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 codeName="{009DFEA7-8C9C-09C3-8CAF-802165E75F88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99DE22BD-E931-491B-AF32-D888E1EAAB21}" xr6:coauthVersionLast="43" xr6:coauthVersionMax="43" xr10:uidLastSave="{00000000-0000-0000-0000-000000000000}"/>
  <bookViews>
    <workbookView xWindow="0" yWindow="0" windowWidth="24000" windowHeight="13500" tabRatio="599" activeTab="2" xr2:uid="{00000000-000D-0000-FFFF-FFFF00000000}"/>
  </bookViews>
  <sheets>
    <sheet name="BdD" sheetId="2" r:id="rId1"/>
    <sheet name="Mvt" sheetId="1" r:id="rId2"/>
    <sheet name="Commande" sheetId="8" r:id="rId3"/>
  </sheets>
  <definedNames>
    <definedName name="_xlnm._FilterDatabase" localSheetId="0" hidden="1">BdD!$A$1:$F$3968</definedName>
    <definedName name="_xlnm._FilterDatabase" localSheetId="1" hidden="1">Mvt!$A$1:$AB$832</definedName>
    <definedName name="ExternalData_1" localSheetId="2" hidden="1">Commande!$A$1:$AB$198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66" i="1" l="1"/>
  <c r="D765" i="1"/>
  <c r="E765" i="1"/>
  <c r="C949" i="2"/>
  <c r="N612" i="1" l="1"/>
  <c r="N596" i="1" l="1"/>
  <c r="N589" i="1"/>
  <c r="N597" i="1"/>
  <c r="N598" i="1"/>
  <c r="N599" i="1"/>
  <c r="N614" i="1"/>
  <c r="N613" i="1"/>
  <c r="N714" i="1" l="1"/>
  <c r="N715" i="1"/>
  <c r="N716" i="1"/>
  <c r="N717" i="1"/>
  <c r="N718" i="1"/>
  <c r="N719" i="1"/>
  <c r="N720" i="1"/>
  <c r="N713" i="1"/>
  <c r="D550" i="1" l="1"/>
  <c r="D309" i="1" l="1"/>
  <c r="E53" i="1" l="1"/>
  <c r="D53" i="1"/>
  <c r="E50" i="1"/>
  <c r="E49" i="1"/>
  <c r="D50" i="1"/>
  <c r="D415" i="1" l="1"/>
  <c r="D414" i="1"/>
  <c r="W89" i="1" l="1"/>
  <c r="W90" i="1"/>
  <c r="W91" i="1"/>
  <c r="W92" i="1"/>
  <c r="Y92" i="1" s="1"/>
  <c r="W93" i="1"/>
  <c r="Y93" i="1" s="1"/>
  <c r="W94" i="1"/>
  <c r="Y94" i="1" s="1"/>
  <c r="W95" i="1"/>
  <c r="W96" i="1"/>
  <c r="Y96" i="1" s="1"/>
  <c r="W97" i="1"/>
  <c r="Y97" i="1" s="1"/>
  <c r="W98" i="1"/>
  <c r="Y98" i="1" s="1"/>
  <c r="W99" i="1"/>
  <c r="Y99" i="1" s="1"/>
  <c r="W100" i="1"/>
  <c r="Y100" i="1" s="1"/>
  <c r="W101" i="1"/>
  <c r="Y101" i="1" s="1"/>
  <c r="W102" i="1"/>
  <c r="Y102" i="1" s="1"/>
  <c r="W103" i="1"/>
  <c r="Y103" i="1" s="1"/>
  <c r="W104" i="1"/>
  <c r="Y104" i="1" s="1"/>
  <c r="W105" i="1"/>
  <c r="Y105" i="1" s="1"/>
  <c r="W106" i="1"/>
  <c r="Y106" i="1" s="1"/>
  <c r="W107" i="1"/>
  <c r="Y107" i="1" s="1"/>
  <c r="W108" i="1"/>
  <c r="Y108" i="1" s="1"/>
  <c r="W109" i="1"/>
  <c r="Y109" i="1" s="1"/>
  <c r="W110" i="1"/>
  <c r="Y110" i="1" s="1"/>
  <c r="W111" i="1"/>
  <c r="Y111" i="1" s="1"/>
  <c r="W112" i="1"/>
  <c r="Y112" i="1" s="1"/>
  <c r="W113" i="1"/>
  <c r="Y113" i="1" s="1"/>
  <c r="W114" i="1"/>
  <c r="Y114" i="1" s="1"/>
  <c r="W115" i="1"/>
  <c r="Y115" i="1" s="1"/>
  <c r="W116" i="1"/>
  <c r="Y116" i="1" s="1"/>
  <c r="W117" i="1"/>
  <c r="Y117" i="1" s="1"/>
  <c r="W118" i="1"/>
  <c r="Y118" i="1" s="1"/>
  <c r="W119" i="1"/>
  <c r="Y119" i="1" s="1"/>
  <c r="W120" i="1"/>
  <c r="Y120" i="1" s="1"/>
  <c r="W121" i="1"/>
  <c r="Y121" i="1" s="1"/>
  <c r="W122" i="1"/>
  <c r="Y122" i="1" s="1"/>
  <c r="W123" i="1"/>
  <c r="Y123" i="1" s="1"/>
  <c r="W124" i="1"/>
  <c r="Y124" i="1" s="1"/>
  <c r="W125" i="1"/>
  <c r="Y125" i="1" s="1"/>
  <c r="W126" i="1"/>
  <c r="Y126" i="1" s="1"/>
  <c r="W127" i="1"/>
  <c r="Y127" i="1" s="1"/>
  <c r="W128" i="1"/>
  <c r="Y128" i="1" s="1"/>
  <c r="W129" i="1"/>
  <c r="Y129" i="1" s="1"/>
  <c r="W130" i="1"/>
  <c r="Y130" i="1" s="1"/>
  <c r="W131" i="1"/>
  <c r="Y131" i="1" s="1"/>
  <c r="W132" i="1"/>
  <c r="Y132" i="1" s="1"/>
  <c r="W133" i="1"/>
  <c r="Y133" i="1" s="1"/>
  <c r="W134" i="1"/>
  <c r="Y134" i="1" s="1"/>
  <c r="W135" i="1"/>
  <c r="Y135" i="1" s="1"/>
  <c r="W136" i="1"/>
  <c r="Y136" i="1" s="1"/>
  <c r="W137" i="1"/>
  <c r="Y137" i="1" s="1"/>
  <c r="W138" i="1"/>
  <c r="Y138" i="1" s="1"/>
  <c r="W139" i="1"/>
  <c r="Y139" i="1" s="1"/>
  <c r="W140" i="1"/>
  <c r="Y140" i="1" s="1"/>
  <c r="W141" i="1"/>
  <c r="Y141" i="1" s="1"/>
  <c r="W142" i="1"/>
  <c r="Y142" i="1" s="1"/>
  <c r="W143" i="1"/>
  <c r="Y143" i="1" s="1"/>
  <c r="W144" i="1"/>
  <c r="Y144" i="1" s="1"/>
  <c r="W145" i="1"/>
  <c r="Y145" i="1" s="1"/>
  <c r="W146" i="1"/>
  <c r="Y146" i="1" s="1"/>
  <c r="W147" i="1"/>
  <c r="Y147" i="1" s="1"/>
  <c r="W148" i="1"/>
  <c r="Y148" i="1" s="1"/>
  <c r="W149" i="1"/>
  <c r="Y149" i="1" s="1"/>
  <c r="W150" i="1"/>
  <c r="Y150" i="1" s="1"/>
  <c r="W151" i="1"/>
  <c r="Y151" i="1" s="1"/>
  <c r="W152" i="1"/>
  <c r="Y152" i="1" s="1"/>
  <c r="W153" i="1"/>
  <c r="Y153" i="1" s="1"/>
  <c r="W154" i="1"/>
  <c r="Y154" i="1" s="1"/>
  <c r="W155" i="1"/>
  <c r="Y155" i="1" s="1"/>
  <c r="W156" i="1"/>
  <c r="Y156" i="1" s="1"/>
  <c r="W157" i="1"/>
  <c r="Y157" i="1" s="1"/>
  <c r="W158" i="1"/>
  <c r="Y158" i="1" s="1"/>
  <c r="W159" i="1"/>
  <c r="Y159" i="1" s="1"/>
  <c r="W160" i="1"/>
  <c r="Y160" i="1" s="1"/>
  <c r="W161" i="1"/>
  <c r="Y161" i="1" s="1"/>
  <c r="W162" i="1"/>
  <c r="Y162" i="1" s="1"/>
  <c r="W163" i="1"/>
  <c r="Y163" i="1" s="1"/>
  <c r="W164" i="1"/>
  <c r="Y164" i="1" s="1"/>
  <c r="W165" i="1"/>
  <c r="Y165" i="1" s="1"/>
  <c r="W166" i="1"/>
  <c r="Y166" i="1" s="1"/>
  <c r="W167" i="1"/>
  <c r="Y167" i="1" s="1"/>
  <c r="W168" i="1"/>
  <c r="Y168" i="1" s="1"/>
  <c r="W169" i="1"/>
  <c r="Y169" i="1" s="1"/>
  <c r="W170" i="1"/>
  <c r="Y170" i="1" s="1"/>
  <c r="W171" i="1"/>
  <c r="Y171" i="1" s="1"/>
  <c r="W172" i="1"/>
  <c r="Y172" i="1" s="1"/>
  <c r="W173" i="1"/>
  <c r="Y173" i="1" s="1"/>
  <c r="W174" i="1"/>
  <c r="Y174" i="1" s="1"/>
  <c r="W175" i="1"/>
  <c r="Y175" i="1" s="1"/>
  <c r="W176" i="1"/>
  <c r="Y176" i="1" s="1"/>
  <c r="W177" i="1"/>
  <c r="Y177" i="1" s="1"/>
  <c r="W178" i="1"/>
  <c r="Y178" i="1" s="1"/>
  <c r="W179" i="1"/>
  <c r="Y179" i="1" s="1"/>
  <c r="W180" i="1"/>
  <c r="Y180" i="1" s="1"/>
  <c r="W181" i="1"/>
  <c r="Y181" i="1" s="1"/>
  <c r="W182" i="1"/>
  <c r="Y182" i="1" s="1"/>
  <c r="W183" i="1"/>
  <c r="Y183" i="1" s="1"/>
  <c r="W184" i="1"/>
  <c r="Y184" i="1" s="1"/>
  <c r="W185" i="1"/>
  <c r="Y185" i="1" s="1"/>
  <c r="W186" i="1"/>
  <c r="Y186" i="1" s="1"/>
  <c r="W187" i="1"/>
  <c r="Y187" i="1" s="1"/>
  <c r="W188" i="1"/>
  <c r="Y188" i="1" s="1"/>
  <c r="W189" i="1"/>
  <c r="Y189" i="1" s="1"/>
  <c r="W190" i="1"/>
  <c r="Y190" i="1" s="1"/>
  <c r="W191" i="1"/>
  <c r="Y191" i="1" s="1"/>
  <c r="W192" i="1"/>
  <c r="Y192" i="1" s="1"/>
  <c r="W193" i="1"/>
  <c r="Y193" i="1" s="1"/>
  <c r="W194" i="1"/>
  <c r="Y194" i="1" s="1"/>
  <c r="W195" i="1"/>
  <c r="Y195" i="1" s="1"/>
  <c r="W196" i="1"/>
  <c r="Y196" i="1" s="1"/>
  <c r="W197" i="1"/>
  <c r="Y197" i="1" s="1"/>
  <c r="W198" i="1"/>
  <c r="Y198" i="1" s="1"/>
  <c r="W199" i="1"/>
  <c r="Y199" i="1" s="1"/>
  <c r="W200" i="1"/>
  <c r="Y200" i="1" s="1"/>
  <c r="W201" i="1"/>
  <c r="Y201" i="1" s="1"/>
  <c r="W202" i="1"/>
  <c r="Y202" i="1" s="1"/>
  <c r="W203" i="1"/>
  <c r="Y203" i="1" s="1"/>
  <c r="W204" i="1"/>
  <c r="Y204" i="1" s="1"/>
  <c r="W205" i="1"/>
  <c r="Y205" i="1" s="1"/>
  <c r="W206" i="1"/>
  <c r="Y206" i="1" s="1"/>
  <c r="W207" i="1"/>
  <c r="Y207" i="1" s="1"/>
  <c r="W208" i="1"/>
  <c r="Y208" i="1" s="1"/>
  <c r="W209" i="1"/>
  <c r="Y209" i="1" s="1"/>
  <c r="W210" i="1"/>
  <c r="Y210" i="1" s="1"/>
  <c r="W211" i="1"/>
  <c r="Y211" i="1" s="1"/>
  <c r="W212" i="1"/>
  <c r="Y212" i="1" s="1"/>
  <c r="W213" i="1"/>
  <c r="Y213" i="1" s="1"/>
  <c r="W214" i="1"/>
  <c r="Y214" i="1" s="1"/>
  <c r="W215" i="1"/>
  <c r="Y215" i="1" s="1"/>
  <c r="W216" i="1"/>
  <c r="Y216" i="1" s="1"/>
  <c r="W217" i="1"/>
  <c r="Y217" i="1" s="1"/>
  <c r="W218" i="1"/>
  <c r="Y218" i="1" s="1"/>
  <c r="W219" i="1"/>
  <c r="Y219" i="1" s="1"/>
  <c r="W220" i="1"/>
  <c r="Y220" i="1" s="1"/>
  <c r="W221" i="1"/>
  <c r="Y221" i="1" s="1"/>
  <c r="W222" i="1"/>
  <c r="Y222" i="1" s="1"/>
  <c r="W223" i="1"/>
  <c r="Y223" i="1" s="1"/>
  <c r="W224" i="1"/>
  <c r="Y224" i="1" s="1"/>
  <c r="W225" i="1"/>
  <c r="Y225" i="1" s="1"/>
  <c r="W226" i="1"/>
  <c r="Y226" i="1" s="1"/>
  <c r="W227" i="1"/>
  <c r="Y227" i="1" s="1"/>
  <c r="W228" i="1"/>
  <c r="Y228" i="1" s="1"/>
  <c r="W229" i="1"/>
  <c r="Y229" i="1" s="1"/>
  <c r="W230" i="1"/>
  <c r="Y230" i="1" s="1"/>
  <c r="W231" i="1"/>
  <c r="Y231" i="1" s="1"/>
  <c r="W232" i="1"/>
  <c r="Y232" i="1" s="1"/>
  <c r="W233" i="1"/>
  <c r="Y233" i="1" s="1"/>
  <c r="W234" i="1"/>
  <c r="Y234" i="1" s="1"/>
  <c r="W235" i="1"/>
  <c r="Y235" i="1" s="1"/>
  <c r="W236" i="1"/>
  <c r="Y236" i="1" s="1"/>
  <c r="W237" i="1"/>
  <c r="Y237" i="1" s="1"/>
  <c r="W238" i="1"/>
  <c r="Y238" i="1" s="1"/>
  <c r="W239" i="1"/>
  <c r="Y239" i="1" s="1"/>
  <c r="W240" i="1"/>
  <c r="Y240" i="1" s="1"/>
  <c r="W241" i="1"/>
  <c r="Y241" i="1" s="1"/>
  <c r="W242" i="1"/>
  <c r="Y242" i="1" s="1"/>
  <c r="W243" i="1"/>
  <c r="Y243" i="1" s="1"/>
  <c r="W244" i="1"/>
  <c r="Y244" i="1" s="1"/>
  <c r="W245" i="1"/>
  <c r="Y245" i="1" s="1"/>
  <c r="W246" i="1"/>
  <c r="Y246" i="1" s="1"/>
  <c r="W247" i="1"/>
  <c r="Y247" i="1" s="1"/>
  <c r="W248" i="1"/>
  <c r="Y248" i="1" s="1"/>
  <c r="W249" i="1"/>
  <c r="Y249" i="1" s="1"/>
  <c r="W250" i="1"/>
  <c r="Y250" i="1" s="1"/>
  <c r="W251" i="1"/>
  <c r="Y251" i="1" s="1"/>
  <c r="W252" i="1"/>
  <c r="Y252" i="1" s="1"/>
  <c r="W253" i="1"/>
  <c r="Y253" i="1" s="1"/>
  <c r="W254" i="1"/>
  <c r="Y254" i="1" s="1"/>
  <c r="W255" i="1"/>
  <c r="Y255" i="1" s="1"/>
  <c r="W256" i="1"/>
  <c r="Y256" i="1" s="1"/>
  <c r="W257" i="1"/>
  <c r="Y257" i="1" s="1"/>
  <c r="W258" i="1"/>
  <c r="Y258" i="1" s="1"/>
  <c r="W259" i="1"/>
  <c r="Y259" i="1" s="1"/>
  <c r="W260" i="1"/>
  <c r="Y260" i="1" s="1"/>
  <c r="W261" i="1"/>
  <c r="Y261" i="1" s="1"/>
  <c r="W262" i="1"/>
  <c r="Y262" i="1" s="1"/>
  <c r="W263" i="1"/>
  <c r="Y263" i="1" s="1"/>
  <c r="W264" i="1"/>
  <c r="Y264" i="1" s="1"/>
  <c r="W265" i="1"/>
  <c r="Y265" i="1" s="1"/>
  <c r="W266" i="1"/>
  <c r="Y266" i="1" s="1"/>
  <c r="W267" i="1"/>
  <c r="Y267" i="1" s="1"/>
  <c r="W268" i="1"/>
  <c r="Y268" i="1" s="1"/>
  <c r="W269" i="1"/>
  <c r="Y269" i="1" s="1"/>
  <c r="W270" i="1"/>
  <c r="Y270" i="1" s="1"/>
  <c r="W271" i="1"/>
  <c r="Y271" i="1" s="1"/>
  <c r="W272" i="1"/>
  <c r="Y272" i="1" s="1"/>
  <c r="W273" i="1"/>
  <c r="Y273" i="1" s="1"/>
  <c r="W274" i="1"/>
  <c r="Y274" i="1" s="1"/>
  <c r="W275" i="1"/>
  <c r="Y275" i="1" s="1"/>
  <c r="W276" i="1"/>
  <c r="Y276" i="1" s="1"/>
  <c r="W277" i="1"/>
  <c r="Y277" i="1" s="1"/>
  <c r="W278" i="1"/>
  <c r="Y278" i="1" s="1"/>
  <c r="W279" i="1"/>
  <c r="Y279" i="1" s="1"/>
  <c r="W280" i="1"/>
  <c r="Y280" i="1" s="1"/>
  <c r="W281" i="1"/>
  <c r="Y281" i="1" s="1"/>
  <c r="W282" i="1"/>
  <c r="Y282" i="1" s="1"/>
  <c r="W283" i="1"/>
  <c r="Y283" i="1" s="1"/>
  <c r="W284" i="1"/>
  <c r="Y284" i="1" s="1"/>
  <c r="W285" i="1"/>
  <c r="Y285" i="1" s="1"/>
  <c r="W286" i="1"/>
  <c r="Y286" i="1" s="1"/>
  <c r="W287" i="1"/>
  <c r="Y287" i="1" s="1"/>
  <c r="W288" i="1"/>
  <c r="Y288" i="1" s="1"/>
  <c r="W289" i="1"/>
  <c r="Y289" i="1" s="1"/>
  <c r="W290" i="1"/>
  <c r="Y290" i="1" s="1"/>
  <c r="W291" i="1"/>
  <c r="Y291" i="1" s="1"/>
  <c r="W292" i="1"/>
  <c r="Y292" i="1" s="1"/>
  <c r="W293" i="1"/>
  <c r="Y293" i="1" s="1"/>
  <c r="W294" i="1"/>
  <c r="Y294" i="1" s="1"/>
  <c r="W295" i="1"/>
  <c r="Y295" i="1" s="1"/>
  <c r="W296" i="1"/>
  <c r="Y296" i="1" s="1"/>
  <c r="W297" i="1"/>
  <c r="Y297" i="1" s="1"/>
  <c r="W298" i="1"/>
  <c r="Y298" i="1" s="1"/>
  <c r="W299" i="1"/>
  <c r="Y299" i="1" s="1"/>
  <c r="W300" i="1"/>
  <c r="Y300" i="1" s="1"/>
  <c r="W301" i="1"/>
  <c r="Y301" i="1" s="1"/>
  <c r="W302" i="1"/>
  <c r="Y302" i="1" s="1"/>
  <c r="W303" i="1"/>
  <c r="Y303" i="1" s="1"/>
  <c r="W304" i="1"/>
  <c r="Y304" i="1" s="1"/>
  <c r="W305" i="1"/>
  <c r="Y305" i="1" s="1"/>
  <c r="W306" i="1"/>
  <c r="Y306" i="1" s="1"/>
  <c r="W307" i="1"/>
  <c r="Y307" i="1" s="1"/>
  <c r="W308" i="1"/>
  <c r="Y308" i="1" s="1"/>
  <c r="W309" i="1"/>
  <c r="Y309" i="1" s="1"/>
  <c r="W310" i="1"/>
  <c r="Y310" i="1" s="1"/>
  <c r="W311" i="1"/>
  <c r="Y311" i="1" s="1"/>
  <c r="W312" i="1"/>
  <c r="Y312" i="1" s="1"/>
  <c r="W313" i="1"/>
  <c r="Y313" i="1" s="1"/>
  <c r="W314" i="1"/>
  <c r="Y314" i="1" s="1"/>
  <c r="W315" i="1"/>
  <c r="Y315" i="1" s="1"/>
  <c r="W316" i="1"/>
  <c r="Y316" i="1" s="1"/>
  <c r="W317" i="1"/>
  <c r="Y317" i="1" s="1"/>
  <c r="W318" i="1"/>
  <c r="Y318" i="1" s="1"/>
  <c r="W319" i="1"/>
  <c r="Y319" i="1" s="1"/>
  <c r="W320" i="1"/>
  <c r="Y320" i="1" s="1"/>
  <c r="W321" i="1"/>
  <c r="Y321" i="1" s="1"/>
  <c r="W322" i="1"/>
  <c r="Y322" i="1" s="1"/>
  <c r="W323" i="1"/>
  <c r="Y323" i="1" s="1"/>
  <c r="W324" i="1"/>
  <c r="Y324" i="1" s="1"/>
  <c r="W325" i="1"/>
  <c r="Y325" i="1" s="1"/>
  <c r="W326" i="1"/>
  <c r="Y326" i="1" s="1"/>
  <c r="W327" i="1"/>
  <c r="Y327" i="1" s="1"/>
  <c r="W328" i="1"/>
  <c r="Y328" i="1" s="1"/>
  <c r="W329" i="1"/>
  <c r="Y329" i="1" s="1"/>
  <c r="W330" i="1"/>
  <c r="Y330" i="1" s="1"/>
  <c r="W331" i="1"/>
  <c r="Y331" i="1" s="1"/>
  <c r="W332" i="1"/>
  <c r="Y332" i="1" s="1"/>
  <c r="W333" i="1"/>
  <c r="Y333" i="1" s="1"/>
  <c r="W334" i="1"/>
  <c r="Y334" i="1" s="1"/>
  <c r="W335" i="1"/>
  <c r="Y335" i="1" s="1"/>
  <c r="W336" i="1"/>
  <c r="Y336" i="1" s="1"/>
  <c r="W337" i="1"/>
  <c r="Y337" i="1" s="1"/>
  <c r="W338" i="1"/>
  <c r="Y338" i="1" s="1"/>
  <c r="W339" i="1"/>
  <c r="Y339" i="1" s="1"/>
  <c r="W340" i="1"/>
  <c r="Y340" i="1" s="1"/>
  <c r="W341" i="1"/>
  <c r="Y341" i="1" s="1"/>
  <c r="W342" i="1"/>
  <c r="Y342" i="1" s="1"/>
  <c r="W343" i="1"/>
  <c r="Y343" i="1" s="1"/>
  <c r="W344" i="1"/>
  <c r="Y344" i="1" s="1"/>
  <c r="W345" i="1"/>
  <c r="Y345" i="1" s="1"/>
  <c r="W346" i="1"/>
  <c r="Y346" i="1" s="1"/>
  <c r="W347" i="1"/>
  <c r="Y347" i="1" s="1"/>
  <c r="W348" i="1"/>
  <c r="Y348" i="1" s="1"/>
  <c r="W349" i="1"/>
  <c r="Y349" i="1" s="1"/>
  <c r="W350" i="1"/>
  <c r="Y350" i="1" s="1"/>
  <c r="W351" i="1"/>
  <c r="Y351" i="1" s="1"/>
  <c r="W352" i="1"/>
  <c r="Y352" i="1" s="1"/>
  <c r="W353" i="1"/>
  <c r="Y353" i="1" s="1"/>
  <c r="W354" i="1"/>
  <c r="Y354" i="1" s="1"/>
  <c r="W355" i="1"/>
  <c r="Y355" i="1" s="1"/>
  <c r="W356" i="1"/>
  <c r="Y356" i="1" s="1"/>
  <c r="W357" i="1"/>
  <c r="Y357" i="1" s="1"/>
  <c r="W358" i="1"/>
  <c r="Y358" i="1" s="1"/>
  <c r="W359" i="1"/>
  <c r="Y359" i="1" s="1"/>
  <c r="W360" i="1"/>
  <c r="Y360" i="1" s="1"/>
  <c r="W361" i="1"/>
  <c r="Y361" i="1" s="1"/>
  <c r="W362" i="1"/>
  <c r="Y362" i="1" s="1"/>
  <c r="W363" i="1"/>
  <c r="Y363" i="1" s="1"/>
  <c r="W364" i="1"/>
  <c r="Y364" i="1" s="1"/>
  <c r="W365" i="1"/>
  <c r="Y365" i="1" s="1"/>
  <c r="W366" i="1"/>
  <c r="Y366" i="1" s="1"/>
  <c r="W367" i="1"/>
  <c r="Y367" i="1" s="1"/>
  <c r="W368" i="1"/>
  <c r="Y368" i="1" s="1"/>
  <c r="W369" i="1"/>
  <c r="Y369" i="1" s="1"/>
  <c r="W370" i="1"/>
  <c r="Y370" i="1" s="1"/>
  <c r="W371" i="1"/>
  <c r="Y371" i="1" s="1"/>
  <c r="W372" i="1"/>
  <c r="Y372" i="1" s="1"/>
  <c r="W373" i="1"/>
  <c r="Y373" i="1" s="1"/>
  <c r="W374" i="1"/>
  <c r="Y374" i="1" s="1"/>
  <c r="W375" i="1"/>
  <c r="Y375" i="1" s="1"/>
  <c r="W376" i="1"/>
  <c r="Y376" i="1" s="1"/>
  <c r="W377" i="1"/>
  <c r="Y377" i="1" s="1"/>
  <c r="W378" i="1"/>
  <c r="Y378" i="1" s="1"/>
  <c r="W379" i="1"/>
  <c r="Y379" i="1" s="1"/>
  <c r="W380" i="1"/>
  <c r="Y380" i="1" s="1"/>
  <c r="W381" i="1"/>
  <c r="Y381" i="1" s="1"/>
  <c r="W382" i="1"/>
  <c r="Y382" i="1" s="1"/>
  <c r="W383" i="1"/>
  <c r="Y383" i="1" s="1"/>
  <c r="W384" i="1"/>
  <c r="Y384" i="1" s="1"/>
  <c r="W385" i="1"/>
  <c r="Y385" i="1" s="1"/>
  <c r="W386" i="1"/>
  <c r="Y386" i="1" s="1"/>
  <c r="W387" i="1"/>
  <c r="Y387" i="1" s="1"/>
  <c r="W388" i="1"/>
  <c r="Y388" i="1" s="1"/>
  <c r="W389" i="1"/>
  <c r="Y389" i="1" s="1"/>
  <c r="W390" i="1"/>
  <c r="Y390" i="1" s="1"/>
  <c r="W391" i="1"/>
  <c r="Y391" i="1" s="1"/>
  <c r="W392" i="1"/>
  <c r="Y392" i="1" s="1"/>
  <c r="W393" i="1"/>
  <c r="Y393" i="1" s="1"/>
  <c r="W394" i="1"/>
  <c r="Y394" i="1" s="1"/>
  <c r="W395" i="1"/>
  <c r="Y395" i="1" s="1"/>
  <c r="W396" i="1"/>
  <c r="Y396" i="1" s="1"/>
  <c r="W397" i="1"/>
  <c r="Y397" i="1" s="1"/>
  <c r="W398" i="1"/>
  <c r="Y398" i="1" s="1"/>
  <c r="W399" i="1"/>
  <c r="Y399" i="1" s="1"/>
  <c r="W400" i="1"/>
  <c r="Y400" i="1" s="1"/>
  <c r="W401" i="1"/>
  <c r="Y401" i="1" s="1"/>
  <c r="W402" i="1"/>
  <c r="Y402" i="1" s="1"/>
  <c r="W403" i="1"/>
  <c r="Y403" i="1" s="1"/>
  <c r="W404" i="1"/>
  <c r="Y404" i="1" s="1"/>
  <c r="W405" i="1"/>
  <c r="Y405" i="1" s="1"/>
  <c r="W406" i="1"/>
  <c r="Y406" i="1" s="1"/>
  <c r="W407" i="1"/>
  <c r="Y407" i="1" s="1"/>
  <c r="W408" i="1"/>
  <c r="Y408" i="1" s="1"/>
  <c r="W409" i="1"/>
  <c r="Y409" i="1" s="1"/>
  <c r="W410" i="1"/>
  <c r="Y410" i="1" s="1"/>
  <c r="W411" i="1"/>
  <c r="Y411" i="1" s="1"/>
  <c r="W412" i="1"/>
  <c r="Y412" i="1" s="1"/>
  <c r="W413" i="1"/>
  <c r="Y413" i="1" s="1"/>
  <c r="W414" i="1"/>
  <c r="Y414" i="1" s="1"/>
  <c r="W415" i="1"/>
  <c r="Y415" i="1" s="1"/>
  <c r="W416" i="1"/>
  <c r="Y416" i="1" s="1"/>
  <c r="W417" i="1"/>
  <c r="Y417" i="1" s="1"/>
  <c r="W418" i="1"/>
  <c r="Y418" i="1" s="1"/>
  <c r="W419" i="1"/>
  <c r="Y419" i="1" s="1"/>
  <c r="W420" i="1"/>
  <c r="Y420" i="1" s="1"/>
  <c r="W421" i="1"/>
  <c r="Y421" i="1" s="1"/>
  <c r="W422" i="1"/>
  <c r="Y422" i="1" s="1"/>
  <c r="W423" i="1"/>
  <c r="Y423" i="1" s="1"/>
  <c r="W424" i="1"/>
  <c r="Y424" i="1" s="1"/>
  <c r="W425" i="1"/>
  <c r="Y425" i="1" s="1"/>
  <c r="W426" i="1"/>
  <c r="Y426" i="1" s="1"/>
  <c r="W427" i="1"/>
  <c r="Y427" i="1" s="1"/>
  <c r="W428" i="1"/>
  <c r="Y428" i="1" s="1"/>
  <c r="W429" i="1"/>
  <c r="Y429" i="1" s="1"/>
  <c r="W430" i="1"/>
  <c r="Y430" i="1" s="1"/>
  <c r="W431" i="1"/>
  <c r="Y431" i="1" s="1"/>
  <c r="W432" i="1"/>
  <c r="Y432" i="1" s="1"/>
  <c r="W433" i="1"/>
  <c r="Y433" i="1" s="1"/>
  <c r="W434" i="1"/>
  <c r="Y434" i="1" s="1"/>
  <c r="W435" i="1"/>
  <c r="Y435" i="1" s="1"/>
  <c r="W436" i="1"/>
  <c r="Y436" i="1" s="1"/>
  <c r="W437" i="1"/>
  <c r="Y437" i="1" s="1"/>
  <c r="W438" i="1"/>
  <c r="Y438" i="1" s="1"/>
  <c r="W439" i="1"/>
  <c r="Y439" i="1" s="1"/>
  <c r="W440" i="1"/>
  <c r="Y440" i="1" s="1"/>
  <c r="W441" i="1"/>
  <c r="Y441" i="1" s="1"/>
  <c r="W442" i="1"/>
  <c r="Y442" i="1" s="1"/>
  <c r="W443" i="1"/>
  <c r="Y443" i="1" s="1"/>
  <c r="W444" i="1"/>
  <c r="Y444" i="1" s="1"/>
  <c r="W445" i="1"/>
  <c r="Y445" i="1" s="1"/>
  <c r="W446" i="1"/>
  <c r="Y446" i="1" s="1"/>
  <c r="W447" i="1"/>
  <c r="Y447" i="1" s="1"/>
  <c r="W448" i="1"/>
  <c r="Y448" i="1" s="1"/>
  <c r="W449" i="1"/>
  <c r="Y449" i="1" s="1"/>
  <c r="W450" i="1"/>
  <c r="Y450" i="1" s="1"/>
  <c r="W451" i="1"/>
  <c r="Y451" i="1" s="1"/>
  <c r="W452" i="1"/>
  <c r="Y452" i="1" s="1"/>
  <c r="W453" i="1"/>
  <c r="Y453" i="1" s="1"/>
  <c r="W454" i="1"/>
  <c r="Y454" i="1" s="1"/>
  <c r="W455" i="1"/>
  <c r="Y455" i="1" s="1"/>
  <c r="W456" i="1"/>
  <c r="Y456" i="1" s="1"/>
  <c r="W457" i="1"/>
  <c r="Y457" i="1" s="1"/>
  <c r="W458" i="1"/>
  <c r="Y458" i="1" s="1"/>
  <c r="W459" i="1"/>
  <c r="Y459" i="1" s="1"/>
  <c r="W460" i="1"/>
  <c r="Y460" i="1" s="1"/>
  <c r="W461" i="1"/>
  <c r="Y461" i="1" s="1"/>
  <c r="W462" i="1"/>
  <c r="Y462" i="1" s="1"/>
  <c r="W463" i="1"/>
  <c r="Y463" i="1" s="1"/>
  <c r="W464" i="1"/>
  <c r="Y464" i="1" s="1"/>
  <c r="W465" i="1"/>
  <c r="Y465" i="1" s="1"/>
  <c r="W466" i="1"/>
  <c r="Y466" i="1" s="1"/>
  <c r="W467" i="1"/>
  <c r="Y467" i="1" s="1"/>
  <c r="W468" i="1"/>
  <c r="Y468" i="1" s="1"/>
  <c r="W469" i="1"/>
  <c r="Y469" i="1" s="1"/>
  <c r="W470" i="1"/>
  <c r="Y470" i="1" s="1"/>
  <c r="W471" i="1"/>
  <c r="Y471" i="1" s="1"/>
  <c r="W472" i="1"/>
  <c r="Y472" i="1" s="1"/>
  <c r="W473" i="1"/>
  <c r="Y473" i="1" s="1"/>
  <c r="W474" i="1"/>
  <c r="Y474" i="1" s="1"/>
  <c r="W475" i="1"/>
  <c r="Y475" i="1" s="1"/>
  <c r="W476" i="1"/>
  <c r="Y476" i="1" s="1"/>
  <c r="W477" i="1"/>
  <c r="Y477" i="1" s="1"/>
  <c r="W478" i="1"/>
  <c r="Y478" i="1" s="1"/>
  <c r="W479" i="1"/>
  <c r="Y479" i="1" s="1"/>
  <c r="W480" i="1"/>
  <c r="Y480" i="1" s="1"/>
  <c r="W481" i="1"/>
  <c r="Y481" i="1" s="1"/>
  <c r="W482" i="1"/>
  <c r="Y482" i="1" s="1"/>
  <c r="W483" i="1"/>
  <c r="Y483" i="1" s="1"/>
  <c r="W484" i="1"/>
  <c r="Y484" i="1" s="1"/>
  <c r="W485" i="1"/>
  <c r="Y485" i="1" s="1"/>
  <c r="W486" i="1"/>
  <c r="Y486" i="1" s="1"/>
  <c r="W487" i="1"/>
  <c r="Y487" i="1" s="1"/>
  <c r="W488" i="1"/>
  <c r="Y488" i="1" s="1"/>
  <c r="W489" i="1"/>
  <c r="Y489" i="1" s="1"/>
  <c r="W490" i="1"/>
  <c r="Y490" i="1" s="1"/>
  <c r="W491" i="1"/>
  <c r="Y491" i="1" s="1"/>
  <c r="W492" i="1"/>
  <c r="Y492" i="1" s="1"/>
  <c r="W493" i="1"/>
  <c r="Y493" i="1" s="1"/>
  <c r="W494" i="1"/>
  <c r="Y494" i="1" s="1"/>
  <c r="W495" i="1"/>
  <c r="Y495" i="1" s="1"/>
  <c r="W496" i="1"/>
  <c r="Y496" i="1" s="1"/>
  <c r="W497" i="1"/>
  <c r="Y497" i="1" s="1"/>
  <c r="W498" i="1"/>
  <c r="Y498" i="1" s="1"/>
  <c r="W499" i="1"/>
  <c r="Y499" i="1" s="1"/>
  <c r="W500" i="1"/>
  <c r="Y500" i="1" s="1"/>
  <c r="W501" i="1"/>
  <c r="Y501" i="1" s="1"/>
  <c r="W502" i="1"/>
  <c r="Y502" i="1" s="1"/>
  <c r="W503" i="1"/>
  <c r="Y503" i="1" s="1"/>
  <c r="W504" i="1"/>
  <c r="Y504" i="1" s="1"/>
  <c r="W505" i="1"/>
  <c r="Y505" i="1" s="1"/>
  <c r="W506" i="1"/>
  <c r="Y506" i="1" s="1"/>
  <c r="W507" i="1"/>
  <c r="Y507" i="1" s="1"/>
  <c r="W508" i="1"/>
  <c r="Y508" i="1" s="1"/>
  <c r="W509" i="1"/>
  <c r="Y509" i="1" s="1"/>
  <c r="W510" i="1"/>
  <c r="Y510" i="1" s="1"/>
  <c r="W511" i="1"/>
  <c r="Y511" i="1" s="1"/>
  <c r="W512" i="1"/>
  <c r="Y512" i="1" s="1"/>
  <c r="W513" i="1"/>
  <c r="Y513" i="1" s="1"/>
  <c r="W514" i="1"/>
  <c r="Y514" i="1" s="1"/>
  <c r="W515" i="1"/>
  <c r="Y515" i="1" s="1"/>
  <c r="W516" i="1"/>
  <c r="Y516" i="1" s="1"/>
  <c r="W517" i="1"/>
  <c r="Y517" i="1" s="1"/>
  <c r="W518" i="1"/>
  <c r="Y518" i="1" s="1"/>
  <c r="W519" i="1"/>
  <c r="Y519" i="1" s="1"/>
  <c r="W520" i="1"/>
  <c r="Y520" i="1" s="1"/>
  <c r="W521" i="1"/>
  <c r="Y521" i="1" s="1"/>
  <c r="W522" i="1"/>
  <c r="Y522" i="1" s="1"/>
  <c r="W523" i="1"/>
  <c r="Y523" i="1" s="1"/>
  <c r="W524" i="1"/>
  <c r="Y524" i="1" s="1"/>
  <c r="W525" i="1"/>
  <c r="Y525" i="1" s="1"/>
  <c r="W526" i="1"/>
  <c r="Y526" i="1" s="1"/>
  <c r="W527" i="1"/>
  <c r="Y527" i="1" s="1"/>
  <c r="W528" i="1"/>
  <c r="Y528" i="1" s="1"/>
  <c r="W529" i="1"/>
  <c r="Y529" i="1" s="1"/>
  <c r="W530" i="1"/>
  <c r="Y530" i="1" s="1"/>
  <c r="W531" i="1"/>
  <c r="Y531" i="1" s="1"/>
  <c r="W532" i="1"/>
  <c r="Y532" i="1" s="1"/>
  <c r="W533" i="1"/>
  <c r="Y533" i="1" s="1"/>
  <c r="W534" i="1"/>
  <c r="Y534" i="1" s="1"/>
  <c r="W535" i="1"/>
  <c r="Y535" i="1" s="1"/>
  <c r="W536" i="1"/>
  <c r="Y536" i="1" s="1"/>
  <c r="W537" i="1"/>
  <c r="Y537" i="1" s="1"/>
  <c r="W538" i="1"/>
  <c r="Y538" i="1" s="1"/>
  <c r="W539" i="1"/>
  <c r="Y539" i="1" s="1"/>
  <c r="W540" i="1"/>
  <c r="Y540" i="1" s="1"/>
  <c r="W541" i="1"/>
  <c r="Y541" i="1" s="1"/>
  <c r="W542" i="1"/>
  <c r="Y542" i="1" s="1"/>
  <c r="W543" i="1"/>
  <c r="Y543" i="1" s="1"/>
  <c r="W544" i="1"/>
  <c r="Y544" i="1" s="1"/>
  <c r="W545" i="1"/>
  <c r="Y545" i="1" s="1"/>
  <c r="W546" i="1"/>
  <c r="Y546" i="1" s="1"/>
  <c r="W547" i="1"/>
  <c r="Y547" i="1" s="1"/>
  <c r="W548" i="1"/>
  <c r="Y548" i="1" s="1"/>
  <c r="W549" i="1"/>
  <c r="Y549" i="1" s="1"/>
  <c r="W550" i="1"/>
  <c r="Y550" i="1" s="1"/>
  <c r="W551" i="1"/>
  <c r="Y551" i="1" s="1"/>
  <c r="W552" i="1"/>
  <c r="Y552" i="1" s="1"/>
  <c r="W553" i="1"/>
  <c r="Y553" i="1" s="1"/>
  <c r="W554" i="1"/>
  <c r="Y554" i="1" s="1"/>
  <c r="W555" i="1"/>
  <c r="Y555" i="1" s="1"/>
  <c r="W556" i="1"/>
  <c r="Y556" i="1" s="1"/>
  <c r="W557" i="1"/>
  <c r="Y557" i="1" s="1"/>
  <c r="W558" i="1"/>
  <c r="Y558" i="1" s="1"/>
  <c r="W559" i="1"/>
  <c r="Y559" i="1" s="1"/>
  <c r="W560" i="1"/>
  <c r="Y560" i="1" s="1"/>
  <c r="W561" i="1"/>
  <c r="Y561" i="1" s="1"/>
  <c r="W562" i="1"/>
  <c r="Y562" i="1" s="1"/>
  <c r="W563" i="1"/>
  <c r="Y563" i="1" s="1"/>
  <c r="W564" i="1"/>
  <c r="Y564" i="1" s="1"/>
  <c r="W565" i="1"/>
  <c r="Y565" i="1" s="1"/>
  <c r="W566" i="1"/>
  <c r="Y566" i="1" s="1"/>
  <c r="W567" i="1"/>
  <c r="Y567" i="1" s="1"/>
  <c r="W568" i="1"/>
  <c r="Y568" i="1" s="1"/>
  <c r="W569" i="1"/>
  <c r="Y569" i="1" s="1"/>
  <c r="W570" i="1"/>
  <c r="Y570" i="1" s="1"/>
  <c r="W571" i="1"/>
  <c r="Y571" i="1" s="1"/>
  <c r="W572" i="1"/>
  <c r="Y572" i="1" s="1"/>
  <c r="W573" i="1"/>
  <c r="Y573" i="1" s="1"/>
  <c r="W574" i="1"/>
  <c r="Y574" i="1" s="1"/>
  <c r="W575" i="1"/>
  <c r="Y575" i="1" s="1"/>
  <c r="W576" i="1"/>
  <c r="Y576" i="1" s="1"/>
  <c r="W577" i="1"/>
  <c r="Y577" i="1" s="1"/>
  <c r="W578" i="1"/>
  <c r="Y578" i="1" s="1"/>
  <c r="W579" i="1"/>
  <c r="Y579" i="1" s="1"/>
  <c r="W580" i="1"/>
  <c r="Y580" i="1" s="1"/>
  <c r="W581" i="1"/>
  <c r="Y581" i="1" s="1"/>
  <c r="W582" i="1"/>
  <c r="Y582" i="1" s="1"/>
  <c r="W583" i="1"/>
  <c r="Y583" i="1" s="1"/>
  <c r="W584" i="1"/>
  <c r="Y584" i="1" s="1"/>
  <c r="W585" i="1"/>
  <c r="Y585" i="1" s="1"/>
  <c r="W586" i="1"/>
  <c r="Y586" i="1" s="1"/>
  <c r="W587" i="1"/>
  <c r="Y587" i="1" s="1"/>
  <c r="W588" i="1"/>
  <c r="Y588" i="1" s="1"/>
  <c r="W589" i="1"/>
  <c r="Y589" i="1" s="1"/>
  <c r="W590" i="1"/>
  <c r="Y590" i="1" s="1"/>
  <c r="W591" i="1"/>
  <c r="Y591" i="1" s="1"/>
  <c r="W592" i="1"/>
  <c r="Y592" i="1" s="1"/>
  <c r="W593" i="1"/>
  <c r="Y593" i="1" s="1"/>
  <c r="W594" i="1"/>
  <c r="Y594" i="1" s="1"/>
  <c r="W595" i="1"/>
  <c r="Y595" i="1" s="1"/>
  <c r="W596" i="1"/>
  <c r="Y596" i="1" s="1"/>
  <c r="W597" i="1"/>
  <c r="Y597" i="1" s="1"/>
  <c r="W598" i="1"/>
  <c r="Y598" i="1" s="1"/>
  <c r="W599" i="1"/>
  <c r="Y599" i="1" s="1"/>
  <c r="W600" i="1"/>
  <c r="Y600" i="1" s="1"/>
  <c r="W601" i="1"/>
  <c r="Y601" i="1" s="1"/>
  <c r="W602" i="1"/>
  <c r="Y602" i="1" s="1"/>
  <c r="W603" i="1"/>
  <c r="Y603" i="1" s="1"/>
  <c r="W604" i="1"/>
  <c r="Y604" i="1" s="1"/>
  <c r="W605" i="1"/>
  <c r="Y605" i="1" s="1"/>
  <c r="W606" i="1"/>
  <c r="Y606" i="1" s="1"/>
  <c r="W607" i="1"/>
  <c r="Y607" i="1" s="1"/>
  <c r="W608" i="1"/>
  <c r="Y608" i="1" s="1"/>
  <c r="W609" i="1"/>
  <c r="Y609" i="1" s="1"/>
  <c r="W610" i="1"/>
  <c r="Y610" i="1" s="1"/>
  <c r="W611" i="1"/>
  <c r="Y611" i="1" s="1"/>
  <c r="W612" i="1"/>
  <c r="Y612" i="1" s="1"/>
  <c r="W613" i="1"/>
  <c r="Y613" i="1" s="1"/>
  <c r="W614" i="1"/>
  <c r="Y614" i="1" s="1"/>
  <c r="W615" i="1"/>
  <c r="Y615" i="1" s="1"/>
  <c r="W616" i="1"/>
  <c r="Y616" i="1" s="1"/>
  <c r="W617" i="1"/>
  <c r="Y617" i="1" s="1"/>
  <c r="W618" i="1"/>
  <c r="Y618" i="1" s="1"/>
  <c r="W619" i="1"/>
  <c r="Y619" i="1" s="1"/>
  <c r="W620" i="1"/>
  <c r="Y620" i="1" s="1"/>
  <c r="W621" i="1"/>
  <c r="Y621" i="1" s="1"/>
  <c r="W622" i="1"/>
  <c r="Y622" i="1" s="1"/>
  <c r="W623" i="1"/>
  <c r="Y623" i="1" s="1"/>
  <c r="W624" i="1"/>
  <c r="Y624" i="1" s="1"/>
  <c r="W625" i="1"/>
  <c r="Y625" i="1" s="1"/>
  <c r="W626" i="1"/>
  <c r="Y626" i="1" s="1"/>
  <c r="W627" i="1"/>
  <c r="Y627" i="1" s="1"/>
  <c r="W628" i="1"/>
  <c r="Y628" i="1" s="1"/>
  <c r="W629" i="1"/>
  <c r="Y629" i="1" s="1"/>
  <c r="W630" i="1"/>
  <c r="Y630" i="1" s="1"/>
  <c r="W631" i="1"/>
  <c r="Y631" i="1" s="1"/>
  <c r="W632" i="1"/>
  <c r="Y632" i="1" s="1"/>
  <c r="W633" i="1"/>
  <c r="Y633" i="1" s="1"/>
  <c r="W634" i="1"/>
  <c r="Y634" i="1" s="1"/>
  <c r="W635" i="1"/>
  <c r="Y635" i="1" s="1"/>
  <c r="W636" i="1"/>
  <c r="Y636" i="1" s="1"/>
  <c r="W637" i="1"/>
  <c r="Y637" i="1" s="1"/>
  <c r="W638" i="1"/>
  <c r="Y638" i="1" s="1"/>
  <c r="W639" i="1"/>
  <c r="Y639" i="1" s="1"/>
  <c r="W640" i="1"/>
  <c r="Y640" i="1" s="1"/>
  <c r="W641" i="1"/>
  <c r="Y641" i="1" s="1"/>
  <c r="W642" i="1"/>
  <c r="Y642" i="1" s="1"/>
  <c r="W643" i="1"/>
  <c r="Y643" i="1" s="1"/>
  <c r="W644" i="1"/>
  <c r="Y644" i="1" s="1"/>
  <c r="W645" i="1"/>
  <c r="Y645" i="1" s="1"/>
  <c r="W646" i="1"/>
  <c r="Y646" i="1" s="1"/>
  <c r="W647" i="1"/>
  <c r="Y647" i="1" s="1"/>
  <c r="W648" i="1"/>
  <c r="Y648" i="1" s="1"/>
  <c r="W649" i="1"/>
  <c r="Y649" i="1" s="1"/>
  <c r="W650" i="1"/>
  <c r="Y650" i="1" s="1"/>
  <c r="W651" i="1"/>
  <c r="Y651" i="1" s="1"/>
  <c r="W652" i="1"/>
  <c r="Y652" i="1" s="1"/>
  <c r="W653" i="1"/>
  <c r="Y653" i="1" s="1"/>
  <c r="W654" i="1"/>
  <c r="Y654" i="1" s="1"/>
  <c r="W655" i="1"/>
  <c r="Y655" i="1" s="1"/>
  <c r="W656" i="1"/>
  <c r="Y656" i="1" s="1"/>
  <c r="W657" i="1"/>
  <c r="Y657" i="1" s="1"/>
  <c r="W658" i="1"/>
  <c r="Y658" i="1" s="1"/>
  <c r="W659" i="1"/>
  <c r="Y659" i="1" s="1"/>
  <c r="W660" i="1"/>
  <c r="Y660" i="1" s="1"/>
  <c r="W661" i="1"/>
  <c r="Y661" i="1" s="1"/>
  <c r="W662" i="1"/>
  <c r="Y662" i="1" s="1"/>
  <c r="W663" i="1"/>
  <c r="Y663" i="1" s="1"/>
  <c r="W664" i="1"/>
  <c r="Y664" i="1" s="1"/>
  <c r="W665" i="1"/>
  <c r="Y665" i="1" s="1"/>
  <c r="W666" i="1"/>
  <c r="Y666" i="1" s="1"/>
  <c r="W667" i="1"/>
  <c r="Y667" i="1" s="1"/>
  <c r="W668" i="1"/>
  <c r="Y668" i="1" s="1"/>
  <c r="W669" i="1"/>
  <c r="Y669" i="1" s="1"/>
  <c r="W670" i="1"/>
  <c r="Y670" i="1" s="1"/>
  <c r="W671" i="1"/>
  <c r="Y671" i="1" s="1"/>
  <c r="W672" i="1"/>
  <c r="Y672" i="1" s="1"/>
  <c r="W673" i="1"/>
  <c r="Y673" i="1" s="1"/>
  <c r="W674" i="1"/>
  <c r="Y674" i="1" s="1"/>
  <c r="W675" i="1"/>
  <c r="Y675" i="1" s="1"/>
  <c r="W676" i="1"/>
  <c r="Y676" i="1" s="1"/>
  <c r="W677" i="1"/>
  <c r="Y677" i="1" s="1"/>
  <c r="W678" i="1"/>
  <c r="Y678" i="1" s="1"/>
  <c r="W679" i="1"/>
  <c r="Y679" i="1" s="1"/>
  <c r="W680" i="1"/>
  <c r="Y680" i="1" s="1"/>
  <c r="W681" i="1"/>
  <c r="Y681" i="1" s="1"/>
  <c r="W682" i="1"/>
  <c r="Y682" i="1" s="1"/>
  <c r="W683" i="1"/>
  <c r="Y683" i="1" s="1"/>
  <c r="W684" i="1"/>
  <c r="Y684" i="1" s="1"/>
  <c r="W685" i="1"/>
  <c r="Y685" i="1" s="1"/>
  <c r="W686" i="1"/>
  <c r="Y686" i="1" s="1"/>
  <c r="W687" i="1"/>
  <c r="Y687" i="1" s="1"/>
  <c r="W688" i="1"/>
  <c r="Y688" i="1" s="1"/>
  <c r="W689" i="1"/>
  <c r="Y689" i="1" s="1"/>
  <c r="W690" i="1"/>
  <c r="Y690" i="1" s="1"/>
  <c r="W691" i="1"/>
  <c r="Y691" i="1" s="1"/>
  <c r="W692" i="1"/>
  <c r="Y692" i="1" s="1"/>
  <c r="W693" i="1"/>
  <c r="Y693" i="1" s="1"/>
  <c r="W694" i="1"/>
  <c r="Y694" i="1" s="1"/>
  <c r="W695" i="1"/>
  <c r="Y695" i="1" s="1"/>
  <c r="W696" i="1"/>
  <c r="Y696" i="1" s="1"/>
  <c r="W697" i="1"/>
  <c r="Y697" i="1" s="1"/>
  <c r="W698" i="1"/>
  <c r="Y698" i="1" s="1"/>
  <c r="W699" i="1"/>
  <c r="Y699" i="1" s="1"/>
  <c r="W700" i="1"/>
  <c r="Y700" i="1" s="1"/>
  <c r="W701" i="1"/>
  <c r="Y701" i="1" s="1"/>
  <c r="W702" i="1"/>
  <c r="Y702" i="1" s="1"/>
  <c r="W703" i="1"/>
  <c r="Y703" i="1" s="1"/>
  <c r="W704" i="1"/>
  <c r="Y704" i="1" s="1"/>
  <c r="W705" i="1"/>
  <c r="Y705" i="1" s="1"/>
  <c r="W706" i="1"/>
  <c r="Y706" i="1" s="1"/>
  <c r="W707" i="1"/>
  <c r="Y707" i="1" s="1"/>
  <c r="W708" i="1"/>
  <c r="Y708" i="1" s="1"/>
  <c r="W709" i="1"/>
  <c r="Y709" i="1" s="1"/>
  <c r="W710" i="1"/>
  <c r="Y710" i="1" s="1"/>
  <c r="W711" i="1"/>
  <c r="Y711" i="1" s="1"/>
  <c r="W712" i="1"/>
  <c r="Y712" i="1" s="1"/>
  <c r="W713" i="1"/>
  <c r="Y713" i="1" s="1"/>
  <c r="W714" i="1"/>
  <c r="Y714" i="1" s="1"/>
  <c r="W715" i="1"/>
  <c r="Y715" i="1" s="1"/>
  <c r="W716" i="1"/>
  <c r="Y716" i="1" s="1"/>
  <c r="W717" i="1"/>
  <c r="Y717" i="1" s="1"/>
  <c r="W718" i="1"/>
  <c r="Y718" i="1" s="1"/>
  <c r="W719" i="1"/>
  <c r="Y719" i="1" s="1"/>
  <c r="W720" i="1"/>
  <c r="Y720" i="1" s="1"/>
  <c r="W721" i="1"/>
  <c r="Y721" i="1" s="1"/>
  <c r="W722" i="1"/>
  <c r="Y722" i="1" s="1"/>
  <c r="W723" i="1"/>
  <c r="Y723" i="1" s="1"/>
  <c r="W724" i="1"/>
  <c r="Y724" i="1" s="1"/>
  <c r="W725" i="1"/>
  <c r="Y725" i="1" s="1"/>
  <c r="W726" i="1"/>
  <c r="Y726" i="1" s="1"/>
  <c r="W727" i="1"/>
  <c r="Y727" i="1" s="1"/>
  <c r="W728" i="1"/>
  <c r="Y728" i="1" s="1"/>
  <c r="W729" i="1"/>
  <c r="Y729" i="1" s="1"/>
  <c r="W730" i="1"/>
  <c r="Y730" i="1" s="1"/>
  <c r="W731" i="1"/>
  <c r="Y731" i="1" s="1"/>
  <c r="W732" i="1"/>
  <c r="Y732" i="1" s="1"/>
  <c r="W733" i="1"/>
  <c r="Y733" i="1" s="1"/>
  <c r="W734" i="1"/>
  <c r="Y734" i="1" s="1"/>
  <c r="W735" i="1"/>
  <c r="Y735" i="1" s="1"/>
  <c r="W736" i="1"/>
  <c r="Y736" i="1" s="1"/>
  <c r="W737" i="1"/>
  <c r="Y737" i="1" s="1"/>
  <c r="W738" i="1"/>
  <c r="Y738" i="1" s="1"/>
  <c r="W739" i="1"/>
  <c r="Y739" i="1" s="1"/>
  <c r="W740" i="1"/>
  <c r="Y740" i="1" s="1"/>
  <c r="W741" i="1"/>
  <c r="Y741" i="1" s="1"/>
  <c r="W742" i="1"/>
  <c r="Y742" i="1" s="1"/>
  <c r="W743" i="1"/>
  <c r="Y743" i="1" s="1"/>
  <c r="W744" i="1"/>
  <c r="Y744" i="1" s="1"/>
  <c r="W745" i="1"/>
  <c r="Y745" i="1" s="1"/>
  <c r="W746" i="1"/>
  <c r="Y746" i="1" s="1"/>
  <c r="W747" i="1"/>
  <c r="Y747" i="1" s="1"/>
  <c r="W748" i="1"/>
  <c r="Y748" i="1" s="1"/>
  <c r="W749" i="1"/>
  <c r="Y749" i="1" s="1"/>
  <c r="W750" i="1"/>
  <c r="Y750" i="1" s="1"/>
  <c r="W751" i="1"/>
  <c r="Y751" i="1" s="1"/>
  <c r="W752" i="1"/>
  <c r="Y752" i="1" s="1"/>
  <c r="W753" i="1"/>
  <c r="Y753" i="1" s="1"/>
  <c r="W754" i="1"/>
  <c r="Y754" i="1" s="1"/>
  <c r="W755" i="1"/>
  <c r="Y755" i="1" s="1"/>
  <c r="W756" i="1"/>
  <c r="Y756" i="1" s="1"/>
  <c r="W757" i="1"/>
  <c r="Y757" i="1" s="1"/>
  <c r="W758" i="1"/>
  <c r="Y758" i="1" s="1"/>
  <c r="W759" i="1"/>
  <c r="Y759" i="1" s="1"/>
  <c r="W760" i="1"/>
  <c r="Y760" i="1" s="1"/>
  <c r="W761" i="1"/>
  <c r="Y761" i="1" s="1"/>
  <c r="W762" i="1"/>
  <c r="Y762" i="1" s="1"/>
  <c r="W763" i="1"/>
  <c r="Y763" i="1" s="1"/>
  <c r="W764" i="1"/>
  <c r="Y764" i="1" s="1"/>
  <c r="W765" i="1"/>
  <c r="Y765" i="1" s="1"/>
  <c r="W766" i="1"/>
  <c r="Y766" i="1" s="1"/>
  <c r="W767" i="1"/>
  <c r="Y767" i="1" s="1"/>
  <c r="W768" i="1"/>
  <c r="Y768" i="1" s="1"/>
  <c r="W769" i="1"/>
  <c r="Y769" i="1" s="1"/>
  <c r="W770" i="1"/>
  <c r="Y770" i="1" s="1"/>
  <c r="W771" i="1"/>
  <c r="Y771" i="1" s="1"/>
  <c r="W772" i="1"/>
  <c r="Y772" i="1" s="1"/>
  <c r="W773" i="1"/>
  <c r="Y773" i="1" s="1"/>
  <c r="W774" i="1"/>
  <c r="Y774" i="1" s="1"/>
  <c r="W775" i="1"/>
  <c r="Y775" i="1" s="1"/>
  <c r="W776" i="1"/>
  <c r="Y776" i="1" s="1"/>
  <c r="W777" i="1"/>
  <c r="Y777" i="1" s="1"/>
  <c r="W778" i="1"/>
  <c r="Y778" i="1" s="1"/>
  <c r="W779" i="1"/>
  <c r="Y779" i="1" s="1"/>
  <c r="W780" i="1"/>
  <c r="Y780" i="1" s="1"/>
  <c r="W781" i="1"/>
  <c r="Y781" i="1" s="1"/>
  <c r="W782" i="1"/>
  <c r="Y782" i="1" s="1"/>
  <c r="W783" i="1"/>
  <c r="Y783" i="1" s="1"/>
  <c r="W784" i="1"/>
  <c r="Y784" i="1" s="1"/>
  <c r="W785" i="1"/>
  <c r="Y785" i="1" s="1"/>
  <c r="W786" i="1"/>
  <c r="Y786" i="1" s="1"/>
  <c r="W787" i="1"/>
  <c r="Y787" i="1" s="1"/>
  <c r="W788" i="1"/>
  <c r="Y788" i="1" s="1"/>
  <c r="W789" i="1"/>
  <c r="Y789" i="1" s="1"/>
  <c r="W790" i="1"/>
  <c r="Y790" i="1" s="1"/>
  <c r="W791" i="1"/>
  <c r="Y791" i="1" s="1"/>
  <c r="W792" i="1"/>
  <c r="Y792" i="1" s="1"/>
  <c r="W793" i="1"/>
  <c r="Y793" i="1" s="1"/>
  <c r="W794" i="1"/>
  <c r="Y794" i="1" s="1"/>
  <c r="W795" i="1"/>
  <c r="Y795" i="1" s="1"/>
  <c r="W796" i="1"/>
  <c r="Y796" i="1" s="1"/>
  <c r="W797" i="1"/>
  <c r="Y797" i="1" s="1"/>
  <c r="W798" i="1"/>
  <c r="Y798" i="1" s="1"/>
  <c r="W799" i="1"/>
  <c r="Y799" i="1" s="1"/>
  <c r="W800" i="1"/>
  <c r="Y800" i="1" s="1"/>
  <c r="W801" i="1"/>
  <c r="Y801" i="1" s="1"/>
  <c r="W802" i="1"/>
  <c r="Y802" i="1" s="1"/>
  <c r="W803" i="1"/>
  <c r="Y803" i="1" s="1"/>
  <c r="W804" i="1"/>
  <c r="Y804" i="1" s="1"/>
  <c r="W805" i="1"/>
  <c r="Y805" i="1" s="1"/>
  <c r="W806" i="1"/>
  <c r="Y806" i="1" s="1"/>
  <c r="W807" i="1"/>
  <c r="Y807" i="1" s="1"/>
  <c r="W808" i="1"/>
  <c r="Y808" i="1" s="1"/>
  <c r="W809" i="1"/>
  <c r="Y809" i="1" s="1"/>
  <c r="W810" i="1"/>
  <c r="Y810" i="1" s="1"/>
  <c r="W811" i="1"/>
  <c r="Y811" i="1" s="1"/>
  <c r="W812" i="1"/>
  <c r="Y812" i="1" s="1"/>
  <c r="W813" i="1"/>
  <c r="Y813" i="1" s="1"/>
  <c r="W814" i="1"/>
  <c r="Y814" i="1" s="1"/>
  <c r="W815" i="1"/>
  <c r="Y815" i="1" s="1"/>
  <c r="W816" i="1"/>
  <c r="Y816" i="1" s="1"/>
  <c r="W817" i="1"/>
  <c r="Y817" i="1" s="1"/>
  <c r="W818" i="1"/>
  <c r="Y818" i="1" s="1"/>
  <c r="W819" i="1"/>
  <c r="Y819" i="1" s="1"/>
  <c r="W820" i="1"/>
  <c r="Y820" i="1" s="1"/>
  <c r="W821" i="1"/>
  <c r="Y821" i="1" s="1"/>
  <c r="W822" i="1"/>
  <c r="Y822" i="1" s="1"/>
  <c r="W823" i="1"/>
  <c r="Y823" i="1" s="1"/>
  <c r="W824" i="1"/>
  <c r="Y824" i="1" s="1"/>
  <c r="W825" i="1"/>
  <c r="Y825" i="1" s="1"/>
  <c r="W826" i="1"/>
  <c r="Y826" i="1" s="1"/>
  <c r="W827" i="1"/>
  <c r="Y827" i="1" s="1"/>
  <c r="W828" i="1"/>
  <c r="Y828" i="1" s="1"/>
  <c r="W829" i="1"/>
  <c r="Y829" i="1" s="1"/>
  <c r="W830" i="1"/>
  <c r="Y830" i="1" s="1"/>
  <c r="W831" i="1"/>
  <c r="Y831" i="1" s="1"/>
  <c r="W832" i="1"/>
  <c r="Y832" i="1" s="1"/>
  <c r="W88" i="1"/>
  <c r="Y88" i="1" s="1"/>
  <c r="W44" i="1"/>
  <c r="Y44" i="1" s="1"/>
  <c r="W45" i="1"/>
  <c r="Y45" i="1" s="1"/>
  <c r="W46" i="1"/>
  <c r="Y46" i="1" s="1"/>
  <c r="W47" i="1"/>
  <c r="Y47" i="1" s="1"/>
  <c r="W48" i="1"/>
  <c r="Y48" i="1" s="1"/>
  <c r="W49" i="1"/>
  <c r="Y49" i="1" s="1"/>
  <c r="W50" i="1"/>
  <c r="Y50" i="1" s="1"/>
  <c r="W51" i="1"/>
  <c r="Y51" i="1" s="1"/>
  <c r="W52" i="1"/>
  <c r="Y52" i="1" s="1"/>
  <c r="W53" i="1"/>
  <c r="Y53" i="1" s="1"/>
  <c r="W54" i="1"/>
  <c r="Y54" i="1" s="1"/>
  <c r="W55" i="1"/>
  <c r="Y55" i="1" s="1"/>
  <c r="W56" i="1"/>
  <c r="Y56" i="1" s="1"/>
  <c r="W57" i="1"/>
  <c r="Y57" i="1" s="1"/>
  <c r="W58" i="1"/>
  <c r="Y58" i="1" s="1"/>
  <c r="W59" i="1"/>
  <c r="Y59" i="1" s="1"/>
  <c r="W60" i="1"/>
  <c r="Y60" i="1" s="1"/>
  <c r="W61" i="1"/>
  <c r="Y61" i="1" s="1"/>
  <c r="W62" i="1"/>
  <c r="Y62" i="1" s="1"/>
  <c r="W63" i="1"/>
  <c r="Y63" i="1" s="1"/>
  <c r="W64" i="1"/>
  <c r="Y64" i="1" s="1"/>
  <c r="W65" i="1"/>
  <c r="Y65" i="1" s="1"/>
  <c r="W66" i="1"/>
  <c r="Y66" i="1" s="1"/>
  <c r="W67" i="1"/>
  <c r="Y67" i="1" s="1"/>
  <c r="W68" i="1"/>
  <c r="Y68" i="1" s="1"/>
  <c r="W69" i="1"/>
  <c r="Y69" i="1" s="1"/>
  <c r="W70" i="1"/>
  <c r="Y70" i="1" s="1"/>
  <c r="W71" i="1"/>
  <c r="Y71" i="1" s="1"/>
  <c r="W72" i="1"/>
  <c r="Y72" i="1" s="1"/>
  <c r="W73" i="1"/>
  <c r="Y73" i="1" s="1"/>
  <c r="W74" i="1"/>
  <c r="Y74" i="1" s="1"/>
  <c r="W75" i="1"/>
  <c r="Y75" i="1" s="1"/>
  <c r="W76" i="1"/>
  <c r="Y76" i="1" s="1"/>
  <c r="W77" i="1"/>
  <c r="Y77" i="1" s="1"/>
  <c r="W78" i="1"/>
  <c r="Y78" i="1" s="1"/>
  <c r="W79" i="1"/>
  <c r="Y79" i="1" s="1"/>
  <c r="W80" i="1"/>
  <c r="Y80" i="1" s="1"/>
  <c r="W81" i="1"/>
  <c r="Y81" i="1" s="1"/>
  <c r="W82" i="1"/>
  <c r="Y82" i="1" s="1"/>
  <c r="W83" i="1"/>
  <c r="Y83" i="1" s="1"/>
  <c r="W84" i="1"/>
  <c r="Y84" i="1" s="1"/>
  <c r="W85" i="1"/>
  <c r="Y85" i="1" s="1"/>
  <c r="W86" i="1"/>
  <c r="Y86" i="1" s="1"/>
  <c r="W87" i="1"/>
  <c r="Y87" i="1" s="1"/>
  <c r="W2" i="1"/>
  <c r="Y2" i="1" s="1"/>
  <c r="W3" i="1"/>
  <c r="Y3" i="1" s="1"/>
  <c r="W4" i="1"/>
  <c r="Y4" i="1" s="1"/>
  <c r="W5" i="1"/>
  <c r="Y5" i="1" s="1"/>
  <c r="W6" i="1"/>
  <c r="Y6" i="1" s="1"/>
  <c r="W7" i="1"/>
  <c r="Y7" i="1" s="1"/>
  <c r="W8" i="1"/>
  <c r="Y8" i="1" s="1"/>
  <c r="W9" i="1"/>
  <c r="Y9" i="1" s="1"/>
  <c r="W10" i="1"/>
  <c r="Y10" i="1" s="1"/>
  <c r="W11" i="1"/>
  <c r="Y11" i="1" s="1"/>
  <c r="W12" i="1"/>
  <c r="Y12" i="1" s="1"/>
  <c r="W13" i="1"/>
  <c r="Y13" i="1" s="1"/>
  <c r="W14" i="1"/>
  <c r="Y14" i="1" s="1"/>
  <c r="W15" i="1"/>
  <c r="Y15" i="1" s="1"/>
  <c r="W16" i="1"/>
  <c r="Y16" i="1" s="1"/>
  <c r="W17" i="1"/>
  <c r="Y17" i="1" s="1"/>
  <c r="W18" i="1"/>
  <c r="Y18" i="1" s="1"/>
  <c r="W19" i="1"/>
  <c r="Y19" i="1" s="1"/>
  <c r="W20" i="1"/>
  <c r="Y20" i="1" s="1"/>
  <c r="W21" i="1"/>
  <c r="Y21" i="1" s="1"/>
  <c r="W22" i="1"/>
  <c r="Y22" i="1" s="1"/>
  <c r="W23" i="1"/>
  <c r="Y23" i="1" s="1"/>
  <c r="W24" i="1"/>
  <c r="Y24" i="1" s="1"/>
  <c r="W25" i="1"/>
  <c r="Y25" i="1" s="1"/>
  <c r="W26" i="1"/>
  <c r="Y26" i="1" s="1"/>
  <c r="W27" i="1"/>
  <c r="Y27" i="1" s="1"/>
  <c r="W28" i="1"/>
  <c r="Y28" i="1" s="1"/>
  <c r="W29" i="1"/>
  <c r="Y29" i="1" s="1"/>
  <c r="W30" i="1"/>
  <c r="Y30" i="1" s="1"/>
  <c r="W31" i="1"/>
  <c r="Y31" i="1" s="1"/>
  <c r="W32" i="1"/>
  <c r="Y32" i="1" s="1"/>
  <c r="W33" i="1"/>
  <c r="Y33" i="1" s="1"/>
  <c r="W34" i="1"/>
  <c r="Y34" i="1" s="1"/>
  <c r="W35" i="1"/>
  <c r="Y35" i="1" s="1"/>
  <c r="W36" i="1"/>
  <c r="Y36" i="1" s="1"/>
  <c r="W37" i="1"/>
  <c r="Y37" i="1" s="1"/>
  <c r="W38" i="1"/>
  <c r="Y38" i="1" s="1"/>
  <c r="W39" i="1"/>
  <c r="Y39" i="1" s="1"/>
  <c r="W40" i="1"/>
  <c r="Y40" i="1" s="1"/>
  <c r="W41" i="1"/>
  <c r="Y41" i="1" s="1"/>
  <c r="W43" i="1"/>
  <c r="Y43" i="1" s="1"/>
  <c r="W42" i="1"/>
  <c r="Y42" i="1" s="1"/>
  <c r="X832" i="1" l="1"/>
  <c r="X831" i="1"/>
  <c r="X830" i="1"/>
  <c r="X829" i="1"/>
  <c r="X828" i="1"/>
  <c r="X827" i="1"/>
  <c r="X826" i="1"/>
  <c r="X825" i="1"/>
  <c r="X824" i="1"/>
  <c r="X823" i="1"/>
  <c r="X822" i="1"/>
  <c r="X821" i="1"/>
  <c r="X820" i="1"/>
  <c r="X819" i="1"/>
  <c r="X818" i="1"/>
  <c r="X817" i="1"/>
  <c r="X816" i="1"/>
  <c r="X815" i="1"/>
  <c r="X814" i="1"/>
  <c r="X813" i="1"/>
  <c r="X812" i="1"/>
  <c r="X811" i="1"/>
  <c r="X810" i="1"/>
  <c r="X809" i="1"/>
  <c r="X808" i="1"/>
  <c r="X807" i="1"/>
  <c r="X806" i="1"/>
  <c r="X805" i="1"/>
  <c r="X804" i="1"/>
  <c r="X803" i="1"/>
  <c r="X802" i="1"/>
  <c r="X801" i="1"/>
  <c r="X800" i="1"/>
  <c r="X799" i="1"/>
  <c r="X798" i="1"/>
  <c r="X797" i="1"/>
  <c r="X796" i="1"/>
  <c r="X795" i="1"/>
  <c r="X794" i="1"/>
  <c r="X793" i="1"/>
  <c r="X792" i="1"/>
  <c r="X791" i="1"/>
  <c r="X790" i="1"/>
  <c r="X789" i="1"/>
  <c r="X788" i="1"/>
  <c r="X787" i="1"/>
  <c r="X786" i="1"/>
  <c r="X785" i="1"/>
  <c r="X784" i="1"/>
  <c r="X783" i="1"/>
  <c r="X782" i="1"/>
  <c r="X781" i="1"/>
  <c r="X780" i="1"/>
  <c r="X779" i="1"/>
  <c r="X778" i="1"/>
  <c r="X777" i="1"/>
  <c r="X776" i="1"/>
  <c r="X775" i="1"/>
  <c r="X774" i="1"/>
  <c r="X773" i="1"/>
  <c r="X772" i="1"/>
  <c r="X771" i="1"/>
  <c r="X770" i="1"/>
  <c r="X769" i="1"/>
  <c r="X768" i="1"/>
  <c r="X767" i="1"/>
  <c r="X766" i="1"/>
  <c r="X765" i="1"/>
  <c r="X764" i="1"/>
  <c r="X763" i="1"/>
  <c r="X762" i="1"/>
  <c r="X761" i="1"/>
  <c r="X760" i="1"/>
  <c r="X759" i="1"/>
  <c r="X758" i="1"/>
  <c r="X757" i="1"/>
  <c r="X756" i="1"/>
  <c r="X755" i="1"/>
  <c r="X754" i="1"/>
  <c r="X753" i="1"/>
  <c r="X752" i="1"/>
  <c r="X751" i="1"/>
  <c r="X750" i="1"/>
  <c r="X749" i="1"/>
  <c r="X748" i="1"/>
  <c r="X747" i="1"/>
  <c r="X746" i="1"/>
  <c r="X745" i="1"/>
  <c r="X744" i="1"/>
  <c r="X743" i="1"/>
  <c r="X742" i="1"/>
  <c r="X741" i="1"/>
  <c r="X740" i="1"/>
  <c r="X739" i="1"/>
  <c r="X738" i="1"/>
  <c r="X737" i="1"/>
  <c r="X736" i="1"/>
  <c r="X735" i="1"/>
  <c r="X734" i="1"/>
  <c r="X733" i="1"/>
  <c r="X732" i="1"/>
  <c r="X731" i="1"/>
  <c r="X730" i="1"/>
  <c r="X729" i="1"/>
  <c r="X728" i="1"/>
  <c r="X727" i="1"/>
  <c r="X726" i="1"/>
  <c r="X725" i="1"/>
  <c r="X724" i="1"/>
  <c r="X723" i="1"/>
  <c r="X722" i="1"/>
  <c r="X721" i="1"/>
  <c r="X720" i="1"/>
  <c r="X719" i="1"/>
  <c r="X718" i="1"/>
  <c r="X717" i="1"/>
  <c r="X716" i="1"/>
  <c r="X715" i="1"/>
  <c r="X714" i="1"/>
  <c r="X713" i="1"/>
  <c r="X712" i="1"/>
  <c r="X711" i="1"/>
  <c r="X710" i="1"/>
  <c r="X709" i="1"/>
  <c r="X708" i="1"/>
  <c r="X707" i="1"/>
  <c r="X706" i="1"/>
  <c r="X705" i="1"/>
  <c r="X704" i="1"/>
  <c r="X703" i="1"/>
  <c r="X702" i="1"/>
  <c r="X701" i="1"/>
  <c r="X700" i="1"/>
  <c r="X699" i="1"/>
  <c r="X698" i="1"/>
  <c r="X697" i="1"/>
  <c r="X696" i="1"/>
  <c r="X695" i="1"/>
  <c r="X694" i="1"/>
  <c r="X693" i="1"/>
  <c r="X692" i="1"/>
  <c r="X691" i="1"/>
  <c r="X690" i="1"/>
  <c r="X689" i="1"/>
  <c r="X688" i="1"/>
  <c r="X687" i="1"/>
  <c r="X686" i="1"/>
  <c r="X685" i="1"/>
  <c r="X684" i="1"/>
  <c r="X683" i="1"/>
  <c r="X682" i="1"/>
  <c r="X681" i="1"/>
  <c r="X680" i="1"/>
  <c r="X679" i="1"/>
  <c r="X678" i="1"/>
  <c r="X677" i="1"/>
  <c r="X676" i="1"/>
  <c r="X675" i="1"/>
  <c r="X674" i="1"/>
  <c r="X673" i="1"/>
  <c r="X672" i="1"/>
  <c r="X671" i="1"/>
  <c r="X670" i="1"/>
  <c r="X669" i="1"/>
  <c r="X668" i="1"/>
  <c r="X667" i="1"/>
  <c r="X666" i="1"/>
  <c r="X665" i="1"/>
  <c r="X664" i="1"/>
  <c r="X663" i="1"/>
  <c r="X662" i="1"/>
  <c r="X661" i="1"/>
  <c r="X660" i="1"/>
  <c r="X659" i="1"/>
  <c r="X658" i="1"/>
  <c r="X657" i="1"/>
  <c r="X656" i="1"/>
  <c r="X655" i="1"/>
  <c r="X654" i="1"/>
  <c r="X653" i="1"/>
  <c r="X652" i="1"/>
  <c r="X651" i="1"/>
  <c r="X650" i="1"/>
  <c r="X649" i="1"/>
  <c r="X648" i="1"/>
  <c r="X647" i="1"/>
  <c r="X646" i="1"/>
  <c r="X645" i="1"/>
  <c r="X644" i="1"/>
  <c r="X643" i="1"/>
  <c r="X642" i="1"/>
  <c r="X641" i="1"/>
  <c r="X640" i="1"/>
  <c r="X639" i="1"/>
  <c r="X638" i="1"/>
  <c r="X637" i="1"/>
  <c r="X636" i="1"/>
  <c r="X635" i="1"/>
  <c r="X634" i="1"/>
  <c r="X633" i="1"/>
  <c r="X632" i="1"/>
  <c r="X631" i="1"/>
  <c r="X630" i="1"/>
  <c r="X629" i="1"/>
  <c r="X628" i="1"/>
  <c r="X627" i="1"/>
  <c r="X626" i="1"/>
  <c r="X625" i="1"/>
  <c r="X624" i="1"/>
  <c r="X623" i="1"/>
  <c r="X622" i="1"/>
  <c r="X621" i="1"/>
  <c r="X620" i="1"/>
  <c r="X619" i="1"/>
  <c r="X618" i="1"/>
  <c r="X617" i="1"/>
  <c r="X616" i="1"/>
  <c r="X615" i="1"/>
  <c r="X614" i="1"/>
  <c r="X613" i="1"/>
  <c r="X612" i="1"/>
  <c r="X611" i="1"/>
  <c r="X610" i="1"/>
  <c r="X608" i="1"/>
  <c r="X609" i="1"/>
  <c r="X607" i="1"/>
  <c r="X606" i="1"/>
  <c r="X605" i="1"/>
  <c r="X604" i="1"/>
  <c r="X603" i="1"/>
  <c r="X602" i="1"/>
  <c r="X601" i="1"/>
  <c r="X600" i="1"/>
  <c r="X599" i="1"/>
  <c r="X598" i="1"/>
  <c r="X597" i="1"/>
  <c r="X596" i="1"/>
  <c r="X595" i="1"/>
  <c r="X594" i="1"/>
  <c r="X593" i="1"/>
  <c r="X592" i="1"/>
  <c r="X591" i="1"/>
  <c r="X590" i="1"/>
  <c r="X589" i="1"/>
  <c r="X588" i="1"/>
  <c r="X587" i="1"/>
  <c r="X586" i="1"/>
  <c r="X585" i="1"/>
  <c r="X584" i="1"/>
  <c r="X583" i="1"/>
  <c r="X582" i="1"/>
  <c r="X581" i="1"/>
  <c r="X580" i="1"/>
  <c r="X579" i="1"/>
  <c r="X578" i="1"/>
  <c r="X577" i="1"/>
  <c r="X576" i="1"/>
  <c r="X575" i="1"/>
  <c r="X574" i="1"/>
  <c r="X573" i="1"/>
  <c r="X572" i="1"/>
  <c r="X571" i="1"/>
  <c r="X570" i="1"/>
  <c r="X569" i="1"/>
  <c r="X568" i="1"/>
  <c r="X567" i="1"/>
  <c r="X566" i="1"/>
  <c r="X565" i="1"/>
  <c r="X564" i="1"/>
  <c r="X563" i="1"/>
  <c r="X562" i="1"/>
  <c r="X561" i="1"/>
  <c r="X560" i="1"/>
  <c r="X559" i="1"/>
  <c r="X558" i="1"/>
  <c r="X557" i="1"/>
  <c r="X556" i="1"/>
  <c r="X555" i="1"/>
  <c r="X554" i="1"/>
  <c r="X553" i="1"/>
  <c r="X552" i="1"/>
  <c r="X551" i="1"/>
  <c r="X550" i="1"/>
  <c r="X549" i="1"/>
  <c r="X548" i="1"/>
  <c r="X547" i="1"/>
  <c r="X546" i="1"/>
  <c r="X545" i="1"/>
  <c r="X544" i="1"/>
  <c r="X543" i="1"/>
  <c r="X542" i="1"/>
  <c r="X541" i="1"/>
  <c r="X540" i="1"/>
  <c r="X539" i="1"/>
  <c r="X538" i="1"/>
  <c r="X537" i="1"/>
  <c r="X536" i="1"/>
  <c r="X535" i="1"/>
  <c r="X534" i="1"/>
  <c r="X533" i="1"/>
  <c r="X532" i="1"/>
  <c r="X531" i="1"/>
  <c r="X530" i="1"/>
  <c r="X529" i="1"/>
  <c r="X528" i="1"/>
  <c r="X527" i="1"/>
  <c r="X526" i="1"/>
  <c r="X525" i="1"/>
  <c r="X524" i="1"/>
  <c r="X523" i="1"/>
  <c r="X522" i="1"/>
  <c r="X521" i="1"/>
  <c r="X520" i="1"/>
  <c r="X519" i="1"/>
  <c r="X518" i="1"/>
  <c r="X517" i="1"/>
  <c r="X516" i="1"/>
  <c r="X515" i="1"/>
  <c r="X514" i="1"/>
  <c r="X513" i="1"/>
  <c r="X512" i="1"/>
  <c r="X511" i="1"/>
  <c r="X510" i="1"/>
  <c r="X509" i="1"/>
  <c r="X508" i="1"/>
  <c r="X507" i="1"/>
  <c r="X506" i="1"/>
  <c r="X505" i="1"/>
  <c r="X504" i="1"/>
  <c r="X503" i="1"/>
  <c r="X502" i="1"/>
  <c r="X501" i="1"/>
  <c r="X500" i="1"/>
  <c r="X499" i="1"/>
  <c r="X498" i="1"/>
  <c r="X497" i="1"/>
  <c r="X496" i="1"/>
  <c r="X495" i="1"/>
  <c r="X494" i="1"/>
  <c r="X493" i="1"/>
  <c r="X492" i="1"/>
  <c r="X491" i="1"/>
  <c r="X490" i="1"/>
  <c r="X489" i="1"/>
  <c r="X488" i="1"/>
  <c r="X487" i="1"/>
  <c r="X486" i="1"/>
  <c r="X485" i="1"/>
  <c r="X484" i="1"/>
  <c r="X483" i="1"/>
  <c r="X482" i="1"/>
  <c r="X481" i="1"/>
  <c r="X480" i="1"/>
  <c r="X479" i="1"/>
  <c r="X478" i="1"/>
  <c r="X477" i="1"/>
  <c r="X476" i="1"/>
  <c r="X475" i="1"/>
  <c r="X474" i="1"/>
  <c r="X473" i="1"/>
  <c r="X472" i="1"/>
  <c r="X471" i="1"/>
  <c r="X470" i="1"/>
  <c r="X469" i="1"/>
  <c r="X468" i="1"/>
  <c r="X467" i="1"/>
  <c r="X466" i="1"/>
  <c r="X465" i="1"/>
  <c r="X464" i="1"/>
  <c r="X463" i="1"/>
  <c r="X462" i="1"/>
  <c r="X461" i="1"/>
  <c r="X460" i="1"/>
  <c r="X459" i="1"/>
  <c r="X458" i="1"/>
  <c r="X457" i="1"/>
  <c r="X456" i="1"/>
  <c r="X455" i="1"/>
  <c r="X454" i="1"/>
  <c r="X453" i="1"/>
  <c r="X452" i="1"/>
  <c r="X451" i="1"/>
  <c r="X450" i="1"/>
  <c r="X449" i="1"/>
  <c r="X448" i="1"/>
  <c r="X447" i="1"/>
  <c r="X446" i="1"/>
  <c r="X445" i="1"/>
  <c r="X444" i="1"/>
  <c r="X443" i="1"/>
  <c r="X442" i="1"/>
  <c r="X441" i="1"/>
  <c r="X440" i="1"/>
  <c r="X439" i="1"/>
  <c r="X438" i="1"/>
  <c r="X437" i="1"/>
  <c r="X436" i="1"/>
  <c r="X435" i="1"/>
  <c r="X434" i="1"/>
  <c r="X433" i="1"/>
  <c r="X432" i="1"/>
  <c r="X431" i="1"/>
  <c r="X430" i="1"/>
  <c r="X429" i="1"/>
  <c r="X428" i="1"/>
  <c r="X427" i="1"/>
  <c r="X426" i="1"/>
  <c r="X425" i="1"/>
  <c r="X424" i="1"/>
  <c r="X423" i="1"/>
  <c r="X422" i="1"/>
  <c r="X421" i="1"/>
  <c r="X420" i="1"/>
  <c r="X419" i="1"/>
  <c r="X418" i="1"/>
  <c r="X417" i="1"/>
  <c r="X416" i="1"/>
  <c r="X415" i="1"/>
  <c r="X414" i="1"/>
  <c r="X413" i="1"/>
  <c r="X412" i="1"/>
  <c r="X411" i="1"/>
  <c r="X410" i="1"/>
  <c r="X409" i="1"/>
  <c r="X408" i="1"/>
  <c r="X407" i="1"/>
  <c r="X406" i="1"/>
  <c r="X405" i="1"/>
  <c r="X404" i="1"/>
  <c r="X403" i="1"/>
  <c r="X402" i="1"/>
  <c r="X401" i="1"/>
  <c r="X400" i="1"/>
  <c r="X399" i="1"/>
  <c r="X398" i="1"/>
  <c r="X397" i="1"/>
  <c r="X396" i="1"/>
  <c r="X395" i="1"/>
  <c r="X394" i="1"/>
  <c r="X393" i="1"/>
  <c r="X392" i="1"/>
  <c r="X391" i="1"/>
  <c r="X390" i="1"/>
  <c r="X389" i="1"/>
  <c r="X388" i="1"/>
  <c r="X387" i="1"/>
  <c r="X386" i="1"/>
  <c r="X385" i="1"/>
  <c r="X384" i="1"/>
  <c r="X383" i="1"/>
  <c r="X382" i="1"/>
  <c r="X381" i="1"/>
  <c r="X380" i="1"/>
  <c r="X379" i="1"/>
  <c r="X378" i="1"/>
  <c r="X377" i="1"/>
  <c r="X376" i="1"/>
  <c r="X375" i="1"/>
  <c r="X374" i="1"/>
  <c r="X373" i="1"/>
  <c r="X372" i="1"/>
  <c r="X371" i="1"/>
  <c r="X370" i="1"/>
  <c r="X369" i="1"/>
  <c r="X368" i="1"/>
  <c r="X367" i="1"/>
  <c r="X366" i="1"/>
  <c r="X365" i="1"/>
  <c r="X364" i="1"/>
  <c r="X363" i="1"/>
  <c r="X362" i="1"/>
  <c r="X361" i="1"/>
  <c r="X360" i="1"/>
  <c r="X359" i="1"/>
  <c r="X358" i="1"/>
  <c r="X357" i="1"/>
  <c r="X356" i="1"/>
  <c r="X355" i="1"/>
  <c r="X354" i="1"/>
  <c r="X353" i="1"/>
  <c r="X352" i="1"/>
  <c r="X351" i="1"/>
  <c r="X350" i="1"/>
  <c r="X349" i="1"/>
  <c r="X348" i="1"/>
  <c r="X347" i="1"/>
  <c r="X346" i="1"/>
  <c r="X345" i="1"/>
  <c r="X344" i="1"/>
  <c r="X343" i="1"/>
  <c r="X342" i="1"/>
  <c r="X341" i="1"/>
  <c r="X340" i="1"/>
  <c r="X339" i="1"/>
  <c r="X338" i="1"/>
  <c r="X337" i="1"/>
  <c r="X336" i="1"/>
  <c r="X335" i="1"/>
  <c r="X334" i="1"/>
  <c r="X333" i="1"/>
  <c r="X332" i="1"/>
  <c r="X331" i="1"/>
  <c r="X330" i="1"/>
  <c r="X329" i="1"/>
  <c r="X328" i="1"/>
  <c r="X327" i="1"/>
  <c r="X326" i="1"/>
  <c r="X325" i="1"/>
  <c r="X324" i="1"/>
  <c r="X323" i="1"/>
  <c r="X322" i="1"/>
  <c r="X321" i="1"/>
  <c r="X319" i="1"/>
  <c r="X320" i="1"/>
  <c r="X318" i="1"/>
  <c r="X316" i="1"/>
  <c r="X317" i="1"/>
  <c r="X315" i="1"/>
  <c r="X314" i="1"/>
  <c r="X313" i="1"/>
  <c r="X312" i="1"/>
  <c r="X311" i="1"/>
  <c r="X309" i="1"/>
  <c r="X310" i="1"/>
  <c r="X308" i="1"/>
  <c r="X307" i="1"/>
  <c r="X306" i="1"/>
  <c r="X305" i="1"/>
  <c r="X304" i="1"/>
  <c r="X303" i="1"/>
  <c r="X302" i="1"/>
  <c r="X301" i="1"/>
  <c r="X300" i="1"/>
  <c r="X299" i="1"/>
  <c r="X298" i="1"/>
  <c r="X297" i="1"/>
  <c r="X296" i="1"/>
  <c r="X295" i="1"/>
  <c r="X294" i="1"/>
  <c r="X293" i="1"/>
  <c r="X292" i="1"/>
  <c r="X291" i="1"/>
  <c r="X290" i="1"/>
  <c r="X289" i="1"/>
  <c r="X288" i="1"/>
  <c r="X287" i="1"/>
  <c r="X286" i="1"/>
  <c r="X285" i="1"/>
  <c r="X284" i="1"/>
  <c r="X283" i="1"/>
  <c r="X282" i="1"/>
  <c r="X281" i="1"/>
  <c r="X280" i="1"/>
  <c r="X279" i="1"/>
  <c r="X278" i="1"/>
  <c r="X277" i="1"/>
  <c r="X276" i="1"/>
  <c r="X275" i="1"/>
  <c r="X274" i="1"/>
  <c r="X273" i="1"/>
  <c r="X272" i="1"/>
  <c r="X271" i="1"/>
  <c r="X270" i="1"/>
  <c r="X269" i="1"/>
  <c r="X268" i="1"/>
  <c r="X267" i="1"/>
  <c r="X266" i="1"/>
  <c r="X265" i="1"/>
  <c r="X264" i="1"/>
  <c r="X263" i="1"/>
  <c r="X262" i="1"/>
  <c r="X261" i="1"/>
  <c r="X260" i="1"/>
  <c r="X259" i="1"/>
  <c r="X258" i="1"/>
  <c r="X257" i="1"/>
  <c r="X256" i="1"/>
  <c r="X255" i="1"/>
  <c r="X254" i="1"/>
  <c r="X253" i="1"/>
  <c r="X252" i="1"/>
  <c r="X251" i="1"/>
  <c r="X250" i="1"/>
  <c r="X249" i="1"/>
  <c r="X248" i="1"/>
  <c r="X247" i="1"/>
  <c r="X246" i="1"/>
  <c r="X245" i="1"/>
  <c r="X244" i="1"/>
  <c r="X243" i="1"/>
  <c r="X242" i="1"/>
  <c r="X241" i="1"/>
  <c r="X240" i="1"/>
  <c r="X239" i="1"/>
  <c r="X238" i="1"/>
  <c r="X237" i="1"/>
  <c r="X236" i="1"/>
  <c r="X235" i="1"/>
  <c r="X234" i="1"/>
  <c r="X233" i="1"/>
  <c r="X232" i="1"/>
  <c r="X231" i="1"/>
  <c r="X230" i="1"/>
  <c r="X229" i="1"/>
  <c r="X228" i="1"/>
  <c r="X227" i="1"/>
  <c r="X226" i="1"/>
  <c r="X225" i="1"/>
  <c r="X224" i="1"/>
  <c r="X223" i="1"/>
  <c r="X222" i="1"/>
  <c r="X221" i="1"/>
  <c r="X220" i="1"/>
  <c r="X219" i="1"/>
  <c r="X218" i="1"/>
  <c r="X217" i="1"/>
  <c r="X216" i="1"/>
  <c r="X215" i="1"/>
  <c r="X214" i="1"/>
  <c r="X213" i="1"/>
  <c r="X212" i="1"/>
  <c r="X211" i="1"/>
  <c r="X210" i="1"/>
  <c r="X209" i="1"/>
  <c r="X208" i="1"/>
  <c r="X207" i="1"/>
  <c r="X206" i="1"/>
  <c r="X205" i="1"/>
  <c r="X204" i="1"/>
  <c r="X203" i="1"/>
  <c r="X202" i="1"/>
  <c r="X201" i="1"/>
  <c r="X200" i="1"/>
  <c r="X199" i="1"/>
  <c r="X198" i="1"/>
  <c r="X197" i="1"/>
  <c r="X196" i="1"/>
  <c r="X195" i="1"/>
  <c r="X194" i="1"/>
  <c r="X193" i="1"/>
  <c r="X192" i="1"/>
  <c r="X191" i="1"/>
  <c r="X190" i="1"/>
  <c r="X189" i="1"/>
  <c r="X188" i="1"/>
  <c r="X187" i="1"/>
  <c r="X186" i="1"/>
  <c r="X185" i="1"/>
  <c r="X184" i="1"/>
  <c r="X183" i="1"/>
  <c r="X182" i="1"/>
  <c r="X181" i="1"/>
  <c r="X180" i="1"/>
  <c r="X179" i="1"/>
  <c r="X178" i="1"/>
  <c r="X177" i="1"/>
  <c r="X176" i="1"/>
  <c r="X175" i="1"/>
  <c r="X174" i="1"/>
  <c r="X173" i="1"/>
  <c r="X172" i="1"/>
  <c r="X171" i="1"/>
  <c r="X170" i="1"/>
  <c r="X169" i="1"/>
  <c r="X168" i="1"/>
  <c r="X167" i="1"/>
  <c r="X165" i="1"/>
  <c r="X166" i="1"/>
  <c r="X164" i="1"/>
  <c r="X162" i="1"/>
  <c r="X163" i="1"/>
  <c r="X161" i="1"/>
  <c r="X159" i="1"/>
  <c r="X160" i="1"/>
  <c r="X157" i="1"/>
  <c r="X158" i="1"/>
  <c r="X156" i="1"/>
  <c r="X155" i="1"/>
  <c r="X154" i="1"/>
  <c r="X153" i="1"/>
  <c r="X152" i="1"/>
  <c r="X151" i="1"/>
  <c r="X150" i="1"/>
  <c r="X149" i="1"/>
  <c r="X148" i="1"/>
  <c r="X147" i="1"/>
  <c r="X146" i="1"/>
  <c r="X145" i="1"/>
  <c r="X144" i="1"/>
  <c r="X143" i="1"/>
  <c r="X142" i="1"/>
  <c r="X141" i="1"/>
  <c r="X140" i="1"/>
  <c r="X139" i="1"/>
  <c r="X138" i="1"/>
  <c r="X137" i="1"/>
  <c r="X136" i="1"/>
  <c r="X135" i="1"/>
  <c r="X134" i="1"/>
  <c r="X133" i="1"/>
  <c r="X132" i="1"/>
  <c r="X131" i="1"/>
  <c r="X130" i="1"/>
  <c r="X129" i="1"/>
  <c r="X128" i="1"/>
  <c r="X127" i="1"/>
  <c r="X126" i="1"/>
  <c r="X125" i="1"/>
  <c r="X124" i="1"/>
  <c r="X123" i="1"/>
  <c r="X122" i="1"/>
  <c r="X121" i="1"/>
  <c r="X120" i="1"/>
  <c r="X119" i="1"/>
  <c r="X118" i="1"/>
  <c r="X117" i="1"/>
  <c r="X116" i="1"/>
  <c r="X115" i="1"/>
  <c r="X114" i="1"/>
  <c r="X113" i="1"/>
  <c r="X112" i="1"/>
  <c r="X111" i="1"/>
  <c r="X110" i="1"/>
  <c r="X109" i="1"/>
  <c r="X108" i="1"/>
  <c r="X107" i="1"/>
  <c r="X106" i="1"/>
  <c r="X105" i="1"/>
  <c r="X104" i="1"/>
  <c r="X103" i="1"/>
  <c r="X102" i="1"/>
  <c r="X101" i="1"/>
  <c r="X100" i="1"/>
  <c r="X99" i="1"/>
  <c r="X98" i="1"/>
  <c r="X97" i="1"/>
  <c r="X96" i="1"/>
  <c r="X95" i="1"/>
  <c r="Y95" i="1"/>
  <c r="X94" i="1"/>
  <c r="X93" i="1"/>
  <c r="X92" i="1"/>
  <c r="X91" i="1"/>
  <c r="X61" i="1"/>
  <c r="Y91" i="1"/>
  <c r="X90" i="1"/>
  <c r="Y90" i="1"/>
  <c r="X13" i="1"/>
  <c r="X45" i="1"/>
  <c r="X6" i="1"/>
  <c r="X88" i="1"/>
  <c r="X89" i="1"/>
  <c r="X29" i="1"/>
  <c r="Y89" i="1"/>
  <c r="X77" i="1"/>
  <c r="X2" i="1"/>
  <c r="X73" i="1"/>
  <c r="X57" i="1"/>
  <c r="X41" i="1"/>
  <c r="X25" i="1"/>
  <c r="X9" i="1"/>
  <c r="X85" i="1"/>
  <c r="X69" i="1"/>
  <c r="X53" i="1"/>
  <c r="X37" i="1"/>
  <c r="X21" i="1"/>
  <c r="X5" i="1"/>
  <c r="X81" i="1"/>
  <c r="X65" i="1"/>
  <c r="X49" i="1"/>
  <c r="X33" i="1"/>
  <c r="X17" i="1"/>
  <c r="X84" i="1"/>
  <c r="X80" i="1"/>
  <c r="X76" i="1"/>
  <c r="X72" i="1"/>
  <c r="X68" i="1"/>
  <c r="X64" i="1"/>
  <c r="X60" i="1"/>
  <c r="X56" i="1"/>
  <c r="X52" i="1"/>
  <c r="X48" i="1"/>
  <c r="X44" i="1"/>
  <c r="X40" i="1"/>
  <c r="X36" i="1"/>
  <c r="X32" i="1"/>
  <c r="X28" i="1"/>
  <c r="X24" i="1"/>
  <c r="X20" i="1"/>
  <c r="X16" i="1"/>
  <c r="X12" i="1"/>
  <c r="X8" i="1"/>
  <c r="X4" i="1"/>
  <c r="X83" i="1"/>
  <c r="X79" i="1"/>
  <c r="X75" i="1"/>
  <c r="X71" i="1"/>
  <c r="X67" i="1"/>
  <c r="X63" i="1"/>
  <c r="X59" i="1"/>
  <c r="X55" i="1"/>
  <c r="X51" i="1"/>
  <c r="X47" i="1"/>
  <c r="X43" i="1"/>
  <c r="X39" i="1"/>
  <c r="X35" i="1"/>
  <c r="X31" i="1"/>
  <c r="X27" i="1"/>
  <c r="X23" i="1"/>
  <c r="X19" i="1"/>
  <c r="X15" i="1"/>
  <c r="X11" i="1"/>
  <c r="X7" i="1"/>
  <c r="X3" i="1"/>
  <c r="X87" i="1"/>
  <c r="X86" i="1"/>
  <c r="X82" i="1"/>
  <c r="X78" i="1"/>
  <c r="X74" i="1"/>
  <c r="X70" i="1"/>
  <c r="X66" i="1"/>
  <c r="X62" i="1"/>
  <c r="X58" i="1"/>
  <c r="X54" i="1"/>
  <c r="X50" i="1"/>
  <c r="X46" i="1"/>
  <c r="X42" i="1"/>
  <c r="X38" i="1"/>
  <c r="X34" i="1"/>
  <c r="X30" i="1"/>
  <c r="X26" i="1"/>
  <c r="X22" i="1"/>
  <c r="X18" i="1"/>
  <c r="X14" i="1"/>
  <c r="X10" i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V232" i="1"/>
  <c r="V233" i="1"/>
  <c r="V234" i="1"/>
  <c r="V235" i="1"/>
  <c r="V236" i="1"/>
  <c r="V237" i="1"/>
  <c r="V238" i="1"/>
  <c r="V239" i="1"/>
  <c r="V240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0" i="1"/>
  <c r="V271" i="1"/>
  <c r="V272" i="1"/>
  <c r="V273" i="1"/>
  <c r="V274" i="1"/>
  <c r="V275" i="1"/>
  <c r="V276" i="1"/>
  <c r="V277" i="1"/>
  <c r="V278" i="1"/>
  <c r="V279" i="1"/>
  <c r="V280" i="1"/>
  <c r="V281" i="1"/>
  <c r="V282" i="1"/>
  <c r="V283" i="1"/>
  <c r="V284" i="1"/>
  <c r="V285" i="1"/>
  <c r="V286" i="1"/>
  <c r="V287" i="1"/>
  <c r="V288" i="1"/>
  <c r="V289" i="1"/>
  <c r="V290" i="1"/>
  <c r="V291" i="1"/>
  <c r="V292" i="1"/>
  <c r="V293" i="1"/>
  <c r="V294" i="1"/>
  <c r="V295" i="1"/>
  <c r="V296" i="1"/>
  <c r="V297" i="1"/>
  <c r="V298" i="1"/>
  <c r="V299" i="1"/>
  <c r="V300" i="1"/>
  <c r="V301" i="1"/>
  <c r="V302" i="1"/>
  <c r="V303" i="1"/>
  <c r="V304" i="1"/>
  <c r="V305" i="1"/>
  <c r="V306" i="1"/>
  <c r="V307" i="1"/>
  <c r="V308" i="1"/>
  <c r="V309" i="1"/>
  <c r="V310" i="1"/>
  <c r="V311" i="1"/>
  <c r="V312" i="1"/>
  <c r="V313" i="1"/>
  <c r="V314" i="1"/>
  <c r="V315" i="1"/>
  <c r="V316" i="1"/>
  <c r="V317" i="1"/>
  <c r="V318" i="1"/>
  <c r="V319" i="1"/>
  <c r="V320" i="1"/>
  <c r="V321" i="1"/>
  <c r="V322" i="1"/>
  <c r="V323" i="1"/>
  <c r="V324" i="1"/>
  <c r="V325" i="1"/>
  <c r="V326" i="1"/>
  <c r="V327" i="1"/>
  <c r="V328" i="1"/>
  <c r="V329" i="1"/>
  <c r="V330" i="1"/>
  <c r="V331" i="1"/>
  <c r="V332" i="1"/>
  <c r="V333" i="1"/>
  <c r="V334" i="1"/>
  <c r="V335" i="1"/>
  <c r="V336" i="1"/>
  <c r="V337" i="1"/>
  <c r="V338" i="1"/>
  <c r="V339" i="1"/>
  <c r="V340" i="1"/>
  <c r="V341" i="1"/>
  <c r="V342" i="1"/>
  <c r="V343" i="1"/>
  <c r="V344" i="1"/>
  <c r="V345" i="1"/>
  <c r="V346" i="1"/>
  <c r="V347" i="1"/>
  <c r="V348" i="1"/>
  <c r="V349" i="1"/>
  <c r="V350" i="1"/>
  <c r="V351" i="1"/>
  <c r="V352" i="1"/>
  <c r="V353" i="1"/>
  <c r="V354" i="1"/>
  <c r="V355" i="1"/>
  <c r="V356" i="1"/>
  <c r="V357" i="1"/>
  <c r="V358" i="1"/>
  <c r="V359" i="1"/>
  <c r="V360" i="1"/>
  <c r="V361" i="1"/>
  <c r="V362" i="1"/>
  <c r="V363" i="1"/>
  <c r="V364" i="1"/>
  <c r="V365" i="1"/>
  <c r="V366" i="1"/>
  <c r="V367" i="1"/>
  <c r="V368" i="1"/>
  <c r="V369" i="1"/>
  <c r="V370" i="1"/>
  <c r="V371" i="1"/>
  <c r="V372" i="1"/>
  <c r="V373" i="1"/>
  <c r="V374" i="1"/>
  <c r="V375" i="1"/>
  <c r="V376" i="1"/>
  <c r="V377" i="1"/>
  <c r="V378" i="1"/>
  <c r="V379" i="1"/>
  <c r="V380" i="1"/>
  <c r="V381" i="1"/>
  <c r="V382" i="1"/>
  <c r="V383" i="1"/>
  <c r="V384" i="1"/>
  <c r="V385" i="1"/>
  <c r="V386" i="1"/>
  <c r="V387" i="1"/>
  <c r="V388" i="1"/>
  <c r="V389" i="1"/>
  <c r="V390" i="1"/>
  <c r="V391" i="1"/>
  <c r="V392" i="1"/>
  <c r="V393" i="1"/>
  <c r="V394" i="1"/>
  <c r="V395" i="1"/>
  <c r="V396" i="1"/>
  <c r="V397" i="1"/>
  <c r="V398" i="1"/>
  <c r="V399" i="1"/>
  <c r="V400" i="1"/>
  <c r="V401" i="1"/>
  <c r="V402" i="1"/>
  <c r="V403" i="1"/>
  <c r="V404" i="1"/>
  <c r="V405" i="1"/>
  <c r="V406" i="1"/>
  <c r="V407" i="1"/>
  <c r="V408" i="1"/>
  <c r="V409" i="1"/>
  <c r="V410" i="1"/>
  <c r="V411" i="1"/>
  <c r="V412" i="1"/>
  <c r="V413" i="1"/>
  <c r="V414" i="1"/>
  <c r="V415" i="1"/>
  <c r="V416" i="1"/>
  <c r="V417" i="1"/>
  <c r="V418" i="1"/>
  <c r="V419" i="1"/>
  <c r="V420" i="1"/>
  <c r="V421" i="1"/>
  <c r="V422" i="1"/>
  <c r="V423" i="1"/>
  <c r="V424" i="1"/>
  <c r="V425" i="1"/>
  <c r="V426" i="1"/>
  <c r="V427" i="1"/>
  <c r="V428" i="1"/>
  <c r="V429" i="1"/>
  <c r="V430" i="1"/>
  <c r="V431" i="1"/>
  <c r="V432" i="1"/>
  <c r="V433" i="1"/>
  <c r="V434" i="1"/>
  <c r="V435" i="1"/>
  <c r="V436" i="1"/>
  <c r="V437" i="1"/>
  <c r="V438" i="1"/>
  <c r="V439" i="1"/>
  <c r="V440" i="1"/>
  <c r="V441" i="1"/>
  <c r="V442" i="1"/>
  <c r="V443" i="1"/>
  <c r="V444" i="1"/>
  <c r="V445" i="1"/>
  <c r="V446" i="1"/>
  <c r="V447" i="1"/>
  <c r="V448" i="1"/>
  <c r="V449" i="1"/>
  <c r="V450" i="1"/>
  <c r="V451" i="1"/>
  <c r="V452" i="1"/>
  <c r="V453" i="1"/>
  <c r="V454" i="1"/>
  <c r="V455" i="1"/>
  <c r="V456" i="1"/>
  <c r="V457" i="1"/>
  <c r="V458" i="1"/>
  <c r="V459" i="1"/>
  <c r="V460" i="1"/>
  <c r="V461" i="1"/>
  <c r="V462" i="1"/>
  <c r="V463" i="1"/>
  <c r="V464" i="1"/>
  <c r="V465" i="1"/>
  <c r="V466" i="1"/>
  <c r="V467" i="1"/>
  <c r="V468" i="1"/>
  <c r="V469" i="1"/>
  <c r="V470" i="1"/>
  <c r="V471" i="1"/>
  <c r="V472" i="1"/>
  <c r="V473" i="1"/>
  <c r="V474" i="1"/>
  <c r="V475" i="1"/>
  <c r="V476" i="1"/>
  <c r="V477" i="1"/>
  <c r="V478" i="1"/>
  <c r="V479" i="1"/>
  <c r="V480" i="1"/>
  <c r="V481" i="1"/>
  <c r="V482" i="1"/>
  <c r="V483" i="1"/>
  <c r="V484" i="1"/>
  <c r="V485" i="1"/>
  <c r="V486" i="1"/>
  <c r="V487" i="1"/>
  <c r="V488" i="1"/>
  <c r="V489" i="1"/>
  <c r="V490" i="1"/>
  <c r="V491" i="1"/>
  <c r="V492" i="1"/>
  <c r="V493" i="1"/>
  <c r="V494" i="1"/>
  <c r="V495" i="1"/>
  <c r="V496" i="1"/>
  <c r="V497" i="1"/>
  <c r="V498" i="1"/>
  <c r="V499" i="1"/>
  <c r="V500" i="1"/>
  <c r="V501" i="1"/>
  <c r="V502" i="1"/>
  <c r="V503" i="1"/>
  <c r="V504" i="1"/>
  <c r="V505" i="1"/>
  <c r="V506" i="1"/>
  <c r="V507" i="1"/>
  <c r="V508" i="1"/>
  <c r="V509" i="1"/>
  <c r="V510" i="1"/>
  <c r="V511" i="1"/>
  <c r="V512" i="1"/>
  <c r="V513" i="1"/>
  <c r="V514" i="1"/>
  <c r="V515" i="1"/>
  <c r="V516" i="1"/>
  <c r="V517" i="1"/>
  <c r="V518" i="1"/>
  <c r="V519" i="1"/>
  <c r="V520" i="1"/>
  <c r="V521" i="1"/>
  <c r="V522" i="1"/>
  <c r="V523" i="1"/>
  <c r="V524" i="1"/>
  <c r="V525" i="1"/>
  <c r="V526" i="1"/>
  <c r="V527" i="1"/>
  <c r="V528" i="1"/>
  <c r="V529" i="1"/>
  <c r="V530" i="1"/>
  <c r="V531" i="1"/>
  <c r="V532" i="1"/>
  <c r="V533" i="1"/>
  <c r="V534" i="1"/>
  <c r="V535" i="1"/>
  <c r="V536" i="1"/>
  <c r="V537" i="1"/>
  <c r="V538" i="1"/>
  <c r="V539" i="1"/>
  <c r="V540" i="1"/>
  <c r="V541" i="1"/>
  <c r="V542" i="1"/>
  <c r="V543" i="1"/>
  <c r="V544" i="1"/>
  <c r="V545" i="1"/>
  <c r="V546" i="1"/>
  <c r="V547" i="1"/>
  <c r="V548" i="1"/>
  <c r="V549" i="1"/>
  <c r="V550" i="1"/>
  <c r="V551" i="1"/>
  <c r="V552" i="1"/>
  <c r="V553" i="1"/>
  <c r="V554" i="1"/>
  <c r="V555" i="1"/>
  <c r="V556" i="1"/>
  <c r="V557" i="1"/>
  <c r="V558" i="1"/>
  <c r="V559" i="1"/>
  <c r="V560" i="1"/>
  <c r="V561" i="1"/>
  <c r="V562" i="1"/>
  <c r="V563" i="1"/>
  <c r="V564" i="1"/>
  <c r="V565" i="1"/>
  <c r="V566" i="1"/>
  <c r="V567" i="1"/>
  <c r="V568" i="1"/>
  <c r="V569" i="1"/>
  <c r="V570" i="1"/>
  <c r="V571" i="1"/>
  <c r="V572" i="1"/>
  <c r="V573" i="1"/>
  <c r="V574" i="1"/>
  <c r="V575" i="1"/>
  <c r="V576" i="1"/>
  <c r="V577" i="1"/>
  <c r="V578" i="1"/>
  <c r="V579" i="1"/>
  <c r="V580" i="1"/>
  <c r="V581" i="1"/>
  <c r="V582" i="1"/>
  <c r="V583" i="1"/>
  <c r="V584" i="1"/>
  <c r="V585" i="1"/>
  <c r="V586" i="1"/>
  <c r="V587" i="1"/>
  <c r="V588" i="1"/>
  <c r="V589" i="1"/>
  <c r="V590" i="1"/>
  <c r="V591" i="1"/>
  <c r="V592" i="1"/>
  <c r="V593" i="1"/>
  <c r="V594" i="1"/>
  <c r="V595" i="1"/>
  <c r="V596" i="1"/>
  <c r="V597" i="1"/>
  <c r="V598" i="1"/>
  <c r="V599" i="1"/>
  <c r="V600" i="1"/>
  <c r="V601" i="1"/>
  <c r="V602" i="1"/>
  <c r="V603" i="1"/>
  <c r="V604" i="1"/>
  <c r="V605" i="1"/>
  <c r="V606" i="1"/>
  <c r="V607" i="1"/>
  <c r="V608" i="1"/>
  <c r="V609" i="1"/>
  <c r="V610" i="1"/>
  <c r="V611" i="1"/>
  <c r="V612" i="1"/>
  <c r="V613" i="1"/>
  <c r="V614" i="1"/>
  <c r="V615" i="1"/>
  <c r="V616" i="1"/>
  <c r="V617" i="1"/>
  <c r="V618" i="1"/>
  <c r="V619" i="1"/>
  <c r="V620" i="1"/>
  <c r="V621" i="1"/>
  <c r="V622" i="1"/>
  <c r="V623" i="1"/>
  <c r="V624" i="1"/>
  <c r="V625" i="1"/>
  <c r="V626" i="1"/>
  <c r="V627" i="1"/>
  <c r="V628" i="1"/>
  <c r="V629" i="1"/>
  <c r="V630" i="1"/>
  <c r="V631" i="1"/>
  <c r="V632" i="1"/>
  <c r="V633" i="1"/>
  <c r="V634" i="1"/>
  <c r="V635" i="1"/>
  <c r="V636" i="1"/>
  <c r="V637" i="1"/>
  <c r="V638" i="1"/>
  <c r="V639" i="1"/>
  <c r="V640" i="1"/>
  <c r="V641" i="1"/>
  <c r="V642" i="1"/>
  <c r="V643" i="1"/>
  <c r="V644" i="1"/>
  <c r="V645" i="1"/>
  <c r="V646" i="1"/>
  <c r="V647" i="1"/>
  <c r="V648" i="1"/>
  <c r="V649" i="1"/>
  <c r="V650" i="1"/>
  <c r="V651" i="1"/>
  <c r="V652" i="1"/>
  <c r="V653" i="1"/>
  <c r="V654" i="1"/>
  <c r="V655" i="1"/>
  <c r="V656" i="1"/>
  <c r="V657" i="1"/>
  <c r="V658" i="1"/>
  <c r="V659" i="1"/>
  <c r="V660" i="1"/>
  <c r="V661" i="1"/>
  <c r="V662" i="1"/>
  <c r="V663" i="1"/>
  <c r="V664" i="1"/>
  <c r="V665" i="1"/>
  <c r="V666" i="1"/>
  <c r="V667" i="1"/>
  <c r="V668" i="1"/>
  <c r="V669" i="1"/>
  <c r="V670" i="1"/>
  <c r="V671" i="1"/>
  <c r="V672" i="1"/>
  <c r="V673" i="1"/>
  <c r="V674" i="1"/>
  <c r="V675" i="1"/>
  <c r="V676" i="1"/>
  <c r="V677" i="1"/>
  <c r="V678" i="1"/>
  <c r="V679" i="1"/>
  <c r="V680" i="1"/>
  <c r="V681" i="1"/>
  <c r="V682" i="1"/>
  <c r="V683" i="1"/>
  <c r="V684" i="1"/>
  <c r="V685" i="1"/>
  <c r="V686" i="1"/>
  <c r="V687" i="1"/>
  <c r="V688" i="1"/>
  <c r="V689" i="1"/>
  <c r="V690" i="1"/>
  <c r="V691" i="1"/>
  <c r="V692" i="1"/>
  <c r="V693" i="1"/>
  <c r="V694" i="1"/>
  <c r="V695" i="1"/>
  <c r="V696" i="1"/>
  <c r="V697" i="1"/>
  <c r="V698" i="1"/>
  <c r="V699" i="1"/>
  <c r="V700" i="1"/>
  <c r="V701" i="1"/>
  <c r="V702" i="1"/>
  <c r="V703" i="1"/>
  <c r="V704" i="1"/>
  <c r="V705" i="1"/>
  <c r="V706" i="1"/>
  <c r="V707" i="1"/>
  <c r="V708" i="1"/>
  <c r="V709" i="1"/>
  <c r="V710" i="1"/>
  <c r="V711" i="1"/>
  <c r="V712" i="1"/>
  <c r="V713" i="1"/>
  <c r="V714" i="1"/>
  <c r="V715" i="1"/>
  <c r="V716" i="1"/>
  <c r="V717" i="1"/>
  <c r="V718" i="1"/>
  <c r="V719" i="1"/>
  <c r="V720" i="1"/>
  <c r="V721" i="1"/>
  <c r="V722" i="1"/>
  <c r="V723" i="1"/>
  <c r="V724" i="1"/>
  <c r="V725" i="1"/>
  <c r="V726" i="1"/>
  <c r="V727" i="1"/>
  <c r="V728" i="1"/>
  <c r="V729" i="1"/>
  <c r="V730" i="1"/>
  <c r="V731" i="1"/>
  <c r="V732" i="1"/>
  <c r="V733" i="1"/>
  <c r="V734" i="1"/>
  <c r="V735" i="1"/>
  <c r="V736" i="1"/>
  <c r="V737" i="1"/>
  <c r="V738" i="1"/>
  <c r="V739" i="1"/>
  <c r="V740" i="1"/>
  <c r="V741" i="1"/>
  <c r="V742" i="1"/>
  <c r="V743" i="1"/>
  <c r="V744" i="1"/>
  <c r="V745" i="1"/>
  <c r="V746" i="1"/>
  <c r="V747" i="1"/>
  <c r="V748" i="1"/>
  <c r="V749" i="1"/>
  <c r="V750" i="1"/>
  <c r="V751" i="1"/>
  <c r="V752" i="1"/>
  <c r="V753" i="1"/>
  <c r="V754" i="1"/>
  <c r="V755" i="1"/>
  <c r="V756" i="1"/>
  <c r="V757" i="1"/>
  <c r="V758" i="1"/>
  <c r="V759" i="1"/>
  <c r="V760" i="1"/>
  <c r="V761" i="1"/>
  <c r="V762" i="1"/>
  <c r="V763" i="1"/>
  <c r="V764" i="1"/>
  <c r="V765" i="1"/>
  <c r="V766" i="1"/>
  <c r="V767" i="1"/>
  <c r="V768" i="1"/>
  <c r="V769" i="1"/>
  <c r="V770" i="1"/>
  <c r="V771" i="1"/>
  <c r="V772" i="1"/>
  <c r="V773" i="1"/>
  <c r="V774" i="1"/>
  <c r="V775" i="1"/>
  <c r="V776" i="1"/>
  <c r="V777" i="1"/>
  <c r="V778" i="1"/>
  <c r="V779" i="1"/>
  <c r="V780" i="1"/>
  <c r="V781" i="1"/>
  <c r="V782" i="1"/>
  <c r="V783" i="1"/>
  <c r="V784" i="1"/>
  <c r="V785" i="1"/>
  <c r="V786" i="1"/>
  <c r="V787" i="1"/>
  <c r="V788" i="1"/>
  <c r="V789" i="1"/>
  <c r="V790" i="1"/>
  <c r="V791" i="1"/>
  <c r="V792" i="1"/>
  <c r="V793" i="1"/>
  <c r="V794" i="1"/>
  <c r="V795" i="1"/>
  <c r="V796" i="1"/>
  <c r="V797" i="1"/>
  <c r="V798" i="1"/>
  <c r="V799" i="1"/>
  <c r="V800" i="1"/>
  <c r="V801" i="1"/>
  <c r="V802" i="1"/>
  <c r="V803" i="1"/>
  <c r="V804" i="1"/>
  <c r="V805" i="1"/>
  <c r="V806" i="1"/>
  <c r="V807" i="1"/>
  <c r="V808" i="1"/>
  <c r="V809" i="1"/>
  <c r="V810" i="1"/>
  <c r="V811" i="1"/>
  <c r="V812" i="1"/>
  <c r="V813" i="1"/>
  <c r="V814" i="1"/>
  <c r="V815" i="1"/>
  <c r="V816" i="1"/>
  <c r="V817" i="1"/>
  <c r="V818" i="1"/>
  <c r="V819" i="1"/>
  <c r="V820" i="1"/>
  <c r="V821" i="1"/>
  <c r="V822" i="1"/>
  <c r="V823" i="1"/>
  <c r="V824" i="1"/>
  <c r="V825" i="1"/>
  <c r="V826" i="1"/>
  <c r="V827" i="1"/>
  <c r="V828" i="1"/>
  <c r="V829" i="1"/>
  <c r="V830" i="1"/>
  <c r="V831" i="1"/>
  <c r="V832" i="1"/>
  <c r="V2" i="1"/>
  <c r="Z37" i="1" l="1"/>
  <c r="Z86" i="1"/>
  <c r="Z70" i="1"/>
  <c r="Z63" i="1"/>
  <c r="AA63" i="1" s="1"/>
  <c r="Z22" i="1"/>
  <c r="Z21" i="1"/>
  <c r="Z47" i="1"/>
  <c r="AA47" i="1" s="1"/>
  <c r="Z6" i="1"/>
  <c r="Z79" i="1"/>
  <c r="AA79" i="1" s="1"/>
  <c r="Z69" i="1"/>
  <c r="AA69" i="1" s="1"/>
  <c r="Z54" i="1"/>
  <c r="Z31" i="1"/>
  <c r="AA31" i="1" s="1"/>
  <c r="Z53" i="1"/>
  <c r="Z38" i="1"/>
  <c r="Z15" i="1"/>
  <c r="AA15" i="1" s="1"/>
  <c r="Z64" i="1"/>
  <c r="Z13" i="1"/>
  <c r="AA13" i="1" s="1"/>
  <c r="Z29" i="1"/>
  <c r="Z45" i="1"/>
  <c r="Z61" i="1"/>
  <c r="AA61" i="1" s="1"/>
  <c r="Z77" i="1"/>
  <c r="Z14" i="1"/>
  <c r="Z30" i="1"/>
  <c r="Z46" i="1"/>
  <c r="Z62" i="1"/>
  <c r="Z78" i="1"/>
  <c r="Z7" i="1"/>
  <c r="Z23" i="1"/>
  <c r="Z39" i="1"/>
  <c r="Z55" i="1"/>
  <c r="Z71" i="1"/>
  <c r="Z87" i="1"/>
  <c r="AA87" i="1" s="1"/>
  <c r="Z17" i="1"/>
  <c r="Z33" i="1"/>
  <c r="AA33" i="1" s="1"/>
  <c r="Z49" i="1"/>
  <c r="Z65" i="1"/>
  <c r="Z81" i="1"/>
  <c r="Z18" i="1"/>
  <c r="Z34" i="1"/>
  <c r="Z50" i="1"/>
  <c r="Z66" i="1"/>
  <c r="Z82" i="1"/>
  <c r="Z11" i="1"/>
  <c r="Z27" i="1"/>
  <c r="Z43" i="1"/>
  <c r="Z59" i="1"/>
  <c r="Z75" i="1"/>
  <c r="Z9" i="1"/>
  <c r="Z25" i="1"/>
  <c r="Z41" i="1"/>
  <c r="AA41" i="1" s="1"/>
  <c r="Z57" i="1"/>
  <c r="Z73" i="1"/>
  <c r="Z10" i="1"/>
  <c r="AA10" i="1" s="1"/>
  <c r="Z26" i="1"/>
  <c r="AA26" i="1" s="1"/>
  <c r="Z42" i="1"/>
  <c r="AA42" i="1" s="1"/>
  <c r="Z58" i="1"/>
  <c r="AA58" i="1" s="1"/>
  <c r="Z74" i="1"/>
  <c r="AA74" i="1" s="1"/>
  <c r="Z3" i="1"/>
  <c r="Z19" i="1"/>
  <c r="Z35" i="1"/>
  <c r="Z51" i="1"/>
  <c r="Z67" i="1"/>
  <c r="Z83" i="1"/>
  <c r="Z85" i="1"/>
  <c r="Z80" i="1"/>
  <c r="Z60" i="1"/>
  <c r="AA60" i="1" s="1"/>
  <c r="Z24" i="1"/>
  <c r="AA64" i="1"/>
  <c r="Z91" i="1"/>
  <c r="AA91" i="1" s="1"/>
  <c r="Z95" i="1"/>
  <c r="AA95" i="1" s="1"/>
  <c r="Z99" i="1"/>
  <c r="AA99" i="1" s="1"/>
  <c r="Z103" i="1"/>
  <c r="AA103" i="1" s="1"/>
  <c r="Z107" i="1"/>
  <c r="AA107" i="1" s="1"/>
  <c r="Z111" i="1"/>
  <c r="AA111" i="1" s="1"/>
  <c r="Z115" i="1"/>
  <c r="AA115" i="1" s="1"/>
  <c r="Z119" i="1"/>
  <c r="AA119" i="1" s="1"/>
  <c r="Z123" i="1"/>
  <c r="AA123" i="1" s="1"/>
  <c r="Z127" i="1"/>
  <c r="AA127" i="1" s="1"/>
  <c r="Z131" i="1"/>
  <c r="AA131" i="1" s="1"/>
  <c r="Z135" i="1"/>
  <c r="AA135" i="1" s="1"/>
  <c r="Z139" i="1"/>
  <c r="AA139" i="1" s="1"/>
  <c r="Z143" i="1"/>
  <c r="AA143" i="1" s="1"/>
  <c r="Z146" i="1"/>
  <c r="AA146" i="1" s="1"/>
  <c r="Z150" i="1"/>
  <c r="AA150" i="1" s="1"/>
  <c r="Z154" i="1"/>
  <c r="AA154" i="1" s="1"/>
  <c r="Z158" i="1"/>
  <c r="AA158" i="1" s="1"/>
  <c r="Z162" i="1"/>
  <c r="AA162" i="1" s="1"/>
  <c r="Z166" i="1"/>
  <c r="AA166" i="1" s="1"/>
  <c r="Z170" i="1"/>
  <c r="AA170" i="1" s="1"/>
  <c r="Z174" i="1"/>
  <c r="AA174" i="1" s="1"/>
  <c r="Z178" i="1"/>
  <c r="AA178" i="1" s="1"/>
  <c r="Z182" i="1"/>
  <c r="AA182" i="1" s="1"/>
  <c r="Z186" i="1"/>
  <c r="AA186" i="1" s="1"/>
  <c r="Z190" i="1"/>
  <c r="AA190" i="1" s="1"/>
  <c r="Z194" i="1"/>
  <c r="AA194" i="1" s="1"/>
  <c r="Z198" i="1"/>
  <c r="AA198" i="1" s="1"/>
  <c r="Z202" i="1"/>
  <c r="AA202" i="1" s="1"/>
  <c r="Z206" i="1"/>
  <c r="AA206" i="1" s="1"/>
  <c r="Z210" i="1"/>
  <c r="AA210" i="1" s="1"/>
  <c r="Z214" i="1"/>
  <c r="AA214" i="1" s="1"/>
  <c r="Z218" i="1"/>
  <c r="AA218" i="1" s="1"/>
  <c r="Z222" i="1"/>
  <c r="AA222" i="1" s="1"/>
  <c r="Z226" i="1"/>
  <c r="AA226" i="1" s="1"/>
  <c r="Z230" i="1"/>
  <c r="AA230" i="1" s="1"/>
  <c r="Z234" i="1"/>
  <c r="AA234" i="1" s="1"/>
  <c r="Z238" i="1"/>
  <c r="AA238" i="1" s="1"/>
  <c r="Z242" i="1"/>
  <c r="AA242" i="1" s="1"/>
  <c r="Z246" i="1"/>
  <c r="AA246" i="1" s="1"/>
  <c r="Z250" i="1"/>
  <c r="AA250" i="1" s="1"/>
  <c r="Z254" i="1"/>
  <c r="AA254" i="1" s="1"/>
  <c r="Z258" i="1"/>
  <c r="AA258" i="1" s="1"/>
  <c r="Z262" i="1"/>
  <c r="AA262" i="1" s="1"/>
  <c r="Z266" i="1"/>
  <c r="AA266" i="1" s="1"/>
  <c r="Z270" i="1"/>
  <c r="AA270" i="1" s="1"/>
  <c r="Z274" i="1"/>
  <c r="AA274" i="1" s="1"/>
  <c r="Z278" i="1"/>
  <c r="AA278" i="1" s="1"/>
  <c r="Z282" i="1"/>
  <c r="AA282" i="1" s="1"/>
  <c r="Z286" i="1"/>
  <c r="AA286" i="1" s="1"/>
  <c r="Z290" i="1"/>
  <c r="AA290" i="1" s="1"/>
  <c r="Z294" i="1"/>
  <c r="AA294" i="1" s="1"/>
  <c r="Z298" i="1"/>
  <c r="AA298" i="1" s="1"/>
  <c r="Z302" i="1"/>
  <c r="AA302" i="1" s="1"/>
  <c r="Z306" i="1"/>
  <c r="AA306" i="1" s="1"/>
  <c r="Z310" i="1"/>
  <c r="AA310" i="1" s="1"/>
  <c r="Z314" i="1"/>
  <c r="AA314" i="1" s="1"/>
  <c r="Z318" i="1"/>
  <c r="AA318" i="1" s="1"/>
  <c r="Z322" i="1"/>
  <c r="AA322" i="1" s="1"/>
  <c r="Z326" i="1"/>
  <c r="AA326" i="1" s="1"/>
  <c r="Z330" i="1"/>
  <c r="AA330" i="1" s="1"/>
  <c r="Z334" i="1"/>
  <c r="AA334" i="1" s="1"/>
  <c r="Z338" i="1"/>
  <c r="AA338" i="1" s="1"/>
  <c r="Z92" i="1"/>
  <c r="AA92" i="1" s="1"/>
  <c r="Z96" i="1"/>
  <c r="AA96" i="1" s="1"/>
  <c r="Z100" i="1"/>
  <c r="AA100" i="1" s="1"/>
  <c r="Z104" i="1"/>
  <c r="AA104" i="1" s="1"/>
  <c r="Z108" i="1"/>
  <c r="AA108" i="1" s="1"/>
  <c r="Z112" i="1"/>
  <c r="AA112" i="1" s="1"/>
  <c r="Z116" i="1"/>
  <c r="AA116" i="1" s="1"/>
  <c r="Z120" i="1"/>
  <c r="AA120" i="1" s="1"/>
  <c r="Z124" i="1"/>
  <c r="AA124" i="1" s="1"/>
  <c r="Z128" i="1"/>
  <c r="AA128" i="1" s="1"/>
  <c r="Z132" i="1"/>
  <c r="AA132" i="1" s="1"/>
  <c r="Z136" i="1"/>
  <c r="AA136" i="1" s="1"/>
  <c r="Z140" i="1"/>
  <c r="AA140" i="1" s="1"/>
  <c r="Z144" i="1"/>
  <c r="AA144" i="1" s="1"/>
  <c r="Z147" i="1"/>
  <c r="AA147" i="1" s="1"/>
  <c r="Z151" i="1"/>
  <c r="AA151" i="1" s="1"/>
  <c r="Z155" i="1"/>
  <c r="AA155" i="1" s="1"/>
  <c r="Z159" i="1"/>
  <c r="AA159" i="1" s="1"/>
  <c r="Z163" i="1"/>
  <c r="AA163" i="1" s="1"/>
  <c r="Z167" i="1"/>
  <c r="AA167" i="1" s="1"/>
  <c r="Z171" i="1"/>
  <c r="AA171" i="1" s="1"/>
  <c r="Z175" i="1"/>
  <c r="AA175" i="1" s="1"/>
  <c r="Z179" i="1"/>
  <c r="AA179" i="1" s="1"/>
  <c r="Z183" i="1"/>
  <c r="AA183" i="1" s="1"/>
  <c r="Z187" i="1"/>
  <c r="AA187" i="1" s="1"/>
  <c r="Z191" i="1"/>
  <c r="AA191" i="1" s="1"/>
  <c r="Z195" i="1"/>
  <c r="AA195" i="1" s="1"/>
  <c r="Z199" i="1"/>
  <c r="AA199" i="1" s="1"/>
  <c r="Z203" i="1"/>
  <c r="AA203" i="1" s="1"/>
  <c r="Z207" i="1"/>
  <c r="AA207" i="1" s="1"/>
  <c r="Z211" i="1"/>
  <c r="AA211" i="1" s="1"/>
  <c r="Z215" i="1"/>
  <c r="AA215" i="1" s="1"/>
  <c r="Z219" i="1"/>
  <c r="AA219" i="1" s="1"/>
  <c r="Z223" i="1"/>
  <c r="AA223" i="1" s="1"/>
  <c r="Z227" i="1"/>
  <c r="AA227" i="1" s="1"/>
  <c r="Z231" i="1"/>
  <c r="AA231" i="1" s="1"/>
  <c r="Z235" i="1"/>
  <c r="AA235" i="1" s="1"/>
  <c r="Z239" i="1"/>
  <c r="AA239" i="1" s="1"/>
  <c r="Z243" i="1"/>
  <c r="AA243" i="1" s="1"/>
  <c r="Z247" i="1"/>
  <c r="AA247" i="1" s="1"/>
  <c r="Z251" i="1"/>
  <c r="AA251" i="1" s="1"/>
  <c r="Z255" i="1"/>
  <c r="AA255" i="1" s="1"/>
  <c r="Z259" i="1"/>
  <c r="AA259" i="1" s="1"/>
  <c r="Z263" i="1"/>
  <c r="AA263" i="1" s="1"/>
  <c r="Z267" i="1"/>
  <c r="AA267" i="1" s="1"/>
  <c r="Z271" i="1"/>
  <c r="AA271" i="1" s="1"/>
  <c r="Z275" i="1"/>
  <c r="AA275" i="1" s="1"/>
  <c r="Z279" i="1"/>
  <c r="AA279" i="1" s="1"/>
  <c r="Z283" i="1"/>
  <c r="AA283" i="1" s="1"/>
  <c r="Z287" i="1"/>
  <c r="AA287" i="1" s="1"/>
  <c r="Z291" i="1"/>
  <c r="AA291" i="1" s="1"/>
  <c r="Z295" i="1"/>
  <c r="AA295" i="1" s="1"/>
  <c r="Z299" i="1"/>
  <c r="AA299" i="1" s="1"/>
  <c r="Z303" i="1"/>
  <c r="AA303" i="1" s="1"/>
  <c r="Z307" i="1"/>
  <c r="AA307" i="1" s="1"/>
  <c r="Z311" i="1"/>
  <c r="AA311" i="1" s="1"/>
  <c r="Z315" i="1"/>
  <c r="AA315" i="1" s="1"/>
  <c r="Z319" i="1"/>
  <c r="AA319" i="1" s="1"/>
  <c r="Z323" i="1"/>
  <c r="AA323" i="1" s="1"/>
  <c r="Z327" i="1"/>
  <c r="AA327" i="1" s="1"/>
  <c r="Z331" i="1"/>
  <c r="AA331" i="1" s="1"/>
  <c r="Z335" i="1"/>
  <c r="AA335" i="1" s="1"/>
  <c r="Z339" i="1"/>
  <c r="AA339" i="1" s="1"/>
  <c r="Z89" i="1"/>
  <c r="Z93" i="1"/>
  <c r="AA93" i="1" s="1"/>
  <c r="Z97" i="1"/>
  <c r="AA97" i="1" s="1"/>
  <c r="Z101" i="1"/>
  <c r="AA101" i="1" s="1"/>
  <c r="Z105" i="1"/>
  <c r="AA105" i="1" s="1"/>
  <c r="Z109" i="1"/>
  <c r="AA109" i="1" s="1"/>
  <c r="Z113" i="1"/>
  <c r="AA113" i="1" s="1"/>
  <c r="Z117" i="1"/>
  <c r="AA117" i="1" s="1"/>
  <c r="Z121" i="1"/>
  <c r="AA121" i="1" s="1"/>
  <c r="Z125" i="1"/>
  <c r="AA125" i="1" s="1"/>
  <c r="Z129" i="1"/>
  <c r="AA129" i="1" s="1"/>
  <c r="Z133" i="1"/>
  <c r="AA133" i="1" s="1"/>
  <c r="Z137" i="1"/>
  <c r="AA137" i="1" s="1"/>
  <c r="Z141" i="1"/>
  <c r="AA141" i="1" s="1"/>
  <c r="Z148" i="1"/>
  <c r="AA148" i="1" s="1"/>
  <c r="Z152" i="1"/>
  <c r="AA152" i="1" s="1"/>
  <c r="Z156" i="1"/>
  <c r="AA156" i="1" s="1"/>
  <c r="Z160" i="1"/>
  <c r="AA160" i="1" s="1"/>
  <c r="Z164" i="1"/>
  <c r="AA164" i="1" s="1"/>
  <c r="Z168" i="1"/>
  <c r="AA168" i="1" s="1"/>
  <c r="Z172" i="1"/>
  <c r="AA172" i="1" s="1"/>
  <c r="Z176" i="1"/>
  <c r="AA176" i="1" s="1"/>
  <c r="Z180" i="1"/>
  <c r="AA180" i="1" s="1"/>
  <c r="Z184" i="1"/>
  <c r="AA184" i="1" s="1"/>
  <c r="Z188" i="1"/>
  <c r="AA188" i="1" s="1"/>
  <c r="Z192" i="1"/>
  <c r="AA192" i="1" s="1"/>
  <c r="Z196" i="1"/>
  <c r="AA196" i="1" s="1"/>
  <c r="Z200" i="1"/>
  <c r="AA200" i="1" s="1"/>
  <c r="Z204" i="1"/>
  <c r="AA204" i="1" s="1"/>
  <c r="Z208" i="1"/>
  <c r="AA208" i="1" s="1"/>
  <c r="Z212" i="1"/>
  <c r="AA212" i="1" s="1"/>
  <c r="Z216" i="1"/>
  <c r="AA216" i="1" s="1"/>
  <c r="Z220" i="1"/>
  <c r="AA220" i="1" s="1"/>
  <c r="Z224" i="1"/>
  <c r="AA224" i="1" s="1"/>
  <c r="Z228" i="1"/>
  <c r="AA228" i="1" s="1"/>
  <c r="Z232" i="1"/>
  <c r="AA232" i="1" s="1"/>
  <c r="Z236" i="1"/>
  <c r="AA236" i="1" s="1"/>
  <c r="Z240" i="1"/>
  <c r="AA240" i="1" s="1"/>
  <c r="Z244" i="1"/>
  <c r="AA244" i="1" s="1"/>
  <c r="Z248" i="1"/>
  <c r="AA248" i="1" s="1"/>
  <c r="Z252" i="1"/>
  <c r="AA252" i="1" s="1"/>
  <c r="Z256" i="1"/>
  <c r="AA256" i="1" s="1"/>
  <c r="Z260" i="1"/>
  <c r="AA260" i="1" s="1"/>
  <c r="Z264" i="1"/>
  <c r="AA264" i="1" s="1"/>
  <c r="Z268" i="1"/>
  <c r="AA268" i="1" s="1"/>
  <c r="Z272" i="1"/>
  <c r="AA272" i="1" s="1"/>
  <c r="Z276" i="1"/>
  <c r="AA276" i="1" s="1"/>
  <c r="Z280" i="1"/>
  <c r="AA280" i="1" s="1"/>
  <c r="Z284" i="1"/>
  <c r="AA284" i="1" s="1"/>
  <c r="Z288" i="1"/>
  <c r="AA288" i="1" s="1"/>
  <c r="Z292" i="1"/>
  <c r="AA292" i="1" s="1"/>
  <c r="Z296" i="1"/>
  <c r="AA296" i="1" s="1"/>
  <c r="Z300" i="1"/>
  <c r="AA300" i="1" s="1"/>
  <c r="Z304" i="1"/>
  <c r="AA304" i="1" s="1"/>
  <c r="Z308" i="1"/>
  <c r="AA308" i="1" s="1"/>
  <c r="Z312" i="1"/>
  <c r="AA312" i="1" s="1"/>
  <c r="Z316" i="1"/>
  <c r="AA316" i="1" s="1"/>
  <c r="Z320" i="1"/>
  <c r="AA320" i="1" s="1"/>
  <c r="Z324" i="1"/>
  <c r="AA324" i="1" s="1"/>
  <c r="Z328" i="1"/>
  <c r="AA328" i="1" s="1"/>
  <c r="Z332" i="1"/>
  <c r="AA332" i="1" s="1"/>
  <c r="Z336" i="1"/>
  <c r="AA336" i="1" s="1"/>
  <c r="Z90" i="1"/>
  <c r="AA90" i="1" s="1"/>
  <c r="Z106" i="1"/>
  <c r="AA106" i="1" s="1"/>
  <c r="Z122" i="1"/>
  <c r="AA122" i="1" s="1"/>
  <c r="Z138" i="1"/>
  <c r="AA138" i="1" s="1"/>
  <c r="Z153" i="1"/>
  <c r="AA153" i="1" s="1"/>
  <c r="Z169" i="1"/>
  <c r="AA169" i="1" s="1"/>
  <c r="Z185" i="1"/>
  <c r="AA185" i="1" s="1"/>
  <c r="Z201" i="1"/>
  <c r="AA201" i="1" s="1"/>
  <c r="Z217" i="1"/>
  <c r="AA217" i="1" s="1"/>
  <c r="Z233" i="1"/>
  <c r="AA233" i="1" s="1"/>
  <c r="Z249" i="1"/>
  <c r="AA249" i="1" s="1"/>
  <c r="Z265" i="1"/>
  <c r="AA265" i="1" s="1"/>
  <c r="Z281" i="1"/>
  <c r="AA281" i="1" s="1"/>
  <c r="Z297" i="1"/>
  <c r="AA297" i="1" s="1"/>
  <c r="Z313" i="1"/>
  <c r="AA313" i="1" s="1"/>
  <c r="Z329" i="1"/>
  <c r="AA329" i="1" s="1"/>
  <c r="Z341" i="1"/>
  <c r="AA341" i="1" s="1"/>
  <c r="Z345" i="1"/>
  <c r="AA345" i="1" s="1"/>
  <c r="Z349" i="1"/>
  <c r="AA349" i="1" s="1"/>
  <c r="Z353" i="1"/>
  <c r="AA353" i="1" s="1"/>
  <c r="Z357" i="1"/>
  <c r="AA357" i="1" s="1"/>
  <c r="Z361" i="1"/>
  <c r="AA361" i="1" s="1"/>
  <c r="Z365" i="1"/>
  <c r="AA365" i="1" s="1"/>
  <c r="Z369" i="1"/>
  <c r="AA369" i="1" s="1"/>
  <c r="Z373" i="1"/>
  <c r="AA373" i="1" s="1"/>
  <c r="Z377" i="1"/>
  <c r="AA377" i="1" s="1"/>
  <c r="Z381" i="1"/>
  <c r="AA381" i="1" s="1"/>
  <c r="Z385" i="1"/>
  <c r="AA385" i="1" s="1"/>
  <c r="Z389" i="1"/>
  <c r="AA389" i="1" s="1"/>
  <c r="Z393" i="1"/>
  <c r="AA393" i="1" s="1"/>
  <c r="Z397" i="1"/>
  <c r="AA397" i="1" s="1"/>
  <c r="Z401" i="1"/>
  <c r="AA401" i="1" s="1"/>
  <c r="Z405" i="1"/>
  <c r="AA405" i="1" s="1"/>
  <c r="Z409" i="1"/>
  <c r="AA409" i="1" s="1"/>
  <c r="Z413" i="1"/>
  <c r="AA413" i="1" s="1"/>
  <c r="Z417" i="1"/>
  <c r="AA417" i="1" s="1"/>
  <c r="Z421" i="1"/>
  <c r="AA421" i="1" s="1"/>
  <c r="Z425" i="1"/>
  <c r="AA425" i="1" s="1"/>
  <c r="Z429" i="1"/>
  <c r="AA429" i="1" s="1"/>
  <c r="Z433" i="1"/>
  <c r="AA433" i="1" s="1"/>
  <c r="Z437" i="1"/>
  <c r="AA437" i="1" s="1"/>
  <c r="Z441" i="1"/>
  <c r="AA441" i="1" s="1"/>
  <c r="Z445" i="1"/>
  <c r="AA445" i="1" s="1"/>
  <c r="Z449" i="1"/>
  <c r="AA449" i="1" s="1"/>
  <c r="Z453" i="1"/>
  <c r="AA453" i="1" s="1"/>
  <c r="Z457" i="1"/>
  <c r="AA457" i="1" s="1"/>
  <c r="Z461" i="1"/>
  <c r="AA461" i="1" s="1"/>
  <c r="Z465" i="1"/>
  <c r="AA465" i="1" s="1"/>
  <c r="Z469" i="1"/>
  <c r="AA469" i="1" s="1"/>
  <c r="Z473" i="1"/>
  <c r="AA473" i="1" s="1"/>
  <c r="Z477" i="1"/>
  <c r="AA477" i="1" s="1"/>
  <c r="Z481" i="1"/>
  <c r="AA481" i="1" s="1"/>
  <c r="Z485" i="1"/>
  <c r="AA485" i="1" s="1"/>
  <c r="Z489" i="1"/>
  <c r="AA489" i="1" s="1"/>
  <c r="Z493" i="1"/>
  <c r="AA493" i="1" s="1"/>
  <c r="Z497" i="1"/>
  <c r="AA497" i="1" s="1"/>
  <c r="Z501" i="1"/>
  <c r="AA501" i="1" s="1"/>
  <c r="Z505" i="1"/>
  <c r="AA505" i="1" s="1"/>
  <c r="Z509" i="1"/>
  <c r="AA509" i="1" s="1"/>
  <c r="Z513" i="1"/>
  <c r="AA513" i="1" s="1"/>
  <c r="Z517" i="1"/>
  <c r="AA517" i="1" s="1"/>
  <c r="Z521" i="1"/>
  <c r="AA521" i="1" s="1"/>
  <c r="Z525" i="1"/>
  <c r="AA525" i="1" s="1"/>
  <c r="Z529" i="1"/>
  <c r="AA529" i="1" s="1"/>
  <c r="Z533" i="1"/>
  <c r="AA533" i="1" s="1"/>
  <c r="Z537" i="1"/>
  <c r="AA537" i="1" s="1"/>
  <c r="Z541" i="1"/>
  <c r="AA541" i="1" s="1"/>
  <c r="Z545" i="1"/>
  <c r="AA545" i="1" s="1"/>
  <c r="Z549" i="1"/>
  <c r="AA549" i="1" s="1"/>
  <c r="Z553" i="1"/>
  <c r="AA553" i="1" s="1"/>
  <c r="Z557" i="1"/>
  <c r="AA557" i="1" s="1"/>
  <c r="Z561" i="1"/>
  <c r="AA561" i="1" s="1"/>
  <c r="Z565" i="1"/>
  <c r="AA565" i="1" s="1"/>
  <c r="Z569" i="1"/>
  <c r="AA569" i="1" s="1"/>
  <c r="Z573" i="1"/>
  <c r="AA573" i="1" s="1"/>
  <c r="Z577" i="1"/>
  <c r="AA577" i="1" s="1"/>
  <c r="Z581" i="1"/>
  <c r="AA581" i="1" s="1"/>
  <c r="Z585" i="1"/>
  <c r="AA585" i="1" s="1"/>
  <c r="Z589" i="1"/>
  <c r="AA589" i="1" s="1"/>
  <c r="Z593" i="1"/>
  <c r="AA593" i="1" s="1"/>
  <c r="Z94" i="1"/>
  <c r="AA94" i="1" s="1"/>
  <c r="Z110" i="1"/>
  <c r="AA110" i="1" s="1"/>
  <c r="Z126" i="1"/>
  <c r="AA126" i="1" s="1"/>
  <c r="Z142" i="1"/>
  <c r="AA142" i="1" s="1"/>
  <c r="Z157" i="1"/>
  <c r="AA157" i="1" s="1"/>
  <c r="Z173" i="1"/>
  <c r="AA173" i="1" s="1"/>
  <c r="Z189" i="1"/>
  <c r="AA189" i="1" s="1"/>
  <c r="Z205" i="1"/>
  <c r="AA205" i="1" s="1"/>
  <c r="Z221" i="1"/>
  <c r="AA221" i="1" s="1"/>
  <c r="Z237" i="1"/>
  <c r="AA237" i="1" s="1"/>
  <c r="Z253" i="1"/>
  <c r="AA253" i="1" s="1"/>
  <c r="Z269" i="1"/>
  <c r="AA269" i="1" s="1"/>
  <c r="Z285" i="1"/>
  <c r="AA285" i="1" s="1"/>
  <c r="Z301" i="1"/>
  <c r="AA301" i="1" s="1"/>
  <c r="Z317" i="1"/>
  <c r="AA317" i="1" s="1"/>
  <c r="Z333" i="1"/>
  <c r="AA333" i="1" s="1"/>
  <c r="Z342" i="1"/>
  <c r="AA342" i="1" s="1"/>
  <c r="Z346" i="1"/>
  <c r="AA346" i="1" s="1"/>
  <c r="Z350" i="1"/>
  <c r="AA350" i="1" s="1"/>
  <c r="Z354" i="1"/>
  <c r="AA354" i="1" s="1"/>
  <c r="Z358" i="1"/>
  <c r="AA358" i="1" s="1"/>
  <c r="Z362" i="1"/>
  <c r="AA362" i="1" s="1"/>
  <c r="Z366" i="1"/>
  <c r="AA366" i="1" s="1"/>
  <c r="Z370" i="1"/>
  <c r="AA370" i="1" s="1"/>
  <c r="Z374" i="1"/>
  <c r="AA374" i="1" s="1"/>
  <c r="Z378" i="1"/>
  <c r="AA378" i="1" s="1"/>
  <c r="Z382" i="1"/>
  <c r="AA382" i="1" s="1"/>
  <c r="Z386" i="1"/>
  <c r="AA386" i="1" s="1"/>
  <c r="Z390" i="1"/>
  <c r="AA390" i="1" s="1"/>
  <c r="Z394" i="1"/>
  <c r="AA394" i="1" s="1"/>
  <c r="Z398" i="1"/>
  <c r="AA398" i="1" s="1"/>
  <c r="Z402" i="1"/>
  <c r="AA402" i="1" s="1"/>
  <c r="Z406" i="1"/>
  <c r="AA406" i="1" s="1"/>
  <c r="Z410" i="1"/>
  <c r="AA410" i="1" s="1"/>
  <c r="Z414" i="1"/>
  <c r="AA414" i="1" s="1"/>
  <c r="Z418" i="1"/>
  <c r="AA418" i="1" s="1"/>
  <c r="Z422" i="1"/>
  <c r="AA422" i="1" s="1"/>
  <c r="Z426" i="1"/>
  <c r="AA426" i="1" s="1"/>
  <c r="Z430" i="1"/>
  <c r="AA430" i="1" s="1"/>
  <c r="Z434" i="1"/>
  <c r="AA434" i="1" s="1"/>
  <c r="Z438" i="1"/>
  <c r="AA438" i="1" s="1"/>
  <c r="Z442" i="1"/>
  <c r="AA442" i="1" s="1"/>
  <c r="Z446" i="1"/>
  <c r="AA446" i="1" s="1"/>
  <c r="Z450" i="1"/>
  <c r="AA450" i="1" s="1"/>
  <c r="Z454" i="1"/>
  <c r="AA454" i="1" s="1"/>
  <c r="Z458" i="1"/>
  <c r="AA458" i="1" s="1"/>
  <c r="Z462" i="1"/>
  <c r="AA462" i="1" s="1"/>
  <c r="Z466" i="1"/>
  <c r="AA466" i="1" s="1"/>
  <c r="Z470" i="1"/>
  <c r="AA470" i="1" s="1"/>
  <c r="Z474" i="1"/>
  <c r="AA474" i="1" s="1"/>
  <c r="Z478" i="1"/>
  <c r="AA478" i="1" s="1"/>
  <c r="Z482" i="1"/>
  <c r="AA482" i="1" s="1"/>
  <c r="Z486" i="1"/>
  <c r="AA486" i="1" s="1"/>
  <c r="Z490" i="1"/>
  <c r="AA490" i="1" s="1"/>
  <c r="Z494" i="1"/>
  <c r="AA494" i="1" s="1"/>
  <c r="Z498" i="1"/>
  <c r="AA498" i="1" s="1"/>
  <c r="Z502" i="1"/>
  <c r="AA502" i="1" s="1"/>
  <c r="Z506" i="1"/>
  <c r="AA506" i="1" s="1"/>
  <c r="Z510" i="1"/>
  <c r="AA510" i="1" s="1"/>
  <c r="Z514" i="1"/>
  <c r="AA514" i="1" s="1"/>
  <c r="Z518" i="1"/>
  <c r="AA518" i="1" s="1"/>
  <c r="Z522" i="1"/>
  <c r="AA522" i="1" s="1"/>
  <c r="Z526" i="1"/>
  <c r="AA526" i="1" s="1"/>
  <c r="Z530" i="1"/>
  <c r="AA530" i="1" s="1"/>
  <c r="Z534" i="1"/>
  <c r="AA534" i="1" s="1"/>
  <c r="Z538" i="1"/>
  <c r="AA538" i="1" s="1"/>
  <c r="Z542" i="1"/>
  <c r="AA542" i="1" s="1"/>
  <c r="Z546" i="1"/>
  <c r="AA546" i="1" s="1"/>
  <c r="Z98" i="1"/>
  <c r="AA98" i="1" s="1"/>
  <c r="Z114" i="1"/>
  <c r="AA114" i="1" s="1"/>
  <c r="Z130" i="1"/>
  <c r="AA130" i="1" s="1"/>
  <c r="Z145" i="1"/>
  <c r="AA145" i="1" s="1"/>
  <c r="Z161" i="1"/>
  <c r="AA161" i="1" s="1"/>
  <c r="Z177" i="1"/>
  <c r="AA177" i="1" s="1"/>
  <c r="Z193" i="1"/>
  <c r="AA193" i="1" s="1"/>
  <c r="Z209" i="1"/>
  <c r="AA209" i="1" s="1"/>
  <c r="Z225" i="1"/>
  <c r="AA225" i="1" s="1"/>
  <c r="Z241" i="1"/>
  <c r="AA241" i="1" s="1"/>
  <c r="Z257" i="1"/>
  <c r="AA257" i="1" s="1"/>
  <c r="Z273" i="1"/>
  <c r="AA273" i="1" s="1"/>
  <c r="Z289" i="1"/>
  <c r="AA289" i="1" s="1"/>
  <c r="Z305" i="1"/>
  <c r="AA305" i="1" s="1"/>
  <c r="Z321" i="1"/>
  <c r="AA321" i="1" s="1"/>
  <c r="Z337" i="1"/>
  <c r="AA337" i="1" s="1"/>
  <c r="Z343" i="1"/>
  <c r="AA343" i="1" s="1"/>
  <c r="Z347" i="1"/>
  <c r="AA347" i="1" s="1"/>
  <c r="Z351" i="1"/>
  <c r="AA351" i="1" s="1"/>
  <c r="Z355" i="1"/>
  <c r="AA355" i="1" s="1"/>
  <c r="Z359" i="1"/>
  <c r="AA359" i="1" s="1"/>
  <c r="Z363" i="1"/>
  <c r="AA363" i="1" s="1"/>
  <c r="Z367" i="1"/>
  <c r="AA367" i="1" s="1"/>
  <c r="Z371" i="1"/>
  <c r="AA371" i="1" s="1"/>
  <c r="Z375" i="1"/>
  <c r="AA375" i="1" s="1"/>
  <c r="Z379" i="1"/>
  <c r="AA379" i="1" s="1"/>
  <c r="Z383" i="1"/>
  <c r="AA383" i="1" s="1"/>
  <c r="Z387" i="1"/>
  <c r="AA387" i="1" s="1"/>
  <c r="Z391" i="1"/>
  <c r="AA391" i="1" s="1"/>
  <c r="Z395" i="1"/>
  <c r="AA395" i="1" s="1"/>
  <c r="Z399" i="1"/>
  <c r="AA399" i="1" s="1"/>
  <c r="Z403" i="1"/>
  <c r="AA403" i="1" s="1"/>
  <c r="Z407" i="1"/>
  <c r="AA407" i="1" s="1"/>
  <c r="Z411" i="1"/>
  <c r="AA411" i="1" s="1"/>
  <c r="Z415" i="1"/>
  <c r="AA415" i="1" s="1"/>
  <c r="Z419" i="1"/>
  <c r="AA419" i="1" s="1"/>
  <c r="Z423" i="1"/>
  <c r="AA423" i="1" s="1"/>
  <c r="Z427" i="1"/>
  <c r="AA427" i="1" s="1"/>
  <c r="Z431" i="1"/>
  <c r="AA431" i="1" s="1"/>
  <c r="Z435" i="1"/>
  <c r="AA435" i="1" s="1"/>
  <c r="Z439" i="1"/>
  <c r="AA439" i="1" s="1"/>
  <c r="Z443" i="1"/>
  <c r="AA443" i="1" s="1"/>
  <c r="Z447" i="1"/>
  <c r="AA447" i="1" s="1"/>
  <c r="Z451" i="1"/>
  <c r="AA451" i="1" s="1"/>
  <c r="Z455" i="1"/>
  <c r="AA455" i="1" s="1"/>
  <c r="Z459" i="1"/>
  <c r="AA459" i="1" s="1"/>
  <c r="Z463" i="1"/>
  <c r="AA463" i="1" s="1"/>
  <c r="Z467" i="1"/>
  <c r="AA467" i="1" s="1"/>
  <c r="Z471" i="1"/>
  <c r="AA471" i="1" s="1"/>
  <c r="Z475" i="1"/>
  <c r="AA475" i="1" s="1"/>
  <c r="Z479" i="1"/>
  <c r="AA479" i="1" s="1"/>
  <c r="Z483" i="1"/>
  <c r="AA483" i="1" s="1"/>
  <c r="Z487" i="1"/>
  <c r="AA487" i="1" s="1"/>
  <c r="Z491" i="1"/>
  <c r="AA491" i="1" s="1"/>
  <c r="Z495" i="1"/>
  <c r="AA495" i="1" s="1"/>
  <c r="Z499" i="1"/>
  <c r="AA499" i="1" s="1"/>
  <c r="Z503" i="1"/>
  <c r="AA503" i="1" s="1"/>
  <c r="Z507" i="1"/>
  <c r="AA507" i="1" s="1"/>
  <c r="Z511" i="1"/>
  <c r="AA511" i="1" s="1"/>
  <c r="Z515" i="1"/>
  <c r="AA515" i="1" s="1"/>
  <c r="Z519" i="1"/>
  <c r="AA519" i="1" s="1"/>
  <c r="Z523" i="1"/>
  <c r="AA523" i="1" s="1"/>
  <c r="Z527" i="1"/>
  <c r="AA527" i="1" s="1"/>
  <c r="Z531" i="1"/>
  <c r="AA531" i="1" s="1"/>
  <c r="Z535" i="1"/>
  <c r="AA535" i="1" s="1"/>
  <c r="Z539" i="1"/>
  <c r="AA539" i="1" s="1"/>
  <c r="Z543" i="1"/>
  <c r="AA543" i="1" s="1"/>
  <c r="Z547" i="1"/>
  <c r="AA547" i="1" s="1"/>
  <c r="Z551" i="1"/>
  <c r="AA551" i="1" s="1"/>
  <c r="Z555" i="1"/>
  <c r="AA555" i="1" s="1"/>
  <c r="Z559" i="1"/>
  <c r="AA559" i="1" s="1"/>
  <c r="Z563" i="1"/>
  <c r="AA563" i="1" s="1"/>
  <c r="Z567" i="1"/>
  <c r="AA567" i="1" s="1"/>
  <c r="Z571" i="1"/>
  <c r="AA571" i="1" s="1"/>
  <c r="Z575" i="1"/>
  <c r="AA575" i="1" s="1"/>
  <c r="Z579" i="1"/>
  <c r="AA579" i="1" s="1"/>
  <c r="Z583" i="1"/>
  <c r="AA583" i="1" s="1"/>
  <c r="Z587" i="1"/>
  <c r="AA587" i="1" s="1"/>
  <c r="Z591" i="1"/>
  <c r="AA591" i="1" s="1"/>
  <c r="Z595" i="1"/>
  <c r="AA595" i="1" s="1"/>
  <c r="Z599" i="1"/>
  <c r="AA599" i="1" s="1"/>
  <c r="Z603" i="1"/>
  <c r="AA603" i="1" s="1"/>
  <c r="Z607" i="1"/>
  <c r="AA607" i="1" s="1"/>
  <c r="Z611" i="1"/>
  <c r="AA611" i="1" s="1"/>
  <c r="Z615" i="1"/>
  <c r="AA615" i="1" s="1"/>
  <c r="Z619" i="1"/>
  <c r="AA619" i="1" s="1"/>
  <c r="Z623" i="1"/>
  <c r="AA623" i="1" s="1"/>
  <c r="Z627" i="1"/>
  <c r="AA627" i="1" s="1"/>
  <c r="Z631" i="1"/>
  <c r="AA631" i="1" s="1"/>
  <c r="Z635" i="1"/>
  <c r="AA635" i="1" s="1"/>
  <c r="Z639" i="1"/>
  <c r="AA639" i="1" s="1"/>
  <c r="Z643" i="1"/>
  <c r="AA643" i="1" s="1"/>
  <c r="Z647" i="1"/>
  <c r="AA647" i="1" s="1"/>
  <c r="Z649" i="1"/>
  <c r="AA649" i="1" s="1"/>
  <c r="Z653" i="1"/>
  <c r="AA653" i="1" s="1"/>
  <c r="Z657" i="1"/>
  <c r="AA657" i="1" s="1"/>
  <c r="Z661" i="1"/>
  <c r="AA661" i="1" s="1"/>
  <c r="Z665" i="1"/>
  <c r="AA665" i="1" s="1"/>
  <c r="Z669" i="1"/>
  <c r="AA669" i="1" s="1"/>
  <c r="Z673" i="1"/>
  <c r="AA673" i="1" s="1"/>
  <c r="Z677" i="1"/>
  <c r="AA677" i="1" s="1"/>
  <c r="Z681" i="1"/>
  <c r="AA681" i="1" s="1"/>
  <c r="Z685" i="1"/>
  <c r="AA685" i="1" s="1"/>
  <c r="Z689" i="1"/>
  <c r="AA689" i="1" s="1"/>
  <c r="Z693" i="1"/>
  <c r="AA693" i="1" s="1"/>
  <c r="Z697" i="1"/>
  <c r="AA697" i="1" s="1"/>
  <c r="Z701" i="1"/>
  <c r="AA701" i="1" s="1"/>
  <c r="Z705" i="1"/>
  <c r="AA705" i="1" s="1"/>
  <c r="Z709" i="1"/>
  <c r="AA709" i="1" s="1"/>
  <c r="Z713" i="1"/>
  <c r="AA713" i="1" s="1"/>
  <c r="Z717" i="1"/>
  <c r="AA717" i="1" s="1"/>
  <c r="Z721" i="1"/>
  <c r="AA721" i="1" s="1"/>
  <c r="Z725" i="1"/>
  <c r="AA725" i="1" s="1"/>
  <c r="Z729" i="1"/>
  <c r="AA729" i="1" s="1"/>
  <c r="Z733" i="1"/>
  <c r="AA733" i="1" s="1"/>
  <c r="Z737" i="1"/>
  <c r="AA737" i="1" s="1"/>
  <c r="Z149" i="1"/>
  <c r="AA149" i="1" s="1"/>
  <c r="Z213" i="1"/>
  <c r="AA213" i="1" s="1"/>
  <c r="Z277" i="1"/>
  <c r="AA277" i="1" s="1"/>
  <c r="Z340" i="1"/>
  <c r="AA340" i="1" s="1"/>
  <c r="Z356" i="1"/>
  <c r="AA356" i="1" s="1"/>
  <c r="Z372" i="1"/>
  <c r="AA372" i="1" s="1"/>
  <c r="Z388" i="1"/>
  <c r="AA388" i="1" s="1"/>
  <c r="Z404" i="1"/>
  <c r="AA404" i="1" s="1"/>
  <c r="Z420" i="1"/>
  <c r="AA420" i="1" s="1"/>
  <c r="Z436" i="1"/>
  <c r="AA436" i="1" s="1"/>
  <c r="Z452" i="1"/>
  <c r="AA452" i="1" s="1"/>
  <c r="Z468" i="1"/>
  <c r="AA468" i="1" s="1"/>
  <c r="Z484" i="1"/>
  <c r="AA484" i="1" s="1"/>
  <c r="Z500" i="1"/>
  <c r="AA500" i="1" s="1"/>
  <c r="Z516" i="1"/>
  <c r="AA516" i="1" s="1"/>
  <c r="Z532" i="1"/>
  <c r="AA532" i="1" s="1"/>
  <c r="Z548" i="1"/>
  <c r="AA548" i="1" s="1"/>
  <c r="Z556" i="1"/>
  <c r="AA556" i="1" s="1"/>
  <c r="Z564" i="1"/>
  <c r="AA564" i="1" s="1"/>
  <c r="Z572" i="1"/>
  <c r="AA572" i="1" s="1"/>
  <c r="Z580" i="1"/>
  <c r="AA580" i="1" s="1"/>
  <c r="Z588" i="1"/>
  <c r="AA588" i="1" s="1"/>
  <c r="Z596" i="1"/>
  <c r="AA596" i="1" s="1"/>
  <c r="Z601" i="1"/>
  <c r="AA601" i="1" s="1"/>
  <c r="Z606" i="1"/>
  <c r="AA606" i="1" s="1"/>
  <c r="Z612" i="1"/>
  <c r="AA612" i="1" s="1"/>
  <c r="Z617" i="1"/>
  <c r="AA617" i="1" s="1"/>
  <c r="Z622" i="1"/>
  <c r="AA622" i="1" s="1"/>
  <c r="Z628" i="1"/>
  <c r="AA628" i="1" s="1"/>
  <c r="Z633" i="1"/>
  <c r="AA633" i="1" s="1"/>
  <c r="Z638" i="1"/>
  <c r="AA638" i="1" s="1"/>
  <c r="Z644" i="1"/>
  <c r="AA644" i="1" s="1"/>
  <c r="Z652" i="1"/>
  <c r="AA652" i="1" s="1"/>
  <c r="Z658" i="1"/>
  <c r="AA658" i="1" s="1"/>
  <c r="Z663" i="1"/>
  <c r="AA663" i="1" s="1"/>
  <c r="Z668" i="1"/>
  <c r="AA668" i="1" s="1"/>
  <c r="Z674" i="1"/>
  <c r="AA674" i="1" s="1"/>
  <c r="Z679" i="1"/>
  <c r="AA679" i="1" s="1"/>
  <c r="Z684" i="1"/>
  <c r="AA684" i="1" s="1"/>
  <c r="Z690" i="1"/>
  <c r="AA690" i="1" s="1"/>
  <c r="Z695" i="1"/>
  <c r="AA695" i="1" s="1"/>
  <c r="Z700" i="1"/>
  <c r="AA700" i="1" s="1"/>
  <c r="Z706" i="1"/>
  <c r="AA706" i="1" s="1"/>
  <c r="Z711" i="1"/>
  <c r="AA711" i="1" s="1"/>
  <c r="Z716" i="1"/>
  <c r="AA716" i="1" s="1"/>
  <c r="Z722" i="1"/>
  <c r="AA722" i="1" s="1"/>
  <c r="Z727" i="1"/>
  <c r="AA727" i="1" s="1"/>
  <c r="Z732" i="1"/>
  <c r="AA732" i="1" s="1"/>
  <c r="Z738" i="1"/>
  <c r="AA738" i="1" s="1"/>
  <c r="Z742" i="1"/>
  <c r="AA742" i="1" s="1"/>
  <c r="Z746" i="1"/>
  <c r="AA746" i="1" s="1"/>
  <c r="Z750" i="1"/>
  <c r="AA750" i="1" s="1"/>
  <c r="Z754" i="1"/>
  <c r="AA754" i="1" s="1"/>
  <c r="Z758" i="1"/>
  <c r="AA758" i="1" s="1"/>
  <c r="Z762" i="1"/>
  <c r="AA762" i="1" s="1"/>
  <c r="Z766" i="1"/>
  <c r="AA766" i="1" s="1"/>
  <c r="Z770" i="1"/>
  <c r="AA770" i="1" s="1"/>
  <c r="Z774" i="1"/>
  <c r="AA774" i="1" s="1"/>
  <c r="Z778" i="1"/>
  <c r="AA778" i="1" s="1"/>
  <c r="Z782" i="1"/>
  <c r="AA782" i="1" s="1"/>
  <c r="Z786" i="1"/>
  <c r="AA786" i="1" s="1"/>
  <c r="Z790" i="1"/>
  <c r="AA790" i="1" s="1"/>
  <c r="Z794" i="1"/>
  <c r="AA794" i="1" s="1"/>
  <c r="Z798" i="1"/>
  <c r="AA798" i="1" s="1"/>
  <c r="Z802" i="1"/>
  <c r="AA802" i="1" s="1"/>
  <c r="Z806" i="1"/>
  <c r="AA806" i="1" s="1"/>
  <c r="Z810" i="1"/>
  <c r="AA810" i="1" s="1"/>
  <c r="Z814" i="1"/>
  <c r="AA814" i="1" s="1"/>
  <c r="Z818" i="1"/>
  <c r="AA818" i="1" s="1"/>
  <c r="Z822" i="1"/>
  <c r="AA822" i="1" s="1"/>
  <c r="Z826" i="1"/>
  <c r="AA826" i="1" s="1"/>
  <c r="Z830" i="1"/>
  <c r="AA830" i="1" s="1"/>
  <c r="Z102" i="1"/>
  <c r="AA102" i="1" s="1"/>
  <c r="Z165" i="1"/>
  <c r="AA165" i="1" s="1"/>
  <c r="Z229" i="1"/>
  <c r="AA229" i="1" s="1"/>
  <c r="Z293" i="1"/>
  <c r="AA293" i="1" s="1"/>
  <c r="Z344" i="1"/>
  <c r="AA344" i="1" s="1"/>
  <c r="Z360" i="1"/>
  <c r="AA360" i="1" s="1"/>
  <c r="Z376" i="1"/>
  <c r="AA376" i="1" s="1"/>
  <c r="Z392" i="1"/>
  <c r="AA392" i="1" s="1"/>
  <c r="Z408" i="1"/>
  <c r="AA408" i="1" s="1"/>
  <c r="Z424" i="1"/>
  <c r="AA424" i="1" s="1"/>
  <c r="Z440" i="1"/>
  <c r="AA440" i="1" s="1"/>
  <c r="Z456" i="1"/>
  <c r="AA456" i="1" s="1"/>
  <c r="Z472" i="1"/>
  <c r="AA472" i="1" s="1"/>
  <c r="Z488" i="1"/>
  <c r="AA488" i="1" s="1"/>
  <c r="Z504" i="1"/>
  <c r="AA504" i="1" s="1"/>
  <c r="Z520" i="1"/>
  <c r="AA520" i="1" s="1"/>
  <c r="Z536" i="1"/>
  <c r="AA536" i="1" s="1"/>
  <c r="Z550" i="1"/>
  <c r="AA550" i="1" s="1"/>
  <c r="Z558" i="1"/>
  <c r="AA558" i="1" s="1"/>
  <c r="Z566" i="1"/>
  <c r="AA566" i="1" s="1"/>
  <c r="Z574" i="1"/>
  <c r="AA574" i="1" s="1"/>
  <c r="Z582" i="1"/>
  <c r="AA582" i="1" s="1"/>
  <c r="Z590" i="1"/>
  <c r="AA590" i="1" s="1"/>
  <c r="Z597" i="1"/>
  <c r="AA597" i="1" s="1"/>
  <c r="Z602" i="1"/>
  <c r="AA602" i="1" s="1"/>
  <c r="Z608" i="1"/>
  <c r="AA608" i="1" s="1"/>
  <c r="Z613" i="1"/>
  <c r="AA613" i="1" s="1"/>
  <c r="Z618" i="1"/>
  <c r="AA618" i="1" s="1"/>
  <c r="Z624" i="1"/>
  <c r="AA624" i="1" s="1"/>
  <c r="Z629" i="1"/>
  <c r="AA629" i="1" s="1"/>
  <c r="Z634" i="1"/>
  <c r="AA634" i="1" s="1"/>
  <c r="Z640" i="1"/>
  <c r="AA640" i="1" s="1"/>
  <c r="Z645" i="1"/>
  <c r="AA645" i="1" s="1"/>
  <c r="Z654" i="1"/>
  <c r="AA654" i="1" s="1"/>
  <c r="Z659" i="1"/>
  <c r="AA659" i="1" s="1"/>
  <c r="Z664" i="1"/>
  <c r="AA664" i="1" s="1"/>
  <c r="Z670" i="1"/>
  <c r="AA670" i="1" s="1"/>
  <c r="Z675" i="1"/>
  <c r="AA675" i="1" s="1"/>
  <c r="Z680" i="1"/>
  <c r="AA680" i="1" s="1"/>
  <c r="Z686" i="1"/>
  <c r="AA686" i="1" s="1"/>
  <c r="Z691" i="1"/>
  <c r="AA691" i="1" s="1"/>
  <c r="Z696" i="1"/>
  <c r="AA696" i="1" s="1"/>
  <c r="Z702" i="1"/>
  <c r="AA702" i="1" s="1"/>
  <c r="Z707" i="1"/>
  <c r="AA707" i="1" s="1"/>
  <c r="Z712" i="1"/>
  <c r="AA712" i="1" s="1"/>
  <c r="Z718" i="1"/>
  <c r="AA718" i="1" s="1"/>
  <c r="Z723" i="1"/>
  <c r="AA723" i="1" s="1"/>
  <c r="Z728" i="1"/>
  <c r="AA728" i="1" s="1"/>
  <c r="Z734" i="1"/>
  <c r="AA734" i="1" s="1"/>
  <c r="Z739" i="1"/>
  <c r="AA739" i="1" s="1"/>
  <c r="Z743" i="1"/>
  <c r="AA743" i="1" s="1"/>
  <c r="Z747" i="1"/>
  <c r="AA747" i="1" s="1"/>
  <c r="Z751" i="1"/>
  <c r="AA751" i="1" s="1"/>
  <c r="Z755" i="1"/>
  <c r="AA755" i="1" s="1"/>
  <c r="Z759" i="1"/>
  <c r="AA759" i="1" s="1"/>
  <c r="Z763" i="1"/>
  <c r="AA763" i="1" s="1"/>
  <c r="Z767" i="1"/>
  <c r="AA767" i="1" s="1"/>
  <c r="Z771" i="1"/>
  <c r="AA771" i="1" s="1"/>
  <c r="Z775" i="1"/>
  <c r="AA775" i="1" s="1"/>
  <c r="Z779" i="1"/>
  <c r="AA779" i="1" s="1"/>
  <c r="Z783" i="1"/>
  <c r="AA783" i="1" s="1"/>
  <c r="Z787" i="1"/>
  <c r="AA787" i="1" s="1"/>
  <c r="Z791" i="1"/>
  <c r="AA791" i="1" s="1"/>
  <c r="Z795" i="1"/>
  <c r="AA795" i="1" s="1"/>
  <c r="Z799" i="1"/>
  <c r="AA799" i="1" s="1"/>
  <c r="Z803" i="1"/>
  <c r="AA803" i="1" s="1"/>
  <c r="Z807" i="1"/>
  <c r="AA807" i="1" s="1"/>
  <c r="Z811" i="1"/>
  <c r="AA811" i="1" s="1"/>
  <c r="Z815" i="1"/>
  <c r="AA815" i="1" s="1"/>
  <c r="Z819" i="1"/>
  <c r="AA819" i="1" s="1"/>
  <c r="Z823" i="1"/>
  <c r="AA823" i="1" s="1"/>
  <c r="Z827" i="1"/>
  <c r="AA827" i="1" s="1"/>
  <c r="Z831" i="1"/>
  <c r="AA831" i="1" s="1"/>
  <c r="Z118" i="1"/>
  <c r="AA118" i="1" s="1"/>
  <c r="Z181" i="1"/>
  <c r="AA181" i="1" s="1"/>
  <c r="Z245" i="1"/>
  <c r="AA245" i="1" s="1"/>
  <c r="Z309" i="1"/>
  <c r="AA309" i="1" s="1"/>
  <c r="Z348" i="1"/>
  <c r="AA348" i="1" s="1"/>
  <c r="Z364" i="1"/>
  <c r="AA364" i="1" s="1"/>
  <c r="Z380" i="1"/>
  <c r="AA380" i="1" s="1"/>
  <c r="Z396" i="1"/>
  <c r="AA396" i="1" s="1"/>
  <c r="Z412" i="1"/>
  <c r="AA412" i="1" s="1"/>
  <c r="Z428" i="1"/>
  <c r="AA428" i="1" s="1"/>
  <c r="Z444" i="1"/>
  <c r="AA444" i="1" s="1"/>
  <c r="Z460" i="1"/>
  <c r="AA460" i="1" s="1"/>
  <c r="Z476" i="1"/>
  <c r="AA476" i="1" s="1"/>
  <c r="Z492" i="1"/>
  <c r="AA492" i="1" s="1"/>
  <c r="Z508" i="1"/>
  <c r="AA508" i="1" s="1"/>
  <c r="Z524" i="1"/>
  <c r="AA524" i="1" s="1"/>
  <c r="Z540" i="1"/>
  <c r="AA540" i="1" s="1"/>
  <c r="Z552" i="1"/>
  <c r="AA552" i="1" s="1"/>
  <c r="Z560" i="1"/>
  <c r="AA560" i="1" s="1"/>
  <c r="Z568" i="1"/>
  <c r="AA568" i="1" s="1"/>
  <c r="Z576" i="1"/>
  <c r="AA576" i="1" s="1"/>
  <c r="Z584" i="1"/>
  <c r="AA584" i="1" s="1"/>
  <c r="Z592" i="1"/>
  <c r="AA592" i="1" s="1"/>
  <c r="Z598" i="1"/>
  <c r="AA598" i="1" s="1"/>
  <c r="Z604" i="1"/>
  <c r="AA604" i="1" s="1"/>
  <c r="Z609" i="1"/>
  <c r="AA609" i="1" s="1"/>
  <c r="Z614" i="1"/>
  <c r="AA614" i="1" s="1"/>
  <c r="Z620" i="1"/>
  <c r="AA620" i="1" s="1"/>
  <c r="Z625" i="1"/>
  <c r="AA625" i="1" s="1"/>
  <c r="Z630" i="1"/>
  <c r="AA630" i="1" s="1"/>
  <c r="Z636" i="1"/>
  <c r="AA636" i="1" s="1"/>
  <c r="Z641" i="1"/>
  <c r="AA641" i="1" s="1"/>
  <c r="Z646" i="1"/>
  <c r="AA646" i="1" s="1"/>
  <c r="Z650" i="1"/>
  <c r="AA650" i="1" s="1"/>
  <c r="Z655" i="1"/>
  <c r="AA655" i="1" s="1"/>
  <c r="Z660" i="1"/>
  <c r="AA660" i="1" s="1"/>
  <c r="Z666" i="1"/>
  <c r="AA666" i="1" s="1"/>
  <c r="Z671" i="1"/>
  <c r="AA671" i="1" s="1"/>
  <c r="Z676" i="1"/>
  <c r="AA676" i="1" s="1"/>
  <c r="Z682" i="1"/>
  <c r="AA682" i="1" s="1"/>
  <c r="Z687" i="1"/>
  <c r="AA687" i="1" s="1"/>
  <c r="Z692" i="1"/>
  <c r="AA692" i="1" s="1"/>
  <c r="Z698" i="1"/>
  <c r="AA698" i="1" s="1"/>
  <c r="Z703" i="1"/>
  <c r="AA703" i="1" s="1"/>
  <c r="Z708" i="1"/>
  <c r="AA708" i="1" s="1"/>
  <c r="Z714" i="1"/>
  <c r="AA714" i="1" s="1"/>
  <c r="Z719" i="1"/>
  <c r="AA719" i="1" s="1"/>
  <c r="Z724" i="1"/>
  <c r="AA724" i="1" s="1"/>
  <c r="Z730" i="1"/>
  <c r="AA730" i="1" s="1"/>
  <c r="Z735" i="1"/>
  <c r="AA735" i="1" s="1"/>
  <c r="Z740" i="1"/>
  <c r="AA740" i="1" s="1"/>
  <c r="Z744" i="1"/>
  <c r="AA744" i="1" s="1"/>
  <c r="Z748" i="1"/>
  <c r="AA748" i="1" s="1"/>
  <c r="Z752" i="1"/>
  <c r="AA752" i="1" s="1"/>
  <c r="Z756" i="1"/>
  <c r="AA756" i="1" s="1"/>
  <c r="Z760" i="1"/>
  <c r="AA760" i="1" s="1"/>
  <c r="Z764" i="1"/>
  <c r="AA764" i="1" s="1"/>
  <c r="Z768" i="1"/>
  <c r="AA768" i="1" s="1"/>
  <c r="Z772" i="1"/>
  <c r="AA772" i="1" s="1"/>
  <c r="Z776" i="1"/>
  <c r="AA776" i="1" s="1"/>
  <c r="Z780" i="1"/>
  <c r="AA780" i="1" s="1"/>
  <c r="Z784" i="1"/>
  <c r="AA784" i="1" s="1"/>
  <c r="Z788" i="1"/>
  <c r="AA788" i="1" s="1"/>
  <c r="Z792" i="1"/>
  <c r="AA792" i="1" s="1"/>
  <c r="Z796" i="1"/>
  <c r="AA796" i="1" s="1"/>
  <c r="Z800" i="1"/>
  <c r="AA800" i="1" s="1"/>
  <c r="Z804" i="1"/>
  <c r="AA804" i="1" s="1"/>
  <c r="Z808" i="1"/>
  <c r="AA808" i="1" s="1"/>
  <c r="Z812" i="1"/>
  <c r="AA812" i="1" s="1"/>
  <c r="Z816" i="1"/>
  <c r="AA816" i="1" s="1"/>
  <c r="Z820" i="1"/>
  <c r="AA820" i="1" s="1"/>
  <c r="Z824" i="1"/>
  <c r="AA824" i="1" s="1"/>
  <c r="Z828" i="1"/>
  <c r="AA828" i="1" s="1"/>
  <c r="Z832" i="1"/>
  <c r="AA832" i="1" s="1"/>
  <c r="Z325" i="1"/>
  <c r="AA325" i="1" s="1"/>
  <c r="Z400" i="1"/>
  <c r="AA400" i="1" s="1"/>
  <c r="Z464" i="1"/>
  <c r="AA464" i="1" s="1"/>
  <c r="Z528" i="1"/>
  <c r="AA528" i="1" s="1"/>
  <c r="Z570" i="1"/>
  <c r="AA570" i="1" s="1"/>
  <c r="Z600" i="1"/>
  <c r="AA600" i="1" s="1"/>
  <c r="Z621" i="1"/>
  <c r="AA621" i="1" s="1"/>
  <c r="Z642" i="1"/>
  <c r="AA642" i="1" s="1"/>
  <c r="Z662" i="1"/>
  <c r="AA662" i="1" s="1"/>
  <c r="Z683" i="1"/>
  <c r="AA683" i="1" s="1"/>
  <c r="Z704" i="1"/>
  <c r="AA704" i="1" s="1"/>
  <c r="Z726" i="1"/>
  <c r="AA726" i="1" s="1"/>
  <c r="Z745" i="1"/>
  <c r="AA745" i="1" s="1"/>
  <c r="Z761" i="1"/>
  <c r="AA761" i="1" s="1"/>
  <c r="Z777" i="1"/>
  <c r="AA777" i="1" s="1"/>
  <c r="Z793" i="1"/>
  <c r="AA793" i="1" s="1"/>
  <c r="Z809" i="1"/>
  <c r="AA809" i="1" s="1"/>
  <c r="Z825" i="1"/>
  <c r="AA825" i="1" s="1"/>
  <c r="Z134" i="1"/>
  <c r="AA134" i="1" s="1"/>
  <c r="Z352" i="1"/>
  <c r="AA352" i="1" s="1"/>
  <c r="Z416" i="1"/>
  <c r="AA416" i="1" s="1"/>
  <c r="Z480" i="1"/>
  <c r="AA480" i="1" s="1"/>
  <c r="Z544" i="1"/>
  <c r="AA544" i="1" s="1"/>
  <c r="Z578" i="1"/>
  <c r="AA578" i="1" s="1"/>
  <c r="Z605" i="1"/>
  <c r="AA605" i="1" s="1"/>
  <c r="Z626" i="1"/>
  <c r="AA626" i="1" s="1"/>
  <c r="Z648" i="1"/>
  <c r="AA648" i="1" s="1"/>
  <c r="Z667" i="1"/>
  <c r="AA667" i="1" s="1"/>
  <c r="Z688" i="1"/>
  <c r="AA688" i="1" s="1"/>
  <c r="Z710" i="1"/>
  <c r="AA710" i="1" s="1"/>
  <c r="Z731" i="1"/>
  <c r="AA731" i="1" s="1"/>
  <c r="Z749" i="1"/>
  <c r="AA749" i="1" s="1"/>
  <c r="Z765" i="1"/>
  <c r="AA765" i="1" s="1"/>
  <c r="Z781" i="1"/>
  <c r="AA781" i="1" s="1"/>
  <c r="Z797" i="1"/>
  <c r="AA797" i="1" s="1"/>
  <c r="Z813" i="1"/>
  <c r="AA813" i="1" s="1"/>
  <c r="Z197" i="1"/>
  <c r="AA197" i="1" s="1"/>
  <c r="Z368" i="1"/>
  <c r="AA368" i="1" s="1"/>
  <c r="Z432" i="1"/>
  <c r="AA432" i="1" s="1"/>
  <c r="Z496" i="1"/>
  <c r="AA496" i="1" s="1"/>
  <c r="Z554" i="1"/>
  <c r="AA554" i="1" s="1"/>
  <c r="Z586" i="1"/>
  <c r="AA586" i="1" s="1"/>
  <c r="Z610" i="1"/>
  <c r="AA610" i="1" s="1"/>
  <c r="Z632" i="1"/>
  <c r="AA632" i="1" s="1"/>
  <c r="Z651" i="1"/>
  <c r="AA651" i="1" s="1"/>
  <c r="Z672" i="1"/>
  <c r="AA672" i="1" s="1"/>
  <c r="Z694" i="1"/>
  <c r="AA694" i="1" s="1"/>
  <c r="Z715" i="1"/>
  <c r="AA715" i="1" s="1"/>
  <c r="Z736" i="1"/>
  <c r="AA736" i="1" s="1"/>
  <c r="Z753" i="1"/>
  <c r="AA753" i="1" s="1"/>
  <c r="Z769" i="1"/>
  <c r="AA769" i="1" s="1"/>
  <c r="Z785" i="1"/>
  <c r="AA785" i="1" s="1"/>
  <c r="Z801" i="1"/>
  <c r="AA801" i="1" s="1"/>
  <c r="Z817" i="1"/>
  <c r="AA817" i="1" s="1"/>
  <c r="Z829" i="1"/>
  <c r="AA829" i="1" s="1"/>
  <c r="Z261" i="1"/>
  <c r="AA261" i="1" s="1"/>
  <c r="Z384" i="1"/>
  <c r="AA384" i="1" s="1"/>
  <c r="Z448" i="1"/>
  <c r="AA448" i="1" s="1"/>
  <c r="Z512" i="1"/>
  <c r="AA512" i="1" s="1"/>
  <c r="Z562" i="1"/>
  <c r="AA562" i="1" s="1"/>
  <c r="Z594" i="1"/>
  <c r="AA594" i="1" s="1"/>
  <c r="Z616" i="1"/>
  <c r="AA616" i="1" s="1"/>
  <c r="Z637" i="1"/>
  <c r="AA637" i="1" s="1"/>
  <c r="Z656" i="1"/>
  <c r="AA656" i="1" s="1"/>
  <c r="Z678" i="1"/>
  <c r="AA678" i="1" s="1"/>
  <c r="Z699" i="1"/>
  <c r="AA699" i="1" s="1"/>
  <c r="Z720" i="1"/>
  <c r="AA720" i="1" s="1"/>
  <c r="Z741" i="1"/>
  <c r="AA741" i="1" s="1"/>
  <c r="Z757" i="1"/>
  <c r="AA757" i="1" s="1"/>
  <c r="Z773" i="1"/>
  <c r="AA773" i="1" s="1"/>
  <c r="Z789" i="1"/>
  <c r="AA789" i="1" s="1"/>
  <c r="Z805" i="1"/>
  <c r="AA805" i="1" s="1"/>
  <c r="Z821" i="1"/>
  <c r="AA821" i="1" s="1"/>
  <c r="Z4" i="1"/>
  <c r="AA4" i="1" s="1"/>
  <c r="Z68" i="1"/>
  <c r="AA68" i="1" s="1"/>
  <c r="Z20" i="1"/>
  <c r="AA20" i="1" s="1"/>
  <c r="Z84" i="1"/>
  <c r="AA84" i="1" s="1"/>
  <c r="Z36" i="1"/>
  <c r="AA36" i="1" s="1"/>
  <c r="Z52" i="1"/>
  <c r="AA52" i="1" s="1"/>
  <c r="AA6" i="1"/>
  <c r="AA14" i="1"/>
  <c r="AA30" i="1"/>
  <c r="AA46" i="1"/>
  <c r="AA62" i="1"/>
  <c r="AA78" i="1"/>
  <c r="AA3" i="1"/>
  <c r="AA19" i="1"/>
  <c r="AA35" i="1"/>
  <c r="AA51" i="1"/>
  <c r="AA67" i="1"/>
  <c r="AA83" i="1"/>
  <c r="AA80" i="1"/>
  <c r="AA49" i="1"/>
  <c r="AA21" i="1"/>
  <c r="AA85" i="1"/>
  <c r="AA57" i="1"/>
  <c r="Z40" i="1"/>
  <c r="AA40" i="1" s="1"/>
  <c r="Z5" i="1"/>
  <c r="AA5" i="1" s="1"/>
  <c r="Z12" i="1"/>
  <c r="AA12" i="1" s="1"/>
  <c r="Z76" i="1"/>
  <c r="AA76" i="1" s="1"/>
  <c r="Z2" i="1"/>
  <c r="AA2" i="1" s="1"/>
  <c r="AA29" i="1"/>
  <c r="AA45" i="1"/>
  <c r="AA18" i="1"/>
  <c r="AA34" i="1"/>
  <c r="AA50" i="1"/>
  <c r="AA66" i="1"/>
  <c r="AA82" i="1"/>
  <c r="AA7" i="1"/>
  <c r="AA23" i="1"/>
  <c r="AA39" i="1"/>
  <c r="AA55" i="1"/>
  <c r="AA71" i="1"/>
  <c r="AA65" i="1"/>
  <c r="AA37" i="1"/>
  <c r="AA9" i="1"/>
  <c r="AA73" i="1"/>
  <c r="Z56" i="1"/>
  <c r="AA56" i="1" s="1"/>
  <c r="Z16" i="1"/>
  <c r="AA16" i="1" s="1"/>
  <c r="Z28" i="1"/>
  <c r="AA28" i="1" s="1"/>
  <c r="Z88" i="1"/>
  <c r="AA88" i="1" s="1"/>
  <c r="Z8" i="1"/>
  <c r="AA8" i="1" s="1"/>
  <c r="AA89" i="1"/>
  <c r="AA22" i="1"/>
  <c r="AA38" i="1"/>
  <c r="AA54" i="1"/>
  <c r="AA70" i="1"/>
  <c r="AA86" i="1"/>
  <c r="AA11" i="1"/>
  <c r="AA27" i="1"/>
  <c r="AA43" i="1"/>
  <c r="AA59" i="1"/>
  <c r="AA75" i="1"/>
  <c r="AA24" i="1"/>
  <c r="AA17" i="1"/>
  <c r="AA81" i="1"/>
  <c r="AA53" i="1"/>
  <c r="AA25" i="1"/>
  <c r="Z72" i="1"/>
  <c r="AA72" i="1" s="1"/>
  <c r="Z48" i="1"/>
  <c r="AA48" i="1" s="1"/>
  <c r="Z44" i="1"/>
  <c r="AA44" i="1" s="1"/>
  <c r="Z32" i="1"/>
  <c r="AA32" i="1" s="1"/>
  <c r="AA77" i="1"/>
  <c r="A3968" i="2" a="1"/>
  <c r="A3968" i="2" s="1"/>
  <c r="A3967" i="2" a="1"/>
  <c r="A3967" i="2" s="1"/>
  <c r="A3966" i="2" a="1"/>
  <c r="A3966" i="2" s="1"/>
  <c r="A3965" i="2" a="1"/>
  <c r="A3965" i="2" s="1"/>
  <c r="A3964" i="2" a="1"/>
  <c r="A3964" i="2" s="1"/>
  <c r="A3963" i="2" a="1"/>
  <c r="A3963" i="2" s="1"/>
  <c r="A3962" i="2" a="1"/>
  <c r="A3962" i="2" s="1"/>
  <c r="A3961" i="2" a="1"/>
  <c r="A3961" i="2" s="1"/>
  <c r="A3960" i="2" a="1"/>
  <c r="A3960" i="2" s="1"/>
  <c r="A3959" i="2" a="1"/>
  <c r="A3959" i="2" s="1"/>
  <c r="A3958" i="2" a="1"/>
  <c r="A3958" i="2" s="1"/>
  <c r="A3957" i="2" a="1"/>
  <c r="A3957" i="2" s="1"/>
  <c r="A3956" i="2" a="1"/>
  <c r="A3956" i="2" s="1"/>
  <c r="A3955" i="2" a="1"/>
  <c r="A3955" i="2" s="1"/>
  <c r="A3954" i="2" a="1"/>
  <c r="A3954" i="2" s="1"/>
  <c r="A3953" i="2" a="1"/>
  <c r="A3953" i="2" s="1"/>
  <c r="A3952" i="2" a="1"/>
  <c r="A3952" i="2" s="1"/>
  <c r="A3951" i="2" a="1"/>
  <c r="A3951" i="2" s="1"/>
  <c r="A3950" i="2" a="1"/>
  <c r="A3950" i="2" s="1"/>
  <c r="A3949" i="2" a="1"/>
  <c r="A3949" i="2" s="1"/>
  <c r="A3948" i="2" a="1"/>
  <c r="A3948" i="2" s="1"/>
  <c r="A3947" i="2" a="1"/>
  <c r="A3947" i="2" s="1"/>
  <c r="A3946" i="2" a="1"/>
  <c r="A3946" i="2" s="1"/>
  <c r="A3945" i="2" a="1"/>
  <c r="A3945" i="2" s="1"/>
  <c r="A3944" i="2" a="1"/>
  <c r="A3944" i="2" s="1"/>
  <c r="A3943" i="2" a="1"/>
  <c r="A3943" i="2" s="1"/>
  <c r="A3942" i="2" a="1"/>
  <c r="A3942" i="2" s="1"/>
  <c r="A3941" i="2" a="1"/>
  <c r="A3941" i="2" s="1"/>
  <c r="A3940" i="2" a="1"/>
  <c r="A3940" i="2" s="1"/>
  <c r="A3939" i="2" a="1"/>
  <c r="A3939" i="2" s="1"/>
  <c r="A3938" i="2" a="1"/>
  <c r="A3938" i="2" s="1"/>
  <c r="A3937" i="2" a="1"/>
  <c r="A3937" i="2" s="1"/>
  <c r="A3936" i="2" a="1"/>
  <c r="A3936" i="2" s="1"/>
  <c r="A3935" i="2" a="1"/>
  <c r="A3935" i="2" s="1"/>
  <c r="A3934" i="2" a="1"/>
  <c r="A3934" i="2" s="1"/>
  <c r="A3933" i="2" a="1"/>
  <c r="A3933" i="2" s="1"/>
  <c r="A3932" i="2" a="1"/>
  <c r="A3932" i="2" s="1"/>
  <c r="A3931" i="2" a="1"/>
  <c r="A3931" i="2" s="1"/>
  <c r="A3930" i="2" a="1"/>
  <c r="A3930" i="2" s="1"/>
  <c r="A3929" i="2" a="1"/>
  <c r="A3929" i="2" s="1"/>
  <c r="A3928" i="2" a="1"/>
  <c r="A3928" i="2" s="1"/>
  <c r="A3927" i="2" a="1"/>
  <c r="A3927" i="2" s="1"/>
  <c r="A3926" i="2" a="1"/>
  <c r="A3926" i="2" s="1"/>
  <c r="A3925" i="2" a="1"/>
  <c r="A3925" i="2" s="1"/>
  <c r="A3924" i="2" a="1"/>
  <c r="A3924" i="2" s="1"/>
  <c r="A3923" i="2" a="1"/>
  <c r="A3923" i="2" s="1"/>
  <c r="A3922" i="2" a="1"/>
  <c r="A3922" i="2" s="1"/>
  <c r="A3921" i="2" a="1"/>
  <c r="A3921" i="2" s="1"/>
  <c r="A3920" i="2" a="1"/>
  <c r="A3920" i="2" s="1"/>
  <c r="A3919" i="2" a="1"/>
  <c r="A3919" i="2" s="1"/>
  <c r="A3918" i="2" a="1"/>
  <c r="A3918" i="2" s="1"/>
  <c r="A3917" i="2" a="1"/>
  <c r="A3917" i="2" s="1"/>
  <c r="A3916" i="2" a="1"/>
  <c r="A3916" i="2" s="1"/>
  <c r="A3915" i="2" a="1"/>
  <c r="A3915" i="2" s="1"/>
  <c r="A3914" i="2" a="1"/>
  <c r="A3914" i="2" s="1"/>
  <c r="A3913" i="2" a="1"/>
  <c r="A3913" i="2" s="1"/>
  <c r="A3912" i="2" a="1"/>
  <c r="A3912" i="2" s="1"/>
  <c r="A3911" i="2" a="1"/>
  <c r="A3911" i="2" s="1"/>
  <c r="A3910" i="2" a="1"/>
  <c r="A3910" i="2" s="1"/>
  <c r="A3909" i="2" a="1"/>
  <c r="A3909" i="2" s="1"/>
  <c r="A3908" i="2" a="1"/>
  <c r="A3908" i="2" s="1"/>
  <c r="A3907" i="2" a="1"/>
  <c r="A3907" i="2" s="1"/>
  <c r="A3906" i="2" a="1"/>
  <c r="A3906" i="2" s="1"/>
  <c r="A3905" i="2" a="1"/>
  <c r="A3905" i="2" s="1"/>
  <c r="A3904" i="2" a="1"/>
  <c r="A3904" i="2" s="1"/>
  <c r="A3903" i="2" a="1"/>
  <c r="A3903" i="2" s="1"/>
  <c r="A3902" i="2" a="1"/>
  <c r="A3902" i="2" s="1"/>
  <c r="A3901" i="2" a="1"/>
  <c r="A3901" i="2" s="1"/>
  <c r="A3900" i="2" a="1"/>
  <c r="A3900" i="2" s="1"/>
  <c r="A3899" i="2" a="1"/>
  <c r="A3899" i="2" s="1"/>
  <c r="A3898" i="2" a="1"/>
  <c r="A3898" i="2" s="1"/>
  <c r="A3897" i="2" a="1"/>
  <c r="A3897" i="2" s="1"/>
  <c r="A3896" i="2" a="1"/>
  <c r="A3896" i="2" s="1"/>
  <c r="A3895" i="2" a="1"/>
  <c r="A3895" i="2" s="1"/>
  <c r="A3894" i="2" a="1"/>
  <c r="A3894" i="2" s="1"/>
  <c r="C3894" i="2" s="1"/>
  <c r="A3893" i="2" a="1"/>
  <c r="A3893" i="2" s="1"/>
  <c r="A3892" i="2" a="1"/>
  <c r="A3892" i="2" s="1"/>
  <c r="A3891" i="2" a="1"/>
  <c r="A3891" i="2" s="1"/>
  <c r="A3890" i="2" a="1"/>
  <c r="A3890" i="2" s="1"/>
  <c r="A3889" i="2" a="1"/>
  <c r="A3889" i="2" s="1"/>
  <c r="A3888" i="2" a="1"/>
  <c r="A3888" i="2" s="1"/>
  <c r="A3887" i="2" a="1"/>
  <c r="A3887" i="2" s="1"/>
  <c r="A3886" i="2" a="1"/>
  <c r="A3886" i="2" s="1"/>
  <c r="A3885" i="2" a="1"/>
  <c r="A3885" i="2" s="1"/>
  <c r="A3884" i="2" a="1"/>
  <c r="A3884" i="2" s="1"/>
  <c r="A3883" i="2" a="1"/>
  <c r="A3883" i="2" s="1"/>
  <c r="A3882" i="2" a="1"/>
  <c r="A3882" i="2" s="1"/>
  <c r="A3881" i="2" a="1"/>
  <c r="A3881" i="2" s="1"/>
  <c r="A3880" i="2" a="1"/>
  <c r="A3880" i="2" s="1"/>
  <c r="A3879" i="2" a="1"/>
  <c r="A3879" i="2" s="1"/>
  <c r="A3878" i="2" a="1"/>
  <c r="A3878" i="2" s="1"/>
  <c r="A3877" i="2" a="1"/>
  <c r="A3877" i="2" s="1"/>
  <c r="A3876" i="2" a="1"/>
  <c r="A3876" i="2" s="1"/>
  <c r="A3875" i="2" a="1"/>
  <c r="A3875" i="2" s="1"/>
  <c r="A3874" i="2" a="1"/>
  <c r="A3874" i="2" s="1"/>
  <c r="A3873" i="2" a="1"/>
  <c r="A3873" i="2" s="1"/>
  <c r="A3872" i="2" a="1"/>
  <c r="A3872" i="2" s="1"/>
  <c r="A3871" i="2" a="1"/>
  <c r="A3871" i="2" s="1"/>
  <c r="A3870" i="2" a="1"/>
  <c r="A3870" i="2" s="1"/>
  <c r="A3869" i="2" a="1"/>
  <c r="A3869" i="2" s="1"/>
  <c r="A3868" i="2" a="1"/>
  <c r="A3868" i="2" s="1"/>
  <c r="A3867" i="2" a="1"/>
  <c r="A3867" i="2" s="1"/>
  <c r="A3866" i="2" a="1"/>
  <c r="A3866" i="2" s="1"/>
  <c r="A3865" i="2" a="1"/>
  <c r="A3865" i="2" s="1"/>
  <c r="A3864" i="2" a="1"/>
  <c r="A3864" i="2" s="1"/>
  <c r="A3863" i="2" a="1"/>
  <c r="A3863" i="2" s="1"/>
  <c r="A3862" i="2" a="1"/>
  <c r="A3862" i="2" s="1"/>
  <c r="A3861" i="2" a="1"/>
  <c r="A3861" i="2" s="1"/>
  <c r="A3860" i="2" a="1"/>
  <c r="A3860" i="2" s="1"/>
  <c r="A3859" i="2" a="1"/>
  <c r="A3859" i="2" s="1"/>
  <c r="A3858" i="2" a="1"/>
  <c r="A3858" i="2" s="1"/>
  <c r="A3857" i="2" a="1"/>
  <c r="A3857" i="2" s="1"/>
  <c r="A3856" i="2" a="1"/>
  <c r="A3856" i="2" s="1"/>
  <c r="A3855" i="2" a="1"/>
  <c r="A3855" i="2" s="1"/>
  <c r="A3854" i="2" a="1"/>
  <c r="A3854" i="2" s="1"/>
  <c r="A3853" i="2" a="1"/>
  <c r="A3853" i="2" s="1"/>
  <c r="A3852" i="2" a="1"/>
  <c r="A3852" i="2" s="1"/>
  <c r="A3851" i="2" a="1"/>
  <c r="A3851" i="2" s="1"/>
  <c r="A3850" i="2" a="1"/>
  <c r="A3850" i="2" s="1"/>
  <c r="A3849" i="2" a="1"/>
  <c r="A3849" i="2" s="1"/>
  <c r="A3848" i="2" a="1"/>
  <c r="A3848" i="2" s="1"/>
  <c r="A3847" i="2" a="1"/>
  <c r="A3847" i="2" s="1"/>
  <c r="A3846" i="2" a="1"/>
  <c r="A3846" i="2" s="1"/>
  <c r="A3845" i="2" a="1"/>
  <c r="A3845" i="2" s="1"/>
  <c r="A3844" i="2" a="1"/>
  <c r="A3844" i="2" s="1"/>
  <c r="A3843" i="2" a="1"/>
  <c r="A3843" i="2" s="1"/>
  <c r="A3842" i="2" a="1"/>
  <c r="A3842" i="2" s="1"/>
  <c r="A3841" i="2" a="1"/>
  <c r="A3841" i="2" s="1"/>
  <c r="A3840" i="2" a="1"/>
  <c r="A3840" i="2" s="1"/>
  <c r="A3839" i="2" a="1"/>
  <c r="A3839" i="2" s="1"/>
  <c r="A3838" i="2" a="1"/>
  <c r="A3838" i="2" s="1"/>
  <c r="A3837" i="2" a="1"/>
  <c r="A3837" i="2" s="1"/>
  <c r="A3836" i="2" a="1"/>
  <c r="A3836" i="2" s="1"/>
  <c r="C3836" i="2" s="1"/>
  <c r="A3835" i="2" a="1"/>
  <c r="A3835" i="2" s="1"/>
  <c r="A3834" i="2" a="1"/>
  <c r="A3834" i="2" s="1"/>
  <c r="A3833" i="2" a="1"/>
  <c r="A3833" i="2" s="1"/>
  <c r="A3832" i="2" a="1"/>
  <c r="A3832" i="2" s="1"/>
  <c r="A3831" i="2" a="1"/>
  <c r="A3831" i="2" s="1"/>
  <c r="A3830" i="2" a="1"/>
  <c r="A3830" i="2" s="1"/>
  <c r="A3829" i="2" a="1"/>
  <c r="A3829" i="2" s="1"/>
  <c r="A3828" i="2" a="1"/>
  <c r="A3828" i="2" s="1"/>
  <c r="A3827" i="2" a="1"/>
  <c r="A3827" i="2" s="1"/>
  <c r="A3826" i="2" a="1"/>
  <c r="A3826" i="2" s="1"/>
  <c r="A3825" i="2" a="1"/>
  <c r="A3825" i="2" s="1"/>
  <c r="A3824" i="2" a="1"/>
  <c r="A3824" i="2" s="1"/>
  <c r="A3823" i="2" a="1"/>
  <c r="A3823" i="2" s="1"/>
  <c r="A3822" i="2" a="1"/>
  <c r="A3822" i="2" s="1"/>
  <c r="C3822" i="2" s="1"/>
  <c r="A3821" i="2" a="1"/>
  <c r="A3821" i="2" s="1"/>
  <c r="A3820" i="2" a="1"/>
  <c r="A3820" i="2" s="1"/>
  <c r="A3819" i="2" a="1"/>
  <c r="A3819" i="2" s="1"/>
  <c r="C3819" i="2" s="1"/>
  <c r="A3818" i="2" a="1"/>
  <c r="A3818" i="2" s="1"/>
  <c r="A3817" i="2" a="1"/>
  <c r="A3817" i="2" s="1"/>
  <c r="A3816" i="2" a="1"/>
  <c r="A3816" i="2" s="1"/>
  <c r="A3815" i="2" a="1"/>
  <c r="A3815" i="2" s="1"/>
  <c r="A3814" i="2" a="1"/>
  <c r="A3814" i="2" s="1"/>
  <c r="A3813" i="2" a="1"/>
  <c r="A3813" i="2" s="1"/>
  <c r="A3812" i="2" a="1"/>
  <c r="A3812" i="2" s="1"/>
  <c r="C3812" i="2" s="1"/>
  <c r="A3811" i="2" a="1"/>
  <c r="A3811" i="2" s="1"/>
  <c r="A3810" i="2" a="1"/>
  <c r="A3810" i="2" s="1"/>
  <c r="A3809" i="2" a="1"/>
  <c r="A3809" i="2" s="1"/>
  <c r="A3808" i="2" a="1"/>
  <c r="A3808" i="2" s="1"/>
  <c r="A3807" i="2" a="1"/>
  <c r="A3807" i="2" s="1"/>
  <c r="A3806" i="2" a="1"/>
  <c r="A3806" i="2" s="1"/>
  <c r="A3805" i="2" a="1"/>
  <c r="A3805" i="2" s="1"/>
  <c r="A3804" i="2" a="1"/>
  <c r="A3804" i="2" s="1"/>
  <c r="C3804" i="2" s="1"/>
  <c r="A3803" i="2" a="1"/>
  <c r="A3803" i="2" s="1"/>
  <c r="A3802" i="2" a="1"/>
  <c r="A3802" i="2" s="1"/>
  <c r="A3801" i="2" a="1"/>
  <c r="A3801" i="2" s="1"/>
  <c r="A3800" i="2" a="1"/>
  <c r="A3800" i="2" s="1"/>
  <c r="A3799" i="2" a="1"/>
  <c r="A3799" i="2" s="1"/>
  <c r="A3798" i="2" a="1"/>
  <c r="A3798" i="2" s="1"/>
  <c r="A3797" i="2" a="1"/>
  <c r="A3797" i="2" s="1"/>
  <c r="A3796" i="2" a="1"/>
  <c r="A3796" i="2" s="1"/>
  <c r="A3795" i="2" a="1"/>
  <c r="A3795" i="2" s="1"/>
  <c r="A3794" i="2" a="1"/>
  <c r="A3794" i="2" s="1"/>
  <c r="A3793" i="2" a="1"/>
  <c r="A3793" i="2" s="1"/>
  <c r="A3792" i="2" a="1"/>
  <c r="A3792" i="2" s="1"/>
  <c r="A3791" i="2" a="1"/>
  <c r="A3791" i="2" s="1"/>
  <c r="A3790" i="2" a="1"/>
  <c r="A3790" i="2" s="1"/>
  <c r="A3789" i="2" a="1"/>
  <c r="A3789" i="2" s="1"/>
  <c r="A3788" i="2" a="1"/>
  <c r="A3788" i="2" s="1"/>
  <c r="A3787" i="2" a="1"/>
  <c r="A3787" i="2" s="1"/>
  <c r="A3786" i="2" a="1"/>
  <c r="A3786" i="2" s="1"/>
  <c r="C3786" i="2" s="1"/>
  <c r="A3785" i="2" a="1"/>
  <c r="A3785" i="2" s="1"/>
  <c r="A3784" i="2" a="1"/>
  <c r="A3784" i="2" s="1"/>
  <c r="A3783" i="2" a="1"/>
  <c r="A3783" i="2" s="1"/>
  <c r="A3782" i="2" a="1"/>
  <c r="A3782" i="2" s="1"/>
  <c r="A3781" i="2" a="1"/>
  <c r="A3781" i="2" s="1"/>
  <c r="A3780" i="2" a="1"/>
  <c r="A3780" i="2" s="1"/>
  <c r="A3779" i="2" a="1"/>
  <c r="A3779" i="2" s="1"/>
  <c r="A3778" i="2" a="1"/>
  <c r="A3778" i="2" s="1"/>
  <c r="C3778" i="2" s="1"/>
  <c r="A3777" i="2" a="1"/>
  <c r="A3777" i="2" s="1"/>
  <c r="A3776" i="2" a="1"/>
  <c r="A3776" i="2" s="1"/>
  <c r="A3775" i="2" a="1"/>
  <c r="A3775" i="2" s="1"/>
  <c r="A3774" i="2" a="1"/>
  <c r="A3774" i="2" s="1"/>
  <c r="A3773" i="2" a="1"/>
  <c r="A3773" i="2" s="1"/>
  <c r="A3772" i="2" a="1"/>
  <c r="A3772" i="2" s="1"/>
  <c r="A3771" i="2" a="1"/>
  <c r="A3771" i="2" s="1"/>
  <c r="A3770" i="2" a="1"/>
  <c r="A3770" i="2" s="1"/>
  <c r="A3769" i="2" a="1"/>
  <c r="A3769" i="2" s="1"/>
  <c r="A3768" i="2" a="1"/>
  <c r="A3768" i="2" s="1"/>
  <c r="A3767" i="2" a="1"/>
  <c r="A3767" i="2" s="1"/>
  <c r="A3766" i="2" a="1"/>
  <c r="A3766" i="2" s="1"/>
  <c r="A3765" i="2" a="1"/>
  <c r="A3765" i="2" s="1"/>
  <c r="A3764" i="2" a="1"/>
  <c r="A3764" i="2" s="1"/>
  <c r="A3763" i="2" a="1"/>
  <c r="A3763" i="2" s="1"/>
  <c r="A3762" i="2" a="1"/>
  <c r="A3762" i="2" s="1"/>
  <c r="A3761" i="2" a="1"/>
  <c r="A3761" i="2" s="1"/>
  <c r="A3760" i="2" a="1"/>
  <c r="A3760" i="2" s="1"/>
  <c r="A3759" i="2" a="1"/>
  <c r="A3759" i="2" s="1"/>
  <c r="A3758" i="2" a="1"/>
  <c r="A3758" i="2" s="1"/>
  <c r="A3757" i="2" a="1"/>
  <c r="A3757" i="2" s="1"/>
  <c r="A3756" i="2" a="1"/>
  <c r="A3756" i="2" s="1"/>
  <c r="A3755" i="2" a="1"/>
  <c r="A3755" i="2" s="1"/>
  <c r="A3754" i="2" a="1"/>
  <c r="A3754" i="2" s="1"/>
  <c r="C3754" i="2" s="1"/>
  <c r="A3753" i="2" a="1"/>
  <c r="A3753" i="2" s="1"/>
  <c r="A3752" i="2" a="1"/>
  <c r="A3752" i="2" s="1"/>
  <c r="A3751" i="2" a="1"/>
  <c r="A3751" i="2" s="1"/>
  <c r="A3750" i="2" a="1"/>
  <c r="A3750" i="2" s="1"/>
  <c r="A3749" i="2" a="1"/>
  <c r="A3749" i="2" s="1"/>
  <c r="A3748" i="2" a="1"/>
  <c r="A3748" i="2" s="1"/>
  <c r="A3747" i="2" a="1"/>
  <c r="A3747" i="2" s="1"/>
  <c r="A3746" i="2" a="1"/>
  <c r="A3746" i="2" s="1"/>
  <c r="C3746" i="2" s="1"/>
  <c r="A3745" i="2" a="1"/>
  <c r="A3745" i="2" s="1"/>
  <c r="A3744" i="2" a="1"/>
  <c r="A3744" i="2" s="1"/>
  <c r="A3743" i="2" a="1"/>
  <c r="A3743" i="2" s="1"/>
  <c r="A3742" i="2" a="1"/>
  <c r="A3742" i="2" s="1"/>
  <c r="A3741" i="2" a="1"/>
  <c r="A3741" i="2" s="1"/>
  <c r="A3740" i="2" a="1"/>
  <c r="A3740" i="2" s="1"/>
  <c r="A3739" i="2" a="1"/>
  <c r="A3739" i="2" s="1"/>
  <c r="A3738" i="2" a="1"/>
  <c r="A3738" i="2" s="1"/>
  <c r="C3738" i="2" s="1"/>
  <c r="A3737" i="2" a="1"/>
  <c r="A3737" i="2" s="1"/>
  <c r="A3736" i="2" a="1"/>
  <c r="A3736" i="2" s="1"/>
  <c r="A3735" i="2" a="1"/>
  <c r="A3735" i="2" s="1"/>
  <c r="A3734" i="2" a="1"/>
  <c r="A3734" i="2" s="1"/>
  <c r="C3734" i="2" s="1"/>
  <c r="A3733" i="2" a="1"/>
  <c r="A3733" i="2" s="1"/>
  <c r="A3732" i="2" a="1"/>
  <c r="A3732" i="2" s="1"/>
  <c r="A3731" i="2" a="1"/>
  <c r="A3731" i="2" s="1"/>
  <c r="A3730" i="2" a="1"/>
  <c r="A3730" i="2" s="1"/>
  <c r="A3729" i="2" a="1"/>
  <c r="A3729" i="2" s="1"/>
  <c r="A3728" i="2" a="1"/>
  <c r="A3728" i="2" s="1"/>
  <c r="A3727" i="2" a="1"/>
  <c r="A3727" i="2" s="1"/>
  <c r="A3726" i="2" a="1"/>
  <c r="A3726" i="2" s="1"/>
  <c r="C3726" i="2" s="1"/>
  <c r="A3725" i="2" a="1"/>
  <c r="A3725" i="2" s="1"/>
  <c r="A3724" i="2" a="1"/>
  <c r="A3724" i="2" s="1"/>
  <c r="A3723" i="2" a="1"/>
  <c r="A3723" i="2" s="1"/>
  <c r="A3722" i="2" a="1"/>
  <c r="A3722" i="2" s="1"/>
  <c r="C3722" i="2" s="1"/>
  <c r="A3721" i="2" a="1"/>
  <c r="A3721" i="2" s="1"/>
  <c r="A3720" i="2" a="1"/>
  <c r="A3720" i="2" s="1"/>
  <c r="A3719" i="2" a="1"/>
  <c r="A3719" i="2" s="1"/>
  <c r="A3718" i="2" a="1"/>
  <c r="A3718" i="2" s="1"/>
  <c r="C3718" i="2" s="1"/>
  <c r="A3717" i="2" a="1"/>
  <c r="A3717" i="2" s="1"/>
  <c r="A3716" i="2" a="1"/>
  <c r="A3716" i="2" s="1"/>
  <c r="A3715" i="2" a="1"/>
  <c r="A3715" i="2" s="1"/>
  <c r="A3714" i="2" a="1"/>
  <c r="A3714" i="2" s="1"/>
  <c r="A3713" i="2" a="1"/>
  <c r="A3713" i="2" s="1"/>
  <c r="A3712" i="2" a="1"/>
  <c r="A3712" i="2" s="1"/>
  <c r="A3711" i="2" a="1"/>
  <c r="A3711" i="2" s="1"/>
  <c r="A3710" i="2" a="1"/>
  <c r="A3710" i="2" s="1"/>
  <c r="C3710" i="2" s="1"/>
  <c r="A3709" i="2" a="1"/>
  <c r="A3709" i="2" s="1"/>
  <c r="A3708" i="2" a="1"/>
  <c r="A3708" i="2" s="1"/>
  <c r="A3707" i="2" a="1"/>
  <c r="A3707" i="2" s="1"/>
  <c r="A3706" i="2" a="1"/>
  <c r="A3706" i="2" s="1"/>
  <c r="C3706" i="2" s="1"/>
  <c r="A3705" i="2" a="1"/>
  <c r="A3705" i="2" s="1"/>
  <c r="A3704" i="2" a="1"/>
  <c r="A3704" i="2" s="1"/>
  <c r="A3703" i="2" a="1"/>
  <c r="A3703" i="2" s="1"/>
  <c r="A3702" i="2" a="1"/>
  <c r="A3702" i="2" s="1"/>
  <c r="C3702" i="2" s="1"/>
  <c r="A3701" i="2" a="1"/>
  <c r="A3701" i="2" s="1"/>
  <c r="A3700" i="2" a="1"/>
  <c r="A3700" i="2" s="1"/>
  <c r="A3699" i="2" a="1"/>
  <c r="A3699" i="2" s="1"/>
  <c r="A3698" i="2" a="1"/>
  <c r="A3698" i="2" s="1"/>
  <c r="A3697" i="2" a="1"/>
  <c r="A3697" i="2" s="1"/>
  <c r="A3696" i="2" a="1"/>
  <c r="A3696" i="2" s="1"/>
  <c r="A3695" i="2" a="1"/>
  <c r="A3695" i="2" s="1"/>
  <c r="A3694" i="2" a="1"/>
  <c r="A3694" i="2" s="1"/>
  <c r="C3694" i="2" s="1"/>
  <c r="A3693" i="2" a="1"/>
  <c r="A3693" i="2" s="1"/>
  <c r="A3692" i="2" a="1"/>
  <c r="A3692" i="2" s="1"/>
  <c r="A3691" i="2" a="1"/>
  <c r="A3691" i="2" s="1"/>
  <c r="A3690" i="2" a="1"/>
  <c r="A3690" i="2" s="1"/>
  <c r="C3690" i="2" s="1"/>
  <c r="A3689" i="2" a="1"/>
  <c r="A3689" i="2" s="1"/>
  <c r="A3688" i="2" a="1"/>
  <c r="A3688" i="2" s="1"/>
  <c r="A3687" i="2" a="1"/>
  <c r="A3687" i="2" s="1"/>
  <c r="A3686" i="2" a="1"/>
  <c r="A3686" i="2" s="1"/>
  <c r="A3685" i="2" a="1"/>
  <c r="A3685" i="2" s="1"/>
  <c r="A3684" i="2" a="1"/>
  <c r="A3684" i="2" s="1"/>
  <c r="A3683" i="2" a="1"/>
  <c r="A3683" i="2" s="1"/>
  <c r="A3682" i="2" a="1"/>
  <c r="A3682" i="2" s="1"/>
  <c r="A3681" i="2" a="1"/>
  <c r="A3681" i="2" s="1"/>
  <c r="A3680" i="2" a="1"/>
  <c r="A3680" i="2" s="1"/>
  <c r="A3679" i="2" a="1"/>
  <c r="A3679" i="2" s="1"/>
  <c r="A3678" i="2" a="1"/>
  <c r="A3678" i="2" s="1"/>
  <c r="C3678" i="2" s="1"/>
  <c r="A3677" i="2" a="1"/>
  <c r="A3677" i="2" s="1"/>
  <c r="C3677" i="2" s="1"/>
  <c r="A3676" i="2" a="1"/>
  <c r="A3676" i="2" s="1"/>
  <c r="A3675" i="2" a="1"/>
  <c r="A3675" i="2" s="1"/>
  <c r="A3674" i="2" a="1"/>
  <c r="A3674" i="2" s="1"/>
  <c r="C3674" i="2" s="1"/>
  <c r="A3673" i="2" a="1"/>
  <c r="A3673" i="2" s="1"/>
  <c r="A3672" i="2" a="1"/>
  <c r="A3672" i="2" s="1"/>
  <c r="A3671" i="2" a="1"/>
  <c r="A3671" i="2" s="1"/>
  <c r="A3670" i="2" a="1"/>
  <c r="A3670" i="2" s="1"/>
  <c r="A3669" i="2" a="1"/>
  <c r="A3669" i="2" s="1"/>
  <c r="C3669" i="2" s="1"/>
  <c r="A3668" i="2" a="1"/>
  <c r="A3668" i="2" s="1"/>
  <c r="A3667" i="2" a="1"/>
  <c r="A3667" i="2" s="1"/>
  <c r="A3666" i="2" a="1"/>
  <c r="A3666" i="2" s="1"/>
  <c r="A3665" i="2" a="1"/>
  <c r="A3665" i="2" s="1"/>
  <c r="C3665" i="2" s="1"/>
  <c r="A3664" i="2" a="1"/>
  <c r="A3664" i="2" s="1"/>
  <c r="C3664" i="2" s="1"/>
  <c r="A3663" i="2" a="1"/>
  <c r="A3663" i="2" s="1"/>
  <c r="A3662" i="2" a="1"/>
  <c r="A3662" i="2" s="1"/>
  <c r="C3662" i="2" s="1"/>
  <c r="A3661" i="2" a="1"/>
  <c r="A3661" i="2" s="1"/>
  <c r="C3661" i="2" s="1"/>
  <c r="A3660" i="2" a="1"/>
  <c r="A3660" i="2" s="1"/>
  <c r="C3660" i="2" s="1"/>
  <c r="A3659" i="2" a="1"/>
  <c r="A3659" i="2" s="1"/>
  <c r="A3658" i="2" a="1"/>
  <c r="A3658" i="2" s="1"/>
  <c r="A3657" i="2" a="1"/>
  <c r="A3657" i="2" s="1"/>
  <c r="C3657" i="2" s="1"/>
  <c r="A3656" i="2" a="1"/>
  <c r="A3656" i="2" s="1"/>
  <c r="A3655" i="2" a="1"/>
  <c r="A3655" i="2" s="1"/>
  <c r="A3654" i="2" a="1"/>
  <c r="A3654" i="2" s="1"/>
  <c r="A3653" i="2" a="1"/>
  <c r="A3653" i="2" s="1"/>
  <c r="A3652" i="2" a="1"/>
  <c r="A3652" i="2" s="1"/>
  <c r="C3652" i="2" s="1"/>
  <c r="A3651" i="2" a="1"/>
  <c r="A3651" i="2" s="1"/>
  <c r="A3650" i="2" a="1"/>
  <c r="A3650" i="2" s="1"/>
  <c r="C3650" i="2" s="1"/>
  <c r="A3649" i="2" a="1"/>
  <c r="A3649" i="2" s="1"/>
  <c r="A3648" i="2" a="1"/>
  <c r="A3648" i="2" s="1"/>
  <c r="A3647" i="2" a="1"/>
  <c r="A3647" i="2" s="1"/>
  <c r="A3646" i="2" a="1"/>
  <c r="A3646" i="2" s="1"/>
  <c r="C3646" i="2" s="1"/>
  <c r="A3645" i="2" a="1"/>
  <c r="A3645" i="2" s="1"/>
  <c r="A3644" i="2" a="1"/>
  <c r="A3644" i="2" s="1"/>
  <c r="A3643" i="2" a="1"/>
  <c r="A3643" i="2" s="1"/>
  <c r="C3643" i="2" s="1"/>
  <c r="A3642" i="2" a="1"/>
  <c r="A3642" i="2" s="1"/>
  <c r="C3642" i="2" s="1"/>
  <c r="A3641" i="2" a="1"/>
  <c r="A3641" i="2" s="1"/>
  <c r="A3640" i="2" a="1"/>
  <c r="A3640" i="2" s="1"/>
  <c r="A3639" i="2" a="1"/>
  <c r="A3639" i="2" s="1"/>
  <c r="C3639" i="2" s="1"/>
  <c r="A3638" i="2" a="1"/>
  <c r="A3638" i="2" s="1"/>
  <c r="C3638" i="2" s="1"/>
  <c r="A3637" i="2" a="1"/>
  <c r="A3637" i="2" s="1"/>
  <c r="A3636" i="2" a="1"/>
  <c r="A3636" i="2" s="1"/>
  <c r="A3635" i="2" a="1"/>
  <c r="A3635" i="2" s="1"/>
  <c r="A3634" i="2" a="1"/>
  <c r="A3634" i="2" s="1"/>
  <c r="C3634" i="2" s="1"/>
  <c r="A3633" i="2" a="1"/>
  <c r="A3633" i="2" s="1"/>
  <c r="A3632" i="2" a="1"/>
  <c r="A3632" i="2" s="1"/>
  <c r="C3632" i="2" s="1"/>
  <c r="A3631" i="2" a="1"/>
  <c r="A3631" i="2" s="1"/>
  <c r="A3630" i="2" a="1"/>
  <c r="A3630" i="2" s="1"/>
  <c r="C3630" i="2" s="1"/>
  <c r="A3629" i="2" a="1"/>
  <c r="A3629" i="2" s="1"/>
  <c r="A3628" i="2" a="1"/>
  <c r="A3628" i="2" s="1"/>
  <c r="C3628" i="2" s="1"/>
  <c r="A3627" i="2" a="1"/>
  <c r="A3627" i="2" s="1"/>
  <c r="A3626" i="2" a="1"/>
  <c r="A3626" i="2" s="1"/>
  <c r="C3626" i="2" s="1"/>
  <c r="A3625" i="2" a="1"/>
  <c r="A3625" i="2" s="1"/>
  <c r="A3624" i="2" a="1"/>
  <c r="A3624" i="2" s="1"/>
  <c r="C3624" i="2" s="1"/>
  <c r="A3623" i="2" a="1"/>
  <c r="A3623" i="2" s="1"/>
  <c r="A3622" i="2" a="1"/>
  <c r="A3622" i="2" s="1"/>
  <c r="C3622" i="2" s="1"/>
  <c r="A3621" i="2" a="1"/>
  <c r="A3621" i="2" s="1"/>
  <c r="A3620" i="2" a="1"/>
  <c r="A3620" i="2" s="1"/>
  <c r="C3620" i="2" s="1"/>
  <c r="A3619" i="2" a="1"/>
  <c r="A3619" i="2" s="1"/>
  <c r="A3618" i="2" a="1"/>
  <c r="A3618" i="2" s="1"/>
  <c r="C3618" i="2" s="1"/>
  <c r="A3617" i="2" a="1"/>
  <c r="A3617" i="2" s="1"/>
  <c r="A3616" i="2" a="1"/>
  <c r="A3616" i="2" s="1"/>
  <c r="C3616" i="2" s="1"/>
  <c r="A3615" i="2" a="1"/>
  <c r="A3615" i="2" s="1"/>
  <c r="A3614" i="2" a="1"/>
  <c r="A3614" i="2" s="1"/>
  <c r="C3614" i="2" s="1"/>
  <c r="A3613" i="2" a="1"/>
  <c r="A3613" i="2" s="1"/>
  <c r="A3612" i="2" a="1"/>
  <c r="A3612" i="2" s="1"/>
  <c r="C3612" i="2" s="1"/>
  <c r="A3611" i="2" a="1"/>
  <c r="A3611" i="2" s="1"/>
  <c r="A3610" i="2" a="1"/>
  <c r="A3610" i="2" s="1"/>
  <c r="C3610" i="2" s="1"/>
  <c r="A3609" i="2" a="1"/>
  <c r="A3609" i="2" s="1"/>
  <c r="A3608" i="2" a="1"/>
  <c r="A3608" i="2" s="1"/>
  <c r="C3608" i="2" s="1"/>
  <c r="A3607" i="2" a="1"/>
  <c r="A3607" i="2" s="1"/>
  <c r="A3606" i="2" a="1"/>
  <c r="A3606" i="2" s="1"/>
  <c r="C3606" i="2" s="1"/>
  <c r="A3605" i="2" a="1"/>
  <c r="A3605" i="2" s="1"/>
  <c r="A3604" i="2" a="1"/>
  <c r="A3604" i="2" s="1"/>
  <c r="C3604" i="2" s="1"/>
  <c r="A3603" i="2" a="1"/>
  <c r="A3603" i="2" s="1"/>
  <c r="A3602" i="2" a="1"/>
  <c r="A3602" i="2" s="1"/>
  <c r="C3602" i="2" s="1"/>
  <c r="A3601" i="2" a="1"/>
  <c r="A3601" i="2" s="1"/>
  <c r="A3600" i="2" a="1"/>
  <c r="A3600" i="2" s="1"/>
  <c r="C3600" i="2" s="1"/>
  <c r="A3599" i="2" a="1"/>
  <c r="A3599" i="2" s="1"/>
  <c r="A3598" i="2" a="1"/>
  <c r="A3598" i="2" s="1"/>
  <c r="C3598" i="2" s="1"/>
  <c r="A3597" i="2" a="1"/>
  <c r="A3597" i="2" s="1"/>
  <c r="A3596" i="2" a="1"/>
  <c r="A3596" i="2" s="1"/>
  <c r="C3596" i="2" s="1"/>
  <c r="A3595" i="2" a="1"/>
  <c r="A3595" i="2" s="1"/>
  <c r="A3594" i="2" a="1"/>
  <c r="A3594" i="2" s="1"/>
  <c r="C3594" i="2" s="1"/>
  <c r="A3593" i="2" a="1"/>
  <c r="A3593" i="2" s="1"/>
  <c r="A3592" i="2" a="1"/>
  <c r="A3592" i="2" s="1"/>
  <c r="A3591" i="2" a="1"/>
  <c r="A3591" i="2" s="1"/>
  <c r="A3590" i="2" a="1"/>
  <c r="A3590" i="2" s="1"/>
  <c r="A3589" i="2" a="1"/>
  <c r="A3589" i="2" s="1"/>
  <c r="A3588" i="2" a="1"/>
  <c r="A3588" i="2" s="1"/>
  <c r="A3587" i="2" a="1"/>
  <c r="A3587" i="2" s="1"/>
  <c r="A3586" i="2" a="1"/>
  <c r="A3586" i="2" s="1"/>
  <c r="A3585" i="2" a="1"/>
  <c r="A3585" i="2" s="1"/>
  <c r="A3584" i="2" a="1"/>
  <c r="A3584" i="2" s="1"/>
  <c r="A3583" i="2" a="1"/>
  <c r="A3583" i="2" s="1"/>
  <c r="A3582" i="2" a="1"/>
  <c r="A3582" i="2" s="1"/>
  <c r="A3581" i="2" a="1"/>
  <c r="A3581" i="2" s="1"/>
  <c r="A3580" i="2" a="1"/>
  <c r="A3580" i="2" s="1"/>
  <c r="A3579" i="2" a="1"/>
  <c r="A3579" i="2" s="1"/>
  <c r="A3578" i="2" a="1"/>
  <c r="A3578" i="2" s="1"/>
  <c r="A3577" i="2" a="1"/>
  <c r="A3577" i="2" s="1"/>
  <c r="A3576" i="2" a="1"/>
  <c r="A3576" i="2" s="1"/>
  <c r="A3575" i="2" a="1"/>
  <c r="A3575" i="2" s="1"/>
  <c r="A3574" i="2" a="1"/>
  <c r="A3574" i="2" s="1"/>
  <c r="A3573" i="2" a="1"/>
  <c r="A3573" i="2" s="1"/>
  <c r="A3572" i="2" a="1"/>
  <c r="A3572" i="2" s="1"/>
  <c r="A3571" i="2" a="1"/>
  <c r="A3571" i="2" s="1"/>
  <c r="A3570" i="2" a="1"/>
  <c r="A3570" i="2" s="1"/>
  <c r="A3569" i="2" a="1"/>
  <c r="A3569" i="2" s="1"/>
  <c r="A3568" i="2" a="1"/>
  <c r="A3568" i="2" s="1"/>
  <c r="A3567" i="2" a="1"/>
  <c r="A3567" i="2" s="1"/>
  <c r="A3566" i="2" a="1"/>
  <c r="A3566" i="2" s="1"/>
  <c r="A3565" i="2" a="1"/>
  <c r="A3565" i="2" s="1"/>
  <c r="A3564" i="2" a="1"/>
  <c r="A3564" i="2" s="1"/>
  <c r="A3563" i="2" a="1"/>
  <c r="A3563" i="2" s="1"/>
  <c r="A3562" i="2" a="1"/>
  <c r="A3562" i="2" s="1"/>
  <c r="C3562" i="2" s="1"/>
  <c r="A3561" i="2" a="1"/>
  <c r="A3561" i="2" s="1"/>
  <c r="A3560" i="2" a="1"/>
  <c r="A3560" i="2" s="1"/>
  <c r="C3560" i="2" s="1"/>
  <c r="A3559" i="2" a="1"/>
  <c r="A3559" i="2" s="1"/>
  <c r="A3558" i="2" a="1"/>
  <c r="A3558" i="2" s="1"/>
  <c r="C3558" i="2" s="1"/>
  <c r="A3557" i="2" a="1"/>
  <c r="A3557" i="2" s="1"/>
  <c r="A3556" i="2" a="1"/>
  <c r="A3556" i="2" s="1"/>
  <c r="C3556" i="2" s="1"/>
  <c r="A3555" i="2" a="1"/>
  <c r="A3555" i="2" s="1"/>
  <c r="A3554" i="2" a="1"/>
  <c r="A3554" i="2" s="1"/>
  <c r="C3554" i="2" s="1"/>
  <c r="A3553" i="2" a="1"/>
  <c r="A3553" i="2" s="1"/>
  <c r="A3552" i="2" a="1"/>
  <c r="A3552" i="2" s="1"/>
  <c r="C3552" i="2" s="1"/>
  <c r="A3551" i="2" a="1"/>
  <c r="A3551" i="2" s="1"/>
  <c r="A3550" i="2" a="1"/>
  <c r="A3550" i="2" s="1"/>
  <c r="C3550" i="2" s="1"/>
  <c r="A3549" i="2" a="1"/>
  <c r="A3549" i="2" s="1"/>
  <c r="A3548" i="2" a="1"/>
  <c r="A3548" i="2" s="1"/>
  <c r="C3548" i="2" s="1"/>
  <c r="A3547" i="2" a="1"/>
  <c r="A3547" i="2" s="1"/>
  <c r="A3546" i="2" a="1"/>
  <c r="A3546" i="2" s="1"/>
  <c r="C3546" i="2" s="1"/>
  <c r="A3545" i="2" a="1"/>
  <c r="A3545" i="2" s="1"/>
  <c r="A3544" i="2" a="1"/>
  <c r="A3544" i="2" s="1"/>
  <c r="C3544" i="2" s="1"/>
  <c r="A3543" i="2" a="1"/>
  <c r="A3543" i="2" s="1"/>
  <c r="A3542" i="2" a="1"/>
  <c r="A3542" i="2" s="1"/>
  <c r="C3542" i="2" s="1"/>
  <c r="A3541" i="2" a="1"/>
  <c r="A3541" i="2" s="1"/>
  <c r="A3540" i="2" a="1"/>
  <c r="A3540" i="2" s="1"/>
  <c r="C3540" i="2" s="1"/>
  <c r="A3539" i="2" a="1"/>
  <c r="A3539" i="2" s="1"/>
  <c r="A3538" i="2" a="1"/>
  <c r="A3538" i="2" s="1"/>
  <c r="C3538" i="2" s="1"/>
  <c r="A3537" i="2" a="1"/>
  <c r="A3537" i="2" s="1"/>
  <c r="A3536" i="2" a="1"/>
  <c r="A3536" i="2" s="1"/>
  <c r="C3536" i="2" s="1"/>
  <c r="A3535" i="2" a="1"/>
  <c r="A3535" i="2" s="1"/>
  <c r="A3534" i="2" a="1"/>
  <c r="A3534" i="2" s="1"/>
  <c r="C3534" i="2" s="1"/>
  <c r="A3533" i="2" a="1"/>
  <c r="A3533" i="2" s="1"/>
  <c r="A3532" i="2" a="1"/>
  <c r="A3532" i="2" s="1"/>
  <c r="C3532" i="2" s="1"/>
  <c r="A3531" i="2" a="1"/>
  <c r="A3531" i="2" s="1"/>
  <c r="A3530" i="2" a="1"/>
  <c r="A3530" i="2" s="1"/>
  <c r="C3530" i="2" s="1"/>
  <c r="A3529" i="2" a="1"/>
  <c r="A3529" i="2" s="1"/>
  <c r="A3528" i="2" a="1"/>
  <c r="A3528" i="2" s="1"/>
  <c r="C3528" i="2" s="1"/>
  <c r="A3527" i="2" a="1"/>
  <c r="A3527" i="2" s="1"/>
  <c r="A3526" i="2" a="1"/>
  <c r="A3526" i="2" s="1"/>
  <c r="C3526" i="2" s="1"/>
  <c r="A3525" i="2" a="1"/>
  <c r="A3525" i="2" s="1"/>
  <c r="A3524" i="2" a="1"/>
  <c r="A3524" i="2" s="1"/>
  <c r="C3524" i="2" s="1"/>
  <c r="A3523" i="2" a="1"/>
  <c r="A3523" i="2" s="1"/>
  <c r="A3522" i="2" a="1"/>
  <c r="A3522" i="2" s="1"/>
  <c r="C3522" i="2" s="1"/>
  <c r="A3521" i="2" a="1"/>
  <c r="A3521" i="2" s="1"/>
  <c r="A3520" i="2" a="1"/>
  <c r="A3520" i="2" s="1"/>
  <c r="C3520" i="2" s="1"/>
  <c r="A3519" i="2" a="1"/>
  <c r="A3519" i="2" s="1"/>
  <c r="A3518" i="2" a="1"/>
  <c r="A3518" i="2" s="1"/>
  <c r="C3518" i="2" s="1"/>
  <c r="A3517" i="2" a="1"/>
  <c r="A3517" i="2" s="1"/>
  <c r="A3516" i="2" a="1"/>
  <c r="A3516" i="2" s="1"/>
  <c r="C3516" i="2" s="1"/>
  <c r="A3515" i="2" a="1"/>
  <c r="A3515" i="2" s="1"/>
  <c r="A3514" i="2" a="1"/>
  <c r="A3514" i="2" s="1"/>
  <c r="C3514" i="2" s="1"/>
  <c r="A3513" i="2" a="1"/>
  <c r="A3513" i="2" s="1"/>
  <c r="A3512" i="2" a="1"/>
  <c r="A3512" i="2" s="1"/>
  <c r="C3512" i="2" s="1"/>
  <c r="A3511" i="2" a="1"/>
  <c r="A3511" i="2" s="1"/>
  <c r="A3510" i="2" a="1"/>
  <c r="A3510" i="2" s="1"/>
  <c r="D3510" i="2" s="1"/>
  <c r="A3509" i="2" a="1"/>
  <c r="A3509" i="2" s="1"/>
  <c r="A3508" i="2" a="1"/>
  <c r="A3508" i="2" s="1"/>
  <c r="D3508" i="2" s="1"/>
  <c r="A3507" i="2" a="1"/>
  <c r="A3507" i="2" s="1"/>
  <c r="A3506" i="2" a="1"/>
  <c r="A3506" i="2" s="1"/>
  <c r="D3506" i="2" s="1"/>
  <c r="A3505" i="2" a="1"/>
  <c r="A3505" i="2" s="1"/>
  <c r="A3504" i="2" a="1"/>
  <c r="A3504" i="2" s="1"/>
  <c r="C3504" i="2" s="1"/>
  <c r="A3503" i="2" a="1"/>
  <c r="A3503" i="2" s="1"/>
  <c r="C3503" i="2" s="1"/>
  <c r="A3502" i="2" a="1"/>
  <c r="A3502" i="2" s="1"/>
  <c r="D3502" i="2" s="1"/>
  <c r="A3501" i="2" a="1"/>
  <c r="A3501" i="2" s="1"/>
  <c r="A3500" i="2" a="1"/>
  <c r="A3500" i="2" s="1"/>
  <c r="C3500" i="2" s="1"/>
  <c r="A3499" i="2" a="1"/>
  <c r="A3499" i="2" s="1"/>
  <c r="C3499" i="2" s="1"/>
  <c r="A3498" i="2" a="1"/>
  <c r="A3498" i="2" s="1"/>
  <c r="D3498" i="2" s="1"/>
  <c r="A3497" i="2" a="1"/>
  <c r="A3497" i="2" s="1"/>
  <c r="D3497" i="2" s="1"/>
  <c r="A3496" i="2" a="1"/>
  <c r="A3496" i="2" s="1"/>
  <c r="C3496" i="2" s="1"/>
  <c r="A3495" i="2" a="1"/>
  <c r="A3495" i="2" s="1"/>
  <c r="C3495" i="2" s="1"/>
  <c r="A3494" i="2" a="1"/>
  <c r="A3494" i="2" s="1"/>
  <c r="D3494" i="2" s="1"/>
  <c r="A3493" i="2" a="1"/>
  <c r="A3493" i="2" s="1"/>
  <c r="A3492" i="2" a="1"/>
  <c r="A3492" i="2" s="1"/>
  <c r="C3492" i="2" s="1"/>
  <c r="A3491" i="2" a="1"/>
  <c r="A3491" i="2" s="1"/>
  <c r="C3491" i="2" s="1"/>
  <c r="A3490" i="2" a="1"/>
  <c r="A3490" i="2" s="1"/>
  <c r="D3490" i="2" s="1"/>
  <c r="A3489" i="2" a="1"/>
  <c r="A3489" i="2" s="1"/>
  <c r="A3488" i="2" a="1"/>
  <c r="A3488" i="2" s="1"/>
  <c r="C3488" i="2" s="1"/>
  <c r="A3487" i="2" a="1"/>
  <c r="A3487" i="2" s="1"/>
  <c r="C3487" i="2" s="1"/>
  <c r="A3486" i="2" a="1"/>
  <c r="A3486" i="2" s="1"/>
  <c r="D3486" i="2" s="1"/>
  <c r="A3485" i="2" a="1"/>
  <c r="A3485" i="2" s="1"/>
  <c r="D3485" i="2" s="1"/>
  <c r="A3484" i="2" a="1"/>
  <c r="A3484" i="2" s="1"/>
  <c r="C3484" i="2" s="1"/>
  <c r="A3483" i="2" a="1"/>
  <c r="A3483" i="2" s="1"/>
  <c r="C3483" i="2" s="1"/>
  <c r="A3482" i="2" a="1"/>
  <c r="A3482" i="2" s="1"/>
  <c r="D3482" i="2" s="1"/>
  <c r="A3481" i="2" a="1"/>
  <c r="A3481" i="2" s="1"/>
  <c r="A3480" i="2" a="1"/>
  <c r="A3480" i="2" s="1"/>
  <c r="A3479" i="2" a="1"/>
  <c r="A3479" i="2" s="1"/>
  <c r="C3479" i="2" s="1"/>
  <c r="A3478" i="2" a="1"/>
  <c r="A3478" i="2" s="1"/>
  <c r="D3478" i="2" s="1"/>
  <c r="A3477" i="2" a="1"/>
  <c r="A3477" i="2" s="1"/>
  <c r="C3477" i="2" s="1"/>
  <c r="A3476" i="2" a="1"/>
  <c r="A3476" i="2" s="1"/>
  <c r="C3476" i="2" s="1"/>
  <c r="A3475" i="2" a="1"/>
  <c r="A3475" i="2" s="1"/>
  <c r="C3475" i="2" s="1"/>
  <c r="A3474" i="2" a="1"/>
  <c r="A3474" i="2" s="1"/>
  <c r="D3474" i="2" s="1"/>
  <c r="A3473" i="2" a="1"/>
  <c r="A3473" i="2" s="1"/>
  <c r="D3473" i="2" s="1"/>
  <c r="A3472" i="2" a="1"/>
  <c r="A3472" i="2" s="1"/>
  <c r="A3471" i="2" a="1"/>
  <c r="A3471" i="2" s="1"/>
  <c r="C3471" i="2" s="1"/>
  <c r="A3470" i="2" a="1"/>
  <c r="A3470" i="2" s="1"/>
  <c r="D3470" i="2" s="1"/>
  <c r="A3469" i="2" a="1"/>
  <c r="A3469" i="2" s="1"/>
  <c r="D3469" i="2" s="1"/>
  <c r="A3468" i="2" a="1"/>
  <c r="A3468" i="2" s="1"/>
  <c r="A3467" i="2" a="1"/>
  <c r="A3467" i="2" s="1"/>
  <c r="C3467" i="2" s="1"/>
  <c r="A3466" i="2" a="1"/>
  <c r="A3466" i="2" s="1"/>
  <c r="D3466" i="2" s="1"/>
  <c r="A3465" i="2" a="1"/>
  <c r="A3465" i="2" s="1"/>
  <c r="C3465" i="2" s="1"/>
  <c r="A3464" i="2" a="1"/>
  <c r="A3464" i="2" s="1"/>
  <c r="C3464" i="2" s="1"/>
  <c r="A3463" i="2" a="1"/>
  <c r="A3463" i="2" s="1"/>
  <c r="C3463" i="2" s="1"/>
  <c r="A3462" i="2" a="1"/>
  <c r="A3462" i="2" s="1"/>
  <c r="D3462" i="2" s="1"/>
  <c r="A3461" i="2" a="1"/>
  <c r="A3461" i="2" s="1"/>
  <c r="A3460" i="2" a="1"/>
  <c r="A3460" i="2" s="1"/>
  <c r="C3460" i="2" s="1"/>
  <c r="A3459" i="2" a="1"/>
  <c r="A3459" i="2" s="1"/>
  <c r="C3459" i="2" s="1"/>
  <c r="A3458" i="2" a="1"/>
  <c r="A3458" i="2" s="1"/>
  <c r="D3458" i="2" s="1"/>
  <c r="A3457" i="2" a="1"/>
  <c r="A3457" i="2" s="1"/>
  <c r="D3457" i="2" s="1"/>
  <c r="A3456" i="2" a="1"/>
  <c r="A3456" i="2" s="1"/>
  <c r="A3455" i="2" a="1"/>
  <c r="A3455" i="2" s="1"/>
  <c r="C3455" i="2" s="1"/>
  <c r="A3454" i="2" a="1"/>
  <c r="A3454" i="2" s="1"/>
  <c r="D3454" i="2" s="1"/>
  <c r="A3453" i="2" a="1"/>
  <c r="A3453" i="2" s="1"/>
  <c r="D3453" i="2" s="1"/>
  <c r="A3452" i="2" a="1"/>
  <c r="A3452" i="2" s="1"/>
  <c r="C3452" i="2" s="1"/>
  <c r="A3451" i="2" a="1"/>
  <c r="A3451" i="2" s="1"/>
  <c r="C3451" i="2" s="1"/>
  <c r="A3450" i="2" a="1"/>
  <c r="A3450" i="2" s="1"/>
  <c r="D3450" i="2" s="1"/>
  <c r="A3449" i="2" a="1"/>
  <c r="A3449" i="2" s="1"/>
  <c r="A3448" i="2" a="1"/>
  <c r="A3448" i="2" s="1"/>
  <c r="C3448" i="2" s="1"/>
  <c r="A3447" i="2" a="1"/>
  <c r="A3447" i="2" s="1"/>
  <c r="C3447" i="2" s="1"/>
  <c r="A3446" i="2" a="1"/>
  <c r="A3446" i="2" s="1"/>
  <c r="D3446" i="2" s="1"/>
  <c r="A3445" i="2" a="1"/>
  <c r="A3445" i="2" s="1"/>
  <c r="D3445" i="2" s="1"/>
  <c r="A3444" i="2" a="1"/>
  <c r="A3444" i="2" s="1"/>
  <c r="A3443" i="2" a="1"/>
  <c r="A3443" i="2" s="1"/>
  <c r="C3443" i="2" s="1"/>
  <c r="A3442" i="2" a="1"/>
  <c r="A3442" i="2" s="1"/>
  <c r="D3442" i="2" s="1"/>
  <c r="A3441" i="2" a="1"/>
  <c r="A3441" i="2" s="1"/>
  <c r="C3441" i="2" s="1"/>
  <c r="A3440" i="2" a="1"/>
  <c r="A3440" i="2" s="1"/>
  <c r="C3440" i="2" s="1"/>
  <c r="A3439" i="2" a="1"/>
  <c r="A3439" i="2" s="1"/>
  <c r="C3439" i="2" s="1"/>
  <c r="A3438" i="2" a="1"/>
  <c r="A3438" i="2" s="1"/>
  <c r="D3438" i="2" s="1"/>
  <c r="A3437" i="2" a="1"/>
  <c r="A3437" i="2" s="1"/>
  <c r="A3436" i="2" a="1"/>
  <c r="A3436" i="2" s="1"/>
  <c r="A3435" i="2" a="1"/>
  <c r="A3435" i="2" s="1"/>
  <c r="C3435" i="2" s="1"/>
  <c r="A3434" i="2" a="1"/>
  <c r="A3434" i="2" s="1"/>
  <c r="D3434" i="2" s="1"/>
  <c r="A3433" i="2" a="1"/>
  <c r="A3433" i="2" s="1"/>
  <c r="D3433" i="2" s="1"/>
  <c r="A3432" i="2" a="1"/>
  <c r="A3432" i="2" s="1"/>
  <c r="C3432" i="2" s="1"/>
  <c r="A3431" i="2" a="1"/>
  <c r="A3431" i="2" s="1"/>
  <c r="C3431" i="2" s="1"/>
  <c r="A3430" i="2" a="1"/>
  <c r="A3430" i="2" s="1"/>
  <c r="D3430" i="2" s="1"/>
  <c r="A3429" i="2" a="1"/>
  <c r="A3429" i="2" s="1"/>
  <c r="C3429" i="2" s="1"/>
  <c r="A3428" i="2" a="1"/>
  <c r="A3428" i="2" s="1"/>
  <c r="A3427" i="2" a="1"/>
  <c r="A3427" i="2" s="1"/>
  <c r="C3427" i="2" s="1"/>
  <c r="A3426" i="2" a="1"/>
  <c r="A3426" i="2" s="1"/>
  <c r="D3426" i="2" s="1"/>
  <c r="A3425" i="2" a="1"/>
  <c r="A3425" i="2" s="1"/>
  <c r="A3424" i="2" a="1"/>
  <c r="A3424" i="2" s="1"/>
  <c r="A3423" i="2" a="1"/>
  <c r="A3423" i="2" s="1"/>
  <c r="C3423" i="2" s="1"/>
  <c r="A3422" i="2" a="1"/>
  <c r="A3422" i="2" s="1"/>
  <c r="D3422" i="2" s="1"/>
  <c r="A3421" i="2" a="1"/>
  <c r="A3421" i="2" s="1"/>
  <c r="D3421" i="2" s="1"/>
  <c r="A3420" i="2" a="1"/>
  <c r="A3420" i="2" s="1"/>
  <c r="C3420" i="2" s="1"/>
  <c r="A3419" i="2" a="1"/>
  <c r="A3419" i="2" s="1"/>
  <c r="C3419" i="2" s="1"/>
  <c r="A3418" i="2" a="1"/>
  <c r="A3418" i="2" s="1"/>
  <c r="D3418" i="2" s="1"/>
  <c r="A3417" i="2" a="1"/>
  <c r="A3417" i="2" s="1"/>
  <c r="C3417" i="2" s="1"/>
  <c r="A3416" i="2" a="1"/>
  <c r="A3416" i="2" s="1"/>
  <c r="A3415" i="2" a="1"/>
  <c r="A3415" i="2" s="1"/>
  <c r="C3415" i="2" s="1"/>
  <c r="A3414" i="2" a="1"/>
  <c r="A3414" i="2" s="1"/>
  <c r="D3414" i="2" s="1"/>
  <c r="A3413" i="2" a="1"/>
  <c r="A3413" i="2" s="1"/>
  <c r="A3412" i="2" a="1"/>
  <c r="A3412" i="2" s="1"/>
  <c r="A3411" i="2" a="1"/>
  <c r="A3411" i="2" s="1"/>
  <c r="C3411" i="2" s="1"/>
  <c r="A3410" i="2" a="1"/>
  <c r="A3410" i="2" s="1"/>
  <c r="D3410" i="2" s="1"/>
  <c r="A3409" i="2" a="1"/>
  <c r="A3409" i="2" s="1"/>
  <c r="D3409" i="2" s="1"/>
  <c r="A3408" i="2" a="1"/>
  <c r="A3408" i="2" s="1"/>
  <c r="C3408" i="2" s="1"/>
  <c r="A3407" i="2" a="1"/>
  <c r="A3407" i="2" s="1"/>
  <c r="C3407" i="2" s="1"/>
  <c r="A3406" i="2" a="1"/>
  <c r="A3406" i="2" s="1"/>
  <c r="D3406" i="2" s="1"/>
  <c r="A3405" i="2" a="1"/>
  <c r="A3405" i="2" s="1"/>
  <c r="D3405" i="2" s="1"/>
  <c r="A3404" i="2" a="1"/>
  <c r="A3404" i="2" s="1"/>
  <c r="C3404" i="2" s="1"/>
  <c r="A3403" i="2" a="1"/>
  <c r="A3403" i="2" s="1"/>
  <c r="C3403" i="2" s="1"/>
  <c r="A3402" i="2" a="1"/>
  <c r="A3402" i="2" s="1"/>
  <c r="D3402" i="2" s="1"/>
  <c r="A3401" i="2" a="1"/>
  <c r="A3401" i="2" s="1"/>
  <c r="D3401" i="2" s="1"/>
  <c r="A3400" i="2" a="1"/>
  <c r="A3400" i="2" s="1"/>
  <c r="A3399" i="2" a="1"/>
  <c r="A3399" i="2" s="1"/>
  <c r="A3398" i="2" a="1"/>
  <c r="A3398" i="2" s="1"/>
  <c r="D3398" i="2" s="1"/>
  <c r="A3397" i="2" a="1"/>
  <c r="A3397" i="2" s="1"/>
  <c r="D3397" i="2" s="1"/>
  <c r="A3396" i="2" a="1"/>
  <c r="A3396" i="2" s="1"/>
  <c r="A3395" i="2" a="1"/>
  <c r="A3395" i="2" s="1"/>
  <c r="A3394" i="2" a="1"/>
  <c r="A3394" i="2" s="1"/>
  <c r="D3394" i="2" s="1"/>
  <c r="A3393" i="2" a="1"/>
  <c r="A3393" i="2" s="1"/>
  <c r="A3392" i="2" a="1"/>
  <c r="A3392" i="2" s="1"/>
  <c r="D3392" i="2" s="1"/>
  <c r="A3391" i="2" a="1"/>
  <c r="A3391" i="2" s="1"/>
  <c r="A3390" i="2" a="1"/>
  <c r="A3390" i="2" s="1"/>
  <c r="D3390" i="2" s="1"/>
  <c r="A3389" i="2" a="1"/>
  <c r="A3389" i="2" s="1"/>
  <c r="C3389" i="2" s="1"/>
  <c r="A3388" i="2" a="1"/>
  <c r="A3388" i="2" s="1"/>
  <c r="D3388" i="2" s="1"/>
  <c r="A3387" i="2" a="1"/>
  <c r="A3387" i="2" s="1"/>
  <c r="A3386" i="2" a="1"/>
  <c r="A3386" i="2" s="1"/>
  <c r="D3386" i="2" s="1"/>
  <c r="A3385" i="2" a="1"/>
  <c r="A3385" i="2" s="1"/>
  <c r="A3384" i="2" a="1"/>
  <c r="A3384" i="2" s="1"/>
  <c r="A3383" i="2" a="1"/>
  <c r="A3383" i="2" s="1"/>
  <c r="A3382" i="2" a="1"/>
  <c r="A3382" i="2" s="1"/>
  <c r="D3382" i="2" s="1"/>
  <c r="A3381" i="2" a="1"/>
  <c r="A3381" i="2" s="1"/>
  <c r="D3381" i="2" s="1"/>
  <c r="A3380" i="2" a="1"/>
  <c r="A3380" i="2" s="1"/>
  <c r="D3380" i="2" s="1"/>
  <c r="A3379" i="2" a="1"/>
  <c r="A3379" i="2" s="1"/>
  <c r="A3378" i="2" a="1"/>
  <c r="A3378" i="2" s="1"/>
  <c r="D3378" i="2" s="1"/>
  <c r="A3377" i="2" a="1"/>
  <c r="A3377" i="2" s="1"/>
  <c r="A3376" i="2" a="1"/>
  <c r="A3376" i="2" s="1"/>
  <c r="A3375" i="2" a="1"/>
  <c r="A3375" i="2" s="1"/>
  <c r="A3374" i="2" a="1"/>
  <c r="A3374" i="2" s="1"/>
  <c r="D3374" i="2" s="1"/>
  <c r="A3373" i="2" a="1"/>
  <c r="A3373" i="2" s="1"/>
  <c r="D3373" i="2" s="1"/>
  <c r="A3372" i="2" a="1"/>
  <c r="A3372" i="2" s="1"/>
  <c r="D3372" i="2" s="1"/>
  <c r="A3371" i="2" a="1"/>
  <c r="A3371" i="2" s="1"/>
  <c r="A3370" i="2" a="1"/>
  <c r="A3370" i="2" s="1"/>
  <c r="D3370" i="2" s="1"/>
  <c r="A3369" i="2" a="1"/>
  <c r="A3369" i="2" s="1"/>
  <c r="D3369" i="2" s="1"/>
  <c r="A3368" i="2" a="1"/>
  <c r="A3368" i="2" s="1"/>
  <c r="A3367" i="2" a="1"/>
  <c r="A3367" i="2" s="1"/>
  <c r="A3366" i="2" a="1"/>
  <c r="A3366" i="2" s="1"/>
  <c r="D3366" i="2" s="1"/>
  <c r="A3365" i="2" a="1"/>
  <c r="A3365" i="2" s="1"/>
  <c r="A3364" i="2" a="1"/>
  <c r="A3364" i="2" s="1"/>
  <c r="D3364" i="2" s="1"/>
  <c r="A3363" i="2" a="1"/>
  <c r="A3363" i="2" s="1"/>
  <c r="A3362" i="2" a="1"/>
  <c r="A3362" i="2" s="1"/>
  <c r="D3362" i="2" s="1"/>
  <c r="A3361" i="2" a="1"/>
  <c r="A3361" i="2" s="1"/>
  <c r="A3360" i="2" a="1"/>
  <c r="A3360" i="2" s="1"/>
  <c r="D3360" i="2" s="1"/>
  <c r="A3359" i="2" a="1"/>
  <c r="A3359" i="2" s="1"/>
  <c r="A3358" i="2" a="1"/>
  <c r="A3358" i="2" s="1"/>
  <c r="D3358" i="2" s="1"/>
  <c r="A3357" i="2" a="1"/>
  <c r="A3357" i="2" s="1"/>
  <c r="A3356" i="2" a="1"/>
  <c r="A3356" i="2" s="1"/>
  <c r="D3356" i="2" s="1"/>
  <c r="A3355" i="2" a="1"/>
  <c r="A3355" i="2" s="1"/>
  <c r="A3354" i="2" a="1"/>
  <c r="A3354" i="2" s="1"/>
  <c r="D3354" i="2" s="1"/>
  <c r="A3353" i="2" a="1"/>
  <c r="A3353" i="2" s="1"/>
  <c r="C3353" i="2" s="1"/>
  <c r="A3352" i="2" a="1"/>
  <c r="A3352" i="2" s="1"/>
  <c r="A3351" i="2" a="1"/>
  <c r="A3351" i="2" s="1"/>
  <c r="A3350" i="2" a="1"/>
  <c r="A3350" i="2" s="1"/>
  <c r="D3350" i="2" s="1"/>
  <c r="A3349" i="2" a="1"/>
  <c r="A3349" i="2" s="1"/>
  <c r="D3349" i="2" s="1"/>
  <c r="A3348" i="2" a="1"/>
  <c r="A3348" i="2" s="1"/>
  <c r="D3348" i="2" s="1"/>
  <c r="A3347" i="2" a="1"/>
  <c r="A3347" i="2" s="1"/>
  <c r="A3346" i="2" a="1"/>
  <c r="A3346" i="2" s="1"/>
  <c r="D3346" i="2" s="1"/>
  <c r="A3345" i="2" a="1"/>
  <c r="A3345" i="2" s="1"/>
  <c r="A3344" i="2" a="1"/>
  <c r="A3344" i="2" s="1"/>
  <c r="D3344" i="2" s="1"/>
  <c r="A3343" i="2" a="1"/>
  <c r="A3343" i="2" s="1"/>
  <c r="A3342" i="2" a="1"/>
  <c r="A3342" i="2" s="1"/>
  <c r="D3342" i="2" s="1"/>
  <c r="A3341" i="2" a="1"/>
  <c r="A3341" i="2" s="1"/>
  <c r="D3341" i="2" s="1"/>
  <c r="A3340" i="2" a="1"/>
  <c r="A3340" i="2" s="1"/>
  <c r="D3340" i="2" s="1"/>
  <c r="A3339" i="2" a="1"/>
  <c r="A3339" i="2" s="1"/>
  <c r="A3338" i="2" a="1"/>
  <c r="A3338" i="2" s="1"/>
  <c r="D3338" i="2" s="1"/>
  <c r="A3337" i="2" a="1"/>
  <c r="A3337" i="2" s="1"/>
  <c r="D3337" i="2" s="1"/>
  <c r="A3336" i="2" a="1"/>
  <c r="A3336" i="2" s="1"/>
  <c r="A3335" i="2" a="1"/>
  <c r="A3335" i="2" s="1"/>
  <c r="A3334" i="2" a="1"/>
  <c r="A3334" i="2" s="1"/>
  <c r="D3334" i="2" s="1"/>
  <c r="A3333" i="2" a="1"/>
  <c r="A3333" i="2" s="1"/>
  <c r="D3333" i="2" s="1"/>
  <c r="A3332" i="2" a="1"/>
  <c r="A3332" i="2" s="1"/>
  <c r="A3331" i="2" a="1"/>
  <c r="A3331" i="2" s="1"/>
  <c r="A3330" i="2" a="1"/>
  <c r="A3330" i="2" s="1"/>
  <c r="D3330" i="2" s="1"/>
  <c r="A3329" i="2" a="1"/>
  <c r="A3329" i="2" s="1"/>
  <c r="A3328" i="2" a="1"/>
  <c r="A3328" i="2" s="1"/>
  <c r="D3328" i="2" s="1"/>
  <c r="A3327" i="2" a="1"/>
  <c r="A3327" i="2" s="1"/>
  <c r="A3326" i="2" a="1"/>
  <c r="A3326" i="2" s="1"/>
  <c r="D3326" i="2" s="1"/>
  <c r="A3325" i="2" a="1"/>
  <c r="A3325" i="2" s="1"/>
  <c r="C3325" i="2" s="1"/>
  <c r="A3324" i="2" a="1"/>
  <c r="A3324" i="2" s="1"/>
  <c r="D3324" i="2" s="1"/>
  <c r="A3323" i="2" a="1"/>
  <c r="A3323" i="2" s="1"/>
  <c r="A3322" i="2" a="1"/>
  <c r="A3322" i="2" s="1"/>
  <c r="D3322" i="2" s="1"/>
  <c r="A3321" i="2" a="1"/>
  <c r="A3321" i="2" s="1"/>
  <c r="A3320" i="2" a="1"/>
  <c r="A3320" i="2" s="1"/>
  <c r="A3319" i="2" a="1"/>
  <c r="A3319" i="2" s="1"/>
  <c r="A3318" i="2" a="1"/>
  <c r="A3318" i="2" s="1"/>
  <c r="D3318" i="2" s="1"/>
  <c r="A3317" i="2" a="1"/>
  <c r="A3317" i="2" s="1"/>
  <c r="D3317" i="2" s="1"/>
  <c r="A3316" i="2" a="1"/>
  <c r="A3316" i="2" s="1"/>
  <c r="D3316" i="2" s="1"/>
  <c r="A3315" i="2" a="1"/>
  <c r="A3315" i="2" s="1"/>
  <c r="A3314" i="2" a="1"/>
  <c r="A3314" i="2" s="1"/>
  <c r="D3314" i="2" s="1"/>
  <c r="A3313" i="2" a="1"/>
  <c r="A3313" i="2" s="1"/>
  <c r="C3313" i="2" s="1"/>
  <c r="A3312" i="2" a="1"/>
  <c r="A3312" i="2" s="1"/>
  <c r="A3311" i="2" a="1"/>
  <c r="A3311" i="2" s="1"/>
  <c r="A3310" i="2" a="1"/>
  <c r="A3310" i="2" s="1"/>
  <c r="D3310" i="2" s="1"/>
  <c r="A3309" i="2" a="1"/>
  <c r="A3309" i="2" s="1"/>
  <c r="D3309" i="2" s="1"/>
  <c r="A3308" i="2" a="1"/>
  <c r="A3308" i="2" s="1"/>
  <c r="D3308" i="2" s="1"/>
  <c r="A3307" i="2" a="1"/>
  <c r="A3307" i="2" s="1"/>
  <c r="A3306" i="2" a="1"/>
  <c r="A3306" i="2" s="1"/>
  <c r="D3306" i="2" s="1"/>
  <c r="A3305" i="2" a="1"/>
  <c r="A3305" i="2" s="1"/>
  <c r="A3304" i="2" a="1"/>
  <c r="A3304" i="2" s="1"/>
  <c r="A3303" i="2" a="1"/>
  <c r="A3303" i="2" s="1"/>
  <c r="A3302" i="2" a="1"/>
  <c r="A3302" i="2" s="1"/>
  <c r="D3302" i="2" s="1"/>
  <c r="A3301" i="2" a="1"/>
  <c r="A3301" i="2" s="1"/>
  <c r="D3301" i="2" s="1"/>
  <c r="A3300" i="2" a="1"/>
  <c r="A3300" i="2" s="1"/>
  <c r="D3300" i="2" s="1"/>
  <c r="A3299" i="2" a="1"/>
  <c r="A3299" i="2" s="1"/>
  <c r="A3298" i="2" a="1"/>
  <c r="A3298" i="2" s="1"/>
  <c r="D3298" i="2" s="1"/>
  <c r="A3297" i="2" a="1"/>
  <c r="A3297" i="2" s="1"/>
  <c r="C3297" i="2" s="1"/>
  <c r="A3296" i="2" a="1"/>
  <c r="A3296" i="2" s="1"/>
  <c r="D3296" i="2" s="1"/>
  <c r="A3295" i="2" a="1"/>
  <c r="A3295" i="2" s="1"/>
  <c r="A3294" i="2" a="1"/>
  <c r="A3294" i="2" s="1"/>
  <c r="A3293" i="2" a="1"/>
  <c r="A3293" i="2" s="1"/>
  <c r="A3292" i="2" a="1"/>
  <c r="A3292" i="2" s="1"/>
  <c r="D3292" i="2" s="1"/>
  <c r="A3291" i="2" a="1"/>
  <c r="A3291" i="2" s="1"/>
  <c r="A3290" i="2" a="1"/>
  <c r="A3290" i="2" s="1"/>
  <c r="A3289" i="2" a="1"/>
  <c r="A3289" i="2" s="1"/>
  <c r="A3288" i="2" a="1"/>
  <c r="A3288" i="2" s="1"/>
  <c r="C3288" i="2" s="1"/>
  <c r="A3287" i="2" a="1"/>
  <c r="A3287" i="2" s="1"/>
  <c r="D3287" i="2" s="1"/>
  <c r="A3286" i="2" a="1"/>
  <c r="A3286" i="2" s="1"/>
  <c r="A3285" i="2" a="1"/>
  <c r="A3285" i="2" s="1"/>
  <c r="D3285" i="2" s="1"/>
  <c r="A3284" i="2" a="1"/>
  <c r="A3284" i="2" s="1"/>
  <c r="C3284" i="2" s="1"/>
  <c r="A3283" i="2" a="1"/>
  <c r="A3283" i="2" s="1"/>
  <c r="A3282" i="2" a="1"/>
  <c r="A3282" i="2" s="1"/>
  <c r="A3281" i="2" a="1"/>
  <c r="A3281" i="2" s="1"/>
  <c r="A3280" i="2" a="1"/>
  <c r="A3280" i="2" s="1"/>
  <c r="C3280" i="2" s="1"/>
  <c r="A3279" i="2" a="1"/>
  <c r="A3279" i="2" s="1"/>
  <c r="D3279" i="2" s="1"/>
  <c r="A3278" i="2" a="1"/>
  <c r="A3278" i="2" s="1"/>
  <c r="A3277" i="2" a="1"/>
  <c r="A3277" i="2" s="1"/>
  <c r="A3276" i="2" a="1"/>
  <c r="A3276" i="2" s="1"/>
  <c r="C3276" i="2" s="1"/>
  <c r="A3275" i="2" a="1"/>
  <c r="A3275" i="2" s="1"/>
  <c r="D3275" i="2" s="1"/>
  <c r="A3274" i="2" a="1"/>
  <c r="A3274" i="2" s="1"/>
  <c r="A3273" i="2" a="1"/>
  <c r="A3273" i="2" s="1"/>
  <c r="D3273" i="2" s="1"/>
  <c r="A3272" i="2" a="1"/>
  <c r="A3272" i="2" s="1"/>
  <c r="A3271" i="2" a="1"/>
  <c r="A3271" i="2" s="1"/>
  <c r="D3271" i="2" s="1"/>
  <c r="A3270" i="2" a="1"/>
  <c r="A3270" i="2" s="1"/>
  <c r="A3269" i="2" a="1"/>
  <c r="A3269" i="2" s="1"/>
  <c r="D3269" i="2" s="1"/>
  <c r="A3268" i="2" a="1"/>
  <c r="A3268" i="2" s="1"/>
  <c r="A3267" i="2" a="1"/>
  <c r="A3267" i="2" s="1"/>
  <c r="A3266" i="2" a="1"/>
  <c r="A3266" i="2" s="1"/>
  <c r="A3265" i="2" a="1"/>
  <c r="A3265" i="2" s="1"/>
  <c r="C3265" i="2" s="1"/>
  <c r="A3264" i="2" a="1"/>
  <c r="A3264" i="2" s="1"/>
  <c r="D3264" i="2" s="1"/>
  <c r="A3263" i="2" a="1"/>
  <c r="A3263" i="2" s="1"/>
  <c r="D3263" i="2" s="1"/>
  <c r="A3262" i="2" a="1"/>
  <c r="A3262" i="2" s="1"/>
  <c r="A3261" i="2" a="1"/>
  <c r="A3261" i="2" s="1"/>
  <c r="D3261" i="2" s="1"/>
  <c r="A3260" i="2" a="1"/>
  <c r="A3260" i="2" s="1"/>
  <c r="D3260" i="2" s="1"/>
  <c r="A3259" i="2" a="1"/>
  <c r="A3259" i="2" s="1"/>
  <c r="D3259" i="2" s="1"/>
  <c r="A3258" i="2" a="1"/>
  <c r="A3258" i="2" s="1"/>
  <c r="A3257" i="2" a="1"/>
  <c r="A3257" i="2" s="1"/>
  <c r="D3257" i="2" s="1"/>
  <c r="A3256" i="2" a="1"/>
  <c r="A3256" i="2" s="1"/>
  <c r="D3256" i="2" s="1"/>
  <c r="A3255" i="2" a="1"/>
  <c r="A3255" i="2" s="1"/>
  <c r="D3255" i="2" s="1"/>
  <c r="A3254" i="2" a="1"/>
  <c r="A3254" i="2" s="1"/>
  <c r="A3253" i="2" a="1"/>
  <c r="A3253" i="2" s="1"/>
  <c r="D3253" i="2" s="1"/>
  <c r="A3252" i="2" a="1"/>
  <c r="A3252" i="2" s="1"/>
  <c r="D3252" i="2" s="1"/>
  <c r="A3251" i="2" a="1"/>
  <c r="A3251" i="2" s="1"/>
  <c r="A3250" i="2" a="1"/>
  <c r="A3250" i="2" s="1"/>
  <c r="D3250" i="2" s="1"/>
  <c r="A3249" i="2" a="1"/>
  <c r="A3249" i="2" s="1"/>
  <c r="A3248" i="2" a="1"/>
  <c r="A3248" i="2" s="1"/>
  <c r="D3248" i="2" s="1"/>
  <c r="A3247" i="2" a="1"/>
  <c r="A3247" i="2" s="1"/>
  <c r="A3246" i="2" a="1"/>
  <c r="A3246" i="2" s="1"/>
  <c r="D3246" i="2" s="1"/>
  <c r="A3245" i="2" a="1"/>
  <c r="A3245" i="2" s="1"/>
  <c r="A3244" i="2" a="1"/>
  <c r="A3244" i="2" s="1"/>
  <c r="D3244" i="2" s="1"/>
  <c r="A3243" i="2" a="1"/>
  <c r="A3243" i="2" s="1"/>
  <c r="A3242" i="2" a="1"/>
  <c r="A3242" i="2" s="1"/>
  <c r="D3242" i="2" s="1"/>
  <c r="A3241" i="2" a="1"/>
  <c r="A3241" i="2" s="1"/>
  <c r="A3240" i="2" a="1"/>
  <c r="A3240" i="2" s="1"/>
  <c r="D3240" i="2" s="1"/>
  <c r="A3239" i="2" a="1"/>
  <c r="A3239" i="2" s="1"/>
  <c r="A3238" i="2" a="1"/>
  <c r="A3238" i="2" s="1"/>
  <c r="D3238" i="2" s="1"/>
  <c r="A3237" i="2" a="1"/>
  <c r="A3237" i="2" s="1"/>
  <c r="A3236" i="2" a="1"/>
  <c r="A3236" i="2" s="1"/>
  <c r="D3236" i="2" s="1"/>
  <c r="A3235" i="2" a="1"/>
  <c r="A3235" i="2" s="1"/>
  <c r="A3234" i="2" a="1"/>
  <c r="A3234" i="2" s="1"/>
  <c r="D3234" i="2" s="1"/>
  <c r="A3233" i="2" a="1"/>
  <c r="A3233" i="2" s="1"/>
  <c r="A3232" i="2" a="1"/>
  <c r="A3232" i="2" s="1"/>
  <c r="D3232" i="2" s="1"/>
  <c r="A3231" i="2" a="1"/>
  <c r="A3231" i="2" s="1"/>
  <c r="A3230" i="2" a="1"/>
  <c r="A3230" i="2" s="1"/>
  <c r="D3230" i="2" s="1"/>
  <c r="A3229" i="2" a="1"/>
  <c r="A3229" i="2" s="1"/>
  <c r="A3228" i="2" a="1"/>
  <c r="A3228" i="2" s="1"/>
  <c r="D3228" i="2" s="1"/>
  <c r="A3227" i="2" a="1"/>
  <c r="A3227" i="2" s="1"/>
  <c r="A3226" i="2" a="1"/>
  <c r="A3226" i="2" s="1"/>
  <c r="D3226" i="2" s="1"/>
  <c r="A3225" i="2" a="1"/>
  <c r="A3225" i="2" s="1"/>
  <c r="A3224" i="2" a="1"/>
  <c r="A3224" i="2" s="1"/>
  <c r="D3224" i="2" s="1"/>
  <c r="A3223" i="2" a="1"/>
  <c r="A3223" i="2" s="1"/>
  <c r="A3222" i="2" a="1"/>
  <c r="A3222" i="2" s="1"/>
  <c r="D3222" i="2" s="1"/>
  <c r="A3221" i="2" a="1"/>
  <c r="A3221" i="2" s="1"/>
  <c r="A3220" i="2" a="1"/>
  <c r="A3220" i="2" s="1"/>
  <c r="D3220" i="2" s="1"/>
  <c r="A3219" i="2" a="1"/>
  <c r="A3219" i="2" s="1"/>
  <c r="A3218" i="2" a="1"/>
  <c r="A3218" i="2" s="1"/>
  <c r="D3218" i="2" s="1"/>
  <c r="A3217" i="2" a="1"/>
  <c r="A3217" i="2" s="1"/>
  <c r="A3216" i="2" a="1"/>
  <c r="A3216" i="2" s="1"/>
  <c r="D3216" i="2" s="1"/>
  <c r="A3215" i="2" a="1"/>
  <c r="A3215" i="2" s="1"/>
  <c r="A3214" i="2" a="1"/>
  <c r="A3214" i="2" s="1"/>
  <c r="D3214" i="2" s="1"/>
  <c r="A3213" i="2" a="1"/>
  <c r="A3213" i="2" s="1"/>
  <c r="A3212" i="2" a="1"/>
  <c r="A3212" i="2" s="1"/>
  <c r="D3212" i="2" s="1"/>
  <c r="A3211" i="2" a="1"/>
  <c r="A3211" i="2" s="1"/>
  <c r="A3210" i="2" a="1"/>
  <c r="A3210" i="2" s="1"/>
  <c r="D3210" i="2" s="1"/>
  <c r="A3209" i="2" a="1"/>
  <c r="A3209" i="2" s="1"/>
  <c r="A3208" i="2" a="1"/>
  <c r="A3208" i="2" s="1"/>
  <c r="D3208" i="2" s="1"/>
  <c r="A3207" i="2" a="1"/>
  <c r="A3207" i="2" s="1"/>
  <c r="A3206" i="2" a="1"/>
  <c r="A3206" i="2" s="1"/>
  <c r="D3206" i="2" s="1"/>
  <c r="A3205" i="2" a="1"/>
  <c r="A3205" i="2" s="1"/>
  <c r="A3204" i="2" a="1"/>
  <c r="A3204" i="2" s="1"/>
  <c r="D3204" i="2" s="1"/>
  <c r="A3203" i="2" a="1"/>
  <c r="A3203" i="2" s="1"/>
  <c r="A3202" i="2" a="1"/>
  <c r="A3202" i="2" s="1"/>
  <c r="D3202" i="2" s="1"/>
  <c r="A3201" i="2" a="1"/>
  <c r="A3201" i="2" s="1"/>
  <c r="A3200" i="2" a="1"/>
  <c r="A3200" i="2" s="1"/>
  <c r="D3200" i="2" s="1"/>
  <c r="A3199" i="2" a="1"/>
  <c r="A3199" i="2" s="1"/>
  <c r="A3198" i="2" a="1"/>
  <c r="A3198" i="2" s="1"/>
  <c r="D3198" i="2" s="1"/>
  <c r="A3197" i="2" a="1"/>
  <c r="A3197" i="2" s="1"/>
  <c r="A3196" i="2" a="1"/>
  <c r="A3196" i="2" s="1"/>
  <c r="D3196" i="2" s="1"/>
  <c r="A3195" i="2" a="1"/>
  <c r="A3195" i="2" s="1"/>
  <c r="A3194" i="2" a="1"/>
  <c r="A3194" i="2" s="1"/>
  <c r="D3194" i="2" s="1"/>
  <c r="A3193" i="2" a="1"/>
  <c r="A3193" i="2" s="1"/>
  <c r="A3192" i="2" a="1"/>
  <c r="A3192" i="2" s="1"/>
  <c r="D3192" i="2" s="1"/>
  <c r="A3191" i="2" a="1"/>
  <c r="A3191" i="2" s="1"/>
  <c r="A3190" i="2" a="1"/>
  <c r="A3190" i="2" s="1"/>
  <c r="D3190" i="2" s="1"/>
  <c r="A3189" i="2" a="1"/>
  <c r="A3189" i="2" s="1"/>
  <c r="A3188" i="2" a="1"/>
  <c r="A3188" i="2" s="1"/>
  <c r="D3188" i="2" s="1"/>
  <c r="A3187" i="2" a="1"/>
  <c r="A3187" i="2" s="1"/>
  <c r="A3186" i="2" a="1"/>
  <c r="A3186" i="2" s="1"/>
  <c r="D3186" i="2" s="1"/>
  <c r="A3185" i="2" a="1"/>
  <c r="A3185" i="2" s="1"/>
  <c r="A3184" i="2" a="1"/>
  <c r="A3184" i="2" s="1"/>
  <c r="D3184" i="2" s="1"/>
  <c r="A3183" i="2" a="1"/>
  <c r="A3183" i="2" s="1"/>
  <c r="A3182" i="2" a="1"/>
  <c r="A3182" i="2" s="1"/>
  <c r="D3182" i="2" s="1"/>
  <c r="A3181" i="2" a="1"/>
  <c r="A3181" i="2" s="1"/>
  <c r="A3180" i="2" a="1"/>
  <c r="A3180" i="2" s="1"/>
  <c r="D3180" i="2" s="1"/>
  <c r="A3179" i="2" a="1"/>
  <c r="A3179" i="2" s="1"/>
  <c r="A3178" i="2" a="1"/>
  <c r="A3178" i="2" s="1"/>
  <c r="D3178" i="2" s="1"/>
  <c r="A3177" i="2" a="1"/>
  <c r="A3177" i="2" s="1"/>
  <c r="A3176" i="2" a="1"/>
  <c r="A3176" i="2" s="1"/>
  <c r="D3176" i="2" s="1"/>
  <c r="A3175" i="2" a="1"/>
  <c r="A3175" i="2" s="1"/>
  <c r="A3174" i="2" a="1"/>
  <c r="A3174" i="2" s="1"/>
  <c r="D3174" i="2" s="1"/>
  <c r="A3173" i="2" a="1"/>
  <c r="A3173" i="2" s="1"/>
  <c r="A3172" i="2" a="1"/>
  <c r="A3172" i="2" s="1"/>
  <c r="D3172" i="2" s="1"/>
  <c r="A3171" i="2" a="1"/>
  <c r="A3171" i="2" s="1"/>
  <c r="A3170" i="2" a="1"/>
  <c r="A3170" i="2" s="1"/>
  <c r="D3170" i="2" s="1"/>
  <c r="A3169" i="2" a="1"/>
  <c r="A3169" i="2" s="1"/>
  <c r="A3168" i="2" a="1"/>
  <c r="A3168" i="2" s="1"/>
  <c r="D3168" i="2" s="1"/>
  <c r="A3167" i="2" a="1"/>
  <c r="A3167" i="2" s="1"/>
  <c r="A3166" i="2" a="1"/>
  <c r="A3166" i="2" s="1"/>
  <c r="D3166" i="2" s="1"/>
  <c r="A3165" i="2" a="1"/>
  <c r="A3165" i="2" s="1"/>
  <c r="A3164" i="2" a="1"/>
  <c r="A3164" i="2" s="1"/>
  <c r="D3164" i="2" s="1"/>
  <c r="A3163" i="2" a="1"/>
  <c r="A3163" i="2" s="1"/>
  <c r="A3162" i="2" a="1"/>
  <c r="A3162" i="2" s="1"/>
  <c r="D3162" i="2" s="1"/>
  <c r="A3161" i="2" a="1"/>
  <c r="A3161" i="2" s="1"/>
  <c r="A3160" i="2" a="1"/>
  <c r="A3160" i="2" s="1"/>
  <c r="D3160" i="2" s="1"/>
  <c r="A3159" i="2" a="1"/>
  <c r="A3159" i="2" s="1"/>
  <c r="A3158" i="2" a="1"/>
  <c r="A3158" i="2" s="1"/>
  <c r="D3158" i="2" s="1"/>
  <c r="A3157" i="2" a="1"/>
  <c r="A3157" i="2" s="1"/>
  <c r="A3156" i="2" a="1"/>
  <c r="A3156" i="2" s="1"/>
  <c r="D3156" i="2" s="1"/>
  <c r="A3155" i="2" a="1"/>
  <c r="A3155" i="2" s="1"/>
  <c r="A3154" i="2" a="1"/>
  <c r="A3154" i="2" s="1"/>
  <c r="D3154" i="2" s="1"/>
  <c r="A3153" i="2" a="1"/>
  <c r="A3153" i="2" s="1"/>
  <c r="A3152" i="2" a="1"/>
  <c r="A3152" i="2" s="1"/>
  <c r="D3152" i="2" s="1"/>
  <c r="A3151" i="2" a="1"/>
  <c r="A3151" i="2" s="1"/>
  <c r="A3150" i="2" a="1"/>
  <c r="A3150" i="2" s="1"/>
  <c r="D3150" i="2" s="1"/>
  <c r="A3149" i="2" a="1"/>
  <c r="A3149" i="2" s="1"/>
  <c r="A3148" i="2" a="1"/>
  <c r="A3148" i="2" s="1"/>
  <c r="D3148" i="2" s="1"/>
  <c r="A3147" i="2" a="1"/>
  <c r="A3147" i="2" s="1"/>
  <c r="A3146" i="2" a="1"/>
  <c r="A3146" i="2" s="1"/>
  <c r="D3146" i="2" s="1"/>
  <c r="A3145" i="2" a="1"/>
  <c r="A3145" i="2" s="1"/>
  <c r="A3144" i="2" a="1"/>
  <c r="A3144" i="2" s="1"/>
  <c r="D3144" i="2" s="1"/>
  <c r="A3143" i="2" a="1"/>
  <c r="A3143" i="2" s="1"/>
  <c r="A3142" i="2" a="1"/>
  <c r="A3142" i="2" s="1"/>
  <c r="D3142" i="2" s="1"/>
  <c r="A3141" i="2" a="1"/>
  <c r="A3141" i="2" s="1"/>
  <c r="A3140" i="2" a="1"/>
  <c r="A3140" i="2" s="1"/>
  <c r="D3140" i="2" s="1"/>
  <c r="A3139" i="2" a="1"/>
  <c r="A3139" i="2" s="1"/>
  <c r="A3138" i="2" a="1"/>
  <c r="A3138" i="2" s="1"/>
  <c r="D3138" i="2" s="1"/>
  <c r="A3137" i="2" a="1"/>
  <c r="A3137" i="2" s="1"/>
  <c r="A3136" i="2" a="1"/>
  <c r="A3136" i="2" s="1"/>
  <c r="D3136" i="2" s="1"/>
  <c r="A3135" i="2" a="1"/>
  <c r="A3135" i="2" s="1"/>
  <c r="A3134" i="2" a="1"/>
  <c r="A3134" i="2" s="1"/>
  <c r="D3134" i="2" s="1"/>
  <c r="A3133" i="2" a="1"/>
  <c r="A3133" i="2" s="1"/>
  <c r="A3132" i="2" a="1"/>
  <c r="A3132" i="2" s="1"/>
  <c r="D3132" i="2" s="1"/>
  <c r="A3131" i="2" a="1"/>
  <c r="A3131" i="2" s="1"/>
  <c r="A3130" i="2" a="1"/>
  <c r="A3130" i="2" s="1"/>
  <c r="D3130" i="2" s="1"/>
  <c r="A3129" i="2" a="1"/>
  <c r="A3129" i="2" s="1"/>
  <c r="A3128" i="2" a="1"/>
  <c r="A3128" i="2" s="1"/>
  <c r="D3128" i="2" s="1"/>
  <c r="A3127" i="2" a="1"/>
  <c r="A3127" i="2" s="1"/>
  <c r="A3126" i="2" a="1"/>
  <c r="A3126" i="2" s="1"/>
  <c r="D3126" i="2" s="1"/>
  <c r="A3125" i="2" a="1"/>
  <c r="A3125" i="2" s="1"/>
  <c r="A3124" i="2" a="1"/>
  <c r="A3124" i="2" s="1"/>
  <c r="D3124" i="2" s="1"/>
  <c r="A3123" i="2" a="1"/>
  <c r="A3123" i="2" s="1"/>
  <c r="A3122" i="2" a="1"/>
  <c r="A3122" i="2" s="1"/>
  <c r="D3122" i="2" s="1"/>
  <c r="A3121" i="2" a="1"/>
  <c r="A3121" i="2" s="1"/>
  <c r="A3120" i="2" a="1"/>
  <c r="A3120" i="2" s="1"/>
  <c r="D3120" i="2" s="1"/>
  <c r="A3119" i="2" a="1"/>
  <c r="A3119" i="2" s="1"/>
  <c r="A3118" i="2" a="1"/>
  <c r="A3118" i="2" s="1"/>
  <c r="D3118" i="2" s="1"/>
  <c r="A3117" i="2" a="1"/>
  <c r="A3117" i="2" s="1"/>
  <c r="A3116" i="2" a="1"/>
  <c r="A3116" i="2" s="1"/>
  <c r="D3116" i="2" s="1"/>
  <c r="A3115" i="2" a="1"/>
  <c r="A3115" i="2" s="1"/>
  <c r="A3114" i="2" a="1"/>
  <c r="A3114" i="2" s="1"/>
  <c r="D3114" i="2" s="1"/>
  <c r="A3113" i="2" a="1"/>
  <c r="A3113" i="2" s="1"/>
  <c r="A3112" i="2" a="1"/>
  <c r="A3112" i="2" s="1"/>
  <c r="D3112" i="2" s="1"/>
  <c r="A3111" i="2" a="1"/>
  <c r="A3111" i="2" s="1"/>
  <c r="A3110" i="2" a="1"/>
  <c r="A3110" i="2" s="1"/>
  <c r="D3110" i="2" s="1"/>
  <c r="A3109" i="2" a="1"/>
  <c r="A3109" i="2" s="1"/>
  <c r="A3108" i="2" a="1"/>
  <c r="A3108" i="2" s="1"/>
  <c r="D3108" i="2" s="1"/>
  <c r="A3107" i="2" a="1"/>
  <c r="A3107" i="2" s="1"/>
  <c r="A3106" i="2" a="1"/>
  <c r="A3106" i="2" s="1"/>
  <c r="D3106" i="2" s="1"/>
  <c r="A3105" i="2" a="1"/>
  <c r="A3105" i="2" s="1"/>
  <c r="A3104" i="2" a="1"/>
  <c r="A3104" i="2" s="1"/>
  <c r="D3104" i="2" s="1"/>
  <c r="A3103" i="2" a="1"/>
  <c r="A3103" i="2" s="1"/>
  <c r="A3102" i="2" a="1"/>
  <c r="A3102" i="2" s="1"/>
  <c r="D3102" i="2" s="1"/>
  <c r="A3101" i="2" a="1"/>
  <c r="A3101" i="2" s="1"/>
  <c r="A3100" i="2" a="1"/>
  <c r="A3100" i="2" s="1"/>
  <c r="D3100" i="2" s="1"/>
  <c r="A3099" i="2" a="1"/>
  <c r="A3099" i="2" s="1"/>
  <c r="A3098" i="2" a="1"/>
  <c r="A3098" i="2" s="1"/>
  <c r="D3098" i="2" s="1"/>
  <c r="A3097" i="2" a="1"/>
  <c r="A3097" i="2" s="1"/>
  <c r="A3096" i="2" a="1"/>
  <c r="A3096" i="2" s="1"/>
  <c r="D3096" i="2" s="1"/>
  <c r="A3095" i="2" a="1"/>
  <c r="A3095" i="2" s="1"/>
  <c r="A3094" i="2" a="1"/>
  <c r="A3094" i="2" s="1"/>
  <c r="D3094" i="2" s="1"/>
  <c r="A3093" i="2" a="1"/>
  <c r="A3093" i="2" s="1"/>
  <c r="A3092" i="2" a="1"/>
  <c r="A3092" i="2" s="1"/>
  <c r="D3092" i="2" s="1"/>
  <c r="A3091" i="2" a="1"/>
  <c r="A3091" i="2" s="1"/>
  <c r="A3090" i="2" a="1"/>
  <c r="A3090" i="2" s="1"/>
  <c r="D3090" i="2" s="1"/>
  <c r="A3089" i="2" a="1"/>
  <c r="A3089" i="2" s="1"/>
  <c r="A3088" i="2" a="1"/>
  <c r="A3088" i="2" s="1"/>
  <c r="D3088" i="2" s="1"/>
  <c r="A3087" i="2" a="1"/>
  <c r="A3087" i="2" s="1"/>
  <c r="A3086" i="2" a="1"/>
  <c r="A3086" i="2" s="1"/>
  <c r="D3086" i="2" s="1"/>
  <c r="A3085" i="2" a="1"/>
  <c r="A3085" i="2" s="1"/>
  <c r="A3084" i="2" a="1"/>
  <c r="A3084" i="2" s="1"/>
  <c r="D3084" i="2" s="1"/>
  <c r="A3083" i="2" a="1"/>
  <c r="A3083" i="2" s="1"/>
  <c r="A3082" i="2" a="1"/>
  <c r="A3082" i="2" s="1"/>
  <c r="D3082" i="2" s="1"/>
  <c r="A3081" i="2" a="1"/>
  <c r="A3081" i="2" s="1"/>
  <c r="A3080" i="2" a="1"/>
  <c r="A3080" i="2" s="1"/>
  <c r="D3080" i="2" s="1"/>
  <c r="A3079" i="2" a="1"/>
  <c r="A3079" i="2" s="1"/>
  <c r="A3078" i="2" a="1"/>
  <c r="A3078" i="2" s="1"/>
  <c r="D3078" i="2" s="1"/>
  <c r="A3077" i="2" a="1"/>
  <c r="A3077" i="2" s="1"/>
  <c r="A3076" i="2" a="1"/>
  <c r="A3076" i="2" s="1"/>
  <c r="D3076" i="2" s="1"/>
  <c r="A3075" i="2" a="1"/>
  <c r="A3075" i="2" s="1"/>
  <c r="A3074" i="2" a="1"/>
  <c r="A3074" i="2" s="1"/>
  <c r="D3074" i="2" s="1"/>
  <c r="A3073" i="2" a="1"/>
  <c r="A3073" i="2" s="1"/>
  <c r="A3072" i="2" a="1"/>
  <c r="A3072" i="2" s="1"/>
  <c r="D3072" i="2" s="1"/>
  <c r="A3071" i="2" a="1"/>
  <c r="A3071" i="2" s="1"/>
  <c r="A3070" i="2" a="1"/>
  <c r="A3070" i="2" s="1"/>
  <c r="D3070" i="2" s="1"/>
  <c r="A3069" i="2" a="1"/>
  <c r="A3069" i="2" s="1"/>
  <c r="A3068" i="2" a="1"/>
  <c r="A3068" i="2" s="1"/>
  <c r="D3068" i="2" s="1"/>
  <c r="A3067" i="2" a="1"/>
  <c r="A3067" i="2" s="1"/>
  <c r="A3066" i="2" a="1"/>
  <c r="A3066" i="2" s="1"/>
  <c r="D3066" i="2" s="1"/>
  <c r="A3065" i="2" a="1"/>
  <c r="A3065" i="2" s="1"/>
  <c r="A3064" i="2" a="1"/>
  <c r="A3064" i="2" s="1"/>
  <c r="D3064" i="2" s="1"/>
  <c r="A3063" i="2" a="1"/>
  <c r="A3063" i="2" s="1"/>
  <c r="A3062" i="2" a="1"/>
  <c r="A3062" i="2" s="1"/>
  <c r="A3061" i="2" a="1"/>
  <c r="A3061" i="2" s="1"/>
  <c r="A3060" i="2" a="1"/>
  <c r="A3060" i="2" s="1"/>
  <c r="D3060" i="2" s="1"/>
  <c r="A3059" i="2" a="1"/>
  <c r="A3059" i="2" s="1"/>
  <c r="D3059" i="2" s="1"/>
  <c r="A3058" i="2" a="1"/>
  <c r="A3058" i="2" s="1"/>
  <c r="A3057" i="2" a="1"/>
  <c r="A3057" i="2" s="1"/>
  <c r="A3056" i="2" a="1"/>
  <c r="A3056" i="2" s="1"/>
  <c r="D3056" i="2" s="1"/>
  <c r="A3055" i="2" a="1"/>
  <c r="A3055" i="2" s="1"/>
  <c r="D3055" i="2" s="1"/>
  <c r="A3054" i="2" a="1"/>
  <c r="A3054" i="2" s="1"/>
  <c r="A3053" i="2" a="1"/>
  <c r="A3053" i="2" s="1"/>
  <c r="A3052" i="2" a="1"/>
  <c r="A3052" i="2" s="1"/>
  <c r="D3052" i="2" s="1"/>
  <c r="A3051" i="2" a="1"/>
  <c r="A3051" i="2" s="1"/>
  <c r="D3051" i="2" s="1"/>
  <c r="A3050" i="2" a="1"/>
  <c r="A3050" i="2" s="1"/>
  <c r="A3049" i="2" a="1"/>
  <c r="A3049" i="2" s="1"/>
  <c r="A3048" i="2" a="1"/>
  <c r="A3048" i="2" s="1"/>
  <c r="D3048" i="2" s="1"/>
  <c r="A3047" i="2" a="1"/>
  <c r="A3047" i="2" s="1"/>
  <c r="D3047" i="2" s="1"/>
  <c r="A3046" i="2" a="1"/>
  <c r="A3046" i="2" s="1"/>
  <c r="A3045" i="2" a="1"/>
  <c r="A3045" i="2" s="1"/>
  <c r="A3044" i="2" a="1"/>
  <c r="A3044" i="2" s="1"/>
  <c r="D3044" i="2" s="1"/>
  <c r="A3043" i="2" a="1"/>
  <c r="A3043" i="2" s="1"/>
  <c r="D3043" i="2" s="1"/>
  <c r="A3042" i="2" a="1"/>
  <c r="A3042" i="2" s="1"/>
  <c r="A3041" i="2" a="1"/>
  <c r="A3041" i="2" s="1"/>
  <c r="A3040" i="2" a="1"/>
  <c r="A3040" i="2" s="1"/>
  <c r="D3040" i="2" s="1"/>
  <c r="A3039" i="2" a="1"/>
  <c r="A3039" i="2" s="1"/>
  <c r="D3039" i="2" s="1"/>
  <c r="A3038" i="2" a="1"/>
  <c r="A3038" i="2" s="1"/>
  <c r="A3037" i="2" a="1"/>
  <c r="A3037" i="2" s="1"/>
  <c r="A3036" i="2" a="1"/>
  <c r="A3036" i="2" s="1"/>
  <c r="D3036" i="2" s="1"/>
  <c r="A3035" i="2" a="1"/>
  <c r="A3035" i="2" s="1"/>
  <c r="D3035" i="2" s="1"/>
  <c r="A3034" i="2" a="1"/>
  <c r="A3034" i="2" s="1"/>
  <c r="A3033" i="2" a="1"/>
  <c r="A3033" i="2" s="1"/>
  <c r="A3032" i="2" a="1"/>
  <c r="A3032" i="2" s="1"/>
  <c r="D3032" i="2" s="1"/>
  <c r="A3031" i="2" a="1"/>
  <c r="A3031" i="2" s="1"/>
  <c r="A3030" i="2" a="1"/>
  <c r="A3030" i="2" s="1"/>
  <c r="A3029" i="2" a="1"/>
  <c r="A3029" i="2" s="1"/>
  <c r="A3028" i="2" a="1"/>
  <c r="A3028" i="2" s="1"/>
  <c r="D3028" i="2" s="1"/>
  <c r="A3027" i="2" a="1"/>
  <c r="A3027" i="2" s="1"/>
  <c r="D3027" i="2" s="1"/>
  <c r="A3026" i="2" a="1"/>
  <c r="A3026" i="2" s="1"/>
  <c r="A3025" i="2" a="1"/>
  <c r="A3025" i="2" s="1"/>
  <c r="D3025" i="2" s="1"/>
  <c r="A3024" i="2" a="1"/>
  <c r="A3024" i="2" s="1"/>
  <c r="A3023" i="2" a="1"/>
  <c r="A3023" i="2" s="1"/>
  <c r="D3023" i="2" s="1"/>
  <c r="A3022" i="2" a="1"/>
  <c r="A3022" i="2" s="1"/>
  <c r="A3021" i="2" a="1"/>
  <c r="A3021" i="2" s="1"/>
  <c r="A3020" i="2" a="1"/>
  <c r="A3020" i="2" s="1"/>
  <c r="A3019" i="2" a="1"/>
  <c r="A3019" i="2" s="1"/>
  <c r="A3018" i="2" a="1"/>
  <c r="A3018" i="2" s="1"/>
  <c r="A3017" i="2" a="1"/>
  <c r="A3017" i="2" s="1"/>
  <c r="A3016" i="2" a="1"/>
  <c r="A3016" i="2" s="1"/>
  <c r="A3015" i="2" a="1"/>
  <c r="A3015" i="2" s="1"/>
  <c r="A3014" i="2" a="1"/>
  <c r="A3014" i="2" s="1"/>
  <c r="A3013" i="2" a="1"/>
  <c r="A3013" i="2" s="1"/>
  <c r="A3012" i="2" a="1"/>
  <c r="A3012" i="2" s="1"/>
  <c r="A3011" i="2" a="1"/>
  <c r="A3011" i="2" s="1"/>
  <c r="A3010" i="2" a="1"/>
  <c r="A3010" i="2" s="1"/>
  <c r="A3009" i="2" a="1"/>
  <c r="A3009" i="2" s="1"/>
  <c r="A3008" i="2" a="1"/>
  <c r="A3008" i="2" s="1"/>
  <c r="A3007" i="2" a="1"/>
  <c r="A3007" i="2" s="1"/>
  <c r="A3006" i="2" a="1"/>
  <c r="A3006" i="2" s="1"/>
  <c r="A3005" i="2" a="1"/>
  <c r="A3005" i="2" s="1"/>
  <c r="A3004" i="2" a="1"/>
  <c r="A3004" i="2" s="1"/>
  <c r="A3003" i="2" a="1"/>
  <c r="A3003" i="2" s="1"/>
  <c r="A3002" i="2" a="1"/>
  <c r="A3002" i="2" s="1"/>
  <c r="A3001" i="2" a="1"/>
  <c r="A3001" i="2" s="1"/>
  <c r="A3000" i="2" a="1"/>
  <c r="A3000" i="2" s="1"/>
  <c r="A2999" i="2" a="1"/>
  <c r="A2999" i="2" s="1"/>
  <c r="A2998" i="2" a="1"/>
  <c r="A2998" i="2" s="1"/>
  <c r="A2997" i="2" a="1"/>
  <c r="A2997" i="2" s="1"/>
  <c r="A2996" i="2" a="1"/>
  <c r="A2996" i="2" s="1"/>
  <c r="A2995" i="2" a="1"/>
  <c r="A2995" i="2" s="1"/>
  <c r="A2994" i="2" a="1"/>
  <c r="A2994" i="2" s="1"/>
  <c r="A2993" i="2" a="1"/>
  <c r="A2993" i="2" s="1"/>
  <c r="A2992" i="2" a="1"/>
  <c r="A2992" i="2" s="1"/>
  <c r="A2991" i="2" a="1"/>
  <c r="A2991" i="2" s="1"/>
  <c r="A2990" i="2" a="1"/>
  <c r="A2990" i="2" s="1"/>
  <c r="A2989" i="2" a="1"/>
  <c r="A2989" i="2" s="1"/>
  <c r="A2988" i="2" a="1"/>
  <c r="A2988" i="2" s="1"/>
  <c r="A2987" i="2" a="1"/>
  <c r="A2987" i="2" s="1"/>
  <c r="A2986" i="2" a="1"/>
  <c r="A2986" i="2" s="1"/>
  <c r="A2985" i="2" a="1"/>
  <c r="A2985" i="2" s="1"/>
  <c r="A2984" i="2" a="1"/>
  <c r="A2984" i="2" s="1"/>
  <c r="A2983" i="2" a="1"/>
  <c r="A2983" i="2" s="1"/>
  <c r="A2982" i="2" a="1"/>
  <c r="A2982" i="2" s="1"/>
  <c r="A2981" i="2" a="1"/>
  <c r="A2981" i="2" s="1"/>
  <c r="A2980" i="2" a="1"/>
  <c r="A2980" i="2" s="1"/>
  <c r="A2979" i="2" a="1"/>
  <c r="A2979" i="2" s="1"/>
  <c r="A2978" i="2" a="1"/>
  <c r="A2978" i="2" s="1"/>
  <c r="A2977" i="2" a="1"/>
  <c r="A2977" i="2" s="1"/>
  <c r="A2976" i="2" a="1"/>
  <c r="A2976" i="2" s="1"/>
  <c r="A2975" i="2" a="1"/>
  <c r="A2975" i="2" s="1"/>
  <c r="A2974" i="2" a="1"/>
  <c r="A2974" i="2" s="1"/>
  <c r="A2973" i="2" a="1"/>
  <c r="A2973" i="2" s="1"/>
  <c r="A2972" i="2" a="1"/>
  <c r="A2972" i="2" s="1"/>
  <c r="A2971" i="2" a="1"/>
  <c r="A2971" i="2" s="1"/>
  <c r="A2970" i="2" a="1"/>
  <c r="A2970" i="2" s="1"/>
  <c r="A2969" i="2" a="1"/>
  <c r="A2969" i="2" s="1"/>
  <c r="A2968" i="2" a="1"/>
  <c r="A2968" i="2" s="1"/>
  <c r="A2967" i="2" a="1"/>
  <c r="A2967" i="2" s="1"/>
  <c r="A2966" i="2" a="1"/>
  <c r="A2966" i="2" s="1"/>
  <c r="A2965" i="2" a="1"/>
  <c r="A2965" i="2" s="1"/>
  <c r="A2964" i="2" a="1"/>
  <c r="A2964" i="2" s="1"/>
  <c r="A2963" i="2" a="1"/>
  <c r="A2963" i="2" s="1"/>
  <c r="A2962" i="2" a="1"/>
  <c r="A2962" i="2" s="1"/>
  <c r="A2961" i="2" a="1"/>
  <c r="A2961" i="2" s="1"/>
  <c r="A2960" i="2" a="1"/>
  <c r="A2960" i="2" s="1"/>
  <c r="A2959" i="2" a="1"/>
  <c r="A2959" i="2" s="1"/>
  <c r="A2958" i="2" a="1"/>
  <c r="A2958" i="2" s="1"/>
  <c r="A2957" i="2" a="1"/>
  <c r="A2957" i="2" s="1"/>
  <c r="A2956" i="2" a="1"/>
  <c r="A2956" i="2" s="1"/>
  <c r="A2955" i="2" a="1"/>
  <c r="A2955" i="2" s="1"/>
  <c r="A2954" i="2" a="1"/>
  <c r="A2954" i="2" s="1"/>
  <c r="A2953" i="2" a="1"/>
  <c r="A2953" i="2" s="1"/>
  <c r="A2952" i="2" a="1"/>
  <c r="A2952" i="2" s="1"/>
  <c r="A2951" i="2" a="1"/>
  <c r="A2951" i="2" s="1"/>
  <c r="A2950" i="2" a="1"/>
  <c r="A2950" i="2" s="1"/>
  <c r="A2949" i="2" a="1"/>
  <c r="A2949" i="2" s="1"/>
  <c r="A2948" i="2" a="1"/>
  <c r="A2948" i="2" s="1"/>
  <c r="A2947" i="2" a="1"/>
  <c r="A2947" i="2" s="1"/>
  <c r="A2946" i="2" a="1"/>
  <c r="A2946" i="2" s="1"/>
  <c r="A2945" i="2" a="1"/>
  <c r="A2945" i="2" s="1"/>
  <c r="A2944" i="2" a="1"/>
  <c r="A2944" i="2" s="1"/>
  <c r="A2943" i="2" a="1"/>
  <c r="A2943" i="2" s="1"/>
  <c r="A2942" i="2" a="1"/>
  <c r="A2942" i="2" s="1"/>
  <c r="A2941" i="2" a="1"/>
  <c r="A2941" i="2" s="1"/>
  <c r="A2940" i="2" a="1"/>
  <c r="A2940" i="2" s="1"/>
  <c r="A2939" i="2" a="1"/>
  <c r="A2939" i="2" s="1"/>
  <c r="A2938" i="2" a="1"/>
  <c r="A2938" i="2" s="1"/>
  <c r="A2937" i="2" a="1"/>
  <c r="A2937" i="2" s="1"/>
  <c r="A2936" i="2" a="1"/>
  <c r="A2936" i="2" s="1"/>
  <c r="A2935" i="2" a="1"/>
  <c r="A2935" i="2" s="1"/>
  <c r="A2934" i="2" a="1"/>
  <c r="A2934" i="2" s="1"/>
  <c r="A2933" i="2" a="1"/>
  <c r="A2933" i="2" s="1"/>
  <c r="A2932" i="2" a="1"/>
  <c r="A2932" i="2" s="1"/>
  <c r="A2931" i="2" a="1"/>
  <c r="A2931" i="2" s="1"/>
  <c r="A2930" i="2" a="1"/>
  <c r="A2930" i="2" s="1"/>
  <c r="A2929" i="2" a="1"/>
  <c r="A2929" i="2" s="1"/>
  <c r="A2928" i="2" a="1"/>
  <c r="A2928" i="2" s="1"/>
  <c r="A2927" i="2" a="1"/>
  <c r="A2927" i="2" s="1"/>
  <c r="A2926" i="2" a="1"/>
  <c r="A2926" i="2" s="1"/>
  <c r="A2925" i="2" a="1"/>
  <c r="A2925" i="2" s="1"/>
  <c r="A2924" i="2" a="1"/>
  <c r="A2924" i="2" s="1"/>
  <c r="A2923" i="2" a="1"/>
  <c r="A2923" i="2" s="1"/>
  <c r="A2922" i="2" a="1"/>
  <c r="A2922" i="2" s="1"/>
  <c r="A2921" i="2" a="1"/>
  <c r="A2921" i="2" s="1"/>
  <c r="A2920" i="2" a="1"/>
  <c r="A2920" i="2" s="1"/>
  <c r="A2919" i="2" a="1"/>
  <c r="A2919" i="2" s="1"/>
  <c r="A2918" i="2" a="1"/>
  <c r="A2918" i="2" s="1"/>
  <c r="A2917" i="2" a="1"/>
  <c r="A2917" i="2" s="1"/>
  <c r="A2916" i="2" a="1"/>
  <c r="A2916" i="2" s="1"/>
  <c r="A2915" i="2" a="1"/>
  <c r="A2915" i="2" s="1"/>
  <c r="A2914" i="2" a="1"/>
  <c r="A2914" i="2" s="1"/>
  <c r="A2913" i="2" a="1"/>
  <c r="A2913" i="2" s="1"/>
  <c r="A2912" i="2" a="1"/>
  <c r="A2912" i="2" s="1"/>
  <c r="A2911" i="2" a="1"/>
  <c r="A2911" i="2" s="1"/>
  <c r="A2910" i="2" a="1"/>
  <c r="A2910" i="2" s="1"/>
  <c r="A2909" i="2" a="1"/>
  <c r="A2909" i="2" s="1"/>
  <c r="D2909" i="2" s="1"/>
  <c r="A2908" i="2" a="1"/>
  <c r="A2908" i="2" s="1"/>
  <c r="A2907" i="2" a="1"/>
  <c r="A2907" i="2" s="1"/>
  <c r="A2906" i="2" a="1"/>
  <c r="A2906" i="2" s="1"/>
  <c r="A2905" i="2" a="1"/>
  <c r="A2905" i="2" s="1"/>
  <c r="A2904" i="2" a="1"/>
  <c r="A2904" i="2" s="1"/>
  <c r="A2903" i="2" a="1"/>
  <c r="A2903" i="2" s="1"/>
  <c r="A2902" i="2" a="1"/>
  <c r="A2902" i="2" s="1"/>
  <c r="D2902" i="2" s="1"/>
  <c r="A2901" i="2" a="1"/>
  <c r="A2901" i="2" s="1"/>
  <c r="D2901" i="2" s="1"/>
  <c r="A2900" i="2" a="1"/>
  <c r="A2900" i="2" s="1"/>
  <c r="A2899" i="2" a="1"/>
  <c r="A2899" i="2" s="1"/>
  <c r="A2898" i="2" a="1"/>
  <c r="A2898" i="2" s="1"/>
  <c r="A2897" i="2" a="1"/>
  <c r="A2897" i="2" s="1"/>
  <c r="A2896" i="2" a="1"/>
  <c r="A2896" i="2" s="1"/>
  <c r="A2895" i="2" a="1"/>
  <c r="A2895" i="2" s="1"/>
  <c r="A2894" i="2" a="1"/>
  <c r="A2894" i="2" s="1"/>
  <c r="D2894" i="2" s="1"/>
  <c r="A2893" i="2" a="1"/>
  <c r="A2893" i="2" s="1"/>
  <c r="D2893" i="2" s="1"/>
  <c r="A2892" i="2" a="1"/>
  <c r="A2892" i="2" s="1"/>
  <c r="A2891" i="2" a="1"/>
  <c r="A2891" i="2" s="1"/>
  <c r="A2890" i="2" a="1"/>
  <c r="A2890" i="2" s="1"/>
  <c r="A2889" i="2" a="1"/>
  <c r="A2889" i="2" s="1"/>
  <c r="A2888" i="2" a="1"/>
  <c r="A2888" i="2" s="1"/>
  <c r="A2887" i="2" a="1"/>
  <c r="A2887" i="2" s="1"/>
  <c r="A2886" i="2" a="1"/>
  <c r="A2886" i="2" s="1"/>
  <c r="A2885" i="2" a="1"/>
  <c r="A2885" i="2" s="1"/>
  <c r="D2885" i="2" s="1"/>
  <c r="A2884" i="2" a="1"/>
  <c r="A2884" i="2" s="1"/>
  <c r="A2883" i="2" a="1"/>
  <c r="A2883" i="2" s="1"/>
  <c r="D2883" i="2" s="1"/>
  <c r="A2882" i="2" a="1"/>
  <c r="A2882" i="2" s="1"/>
  <c r="A2881" i="2" a="1"/>
  <c r="A2881" i="2" s="1"/>
  <c r="A2880" i="2" a="1"/>
  <c r="A2880" i="2" s="1"/>
  <c r="A2879" i="2" a="1"/>
  <c r="A2879" i="2" s="1"/>
  <c r="A2878" i="2" a="1"/>
  <c r="A2878" i="2" s="1"/>
  <c r="A2877" i="2" a="1"/>
  <c r="A2877" i="2" s="1"/>
  <c r="D2877" i="2" s="1"/>
  <c r="A2876" i="2" a="1"/>
  <c r="A2876" i="2" s="1"/>
  <c r="A2875" i="2" a="1"/>
  <c r="A2875" i="2" s="1"/>
  <c r="D2875" i="2" s="1"/>
  <c r="A2874" i="2" a="1"/>
  <c r="A2874" i="2" s="1"/>
  <c r="A2873" i="2" a="1"/>
  <c r="A2873" i="2" s="1"/>
  <c r="A2872" i="2" a="1"/>
  <c r="A2872" i="2" s="1"/>
  <c r="A2871" i="2" a="1"/>
  <c r="A2871" i="2" s="1"/>
  <c r="A2870" i="2" a="1"/>
  <c r="A2870" i="2" s="1"/>
  <c r="D2870" i="2" s="1"/>
  <c r="A2869" i="2" a="1"/>
  <c r="A2869" i="2" s="1"/>
  <c r="D2869" i="2" s="1"/>
  <c r="A2868" i="2" a="1"/>
  <c r="A2868" i="2" s="1"/>
  <c r="A2867" i="2" a="1"/>
  <c r="A2867" i="2" s="1"/>
  <c r="D2867" i="2" s="1"/>
  <c r="A2866" i="2" a="1"/>
  <c r="A2866" i="2" s="1"/>
  <c r="A2865" i="2" a="1"/>
  <c r="A2865" i="2" s="1"/>
  <c r="A2864" i="2" a="1"/>
  <c r="A2864" i="2" s="1"/>
  <c r="A2863" i="2" a="1"/>
  <c r="A2863" i="2" s="1"/>
  <c r="A2862" i="2" a="1"/>
  <c r="A2862" i="2" s="1"/>
  <c r="A2861" i="2" a="1"/>
  <c r="A2861" i="2" s="1"/>
  <c r="D2861" i="2" s="1"/>
  <c r="A2860" i="2" a="1"/>
  <c r="A2860" i="2" s="1"/>
  <c r="A2859" i="2" a="1"/>
  <c r="A2859" i="2" s="1"/>
  <c r="D2859" i="2" s="1"/>
  <c r="A2858" i="2" a="1"/>
  <c r="A2858" i="2" s="1"/>
  <c r="A2857" i="2" a="1"/>
  <c r="A2857" i="2" s="1"/>
  <c r="A2856" i="2" a="1"/>
  <c r="A2856" i="2" s="1"/>
  <c r="A2855" i="2" a="1"/>
  <c r="A2855" i="2" s="1"/>
  <c r="A2854" i="2" a="1"/>
  <c r="A2854" i="2" s="1"/>
  <c r="D2854" i="2" s="1"/>
  <c r="A2853" i="2" a="1"/>
  <c r="A2853" i="2" s="1"/>
  <c r="A2852" i="2" a="1"/>
  <c r="A2852" i="2" s="1"/>
  <c r="A2851" i="2" a="1"/>
  <c r="A2851" i="2" s="1"/>
  <c r="A2850" i="2" a="1"/>
  <c r="A2850" i="2" s="1"/>
  <c r="A2849" i="2" a="1"/>
  <c r="A2849" i="2" s="1"/>
  <c r="A2848" i="2" a="1"/>
  <c r="A2848" i="2" s="1"/>
  <c r="A2847" i="2" a="1"/>
  <c r="A2847" i="2" s="1"/>
  <c r="A2846" i="2" a="1"/>
  <c r="A2846" i="2" s="1"/>
  <c r="A2845" i="2" a="1"/>
  <c r="A2845" i="2" s="1"/>
  <c r="D2845" i="2" s="1"/>
  <c r="A2844" i="2" a="1"/>
  <c r="A2844" i="2" s="1"/>
  <c r="A2843" i="2" a="1"/>
  <c r="A2843" i="2" s="1"/>
  <c r="A2842" i="2" a="1"/>
  <c r="A2842" i="2" s="1"/>
  <c r="A2841" i="2" a="1"/>
  <c r="A2841" i="2" s="1"/>
  <c r="A2840" i="2" a="1"/>
  <c r="A2840" i="2" s="1"/>
  <c r="A2839" i="2" a="1"/>
  <c r="A2839" i="2" s="1"/>
  <c r="A2838" i="2" a="1"/>
  <c r="A2838" i="2" s="1"/>
  <c r="A2837" i="2" a="1"/>
  <c r="A2837" i="2" s="1"/>
  <c r="D2837" i="2" s="1"/>
  <c r="A2836" i="2" a="1"/>
  <c r="A2836" i="2" s="1"/>
  <c r="A2835" i="2" a="1"/>
  <c r="A2835" i="2" s="1"/>
  <c r="A2834" i="2" a="1"/>
  <c r="A2834" i="2" s="1"/>
  <c r="A2833" i="2" a="1"/>
  <c r="A2833" i="2" s="1"/>
  <c r="A2832" i="2" a="1"/>
  <c r="A2832" i="2" s="1"/>
  <c r="A2831" i="2" a="1"/>
  <c r="A2831" i="2" s="1"/>
  <c r="A2830" i="2" a="1"/>
  <c r="A2830" i="2" s="1"/>
  <c r="A2829" i="2" a="1"/>
  <c r="A2829" i="2" s="1"/>
  <c r="D2829" i="2" s="1"/>
  <c r="A2828" i="2" a="1"/>
  <c r="A2828" i="2" s="1"/>
  <c r="A2827" i="2" a="1"/>
  <c r="A2827" i="2" s="1"/>
  <c r="D2827" i="2" s="1"/>
  <c r="A2826" i="2" a="1"/>
  <c r="A2826" i="2" s="1"/>
  <c r="A2825" i="2" a="1"/>
  <c r="A2825" i="2" s="1"/>
  <c r="A2824" i="2" a="1"/>
  <c r="A2824" i="2" s="1"/>
  <c r="A2823" i="2" a="1"/>
  <c r="A2823" i="2" s="1"/>
  <c r="A2822" i="2" a="1"/>
  <c r="A2822" i="2" s="1"/>
  <c r="A2821" i="2" a="1"/>
  <c r="A2821" i="2" s="1"/>
  <c r="D2821" i="2" s="1"/>
  <c r="A2820" i="2" a="1"/>
  <c r="A2820" i="2" s="1"/>
  <c r="A2819" i="2" a="1"/>
  <c r="A2819" i="2" s="1"/>
  <c r="D2819" i="2" s="1"/>
  <c r="A2818" i="2" a="1"/>
  <c r="A2818" i="2" s="1"/>
  <c r="A2817" i="2" a="1"/>
  <c r="A2817" i="2" s="1"/>
  <c r="A2816" i="2" a="1"/>
  <c r="A2816" i="2" s="1"/>
  <c r="A2815" i="2" a="1"/>
  <c r="A2815" i="2" s="1"/>
  <c r="A2814" i="2" a="1"/>
  <c r="A2814" i="2" s="1"/>
  <c r="D2814" i="2" s="1"/>
  <c r="A2813" i="2" a="1"/>
  <c r="A2813" i="2" s="1"/>
  <c r="D2813" i="2" s="1"/>
  <c r="A2812" i="2" a="1"/>
  <c r="A2812" i="2" s="1"/>
  <c r="A2811" i="2" a="1"/>
  <c r="A2811" i="2" s="1"/>
  <c r="D2811" i="2" s="1"/>
  <c r="A2810" i="2" a="1"/>
  <c r="A2810" i="2" s="1"/>
  <c r="A2809" i="2" a="1"/>
  <c r="A2809" i="2" s="1"/>
  <c r="A2808" i="2" a="1"/>
  <c r="A2808" i="2" s="1"/>
  <c r="A2807" i="2" a="1"/>
  <c r="A2807" i="2" s="1"/>
  <c r="A2806" i="2" a="1"/>
  <c r="A2806" i="2" s="1"/>
  <c r="A2805" i="2" a="1"/>
  <c r="A2805" i="2" s="1"/>
  <c r="D2805" i="2" s="1"/>
  <c r="A2804" i="2" a="1"/>
  <c r="A2804" i="2" s="1"/>
  <c r="A2803" i="2" a="1"/>
  <c r="A2803" i="2" s="1"/>
  <c r="D2803" i="2" s="1"/>
  <c r="A2802" i="2" a="1"/>
  <c r="A2802" i="2" s="1"/>
  <c r="A2801" i="2" a="1"/>
  <c r="A2801" i="2" s="1"/>
  <c r="A2800" i="2" a="1"/>
  <c r="A2800" i="2" s="1"/>
  <c r="A2799" i="2" a="1"/>
  <c r="A2799" i="2" s="1"/>
  <c r="A2798" i="2" a="1"/>
  <c r="A2798" i="2" s="1"/>
  <c r="D2798" i="2" s="1"/>
  <c r="A2797" i="2" a="1"/>
  <c r="A2797" i="2" s="1"/>
  <c r="D2797" i="2" s="1"/>
  <c r="A2796" i="2" a="1"/>
  <c r="A2796" i="2" s="1"/>
  <c r="A2795" i="2" a="1"/>
  <c r="A2795" i="2" s="1"/>
  <c r="D2795" i="2" s="1"/>
  <c r="A2794" i="2" a="1"/>
  <c r="A2794" i="2" s="1"/>
  <c r="A2793" i="2" a="1"/>
  <c r="A2793" i="2" s="1"/>
  <c r="A2792" i="2" a="1"/>
  <c r="A2792" i="2" s="1"/>
  <c r="A2791" i="2" a="1"/>
  <c r="A2791" i="2" s="1"/>
  <c r="A2790" i="2" a="1"/>
  <c r="A2790" i="2" s="1"/>
  <c r="D2790" i="2" s="1"/>
  <c r="A2789" i="2" a="1"/>
  <c r="A2789" i="2" s="1"/>
  <c r="A2788" i="2" a="1"/>
  <c r="A2788" i="2" s="1"/>
  <c r="A2787" i="2" a="1"/>
  <c r="A2787" i="2" s="1"/>
  <c r="A2786" i="2" a="1"/>
  <c r="A2786" i="2" s="1"/>
  <c r="A2785" i="2" a="1"/>
  <c r="A2785" i="2" s="1"/>
  <c r="A2784" i="2" a="1"/>
  <c r="A2784" i="2" s="1"/>
  <c r="A2783" i="2" a="1"/>
  <c r="A2783" i="2" s="1"/>
  <c r="A2782" i="2" a="1"/>
  <c r="A2782" i="2" s="1"/>
  <c r="D2782" i="2" s="1"/>
  <c r="A2781" i="2" a="1"/>
  <c r="A2781" i="2" s="1"/>
  <c r="D2781" i="2" s="1"/>
  <c r="A2780" i="2" a="1"/>
  <c r="A2780" i="2" s="1"/>
  <c r="A2779" i="2" a="1"/>
  <c r="A2779" i="2" s="1"/>
  <c r="A2778" i="2" a="1"/>
  <c r="A2778" i="2" s="1"/>
  <c r="A2777" i="2" a="1"/>
  <c r="A2777" i="2" s="1"/>
  <c r="A2776" i="2" a="1"/>
  <c r="A2776" i="2" s="1"/>
  <c r="A2775" i="2" a="1"/>
  <c r="A2775" i="2" s="1"/>
  <c r="A2774" i="2" a="1"/>
  <c r="A2774" i="2" s="1"/>
  <c r="A2773" i="2" a="1"/>
  <c r="A2773" i="2" s="1"/>
  <c r="D2773" i="2" s="1"/>
  <c r="A2772" i="2" a="1"/>
  <c r="A2772" i="2" s="1"/>
  <c r="A2771" i="2" a="1"/>
  <c r="A2771" i="2" s="1"/>
  <c r="D2771" i="2" s="1"/>
  <c r="A2770" i="2" a="1"/>
  <c r="A2770" i="2" s="1"/>
  <c r="A2769" i="2" a="1"/>
  <c r="A2769" i="2" s="1"/>
  <c r="A2768" i="2" a="1"/>
  <c r="A2768" i="2" s="1"/>
  <c r="A2767" i="2" a="1"/>
  <c r="A2767" i="2" s="1"/>
  <c r="A2766" i="2" a="1"/>
  <c r="A2766" i="2" s="1"/>
  <c r="A2765" i="2" a="1"/>
  <c r="A2765" i="2" s="1"/>
  <c r="D2765" i="2" s="1"/>
  <c r="A2764" i="2" a="1"/>
  <c r="A2764" i="2" s="1"/>
  <c r="A2763" i="2" a="1"/>
  <c r="A2763" i="2" s="1"/>
  <c r="A2762" i="2" a="1"/>
  <c r="A2762" i="2" s="1"/>
  <c r="A2761" i="2" a="1"/>
  <c r="A2761" i="2" s="1"/>
  <c r="A2760" i="2" a="1"/>
  <c r="A2760" i="2" s="1"/>
  <c r="A2759" i="2" a="1"/>
  <c r="A2759" i="2" s="1"/>
  <c r="A2758" i="2" a="1"/>
  <c r="A2758" i="2" s="1"/>
  <c r="A2757" i="2" a="1"/>
  <c r="A2757" i="2" s="1"/>
  <c r="D2757" i="2" s="1"/>
  <c r="A2756" i="2" a="1"/>
  <c r="A2756" i="2" s="1"/>
  <c r="A2755" i="2" a="1"/>
  <c r="A2755" i="2" s="1"/>
  <c r="D2755" i="2" s="1"/>
  <c r="A2754" i="2" a="1"/>
  <c r="A2754" i="2" s="1"/>
  <c r="A2753" i="2" a="1"/>
  <c r="A2753" i="2" s="1"/>
  <c r="A2752" i="2" a="1"/>
  <c r="A2752" i="2" s="1"/>
  <c r="A2751" i="2" a="1"/>
  <c r="A2751" i="2" s="1"/>
  <c r="A2750" i="2" a="1"/>
  <c r="A2750" i="2" s="1"/>
  <c r="D2750" i="2" s="1"/>
  <c r="A2749" i="2" a="1"/>
  <c r="A2749" i="2" s="1"/>
  <c r="D2749" i="2" s="1"/>
  <c r="A2748" i="2" a="1"/>
  <c r="A2748" i="2" s="1"/>
  <c r="A2747" i="2" a="1"/>
  <c r="A2747" i="2" s="1"/>
  <c r="A2746" i="2" a="1"/>
  <c r="A2746" i="2" s="1"/>
  <c r="A2745" i="2" a="1"/>
  <c r="A2745" i="2" s="1"/>
  <c r="A2744" i="2" a="1"/>
  <c r="A2744" i="2" s="1"/>
  <c r="A2743" i="2" a="1"/>
  <c r="A2743" i="2" s="1"/>
  <c r="A2742" i="2" a="1"/>
  <c r="A2742" i="2" s="1"/>
  <c r="A2741" i="2" a="1"/>
  <c r="A2741" i="2" s="1"/>
  <c r="D2741" i="2" s="1"/>
  <c r="A2740" i="2" a="1"/>
  <c r="A2740" i="2" s="1"/>
  <c r="A2739" i="2" a="1"/>
  <c r="A2739" i="2" s="1"/>
  <c r="A2738" i="2" a="1"/>
  <c r="A2738" i="2" s="1"/>
  <c r="A2737" i="2" a="1"/>
  <c r="A2737" i="2" s="1"/>
  <c r="A2736" i="2" a="1"/>
  <c r="A2736" i="2" s="1"/>
  <c r="A2735" i="2" a="1"/>
  <c r="A2735" i="2" s="1"/>
  <c r="A2734" i="2" a="1"/>
  <c r="A2734" i="2" s="1"/>
  <c r="D2734" i="2" s="1"/>
  <c r="A2733" i="2" a="1"/>
  <c r="A2733" i="2" s="1"/>
  <c r="D2733" i="2" s="1"/>
  <c r="A2732" i="2" a="1"/>
  <c r="A2732" i="2" s="1"/>
  <c r="A2731" i="2" a="1"/>
  <c r="A2731" i="2" s="1"/>
  <c r="D2731" i="2" s="1"/>
  <c r="A2730" i="2" a="1"/>
  <c r="A2730" i="2" s="1"/>
  <c r="A2729" i="2" a="1"/>
  <c r="A2729" i="2" s="1"/>
  <c r="A2728" i="2" a="1"/>
  <c r="A2728" i="2" s="1"/>
  <c r="A2727" i="2" a="1"/>
  <c r="A2727" i="2" s="1"/>
  <c r="A2726" i="2" a="1"/>
  <c r="A2726" i="2" s="1"/>
  <c r="D2726" i="2" s="1"/>
  <c r="A2725" i="2" a="1"/>
  <c r="A2725" i="2" s="1"/>
  <c r="A2724" i="2" a="1"/>
  <c r="A2724" i="2" s="1"/>
  <c r="A2723" i="2" a="1"/>
  <c r="A2723" i="2" s="1"/>
  <c r="A2722" i="2" a="1"/>
  <c r="A2722" i="2" s="1"/>
  <c r="A2721" i="2" a="1"/>
  <c r="A2721" i="2" s="1"/>
  <c r="A2720" i="2" a="1"/>
  <c r="A2720" i="2" s="1"/>
  <c r="A2719" i="2" a="1"/>
  <c r="A2719" i="2" s="1"/>
  <c r="A2718" i="2" a="1"/>
  <c r="A2718" i="2" s="1"/>
  <c r="A2717" i="2" a="1"/>
  <c r="A2717" i="2" s="1"/>
  <c r="D2717" i="2" s="1"/>
  <c r="A2716" i="2" a="1"/>
  <c r="A2716" i="2" s="1"/>
  <c r="A2715" i="2" a="1"/>
  <c r="A2715" i="2" s="1"/>
  <c r="D2715" i="2" s="1"/>
  <c r="A2714" i="2" a="1"/>
  <c r="A2714" i="2" s="1"/>
  <c r="A2713" i="2" a="1"/>
  <c r="A2713" i="2" s="1"/>
  <c r="A2712" i="2" a="1"/>
  <c r="A2712" i="2" s="1"/>
  <c r="A2711" i="2" a="1"/>
  <c r="A2711" i="2" s="1"/>
  <c r="A2710" i="2" a="1"/>
  <c r="A2710" i="2" s="1"/>
  <c r="A2709" i="2" a="1"/>
  <c r="A2709" i="2" s="1"/>
  <c r="D2709" i="2" s="1"/>
  <c r="A2708" i="2" a="1"/>
  <c r="A2708" i="2" s="1"/>
  <c r="A2707" i="2" a="1"/>
  <c r="A2707" i="2" s="1"/>
  <c r="A2706" i="2" a="1"/>
  <c r="A2706" i="2" s="1"/>
  <c r="D2706" i="2" s="1"/>
  <c r="A2705" i="2" a="1"/>
  <c r="A2705" i="2" s="1"/>
  <c r="A2704" i="2" a="1"/>
  <c r="A2704" i="2" s="1"/>
  <c r="A2703" i="2" a="1"/>
  <c r="A2703" i="2" s="1"/>
  <c r="A2702" i="2" a="1"/>
  <c r="A2702" i="2" s="1"/>
  <c r="D2702" i="2" s="1"/>
  <c r="A2701" i="2" a="1"/>
  <c r="A2701" i="2" s="1"/>
  <c r="A2700" i="2" a="1"/>
  <c r="A2700" i="2" s="1"/>
  <c r="A2699" i="2" a="1"/>
  <c r="A2699" i="2" s="1"/>
  <c r="D2699" i="2" s="1"/>
  <c r="A2698" i="2" a="1"/>
  <c r="A2698" i="2" s="1"/>
  <c r="A2697" i="2" a="1"/>
  <c r="A2697" i="2" s="1"/>
  <c r="C2697" i="2" s="1"/>
  <c r="A2696" i="2" a="1"/>
  <c r="A2696" i="2" s="1"/>
  <c r="A2695" i="2" a="1"/>
  <c r="A2695" i="2" s="1"/>
  <c r="C2695" i="2" s="1"/>
  <c r="A2694" i="2" a="1"/>
  <c r="A2694" i="2" s="1"/>
  <c r="A2693" i="2" a="1"/>
  <c r="A2693" i="2" s="1"/>
  <c r="C2693" i="2" s="1"/>
  <c r="A2692" i="2" a="1"/>
  <c r="A2692" i="2" s="1"/>
  <c r="A2691" i="2" a="1"/>
  <c r="A2691" i="2" s="1"/>
  <c r="C2691" i="2" s="1"/>
  <c r="A2690" i="2" a="1"/>
  <c r="A2690" i="2" s="1"/>
  <c r="C2690" i="2" s="1"/>
  <c r="A2689" i="2" a="1"/>
  <c r="A2689" i="2" s="1"/>
  <c r="C2689" i="2" s="1"/>
  <c r="A2688" i="2" a="1"/>
  <c r="A2688" i="2" s="1"/>
  <c r="A2687" i="2" a="1"/>
  <c r="A2687" i="2" s="1"/>
  <c r="A2686" i="2" a="1"/>
  <c r="A2686" i="2" s="1"/>
  <c r="D2686" i="2" s="1"/>
  <c r="A2685" i="2" a="1"/>
  <c r="A2685" i="2" s="1"/>
  <c r="A2684" i="2" a="1"/>
  <c r="A2684" i="2" s="1"/>
  <c r="C2684" i="2" s="1"/>
  <c r="A2683" i="2" a="1"/>
  <c r="A2683" i="2" s="1"/>
  <c r="A2682" i="2" a="1"/>
  <c r="A2682" i="2" s="1"/>
  <c r="D2682" i="2" s="1"/>
  <c r="A2681" i="2" a="1"/>
  <c r="A2681" i="2" s="1"/>
  <c r="A2680" i="2" a="1"/>
  <c r="A2680" i="2" s="1"/>
  <c r="C2680" i="2" s="1"/>
  <c r="A2679" i="2" a="1"/>
  <c r="A2679" i="2" s="1"/>
  <c r="A2678" i="2" a="1"/>
  <c r="A2678" i="2" s="1"/>
  <c r="D2678" i="2" s="1"/>
  <c r="A2677" i="2" a="1"/>
  <c r="A2677" i="2" s="1"/>
  <c r="A2676" i="2" a="1"/>
  <c r="A2676" i="2" s="1"/>
  <c r="C2676" i="2" s="1"/>
  <c r="A2675" i="2" a="1"/>
  <c r="A2675" i="2" s="1"/>
  <c r="A2674" i="2" a="1"/>
  <c r="A2674" i="2" s="1"/>
  <c r="D2674" i="2" s="1"/>
  <c r="A2673" i="2" a="1"/>
  <c r="A2673" i="2" s="1"/>
  <c r="A2672" i="2" a="1"/>
  <c r="A2672" i="2" s="1"/>
  <c r="C2672" i="2" s="1"/>
  <c r="A2671" i="2" a="1"/>
  <c r="A2671" i="2" s="1"/>
  <c r="A2670" i="2" a="1"/>
  <c r="A2670" i="2" s="1"/>
  <c r="D2670" i="2" s="1"/>
  <c r="A2669" i="2" a="1"/>
  <c r="A2669" i="2" s="1"/>
  <c r="A2668" i="2" a="1"/>
  <c r="A2668" i="2" s="1"/>
  <c r="D2668" i="2" s="1"/>
  <c r="A2667" i="2" a="1"/>
  <c r="A2667" i="2" s="1"/>
  <c r="D2667" i="2" s="1"/>
  <c r="A2666" i="2" a="1"/>
  <c r="A2666" i="2" s="1"/>
  <c r="D2666" i="2" s="1"/>
  <c r="A2665" i="2" a="1"/>
  <c r="A2665" i="2" s="1"/>
  <c r="D2665" i="2" s="1"/>
  <c r="A2664" i="2" a="1"/>
  <c r="A2664" i="2" s="1"/>
  <c r="D2664" i="2" s="1"/>
  <c r="A2663" i="2" a="1"/>
  <c r="A2663" i="2" s="1"/>
  <c r="D2663" i="2" s="1"/>
  <c r="A2662" i="2" a="1"/>
  <c r="A2662" i="2" s="1"/>
  <c r="D2662" i="2" s="1"/>
  <c r="A2661" i="2" a="1"/>
  <c r="A2661" i="2" s="1"/>
  <c r="A2660" i="2" a="1"/>
  <c r="A2660" i="2" s="1"/>
  <c r="D2660" i="2" s="1"/>
  <c r="A2659" i="2" a="1"/>
  <c r="A2659" i="2" s="1"/>
  <c r="D2659" i="2" s="1"/>
  <c r="A2658" i="2" a="1"/>
  <c r="A2658" i="2" s="1"/>
  <c r="D2658" i="2" s="1"/>
  <c r="A2657" i="2" a="1"/>
  <c r="A2657" i="2" s="1"/>
  <c r="D2657" i="2" s="1"/>
  <c r="A2656" i="2" a="1"/>
  <c r="A2656" i="2" s="1"/>
  <c r="D2656" i="2" s="1"/>
  <c r="A2655" i="2" a="1"/>
  <c r="A2655" i="2" s="1"/>
  <c r="A2654" i="2" a="1"/>
  <c r="A2654" i="2" s="1"/>
  <c r="D2654" i="2" s="1"/>
  <c r="A2653" i="2" a="1"/>
  <c r="A2653" i="2" s="1"/>
  <c r="A2652" i="2" a="1"/>
  <c r="A2652" i="2" s="1"/>
  <c r="D2652" i="2" s="1"/>
  <c r="A2651" i="2" a="1"/>
  <c r="A2651" i="2" s="1"/>
  <c r="D2651" i="2" s="1"/>
  <c r="A2650" i="2" a="1"/>
  <c r="A2650" i="2" s="1"/>
  <c r="D2650" i="2" s="1"/>
  <c r="A2649" i="2" a="1"/>
  <c r="A2649" i="2" s="1"/>
  <c r="D2649" i="2" s="1"/>
  <c r="A2648" i="2" a="1"/>
  <c r="A2648" i="2" s="1"/>
  <c r="C2648" i="2" s="1"/>
  <c r="A2647" i="2" a="1"/>
  <c r="A2647" i="2" s="1"/>
  <c r="D2647" i="2" s="1"/>
  <c r="A2646" i="2" a="1"/>
  <c r="A2646" i="2" s="1"/>
  <c r="D2646" i="2" s="1"/>
  <c r="A2645" i="2" a="1"/>
  <c r="A2645" i="2" s="1"/>
  <c r="D2645" i="2" s="1"/>
  <c r="A2644" i="2" a="1"/>
  <c r="A2644" i="2" s="1"/>
  <c r="C2644" i="2" s="1"/>
  <c r="A2643" i="2" a="1"/>
  <c r="A2643" i="2" s="1"/>
  <c r="D2643" i="2" s="1"/>
  <c r="A2642" i="2" a="1"/>
  <c r="A2642" i="2" s="1"/>
  <c r="D2642" i="2" s="1"/>
  <c r="A2641" i="2" a="1"/>
  <c r="A2641" i="2" s="1"/>
  <c r="D2641" i="2" s="1"/>
  <c r="A2640" i="2" a="1"/>
  <c r="A2640" i="2" s="1"/>
  <c r="C2640" i="2" s="1"/>
  <c r="A2639" i="2" a="1"/>
  <c r="A2639" i="2" s="1"/>
  <c r="D2639" i="2" s="1"/>
  <c r="A2638" i="2" a="1"/>
  <c r="A2638" i="2" s="1"/>
  <c r="D2638" i="2" s="1"/>
  <c r="A2637" i="2" a="1"/>
  <c r="A2637" i="2" s="1"/>
  <c r="D2637" i="2" s="1"/>
  <c r="A2636" i="2" a="1"/>
  <c r="A2636" i="2" s="1"/>
  <c r="C2636" i="2" s="1"/>
  <c r="A2635" i="2" a="1"/>
  <c r="A2635" i="2" s="1"/>
  <c r="D2635" i="2" s="1"/>
  <c r="A2634" i="2" a="1"/>
  <c r="A2634" i="2" s="1"/>
  <c r="D2634" i="2" s="1"/>
  <c r="A2633" i="2" a="1"/>
  <c r="A2633" i="2" s="1"/>
  <c r="D2633" i="2" s="1"/>
  <c r="A2632" i="2" a="1"/>
  <c r="A2632" i="2" s="1"/>
  <c r="C2632" i="2" s="1"/>
  <c r="A2631" i="2" a="1"/>
  <c r="A2631" i="2" s="1"/>
  <c r="D2631" i="2" s="1"/>
  <c r="A2630" i="2" a="1"/>
  <c r="A2630" i="2" s="1"/>
  <c r="D2630" i="2" s="1"/>
  <c r="A2629" i="2" a="1"/>
  <c r="A2629" i="2" s="1"/>
  <c r="D2629" i="2" s="1"/>
  <c r="A2628" i="2" a="1"/>
  <c r="A2628" i="2" s="1"/>
  <c r="C2628" i="2" s="1"/>
  <c r="A2627" i="2" a="1"/>
  <c r="A2627" i="2" s="1"/>
  <c r="D2627" i="2" s="1"/>
  <c r="A2626" i="2" a="1"/>
  <c r="A2626" i="2" s="1"/>
  <c r="D2626" i="2" s="1"/>
  <c r="A2625" i="2" a="1"/>
  <c r="A2625" i="2" s="1"/>
  <c r="D2625" i="2" s="1"/>
  <c r="A2624" i="2" a="1"/>
  <c r="A2624" i="2" s="1"/>
  <c r="C2624" i="2" s="1"/>
  <c r="A2623" i="2" a="1"/>
  <c r="A2623" i="2" s="1"/>
  <c r="D2623" i="2" s="1"/>
  <c r="A2622" i="2" a="1"/>
  <c r="A2622" i="2" s="1"/>
  <c r="D2622" i="2" s="1"/>
  <c r="A2621" i="2" a="1"/>
  <c r="A2621" i="2" s="1"/>
  <c r="D2621" i="2" s="1"/>
  <c r="A2620" i="2" a="1"/>
  <c r="A2620" i="2" s="1"/>
  <c r="C2620" i="2" s="1"/>
  <c r="A2619" i="2" a="1"/>
  <c r="A2619" i="2" s="1"/>
  <c r="D2619" i="2" s="1"/>
  <c r="A2618" i="2" a="1"/>
  <c r="A2618" i="2" s="1"/>
  <c r="D2618" i="2" s="1"/>
  <c r="A2617" i="2" a="1"/>
  <c r="A2617" i="2" s="1"/>
  <c r="D2617" i="2" s="1"/>
  <c r="A2616" i="2" a="1"/>
  <c r="A2616" i="2" s="1"/>
  <c r="C2616" i="2" s="1"/>
  <c r="A2615" i="2" a="1"/>
  <c r="A2615" i="2" s="1"/>
  <c r="D2615" i="2" s="1"/>
  <c r="A2614" i="2" a="1"/>
  <c r="A2614" i="2" s="1"/>
  <c r="D2614" i="2" s="1"/>
  <c r="A2613" i="2" a="1"/>
  <c r="A2613" i="2" s="1"/>
  <c r="D2613" i="2" s="1"/>
  <c r="A2612" i="2" a="1"/>
  <c r="A2612" i="2" s="1"/>
  <c r="C2612" i="2" s="1"/>
  <c r="A2611" i="2" a="1"/>
  <c r="A2611" i="2" s="1"/>
  <c r="D2611" i="2" s="1"/>
  <c r="A2610" i="2" a="1"/>
  <c r="A2610" i="2" s="1"/>
  <c r="D2610" i="2" s="1"/>
  <c r="A2609" i="2" a="1"/>
  <c r="A2609" i="2" s="1"/>
  <c r="D2609" i="2" s="1"/>
  <c r="A2608" i="2" a="1"/>
  <c r="A2608" i="2" s="1"/>
  <c r="C2608" i="2" s="1"/>
  <c r="A2607" i="2" a="1"/>
  <c r="A2607" i="2" s="1"/>
  <c r="D2607" i="2" s="1"/>
  <c r="A2606" i="2" a="1"/>
  <c r="A2606" i="2" s="1"/>
  <c r="D2606" i="2" s="1"/>
  <c r="A2605" i="2" a="1"/>
  <c r="A2605" i="2" s="1"/>
  <c r="D2605" i="2" s="1"/>
  <c r="A2604" i="2" a="1"/>
  <c r="A2604" i="2" s="1"/>
  <c r="C2604" i="2" s="1"/>
  <c r="A2603" i="2" a="1"/>
  <c r="A2603" i="2" s="1"/>
  <c r="D2603" i="2" s="1"/>
  <c r="A2602" i="2" a="1"/>
  <c r="A2602" i="2" s="1"/>
  <c r="D2602" i="2" s="1"/>
  <c r="A2601" i="2" a="1"/>
  <c r="A2601" i="2" s="1"/>
  <c r="D2601" i="2" s="1"/>
  <c r="A2600" i="2" a="1"/>
  <c r="A2600" i="2" s="1"/>
  <c r="C2600" i="2" s="1"/>
  <c r="A2599" i="2" a="1"/>
  <c r="A2599" i="2" s="1"/>
  <c r="D2599" i="2" s="1"/>
  <c r="A2598" i="2" a="1"/>
  <c r="A2598" i="2" s="1"/>
  <c r="D2598" i="2" s="1"/>
  <c r="A2597" i="2" a="1"/>
  <c r="A2597" i="2" s="1"/>
  <c r="D2597" i="2" s="1"/>
  <c r="A2596" i="2" a="1"/>
  <c r="A2596" i="2" s="1"/>
  <c r="C2596" i="2" s="1"/>
  <c r="A2595" i="2" a="1"/>
  <c r="A2595" i="2" s="1"/>
  <c r="D2595" i="2" s="1"/>
  <c r="A2594" i="2" a="1"/>
  <c r="A2594" i="2" s="1"/>
  <c r="C2594" i="2" s="1"/>
  <c r="A2593" i="2" a="1"/>
  <c r="A2593" i="2" s="1"/>
  <c r="C2593" i="2" s="1"/>
  <c r="A2592" i="2" a="1"/>
  <c r="A2592" i="2" s="1"/>
  <c r="A2591" i="2" a="1"/>
  <c r="A2591" i="2" s="1"/>
  <c r="D2591" i="2" s="1"/>
  <c r="A2590" i="2" a="1"/>
  <c r="A2590" i="2" s="1"/>
  <c r="C2590" i="2" s="1"/>
  <c r="A2589" i="2" a="1"/>
  <c r="A2589" i="2" s="1"/>
  <c r="A2588" i="2" a="1"/>
  <c r="A2588" i="2" s="1"/>
  <c r="D2588" i="2" s="1"/>
  <c r="A2587" i="2" a="1"/>
  <c r="A2587" i="2" s="1"/>
  <c r="D2587" i="2" s="1"/>
  <c r="A2586" i="2" a="1"/>
  <c r="A2586" i="2" s="1"/>
  <c r="C2586" i="2" s="1"/>
  <c r="A2585" i="2" a="1"/>
  <c r="A2585" i="2" s="1"/>
  <c r="C2585" i="2" s="1"/>
  <c r="A2584" i="2" a="1"/>
  <c r="A2584" i="2" s="1"/>
  <c r="D2584" i="2" s="1"/>
  <c r="A2583" i="2" a="1"/>
  <c r="A2583" i="2" s="1"/>
  <c r="D2583" i="2" s="1"/>
  <c r="A2582" i="2" a="1"/>
  <c r="A2582" i="2" s="1"/>
  <c r="C2582" i="2" s="1"/>
  <c r="A2581" i="2" a="1"/>
  <c r="A2581" i="2" s="1"/>
  <c r="C2581" i="2" s="1"/>
  <c r="A2580" i="2" a="1"/>
  <c r="A2580" i="2" s="1"/>
  <c r="A2579" i="2" a="1"/>
  <c r="A2579" i="2" s="1"/>
  <c r="D2579" i="2" s="1"/>
  <c r="A2578" i="2" a="1"/>
  <c r="A2578" i="2" s="1"/>
  <c r="C2578" i="2" s="1"/>
  <c r="A2577" i="2" a="1"/>
  <c r="A2577" i="2" s="1"/>
  <c r="C2577" i="2" s="1"/>
  <c r="A2576" i="2" a="1"/>
  <c r="A2576" i="2" s="1"/>
  <c r="A2575" i="2" a="1"/>
  <c r="A2575" i="2" s="1"/>
  <c r="D2575" i="2" s="1"/>
  <c r="A2574" i="2" a="1"/>
  <c r="A2574" i="2" s="1"/>
  <c r="C2574" i="2" s="1"/>
  <c r="A2573" i="2" a="1"/>
  <c r="A2573" i="2" s="1"/>
  <c r="C2573" i="2" s="1"/>
  <c r="A2572" i="2" a="1"/>
  <c r="A2572" i="2" s="1"/>
  <c r="D2572" i="2" s="1"/>
  <c r="A2571" i="2" a="1"/>
  <c r="A2571" i="2" s="1"/>
  <c r="D2571" i="2" s="1"/>
  <c r="A2570" i="2" a="1"/>
  <c r="A2570" i="2" s="1"/>
  <c r="C2570" i="2" s="1"/>
  <c r="A2569" i="2" a="1"/>
  <c r="A2569" i="2" s="1"/>
  <c r="C2569" i="2" s="1"/>
  <c r="A2568" i="2" a="1"/>
  <c r="A2568" i="2" s="1"/>
  <c r="C2568" i="2" s="1"/>
  <c r="A2567" i="2" a="1"/>
  <c r="A2567" i="2" s="1"/>
  <c r="D2567" i="2" s="1"/>
  <c r="A2566" i="2" a="1"/>
  <c r="A2566" i="2" s="1"/>
  <c r="C2566" i="2" s="1"/>
  <c r="A2565" i="2" a="1"/>
  <c r="A2565" i="2" s="1"/>
  <c r="C2565" i="2" s="1"/>
  <c r="A2564" i="2" a="1"/>
  <c r="A2564" i="2" s="1"/>
  <c r="C2564" i="2" s="1"/>
  <c r="A2563" i="2" a="1"/>
  <c r="A2563" i="2" s="1"/>
  <c r="D2563" i="2" s="1"/>
  <c r="A2562" i="2" a="1"/>
  <c r="A2562" i="2" s="1"/>
  <c r="C2562" i="2" s="1"/>
  <c r="A2561" i="2" a="1"/>
  <c r="A2561" i="2" s="1"/>
  <c r="C2561" i="2" s="1"/>
  <c r="A2560" i="2" a="1"/>
  <c r="A2560" i="2" s="1"/>
  <c r="A2559" i="2" a="1"/>
  <c r="A2559" i="2" s="1"/>
  <c r="D2559" i="2" s="1"/>
  <c r="A2558" i="2" a="1"/>
  <c r="A2558" i="2" s="1"/>
  <c r="C2558" i="2" s="1"/>
  <c r="A2557" i="2" a="1"/>
  <c r="A2557" i="2" s="1"/>
  <c r="A2556" i="2" a="1"/>
  <c r="A2556" i="2" s="1"/>
  <c r="C2556" i="2" s="1"/>
  <c r="A2555" i="2" a="1"/>
  <c r="A2555" i="2" s="1"/>
  <c r="D2555" i="2" s="1"/>
  <c r="A2554" i="2" a="1"/>
  <c r="A2554" i="2" s="1"/>
  <c r="C2554" i="2" s="1"/>
  <c r="A2553" i="2" a="1"/>
  <c r="A2553" i="2" s="1"/>
  <c r="C2553" i="2" s="1"/>
  <c r="A2552" i="2" a="1"/>
  <c r="A2552" i="2" s="1"/>
  <c r="A2551" i="2" a="1"/>
  <c r="A2551" i="2" s="1"/>
  <c r="D2551" i="2" s="1"/>
  <c r="A2550" i="2" a="1"/>
  <c r="A2550" i="2" s="1"/>
  <c r="C2550" i="2" s="1"/>
  <c r="A2549" i="2" a="1"/>
  <c r="A2549" i="2" s="1"/>
  <c r="A2548" i="2" a="1"/>
  <c r="A2548" i="2" s="1"/>
  <c r="A2547" i="2" a="1"/>
  <c r="A2547" i="2" s="1"/>
  <c r="D2547" i="2" s="1"/>
  <c r="A2546" i="2" a="1"/>
  <c r="A2546" i="2" s="1"/>
  <c r="C2546" i="2" s="1"/>
  <c r="A2545" i="2" a="1"/>
  <c r="A2545" i="2" s="1"/>
  <c r="C2545" i="2" s="1"/>
  <c r="A2544" i="2" a="1"/>
  <c r="A2544" i="2" s="1"/>
  <c r="C2544" i="2" s="1"/>
  <c r="A2543" i="2" a="1"/>
  <c r="A2543" i="2" s="1"/>
  <c r="D2543" i="2" s="1"/>
  <c r="A2542" i="2" a="1"/>
  <c r="A2542" i="2" s="1"/>
  <c r="C2542" i="2" s="1"/>
  <c r="A2541" i="2" a="1"/>
  <c r="A2541" i="2" s="1"/>
  <c r="C2541" i="2" s="1"/>
  <c r="A2540" i="2" a="1"/>
  <c r="A2540" i="2" s="1"/>
  <c r="D2540" i="2" s="1"/>
  <c r="A2539" i="2" a="1"/>
  <c r="A2539" i="2" s="1"/>
  <c r="D2539" i="2" s="1"/>
  <c r="A2538" i="2" a="1"/>
  <c r="A2538" i="2" s="1"/>
  <c r="C2538" i="2" s="1"/>
  <c r="A2537" i="2" a="1"/>
  <c r="A2537" i="2" s="1"/>
  <c r="C2537" i="2" s="1"/>
  <c r="A2536" i="2" a="1"/>
  <c r="A2536" i="2" s="1"/>
  <c r="D2536" i="2" s="1"/>
  <c r="A2535" i="2" a="1"/>
  <c r="A2535" i="2" s="1"/>
  <c r="D2535" i="2" s="1"/>
  <c r="A2534" i="2" a="1"/>
  <c r="A2534" i="2" s="1"/>
  <c r="C2534" i="2" s="1"/>
  <c r="A2533" i="2" a="1"/>
  <c r="A2533" i="2" s="1"/>
  <c r="C2533" i="2" s="1"/>
  <c r="A2532" i="2" a="1"/>
  <c r="A2532" i="2" s="1"/>
  <c r="C2532" i="2" s="1"/>
  <c r="A2531" i="2" a="1"/>
  <c r="A2531" i="2" s="1"/>
  <c r="D2531" i="2" s="1"/>
  <c r="A2530" i="2" a="1"/>
  <c r="A2530" i="2" s="1"/>
  <c r="C2530" i="2" s="1"/>
  <c r="A2529" i="2" a="1"/>
  <c r="A2529" i="2" s="1"/>
  <c r="C2529" i="2" s="1"/>
  <c r="A2528" i="2" a="1"/>
  <c r="A2528" i="2" s="1"/>
  <c r="A2527" i="2" a="1"/>
  <c r="A2527" i="2" s="1"/>
  <c r="D2527" i="2" s="1"/>
  <c r="A2526" i="2" a="1"/>
  <c r="A2526" i="2" s="1"/>
  <c r="C2526" i="2" s="1"/>
  <c r="A2525" i="2" a="1"/>
  <c r="A2525" i="2" s="1"/>
  <c r="A2524" i="2" a="1"/>
  <c r="A2524" i="2" s="1"/>
  <c r="D2524" i="2" s="1"/>
  <c r="A2523" i="2" a="1"/>
  <c r="A2523" i="2" s="1"/>
  <c r="D2523" i="2" s="1"/>
  <c r="A2522" i="2" a="1"/>
  <c r="A2522" i="2" s="1"/>
  <c r="C2522" i="2" s="1"/>
  <c r="A2521" i="2" a="1"/>
  <c r="A2521" i="2" s="1"/>
  <c r="C2521" i="2" s="1"/>
  <c r="A2520" i="2" a="1"/>
  <c r="A2520" i="2" s="1"/>
  <c r="D2520" i="2" s="1"/>
  <c r="A2519" i="2" a="1"/>
  <c r="A2519" i="2" s="1"/>
  <c r="D2519" i="2" s="1"/>
  <c r="A2518" i="2" a="1"/>
  <c r="A2518" i="2" s="1"/>
  <c r="C2518" i="2" s="1"/>
  <c r="A2517" i="2" a="1"/>
  <c r="A2517" i="2" s="1"/>
  <c r="C2517" i="2" s="1"/>
  <c r="A2516" i="2" a="1"/>
  <c r="A2516" i="2" s="1"/>
  <c r="C2516" i="2" s="1"/>
  <c r="A2515" i="2" a="1"/>
  <c r="A2515" i="2" s="1"/>
  <c r="D2515" i="2" s="1"/>
  <c r="A2514" i="2" a="1"/>
  <c r="A2514" i="2" s="1"/>
  <c r="C2514" i="2" s="1"/>
  <c r="A2513" i="2" a="1"/>
  <c r="A2513" i="2" s="1"/>
  <c r="C2513" i="2" s="1"/>
  <c r="A2512" i="2" a="1"/>
  <c r="A2512" i="2" s="1"/>
  <c r="D2512" i="2" s="1"/>
  <c r="A2511" i="2" a="1"/>
  <c r="A2511" i="2" s="1"/>
  <c r="D2511" i="2" s="1"/>
  <c r="A2510" i="2" a="1"/>
  <c r="A2510" i="2" s="1"/>
  <c r="C2510" i="2" s="1"/>
  <c r="A2509" i="2" a="1"/>
  <c r="A2509" i="2" s="1"/>
  <c r="C2509" i="2" s="1"/>
  <c r="A2508" i="2" a="1"/>
  <c r="A2508" i="2" s="1"/>
  <c r="A2507" i="2" a="1"/>
  <c r="A2507" i="2" s="1"/>
  <c r="D2507" i="2" s="1"/>
  <c r="A2506" i="2" a="1"/>
  <c r="A2506" i="2" s="1"/>
  <c r="C2506" i="2" s="1"/>
  <c r="A2505" i="2" a="1"/>
  <c r="A2505" i="2" s="1"/>
  <c r="C2505" i="2" s="1"/>
  <c r="A2504" i="2" a="1"/>
  <c r="A2504" i="2" s="1"/>
  <c r="D2504" i="2" s="1"/>
  <c r="A2503" i="2" a="1"/>
  <c r="A2503" i="2" s="1"/>
  <c r="D2503" i="2" s="1"/>
  <c r="A2502" i="2" a="1"/>
  <c r="A2502" i="2" s="1"/>
  <c r="C2502" i="2" s="1"/>
  <c r="A2501" i="2" a="1"/>
  <c r="A2501" i="2" s="1"/>
  <c r="C2501" i="2" s="1"/>
  <c r="A2500" i="2" a="1"/>
  <c r="A2500" i="2" s="1"/>
  <c r="C2500" i="2" s="1"/>
  <c r="A2499" i="2" a="1"/>
  <c r="A2499" i="2" s="1"/>
  <c r="D2499" i="2" s="1"/>
  <c r="A2498" i="2" a="1"/>
  <c r="A2498" i="2" s="1"/>
  <c r="C2498" i="2" s="1"/>
  <c r="A2497" i="2" a="1"/>
  <c r="A2497" i="2" s="1"/>
  <c r="C2497" i="2" s="1"/>
  <c r="A2496" i="2" a="1"/>
  <c r="A2496" i="2" s="1"/>
  <c r="A2495" i="2" a="1"/>
  <c r="A2495" i="2" s="1"/>
  <c r="D2495" i="2" s="1"/>
  <c r="A2494" i="2" a="1"/>
  <c r="A2494" i="2" s="1"/>
  <c r="C2494" i="2" s="1"/>
  <c r="A2493" i="2" a="1"/>
  <c r="A2493" i="2" s="1"/>
  <c r="A2492" i="2" a="1"/>
  <c r="A2492" i="2" s="1"/>
  <c r="D2492" i="2" s="1"/>
  <c r="A2491" i="2" a="1"/>
  <c r="A2491" i="2" s="1"/>
  <c r="D2491" i="2" s="1"/>
  <c r="A2490" i="2" a="1"/>
  <c r="A2490" i="2" s="1"/>
  <c r="C2490" i="2" s="1"/>
  <c r="A2489" i="2" a="1"/>
  <c r="A2489" i="2" s="1"/>
  <c r="C2489" i="2" s="1"/>
  <c r="A2488" i="2" a="1"/>
  <c r="A2488" i="2" s="1"/>
  <c r="A2487" i="2" a="1"/>
  <c r="A2487" i="2" s="1"/>
  <c r="D2487" i="2" s="1"/>
  <c r="A2486" i="2" a="1"/>
  <c r="A2486" i="2" s="1"/>
  <c r="C2486" i="2" s="1"/>
  <c r="A2485" i="2" a="1"/>
  <c r="A2485" i="2" s="1"/>
  <c r="A2484" i="2" a="1"/>
  <c r="A2484" i="2" s="1"/>
  <c r="C2484" i="2" s="1"/>
  <c r="A2483" i="2" a="1"/>
  <c r="A2483" i="2" s="1"/>
  <c r="D2483" i="2" s="1"/>
  <c r="A2482" i="2" a="1"/>
  <c r="A2482" i="2" s="1"/>
  <c r="C2482" i="2" s="1"/>
  <c r="A2481" i="2" a="1"/>
  <c r="A2481" i="2" s="1"/>
  <c r="C2481" i="2" s="1"/>
  <c r="A2480" i="2" a="1"/>
  <c r="A2480" i="2" s="1"/>
  <c r="C2480" i="2" s="1"/>
  <c r="A2479" i="2" a="1"/>
  <c r="A2479" i="2" s="1"/>
  <c r="D2479" i="2" s="1"/>
  <c r="A2478" i="2" a="1"/>
  <c r="A2478" i="2" s="1"/>
  <c r="C2478" i="2" s="1"/>
  <c r="A2477" i="2" a="1"/>
  <c r="A2477" i="2" s="1"/>
  <c r="C2477" i="2" s="1"/>
  <c r="A2476" i="2" a="1"/>
  <c r="A2476" i="2" s="1"/>
  <c r="D2476" i="2" s="1"/>
  <c r="A2475" i="2" a="1"/>
  <c r="A2475" i="2" s="1"/>
  <c r="D2475" i="2" s="1"/>
  <c r="A2474" i="2" a="1"/>
  <c r="A2474" i="2" s="1"/>
  <c r="C2474" i="2" s="1"/>
  <c r="A2473" i="2" a="1"/>
  <c r="A2473" i="2" s="1"/>
  <c r="C2473" i="2" s="1"/>
  <c r="A2472" i="2" a="1"/>
  <c r="A2472" i="2" s="1"/>
  <c r="D2472" i="2" s="1"/>
  <c r="A2471" i="2" a="1"/>
  <c r="A2471" i="2" s="1"/>
  <c r="D2471" i="2" s="1"/>
  <c r="A2470" i="2" a="1"/>
  <c r="A2470" i="2" s="1"/>
  <c r="C2470" i="2" s="1"/>
  <c r="A2469" i="2" a="1"/>
  <c r="A2469" i="2" s="1"/>
  <c r="C2469" i="2" s="1"/>
  <c r="A2468" i="2" a="1"/>
  <c r="A2468" i="2" s="1"/>
  <c r="C2468" i="2" s="1"/>
  <c r="A2467" i="2" a="1"/>
  <c r="A2467" i="2" s="1"/>
  <c r="D2467" i="2" s="1"/>
  <c r="A2466" i="2" a="1"/>
  <c r="A2466" i="2" s="1"/>
  <c r="C2466" i="2" s="1"/>
  <c r="A2465" i="2" a="1"/>
  <c r="A2465" i="2" s="1"/>
  <c r="C2465" i="2" s="1"/>
  <c r="A2464" i="2" a="1"/>
  <c r="A2464" i="2" s="1"/>
  <c r="D2464" i="2" s="1"/>
  <c r="A2463" i="2" a="1"/>
  <c r="A2463" i="2" s="1"/>
  <c r="D2463" i="2" s="1"/>
  <c r="A2462" i="2" a="1"/>
  <c r="A2462" i="2" s="1"/>
  <c r="C2462" i="2" s="1"/>
  <c r="A2461" i="2" a="1"/>
  <c r="A2461" i="2" s="1"/>
  <c r="C2461" i="2" s="1"/>
  <c r="A2460" i="2" a="1"/>
  <c r="A2460" i="2" s="1"/>
  <c r="D2460" i="2" s="1"/>
  <c r="A2459" i="2" a="1"/>
  <c r="A2459" i="2" s="1"/>
  <c r="D2459" i="2" s="1"/>
  <c r="A2458" i="2" a="1"/>
  <c r="A2458" i="2" s="1"/>
  <c r="C2458" i="2" s="1"/>
  <c r="A2457" i="2" a="1"/>
  <c r="A2457" i="2" s="1"/>
  <c r="C2457" i="2" s="1"/>
  <c r="A2456" i="2" a="1"/>
  <c r="A2456" i="2" s="1"/>
  <c r="D2456" i="2" s="1"/>
  <c r="A2455" i="2" a="1"/>
  <c r="A2455" i="2" s="1"/>
  <c r="D2455" i="2" s="1"/>
  <c r="A2454" i="2" a="1"/>
  <c r="A2454" i="2" s="1"/>
  <c r="C2454" i="2" s="1"/>
  <c r="A2453" i="2" a="1"/>
  <c r="A2453" i="2" s="1"/>
  <c r="C2453" i="2" s="1"/>
  <c r="A2452" i="2" a="1"/>
  <c r="A2452" i="2" s="1"/>
  <c r="A2451" i="2" a="1"/>
  <c r="A2451" i="2" s="1"/>
  <c r="D2451" i="2" s="1"/>
  <c r="A2450" i="2" a="1"/>
  <c r="A2450" i="2" s="1"/>
  <c r="C2450" i="2" s="1"/>
  <c r="A2449" i="2" a="1"/>
  <c r="A2449" i="2" s="1"/>
  <c r="C2449" i="2" s="1"/>
  <c r="A2448" i="2" a="1"/>
  <c r="A2448" i="2" s="1"/>
  <c r="C2448" i="2" s="1"/>
  <c r="A2447" i="2" a="1"/>
  <c r="A2447" i="2" s="1"/>
  <c r="D2447" i="2" s="1"/>
  <c r="A2446" i="2" a="1"/>
  <c r="A2446" i="2" s="1"/>
  <c r="C2446" i="2" s="1"/>
  <c r="A2445" i="2" a="1"/>
  <c r="A2445" i="2" s="1"/>
  <c r="C2445" i="2" s="1"/>
  <c r="A2444" i="2" a="1"/>
  <c r="A2444" i="2" s="1"/>
  <c r="C2444" i="2" s="1"/>
  <c r="A2443" i="2" a="1"/>
  <c r="A2443" i="2" s="1"/>
  <c r="D2443" i="2" s="1"/>
  <c r="A2442" i="2" a="1"/>
  <c r="A2442" i="2" s="1"/>
  <c r="C2442" i="2" s="1"/>
  <c r="A2441" i="2" a="1"/>
  <c r="A2441" i="2" s="1"/>
  <c r="C2441" i="2" s="1"/>
  <c r="A2440" i="2" a="1"/>
  <c r="A2440" i="2" s="1"/>
  <c r="D2440" i="2" s="1"/>
  <c r="A2439" i="2" a="1"/>
  <c r="A2439" i="2" s="1"/>
  <c r="A2438" i="2" a="1"/>
  <c r="A2438" i="2" s="1"/>
  <c r="C2438" i="2" s="1"/>
  <c r="A2437" i="2" a="1"/>
  <c r="A2437" i="2" s="1"/>
  <c r="C2437" i="2" s="1"/>
  <c r="A2436" i="2" a="1"/>
  <c r="A2436" i="2" s="1"/>
  <c r="C2436" i="2" s="1"/>
  <c r="A2435" i="2" a="1"/>
  <c r="A2435" i="2" s="1"/>
  <c r="A2434" i="2" a="1"/>
  <c r="A2434" i="2" s="1"/>
  <c r="C2434" i="2" s="1"/>
  <c r="A2433" i="2" a="1"/>
  <c r="A2433" i="2" s="1"/>
  <c r="C2433" i="2" s="1"/>
  <c r="A2432" i="2" a="1"/>
  <c r="A2432" i="2" s="1"/>
  <c r="D2432" i="2" s="1"/>
  <c r="A2431" i="2" a="1"/>
  <c r="A2431" i="2" s="1"/>
  <c r="A2430" i="2" a="1"/>
  <c r="A2430" i="2" s="1"/>
  <c r="C2430" i="2" s="1"/>
  <c r="A2429" i="2" a="1"/>
  <c r="A2429" i="2" s="1"/>
  <c r="C2429" i="2" s="1"/>
  <c r="A2428" i="2" a="1"/>
  <c r="A2428" i="2" s="1"/>
  <c r="D2428" i="2" s="1"/>
  <c r="A2427" i="2" a="1"/>
  <c r="A2427" i="2" s="1"/>
  <c r="A2426" i="2" a="1"/>
  <c r="A2426" i="2" s="1"/>
  <c r="C2426" i="2" s="1"/>
  <c r="A2425" i="2" a="1"/>
  <c r="A2425" i="2" s="1"/>
  <c r="C2425" i="2" s="1"/>
  <c r="A2424" i="2" a="1"/>
  <c r="A2424" i="2" s="1"/>
  <c r="D2424" i="2" s="1"/>
  <c r="A2423" i="2" a="1"/>
  <c r="A2423" i="2" s="1"/>
  <c r="A2422" i="2" a="1"/>
  <c r="A2422" i="2" s="1"/>
  <c r="C2422" i="2" s="1"/>
  <c r="A2421" i="2" a="1"/>
  <c r="A2421" i="2" s="1"/>
  <c r="D2421" i="2" s="1"/>
  <c r="A2420" i="2" a="1"/>
  <c r="A2420" i="2" s="1"/>
  <c r="D2420" i="2" s="1"/>
  <c r="A2419" i="2" a="1"/>
  <c r="A2419" i="2" s="1"/>
  <c r="A2418" i="2" a="1"/>
  <c r="A2418" i="2" s="1"/>
  <c r="C2418" i="2" s="1"/>
  <c r="A2417" i="2" a="1"/>
  <c r="A2417" i="2" s="1"/>
  <c r="D2417" i="2" s="1"/>
  <c r="A2416" i="2" a="1"/>
  <c r="A2416" i="2" s="1"/>
  <c r="D2416" i="2" s="1"/>
  <c r="A2415" i="2" a="1"/>
  <c r="A2415" i="2" s="1"/>
  <c r="A2414" i="2" a="1"/>
  <c r="A2414" i="2" s="1"/>
  <c r="C2414" i="2" s="1"/>
  <c r="A2413" i="2" a="1"/>
  <c r="A2413" i="2" s="1"/>
  <c r="D2413" i="2" s="1"/>
  <c r="A2412" i="2" a="1"/>
  <c r="A2412" i="2" s="1"/>
  <c r="D2412" i="2" s="1"/>
  <c r="A2411" i="2" a="1"/>
  <c r="A2411" i="2" s="1"/>
  <c r="A2410" i="2" a="1"/>
  <c r="A2410" i="2" s="1"/>
  <c r="C2410" i="2" s="1"/>
  <c r="A2409" i="2" a="1"/>
  <c r="A2409" i="2" s="1"/>
  <c r="D2409" i="2" s="1"/>
  <c r="A2408" i="2" a="1"/>
  <c r="A2408" i="2" s="1"/>
  <c r="C2408" i="2" s="1"/>
  <c r="A2407" i="2" a="1"/>
  <c r="A2407" i="2" s="1"/>
  <c r="A2406" i="2" a="1"/>
  <c r="A2406" i="2" s="1"/>
  <c r="C2406" i="2" s="1"/>
  <c r="A2405" i="2" a="1"/>
  <c r="A2405" i="2" s="1"/>
  <c r="D2405" i="2" s="1"/>
  <c r="A2404" i="2" a="1"/>
  <c r="A2404" i="2" s="1"/>
  <c r="D2404" i="2" s="1"/>
  <c r="A2403" i="2" a="1"/>
  <c r="A2403" i="2" s="1"/>
  <c r="A2402" i="2" a="1"/>
  <c r="A2402" i="2" s="1"/>
  <c r="C2402" i="2" s="1"/>
  <c r="A2401" i="2" a="1"/>
  <c r="A2401" i="2" s="1"/>
  <c r="D2401" i="2" s="1"/>
  <c r="A2400" i="2" a="1"/>
  <c r="A2400" i="2" s="1"/>
  <c r="C2400" i="2" s="1"/>
  <c r="A2399" i="2" a="1"/>
  <c r="A2399" i="2" s="1"/>
  <c r="A2398" i="2" a="1"/>
  <c r="A2398" i="2" s="1"/>
  <c r="C2398" i="2" s="1"/>
  <c r="A2397" i="2" a="1"/>
  <c r="A2397" i="2" s="1"/>
  <c r="D2397" i="2" s="1"/>
  <c r="A2396" i="2" a="1"/>
  <c r="A2396" i="2" s="1"/>
  <c r="D2396" i="2" s="1"/>
  <c r="A2395" i="2" a="1"/>
  <c r="A2395" i="2" s="1"/>
  <c r="A2394" i="2" a="1"/>
  <c r="A2394" i="2" s="1"/>
  <c r="C2394" i="2" s="1"/>
  <c r="A2393" i="2" a="1"/>
  <c r="A2393" i="2" s="1"/>
  <c r="D2393" i="2" s="1"/>
  <c r="A2392" i="2" a="1"/>
  <c r="A2392" i="2" s="1"/>
  <c r="D2392" i="2" s="1"/>
  <c r="A2391" i="2" a="1"/>
  <c r="A2391" i="2" s="1"/>
  <c r="A2390" i="2" a="1"/>
  <c r="A2390" i="2" s="1"/>
  <c r="C2390" i="2" s="1"/>
  <c r="A2389" i="2" a="1"/>
  <c r="A2389" i="2" s="1"/>
  <c r="D2389" i="2" s="1"/>
  <c r="A2388" i="2" a="1"/>
  <c r="A2388" i="2" s="1"/>
  <c r="D2388" i="2" s="1"/>
  <c r="A2387" i="2" a="1"/>
  <c r="A2387" i="2" s="1"/>
  <c r="A2386" i="2" a="1"/>
  <c r="A2386" i="2" s="1"/>
  <c r="C2386" i="2" s="1"/>
  <c r="A2385" i="2" a="1"/>
  <c r="A2385" i="2" s="1"/>
  <c r="D2385" i="2" s="1"/>
  <c r="A2384" i="2" a="1"/>
  <c r="A2384" i="2" s="1"/>
  <c r="D2384" i="2" s="1"/>
  <c r="A2383" i="2" a="1"/>
  <c r="A2383" i="2" s="1"/>
  <c r="A2382" i="2" a="1"/>
  <c r="A2382" i="2" s="1"/>
  <c r="C2382" i="2" s="1"/>
  <c r="A2381" i="2" a="1"/>
  <c r="A2381" i="2" s="1"/>
  <c r="D2381" i="2" s="1"/>
  <c r="A2380" i="2" a="1"/>
  <c r="A2380" i="2" s="1"/>
  <c r="D2380" i="2" s="1"/>
  <c r="A2379" i="2" a="1"/>
  <c r="A2379" i="2" s="1"/>
  <c r="A2378" i="2" a="1"/>
  <c r="A2378" i="2" s="1"/>
  <c r="C2378" i="2" s="1"/>
  <c r="A2377" i="2" a="1"/>
  <c r="A2377" i="2" s="1"/>
  <c r="D2377" i="2" s="1"/>
  <c r="A2376" i="2" a="1"/>
  <c r="A2376" i="2" s="1"/>
  <c r="C2376" i="2" s="1"/>
  <c r="A2375" i="2" a="1"/>
  <c r="A2375" i="2" s="1"/>
  <c r="A2374" i="2" a="1"/>
  <c r="A2374" i="2" s="1"/>
  <c r="C2374" i="2" s="1"/>
  <c r="A2373" i="2" a="1"/>
  <c r="A2373" i="2" s="1"/>
  <c r="D2373" i="2" s="1"/>
  <c r="A2372" i="2" a="1"/>
  <c r="A2372" i="2" s="1"/>
  <c r="D2372" i="2" s="1"/>
  <c r="A2371" i="2" a="1"/>
  <c r="A2371" i="2" s="1"/>
  <c r="A2370" i="2" a="1"/>
  <c r="A2370" i="2" s="1"/>
  <c r="C2370" i="2" s="1"/>
  <c r="A2369" i="2" a="1"/>
  <c r="A2369" i="2" s="1"/>
  <c r="D2369" i="2" s="1"/>
  <c r="A2368" i="2" a="1"/>
  <c r="A2368" i="2" s="1"/>
  <c r="C2368" i="2" s="1"/>
  <c r="A2367" i="2" a="1"/>
  <c r="A2367" i="2" s="1"/>
  <c r="A2366" i="2" a="1"/>
  <c r="A2366" i="2" s="1"/>
  <c r="C2366" i="2" s="1"/>
  <c r="A2365" i="2" a="1"/>
  <c r="A2365" i="2" s="1"/>
  <c r="D2365" i="2" s="1"/>
  <c r="A2364" i="2" a="1"/>
  <c r="A2364" i="2" s="1"/>
  <c r="D2364" i="2" s="1"/>
  <c r="A2363" i="2" a="1"/>
  <c r="A2363" i="2" s="1"/>
  <c r="A2362" i="2" a="1"/>
  <c r="A2362" i="2" s="1"/>
  <c r="C2362" i="2" s="1"/>
  <c r="A2361" i="2" a="1"/>
  <c r="A2361" i="2" s="1"/>
  <c r="D2361" i="2" s="1"/>
  <c r="A2360" i="2" a="1"/>
  <c r="A2360" i="2" s="1"/>
  <c r="C2360" i="2" s="1"/>
  <c r="A2359" i="2" a="1"/>
  <c r="A2359" i="2" s="1"/>
  <c r="A2358" i="2" a="1"/>
  <c r="A2358" i="2" s="1"/>
  <c r="C2358" i="2" s="1"/>
  <c r="A2357" i="2" a="1"/>
  <c r="A2357" i="2" s="1"/>
  <c r="D2357" i="2" s="1"/>
  <c r="A2356" i="2" a="1"/>
  <c r="A2356" i="2" s="1"/>
  <c r="D2356" i="2" s="1"/>
  <c r="A2355" i="2" a="1"/>
  <c r="A2355" i="2" s="1"/>
  <c r="A2354" i="2" a="1"/>
  <c r="A2354" i="2" s="1"/>
  <c r="C2354" i="2" s="1"/>
  <c r="A2353" i="2" a="1"/>
  <c r="A2353" i="2" s="1"/>
  <c r="D2353" i="2" s="1"/>
  <c r="A2352" i="2" a="1"/>
  <c r="A2352" i="2" s="1"/>
  <c r="C2352" i="2" s="1"/>
  <c r="A2351" i="2" a="1"/>
  <c r="A2351" i="2" s="1"/>
  <c r="A2350" i="2" a="1"/>
  <c r="A2350" i="2" s="1"/>
  <c r="C2350" i="2" s="1"/>
  <c r="A2349" i="2" a="1"/>
  <c r="A2349" i="2" s="1"/>
  <c r="D2349" i="2" s="1"/>
  <c r="A2348" i="2" a="1"/>
  <c r="A2348" i="2" s="1"/>
  <c r="D2348" i="2" s="1"/>
  <c r="A2347" i="2" a="1"/>
  <c r="A2347" i="2" s="1"/>
  <c r="A2346" i="2" a="1"/>
  <c r="A2346" i="2" s="1"/>
  <c r="C2346" i="2" s="1"/>
  <c r="A2345" i="2" a="1"/>
  <c r="A2345" i="2" s="1"/>
  <c r="D2345" i="2" s="1"/>
  <c r="A2344" i="2" a="1"/>
  <c r="A2344" i="2" s="1"/>
  <c r="C2344" i="2" s="1"/>
  <c r="A2343" i="2" a="1"/>
  <c r="A2343" i="2" s="1"/>
  <c r="A2342" i="2" a="1"/>
  <c r="A2342" i="2" s="1"/>
  <c r="C2342" i="2" s="1"/>
  <c r="A2341" i="2" a="1"/>
  <c r="A2341" i="2" s="1"/>
  <c r="D2341" i="2" s="1"/>
  <c r="A2340" i="2" a="1"/>
  <c r="A2340" i="2" s="1"/>
  <c r="D2340" i="2" s="1"/>
  <c r="A2339" i="2" a="1"/>
  <c r="A2339" i="2" s="1"/>
  <c r="A2338" i="2" a="1"/>
  <c r="A2338" i="2" s="1"/>
  <c r="C2338" i="2" s="1"/>
  <c r="A2337" i="2" a="1"/>
  <c r="A2337" i="2" s="1"/>
  <c r="D2337" i="2" s="1"/>
  <c r="A2336" i="2" a="1"/>
  <c r="A2336" i="2" s="1"/>
  <c r="C2336" i="2" s="1"/>
  <c r="A2335" i="2" a="1"/>
  <c r="A2335" i="2" s="1"/>
  <c r="A2334" i="2" a="1"/>
  <c r="A2334" i="2" s="1"/>
  <c r="C2334" i="2" s="1"/>
  <c r="A2333" i="2" a="1"/>
  <c r="A2333" i="2" s="1"/>
  <c r="D2333" i="2" s="1"/>
  <c r="A2332" i="2" a="1"/>
  <c r="A2332" i="2" s="1"/>
  <c r="D2332" i="2" s="1"/>
  <c r="A2331" i="2" a="1"/>
  <c r="A2331" i="2" s="1"/>
  <c r="A2330" i="2" a="1"/>
  <c r="A2330" i="2" s="1"/>
  <c r="C2330" i="2" s="1"/>
  <c r="A2329" i="2" a="1"/>
  <c r="A2329" i="2" s="1"/>
  <c r="D2329" i="2" s="1"/>
  <c r="A2328" i="2" a="1"/>
  <c r="A2328" i="2" s="1"/>
  <c r="C2328" i="2" s="1"/>
  <c r="A2327" i="2" a="1"/>
  <c r="A2327" i="2" s="1"/>
  <c r="A2326" i="2" a="1"/>
  <c r="A2326" i="2" s="1"/>
  <c r="C2326" i="2" s="1"/>
  <c r="A2325" i="2" a="1"/>
  <c r="A2325" i="2" s="1"/>
  <c r="D2325" i="2" s="1"/>
  <c r="A2324" i="2" a="1"/>
  <c r="A2324" i="2" s="1"/>
  <c r="D2324" i="2" s="1"/>
  <c r="A2323" i="2" a="1"/>
  <c r="A2323" i="2" s="1"/>
  <c r="A2322" i="2" a="1"/>
  <c r="A2322" i="2" s="1"/>
  <c r="C2322" i="2" s="1"/>
  <c r="A2321" i="2" a="1"/>
  <c r="A2321" i="2" s="1"/>
  <c r="D2321" i="2" s="1"/>
  <c r="A2320" i="2" a="1"/>
  <c r="A2320" i="2" s="1"/>
  <c r="C2320" i="2" s="1"/>
  <c r="A2319" i="2" a="1"/>
  <c r="A2319" i="2" s="1"/>
  <c r="A2318" i="2" a="1"/>
  <c r="A2318" i="2" s="1"/>
  <c r="C2318" i="2" s="1"/>
  <c r="A2317" i="2" a="1"/>
  <c r="A2317" i="2" s="1"/>
  <c r="D2317" i="2" s="1"/>
  <c r="A2316" i="2" a="1"/>
  <c r="A2316" i="2" s="1"/>
  <c r="D2316" i="2" s="1"/>
  <c r="A2315" i="2" a="1"/>
  <c r="A2315" i="2" s="1"/>
  <c r="A2314" i="2" a="1"/>
  <c r="A2314" i="2" s="1"/>
  <c r="C2314" i="2" s="1"/>
  <c r="A2313" i="2" a="1"/>
  <c r="A2313" i="2" s="1"/>
  <c r="D2313" i="2" s="1"/>
  <c r="A2312" i="2" a="1"/>
  <c r="A2312" i="2" s="1"/>
  <c r="C2312" i="2" s="1"/>
  <c r="A2311" i="2" a="1"/>
  <c r="A2311" i="2" s="1"/>
  <c r="A2310" i="2" a="1"/>
  <c r="A2310" i="2" s="1"/>
  <c r="C2310" i="2" s="1"/>
  <c r="A2309" i="2" a="1"/>
  <c r="A2309" i="2" s="1"/>
  <c r="D2309" i="2" s="1"/>
  <c r="A2308" i="2" a="1"/>
  <c r="A2308" i="2" s="1"/>
  <c r="D2308" i="2" s="1"/>
  <c r="A2307" i="2" a="1"/>
  <c r="A2307" i="2" s="1"/>
  <c r="A2306" i="2" a="1"/>
  <c r="A2306" i="2" s="1"/>
  <c r="C2306" i="2" s="1"/>
  <c r="A2305" i="2" a="1"/>
  <c r="A2305" i="2" s="1"/>
  <c r="D2305" i="2" s="1"/>
  <c r="A2304" i="2" a="1"/>
  <c r="A2304" i="2" s="1"/>
  <c r="C2304" i="2" s="1"/>
  <c r="A2303" i="2" a="1"/>
  <c r="A2303" i="2" s="1"/>
  <c r="A2302" i="2" a="1"/>
  <c r="A2302" i="2" s="1"/>
  <c r="C2302" i="2" s="1"/>
  <c r="A2301" i="2" a="1"/>
  <c r="A2301" i="2" s="1"/>
  <c r="D2301" i="2" s="1"/>
  <c r="A2300" i="2" a="1"/>
  <c r="A2300" i="2" s="1"/>
  <c r="D2300" i="2" s="1"/>
  <c r="A2299" i="2" a="1"/>
  <c r="A2299" i="2" s="1"/>
  <c r="A2298" i="2" a="1"/>
  <c r="A2298" i="2" s="1"/>
  <c r="C2298" i="2" s="1"/>
  <c r="A2297" i="2" a="1"/>
  <c r="A2297" i="2" s="1"/>
  <c r="D2297" i="2" s="1"/>
  <c r="A2296" i="2" a="1"/>
  <c r="A2296" i="2" s="1"/>
  <c r="C2296" i="2" s="1"/>
  <c r="A2295" i="2" a="1"/>
  <c r="A2295" i="2" s="1"/>
  <c r="A2294" i="2" a="1"/>
  <c r="A2294" i="2" s="1"/>
  <c r="C2294" i="2" s="1"/>
  <c r="A2293" i="2" a="1"/>
  <c r="A2293" i="2" s="1"/>
  <c r="D2293" i="2" s="1"/>
  <c r="A2292" i="2" a="1"/>
  <c r="A2292" i="2" s="1"/>
  <c r="D2292" i="2" s="1"/>
  <c r="A2291" i="2" a="1"/>
  <c r="A2291" i="2" s="1"/>
  <c r="A2290" i="2" a="1"/>
  <c r="A2290" i="2" s="1"/>
  <c r="C2290" i="2" s="1"/>
  <c r="A2289" i="2" a="1"/>
  <c r="A2289" i="2" s="1"/>
  <c r="D2289" i="2" s="1"/>
  <c r="A2288" i="2" a="1"/>
  <c r="A2288" i="2" s="1"/>
  <c r="C2288" i="2" s="1"/>
  <c r="A2287" i="2" a="1"/>
  <c r="A2287" i="2" s="1"/>
  <c r="A2286" i="2" a="1"/>
  <c r="A2286" i="2" s="1"/>
  <c r="C2286" i="2" s="1"/>
  <c r="A2285" i="2" a="1"/>
  <c r="A2285" i="2" s="1"/>
  <c r="D2285" i="2" s="1"/>
  <c r="A2284" i="2" a="1"/>
  <c r="A2284" i="2" s="1"/>
  <c r="D2284" i="2" s="1"/>
  <c r="A2283" i="2" a="1"/>
  <c r="A2283" i="2" s="1"/>
  <c r="A2282" i="2" a="1"/>
  <c r="A2282" i="2" s="1"/>
  <c r="C2282" i="2" s="1"/>
  <c r="A2281" i="2" a="1"/>
  <c r="A2281" i="2" s="1"/>
  <c r="D2281" i="2" s="1"/>
  <c r="A2280" i="2" a="1"/>
  <c r="A2280" i="2" s="1"/>
  <c r="C2280" i="2" s="1"/>
  <c r="A2279" i="2" a="1"/>
  <c r="A2279" i="2" s="1"/>
  <c r="A2278" i="2" a="1"/>
  <c r="A2278" i="2" s="1"/>
  <c r="C2278" i="2" s="1"/>
  <c r="A2277" i="2" a="1"/>
  <c r="A2277" i="2" s="1"/>
  <c r="D2277" i="2" s="1"/>
  <c r="A2276" i="2" a="1"/>
  <c r="A2276" i="2" s="1"/>
  <c r="D2276" i="2" s="1"/>
  <c r="A2275" i="2" a="1"/>
  <c r="A2275" i="2" s="1"/>
  <c r="A2274" i="2" a="1"/>
  <c r="A2274" i="2" s="1"/>
  <c r="C2274" i="2" s="1"/>
  <c r="A2273" i="2" a="1"/>
  <c r="A2273" i="2" s="1"/>
  <c r="D2273" i="2" s="1"/>
  <c r="A2272" i="2" a="1"/>
  <c r="A2272" i="2" s="1"/>
  <c r="C2272" i="2" s="1"/>
  <c r="A2271" i="2" a="1"/>
  <c r="A2271" i="2" s="1"/>
  <c r="A2270" i="2" a="1"/>
  <c r="A2270" i="2" s="1"/>
  <c r="C2270" i="2" s="1"/>
  <c r="A2269" i="2" a="1"/>
  <c r="A2269" i="2" s="1"/>
  <c r="D2269" i="2" s="1"/>
  <c r="A2268" i="2" a="1"/>
  <c r="A2268" i="2" s="1"/>
  <c r="D2268" i="2" s="1"/>
  <c r="A2267" i="2" a="1"/>
  <c r="A2267" i="2" s="1"/>
  <c r="A2266" i="2" a="1"/>
  <c r="A2266" i="2" s="1"/>
  <c r="C2266" i="2" s="1"/>
  <c r="A2265" i="2" a="1"/>
  <c r="A2265" i="2" s="1"/>
  <c r="D2265" i="2" s="1"/>
  <c r="A2264" i="2" a="1"/>
  <c r="A2264" i="2" s="1"/>
  <c r="C2264" i="2" s="1"/>
  <c r="A2263" i="2" a="1"/>
  <c r="A2263" i="2" s="1"/>
  <c r="A2262" i="2" a="1"/>
  <c r="A2262" i="2" s="1"/>
  <c r="A2261" i="2" a="1"/>
  <c r="A2261" i="2" s="1"/>
  <c r="D2261" i="2" s="1"/>
  <c r="A2260" i="2" a="1"/>
  <c r="A2260" i="2" s="1"/>
  <c r="D2260" i="2" s="1"/>
  <c r="A2259" i="2" a="1"/>
  <c r="A2259" i="2" s="1"/>
  <c r="D2259" i="2" s="1"/>
  <c r="A2258" i="2" a="1"/>
  <c r="A2258" i="2" s="1"/>
  <c r="A2257" i="2" a="1"/>
  <c r="A2257" i="2" s="1"/>
  <c r="D2257" i="2" s="1"/>
  <c r="A2256" i="2" a="1"/>
  <c r="A2256" i="2" s="1"/>
  <c r="C2256" i="2" s="1"/>
  <c r="A2255" i="2" a="1"/>
  <c r="A2255" i="2" s="1"/>
  <c r="D2255" i="2" s="1"/>
  <c r="A2254" i="2" a="1"/>
  <c r="A2254" i="2" s="1"/>
  <c r="A2253" i="2" a="1"/>
  <c r="A2253" i="2" s="1"/>
  <c r="D2253" i="2" s="1"/>
  <c r="A2252" i="2" a="1"/>
  <c r="A2252" i="2" s="1"/>
  <c r="D2252" i="2" s="1"/>
  <c r="A2251" i="2" a="1"/>
  <c r="A2251" i="2" s="1"/>
  <c r="D2251" i="2" s="1"/>
  <c r="A2250" i="2" a="1"/>
  <c r="A2250" i="2" s="1"/>
  <c r="A2249" i="2" a="1"/>
  <c r="A2249" i="2" s="1"/>
  <c r="D2249" i="2" s="1"/>
  <c r="A2248" i="2" a="1"/>
  <c r="A2248" i="2" s="1"/>
  <c r="D2248" i="2" s="1"/>
  <c r="A2247" i="2" a="1"/>
  <c r="A2247" i="2" s="1"/>
  <c r="D2247" i="2" s="1"/>
  <c r="A2246" i="2" a="1"/>
  <c r="A2246" i="2" s="1"/>
  <c r="A2245" i="2" a="1"/>
  <c r="A2245" i="2" s="1"/>
  <c r="D2245" i="2" s="1"/>
  <c r="A2244" i="2" a="1"/>
  <c r="A2244" i="2" s="1"/>
  <c r="D2244" i="2" s="1"/>
  <c r="A2243" i="2" a="1"/>
  <c r="A2243" i="2" s="1"/>
  <c r="D2243" i="2" s="1"/>
  <c r="A2242" i="2" a="1"/>
  <c r="A2242" i="2" s="1"/>
  <c r="A2241" i="2" a="1"/>
  <c r="A2241" i="2" s="1"/>
  <c r="D2241" i="2" s="1"/>
  <c r="A2240" i="2" a="1"/>
  <c r="A2240" i="2" s="1"/>
  <c r="D2240" i="2" s="1"/>
  <c r="A2239" i="2" a="1"/>
  <c r="A2239" i="2" s="1"/>
  <c r="D2239" i="2" s="1"/>
  <c r="A2238" i="2" a="1"/>
  <c r="A2238" i="2" s="1"/>
  <c r="A2237" i="2" a="1"/>
  <c r="A2237" i="2" s="1"/>
  <c r="D2237" i="2" s="1"/>
  <c r="A2236" i="2" a="1"/>
  <c r="A2236" i="2" s="1"/>
  <c r="D2236" i="2" s="1"/>
  <c r="A2235" i="2" a="1"/>
  <c r="A2235" i="2" s="1"/>
  <c r="D2235" i="2" s="1"/>
  <c r="A2234" i="2" a="1"/>
  <c r="A2234" i="2" s="1"/>
  <c r="A2233" i="2" a="1"/>
  <c r="A2233" i="2" s="1"/>
  <c r="C2233" i="2" s="1"/>
  <c r="A2232" i="2" a="1"/>
  <c r="A2232" i="2" s="1"/>
  <c r="D2232" i="2" s="1"/>
  <c r="A2231" i="2" a="1"/>
  <c r="A2231" i="2" s="1"/>
  <c r="D2231" i="2" s="1"/>
  <c r="A2230" i="2" a="1"/>
  <c r="A2230" i="2" s="1"/>
  <c r="A2229" i="2" a="1"/>
  <c r="A2229" i="2" s="1"/>
  <c r="C2229" i="2" s="1"/>
  <c r="A2228" i="2" a="1"/>
  <c r="A2228" i="2" s="1"/>
  <c r="D2228" i="2" s="1"/>
  <c r="A2227" i="2" a="1"/>
  <c r="A2227" i="2" s="1"/>
  <c r="D2227" i="2" s="1"/>
  <c r="A2226" i="2" a="1"/>
  <c r="A2226" i="2" s="1"/>
  <c r="A2225" i="2" a="1"/>
  <c r="A2225" i="2" s="1"/>
  <c r="C2225" i="2" s="1"/>
  <c r="A2224" i="2" a="1"/>
  <c r="A2224" i="2" s="1"/>
  <c r="A2223" i="2" a="1"/>
  <c r="A2223" i="2" s="1"/>
  <c r="D2223" i="2" s="1"/>
  <c r="A2222" i="2" a="1"/>
  <c r="A2222" i="2" s="1"/>
  <c r="A2221" i="2" a="1"/>
  <c r="A2221" i="2" s="1"/>
  <c r="D2221" i="2" s="1"/>
  <c r="A2220" i="2" a="1"/>
  <c r="A2220" i="2" s="1"/>
  <c r="D2220" i="2" s="1"/>
  <c r="A2219" i="2" a="1"/>
  <c r="A2219" i="2" s="1"/>
  <c r="D2219" i="2" s="1"/>
  <c r="A2218" i="2" a="1"/>
  <c r="A2218" i="2" s="1"/>
  <c r="A2217" i="2" a="1"/>
  <c r="A2217" i="2" s="1"/>
  <c r="D2217" i="2" s="1"/>
  <c r="A2216" i="2" a="1"/>
  <c r="A2216" i="2" s="1"/>
  <c r="A2215" i="2" a="1"/>
  <c r="A2215" i="2" s="1"/>
  <c r="D2215" i="2" s="1"/>
  <c r="A2214" i="2" a="1"/>
  <c r="A2214" i="2" s="1"/>
  <c r="A2213" i="2" a="1"/>
  <c r="A2213" i="2" s="1"/>
  <c r="D2213" i="2" s="1"/>
  <c r="A2212" i="2" a="1"/>
  <c r="A2212" i="2" s="1"/>
  <c r="A2211" i="2" a="1"/>
  <c r="A2211" i="2" s="1"/>
  <c r="D2211" i="2" s="1"/>
  <c r="A2210" i="2" a="1"/>
  <c r="A2210" i="2" s="1"/>
  <c r="A2209" i="2" a="1"/>
  <c r="A2209" i="2" s="1"/>
  <c r="D2209" i="2" s="1"/>
  <c r="A2208" i="2" a="1"/>
  <c r="A2208" i="2" s="1"/>
  <c r="A2207" i="2" a="1"/>
  <c r="A2207" i="2" s="1"/>
  <c r="D2207" i="2" s="1"/>
  <c r="A2206" i="2" a="1"/>
  <c r="A2206" i="2" s="1"/>
  <c r="A2205" i="2" a="1"/>
  <c r="A2205" i="2" s="1"/>
  <c r="D2205" i="2" s="1"/>
  <c r="A2204" i="2" a="1"/>
  <c r="A2204" i="2" s="1"/>
  <c r="A2203" i="2" a="1"/>
  <c r="A2203" i="2" s="1"/>
  <c r="D2203" i="2" s="1"/>
  <c r="A2202" i="2" a="1"/>
  <c r="A2202" i="2" s="1"/>
  <c r="A2201" i="2" a="1"/>
  <c r="A2201" i="2" s="1"/>
  <c r="D2201" i="2" s="1"/>
  <c r="A2200" i="2" a="1"/>
  <c r="A2200" i="2" s="1"/>
  <c r="C2200" i="2" s="1"/>
  <c r="A2199" i="2" a="1"/>
  <c r="A2199" i="2" s="1"/>
  <c r="D2199" i="2" s="1"/>
  <c r="A2198" i="2" a="1"/>
  <c r="A2198" i="2" s="1"/>
  <c r="A2197" i="2" a="1"/>
  <c r="A2197" i="2" s="1"/>
  <c r="D2197" i="2" s="1"/>
  <c r="A2196" i="2" a="1"/>
  <c r="A2196" i="2" s="1"/>
  <c r="A2195" i="2" a="1"/>
  <c r="A2195" i="2" s="1"/>
  <c r="D2195" i="2" s="1"/>
  <c r="A2194" i="2" a="1"/>
  <c r="A2194" i="2" s="1"/>
  <c r="A2193" i="2" a="1"/>
  <c r="A2193" i="2" s="1"/>
  <c r="D2193" i="2" s="1"/>
  <c r="A2192" i="2" a="1"/>
  <c r="A2192" i="2" s="1"/>
  <c r="D2192" i="2" s="1"/>
  <c r="A2191" i="2" a="1"/>
  <c r="A2191" i="2" s="1"/>
  <c r="D2191" i="2" s="1"/>
  <c r="A2190" i="2" a="1"/>
  <c r="A2190" i="2" s="1"/>
  <c r="A2189" i="2" a="1"/>
  <c r="A2189" i="2" s="1"/>
  <c r="D2189" i="2" s="1"/>
  <c r="A2188" i="2" a="1"/>
  <c r="A2188" i="2" s="1"/>
  <c r="A2187" i="2" a="1"/>
  <c r="A2187" i="2" s="1"/>
  <c r="D2187" i="2" s="1"/>
  <c r="A2186" i="2" a="1"/>
  <c r="A2186" i="2" s="1"/>
  <c r="A2185" i="2" a="1"/>
  <c r="A2185" i="2" s="1"/>
  <c r="D2185" i="2" s="1"/>
  <c r="A2184" i="2" a="1"/>
  <c r="A2184" i="2" s="1"/>
  <c r="D2184" i="2" s="1"/>
  <c r="A2183" i="2" a="1"/>
  <c r="A2183" i="2" s="1"/>
  <c r="D2183" i="2" s="1"/>
  <c r="A2182" i="2" a="1"/>
  <c r="A2182" i="2" s="1"/>
  <c r="A2181" i="2" a="1"/>
  <c r="A2181" i="2" s="1"/>
  <c r="D2181" i="2" s="1"/>
  <c r="A2180" i="2" a="1"/>
  <c r="A2180" i="2" s="1"/>
  <c r="D2180" i="2" s="1"/>
  <c r="A2179" i="2" a="1"/>
  <c r="A2179" i="2" s="1"/>
  <c r="D2179" i="2" s="1"/>
  <c r="A2178" i="2" a="1"/>
  <c r="A2178" i="2" s="1"/>
  <c r="A2177" i="2" a="1"/>
  <c r="A2177" i="2" s="1"/>
  <c r="D2177" i="2" s="1"/>
  <c r="A2176" i="2" a="1"/>
  <c r="A2176" i="2" s="1"/>
  <c r="D2176" i="2" s="1"/>
  <c r="A2175" i="2" a="1"/>
  <c r="A2175" i="2" s="1"/>
  <c r="D2175" i="2" s="1"/>
  <c r="A2174" i="2" a="1"/>
  <c r="A2174" i="2" s="1"/>
  <c r="A2173" i="2" a="1"/>
  <c r="A2173" i="2" s="1"/>
  <c r="A2172" i="2" a="1"/>
  <c r="A2172" i="2" s="1"/>
  <c r="D2172" i="2" s="1"/>
  <c r="A2171" i="2" a="1"/>
  <c r="A2171" i="2" s="1"/>
  <c r="D2171" i="2" s="1"/>
  <c r="A2170" i="2" a="1"/>
  <c r="A2170" i="2" s="1"/>
  <c r="A2169" i="2" a="1"/>
  <c r="A2169" i="2" s="1"/>
  <c r="C2169" i="2" s="1"/>
  <c r="A2168" i="2" a="1"/>
  <c r="A2168" i="2" s="1"/>
  <c r="D2168" i="2" s="1"/>
  <c r="A2167" i="2" a="1"/>
  <c r="A2167" i="2" s="1"/>
  <c r="D2167" i="2" s="1"/>
  <c r="A2166" i="2" a="1"/>
  <c r="A2166" i="2" s="1"/>
  <c r="A2165" i="2" a="1"/>
  <c r="A2165" i="2" s="1"/>
  <c r="C2165" i="2" s="1"/>
  <c r="A2164" i="2" a="1"/>
  <c r="A2164" i="2" s="1"/>
  <c r="A2163" i="2" a="1"/>
  <c r="A2163" i="2" s="1"/>
  <c r="D2163" i="2" s="1"/>
  <c r="A2162" i="2" a="1"/>
  <c r="A2162" i="2" s="1"/>
  <c r="A2161" i="2" a="1"/>
  <c r="A2161" i="2" s="1"/>
  <c r="D2161" i="2" s="1"/>
  <c r="A2160" i="2" a="1"/>
  <c r="A2160" i="2" s="1"/>
  <c r="D2160" i="2" s="1"/>
  <c r="A2159" i="2" a="1"/>
  <c r="A2159" i="2" s="1"/>
  <c r="D2159" i="2" s="1"/>
  <c r="A2158" i="2" a="1"/>
  <c r="A2158" i="2" s="1"/>
  <c r="A2157" i="2" a="1"/>
  <c r="A2157" i="2" s="1"/>
  <c r="A2156" i="2" a="1"/>
  <c r="A2156" i="2" s="1"/>
  <c r="D2156" i="2" s="1"/>
  <c r="A2155" i="2" a="1"/>
  <c r="A2155" i="2" s="1"/>
  <c r="A2154" i="2" a="1"/>
  <c r="A2154" i="2" s="1"/>
  <c r="A2153" i="2" a="1"/>
  <c r="A2153" i="2" s="1"/>
  <c r="A2152" i="2" a="1"/>
  <c r="A2152" i="2" s="1"/>
  <c r="C2152" i="2" s="1"/>
  <c r="A2151" i="2" a="1"/>
  <c r="A2151" i="2" s="1"/>
  <c r="D2151" i="2" s="1"/>
  <c r="A2150" i="2" a="1"/>
  <c r="A2150" i="2" s="1"/>
  <c r="A2149" i="2" a="1"/>
  <c r="A2149" i="2" s="1"/>
  <c r="A2148" i="2" a="1"/>
  <c r="A2148" i="2" s="1"/>
  <c r="C2148" i="2" s="1"/>
  <c r="A2147" i="2" a="1"/>
  <c r="A2147" i="2" s="1"/>
  <c r="D2147" i="2" s="1"/>
  <c r="A2146" i="2" a="1"/>
  <c r="A2146" i="2" s="1"/>
  <c r="A2145" i="2" a="1"/>
  <c r="A2145" i="2" s="1"/>
  <c r="A2144" i="2" a="1"/>
  <c r="A2144" i="2" s="1"/>
  <c r="C2144" i="2" s="1"/>
  <c r="A2143" i="2" a="1"/>
  <c r="A2143" i="2" s="1"/>
  <c r="D2143" i="2" s="1"/>
  <c r="A2142" i="2" a="1"/>
  <c r="A2142" i="2" s="1"/>
  <c r="A2141" i="2" a="1"/>
  <c r="A2141" i="2" s="1"/>
  <c r="A2140" i="2" a="1"/>
  <c r="A2140" i="2" s="1"/>
  <c r="C2140" i="2" s="1"/>
  <c r="A2139" i="2" a="1"/>
  <c r="A2139" i="2" s="1"/>
  <c r="D2139" i="2" s="1"/>
  <c r="A2138" i="2" a="1"/>
  <c r="A2138" i="2" s="1"/>
  <c r="A2137" i="2" a="1"/>
  <c r="A2137" i="2" s="1"/>
  <c r="D2137" i="2" s="1"/>
  <c r="A2136" i="2" a="1"/>
  <c r="A2136" i="2" s="1"/>
  <c r="D2136" i="2" s="1"/>
  <c r="A2135" i="2" a="1"/>
  <c r="A2135" i="2" s="1"/>
  <c r="D2135" i="2" s="1"/>
  <c r="A2134" i="2" a="1"/>
  <c r="A2134" i="2" s="1"/>
  <c r="A2133" i="2" a="1"/>
  <c r="A2133" i="2" s="1"/>
  <c r="D2133" i="2" s="1"/>
  <c r="A2132" i="2" a="1"/>
  <c r="A2132" i="2" s="1"/>
  <c r="C2132" i="2" s="1"/>
  <c r="A2131" i="2" a="1"/>
  <c r="A2131" i="2" s="1"/>
  <c r="D2131" i="2" s="1"/>
  <c r="A2130" i="2" a="1"/>
  <c r="A2130" i="2" s="1"/>
  <c r="A2129" i="2" a="1"/>
  <c r="A2129" i="2" s="1"/>
  <c r="D2129" i="2" s="1"/>
  <c r="A2128" i="2" a="1"/>
  <c r="A2128" i="2" s="1"/>
  <c r="D2128" i="2" s="1"/>
  <c r="A2127" i="2" a="1"/>
  <c r="A2127" i="2" s="1"/>
  <c r="D2127" i="2" s="1"/>
  <c r="A2126" i="2" a="1"/>
  <c r="A2126" i="2" s="1"/>
  <c r="A2125" i="2" a="1"/>
  <c r="A2125" i="2" s="1"/>
  <c r="D2125" i="2" s="1"/>
  <c r="A2124" i="2" a="1"/>
  <c r="A2124" i="2" s="1"/>
  <c r="C2124" i="2" s="1"/>
  <c r="A2123" i="2" a="1"/>
  <c r="A2123" i="2" s="1"/>
  <c r="D2123" i="2" s="1"/>
  <c r="A2122" i="2" a="1"/>
  <c r="A2122" i="2" s="1"/>
  <c r="A2121" i="2" a="1"/>
  <c r="A2121" i="2" s="1"/>
  <c r="A2120" i="2" a="1"/>
  <c r="A2120" i="2" s="1"/>
  <c r="D2120" i="2" s="1"/>
  <c r="A2119" i="2" a="1"/>
  <c r="A2119" i="2" s="1"/>
  <c r="D2119" i="2" s="1"/>
  <c r="A2118" i="2" a="1"/>
  <c r="A2118" i="2" s="1"/>
  <c r="A2117" i="2" a="1"/>
  <c r="A2117" i="2" s="1"/>
  <c r="D2117" i="2" s="1"/>
  <c r="A2116" i="2" a="1"/>
  <c r="A2116" i="2" s="1"/>
  <c r="D2116" i="2" s="1"/>
  <c r="A2115" i="2" a="1"/>
  <c r="A2115" i="2" s="1"/>
  <c r="D2115" i="2" s="1"/>
  <c r="A2114" i="2" a="1"/>
  <c r="A2114" i="2" s="1"/>
  <c r="A2113" i="2" a="1"/>
  <c r="A2113" i="2" s="1"/>
  <c r="D2113" i="2" s="1"/>
  <c r="A2112" i="2" a="1"/>
  <c r="A2112" i="2" s="1"/>
  <c r="D2112" i="2" s="1"/>
  <c r="A2111" i="2" a="1"/>
  <c r="A2111" i="2" s="1"/>
  <c r="D2111" i="2" s="1"/>
  <c r="A2110" i="2" a="1"/>
  <c r="A2110" i="2" s="1"/>
  <c r="A2109" i="2" a="1"/>
  <c r="A2109" i="2" s="1"/>
  <c r="D2109" i="2" s="1"/>
  <c r="A2108" i="2" a="1"/>
  <c r="A2108" i="2" s="1"/>
  <c r="D2108" i="2" s="1"/>
  <c r="A2107" i="2" a="1"/>
  <c r="A2107" i="2" s="1"/>
  <c r="D2107" i="2" s="1"/>
  <c r="A2106" i="2" a="1"/>
  <c r="A2106" i="2" s="1"/>
  <c r="A2105" i="2" a="1"/>
  <c r="A2105" i="2" s="1"/>
  <c r="C2105" i="2" s="1"/>
  <c r="A2104" i="2" a="1"/>
  <c r="A2104" i="2" s="1"/>
  <c r="A2103" i="2" a="1"/>
  <c r="A2103" i="2" s="1"/>
  <c r="D2103" i="2" s="1"/>
  <c r="A2102" i="2" a="1"/>
  <c r="A2102" i="2" s="1"/>
  <c r="A2101" i="2" a="1"/>
  <c r="A2101" i="2" s="1"/>
  <c r="D2101" i="2" s="1"/>
  <c r="A2100" i="2" a="1"/>
  <c r="A2100" i="2" s="1"/>
  <c r="D2100" i="2" s="1"/>
  <c r="A2099" i="2" a="1"/>
  <c r="A2099" i="2" s="1"/>
  <c r="D2099" i="2" s="1"/>
  <c r="A2098" i="2" a="1"/>
  <c r="A2098" i="2" s="1"/>
  <c r="C2098" i="2" s="1"/>
  <c r="A2097" i="2" a="1"/>
  <c r="A2097" i="2" s="1"/>
  <c r="A2096" i="2" a="1"/>
  <c r="A2096" i="2" s="1"/>
  <c r="C2096" i="2" s="1"/>
  <c r="A2095" i="2" a="1"/>
  <c r="A2095" i="2" s="1"/>
  <c r="D2095" i="2" s="1"/>
  <c r="A2094" i="2" a="1"/>
  <c r="A2094" i="2" s="1"/>
  <c r="C2094" i="2" s="1"/>
  <c r="A2093" i="2" a="1"/>
  <c r="A2093" i="2" s="1"/>
  <c r="C2093" i="2" s="1"/>
  <c r="A2092" i="2" a="1"/>
  <c r="A2092" i="2" s="1"/>
  <c r="D2092" i="2" s="1"/>
  <c r="A2091" i="2" a="1"/>
  <c r="A2091" i="2" s="1"/>
  <c r="D2091" i="2" s="1"/>
  <c r="A2090" i="2" a="1"/>
  <c r="A2090" i="2" s="1"/>
  <c r="C2090" i="2" s="1"/>
  <c r="A2089" i="2" a="1"/>
  <c r="A2089" i="2" s="1"/>
  <c r="C2089" i="2" s="1"/>
  <c r="A2088" i="2" a="1"/>
  <c r="A2088" i="2" s="1"/>
  <c r="C2088" i="2" s="1"/>
  <c r="A2087" i="2" a="1"/>
  <c r="A2087" i="2" s="1"/>
  <c r="D2087" i="2" s="1"/>
  <c r="A2086" i="2" a="1"/>
  <c r="A2086" i="2" s="1"/>
  <c r="C2086" i="2" s="1"/>
  <c r="A2085" i="2" a="1"/>
  <c r="A2085" i="2" s="1"/>
  <c r="D2085" i="2" s="1"/>
  <c r="A2084" i="2" a="1"/>
  <c r="A2084" i="2" s="1"/>
  <c r="D2084" i="2" s="1"/>
  <c r="A2083" i="2" a="1"/>
  <c r="A2083" i="2" s="1"/>
  <c r="D2083" i="2" s="1"/>
  <c r="A2082" i="2" a="1"/>
  <c r="A2082" i="2" s="1"/>
  <c r="C2082" i="2" s="1"/>
  <c r="A2081" i="2" a="1"/>
  <c r="A2081" i="2" s="1"/>
  <c r="A2080" i="2" a="1"/>
  <c r="A2080" i="2" s="1"/>
  <c r="C2080" i="2" s="1"/>
  <c r="A2079" i="2" a="1"/>
  <c r="A2079" i="2" s="1"/>
  <c r="D2079" i="2" s="1"/>
  <c r="A2078" i="2" a="1"/>
  <c r="A2078" i="2" s="1"/>
  <c r="C2078" i="2" s="1"/>
  <c r="A2077" i="2" a="1"/>
  <c r="A2077" i="2" s="1"/>
  <c r="C2077" i="2" s="1"/>
  <c r="A2076" i="2" a="1"/>
  <c r="A2076" i="2" s="1"/>
  <c r="D2076" i="2" s="1"/>
  <c r="A2075" i="2" a="1"/>
  <c r="A2075" i="2" s="1"/>
  <c r="D2075" i="2" s="1"/>
  <c r="A2074" i="2" a="1"/>
  <c r="A2074" i="2" s="1"/>
  <c r="C2074" i="2" s="1"/>
  <c r="A2073" i="2" a="1"/>
  <c r="A2073" i="2" s="1"/>
  <c r="D2073" i="2" s="1"/>
  <c r="A2072" i="2" a="1"/>
  <c r="A2072" i="2" s="1"/>
  <c r="C2072" i="2" s="1"/>
  <c r="A2071" i="2" a="1"/>
  <c r="A2071" i="2" s="1"/>
  <c r="D2071" i="2" s="1"/>
  <c r="A2070" i="2" a="1"/>
  <c r="A2070" i="2" s="1"/>
  <c r="C2070" i="2" s="1"/>
  <c r="A2069" i="2" a="1"/>
  <c r="A2069" i="2" s="1"/>
  <c r="D2069" i="2" s="1"/>
  <c r="A2068" i="2" a="1"/>
  <c r="A2068" i="2" s="1"/>
  <c r="D2068" i="2" s="1"/>
  <c r="A2067" i="2" a="1"/>
  <c r="A2067" i="2" s="1"/>
  <c r="D2067" i="2" s="1"/>
  <c r="A2066" i="2" a="1"/>
  <c r="A2066" i="2" s="1"/>
  <c r="C2066" i="2" s="1"/>
  <c r="A2065" i="2" a="1"/>
  <c r="A2065" i="2" s="1"/>
  <c r="A2064" i="2" a="1"/>
  <c r="A2064" i="2" s="1"/>
  <c r="C2064" i="2" s="1"/>
  <c r="A2063" i="2" a="1"/>
  <c r="A2063" i="2" s="1"/>
  <c r="D2063" i="2" s="1"/>
  <c r="A2062" i="2" a="1"/>
  <c r="A2062" i="2" s="1"/>
  <c r="C2062" i="2" s="1"/>
  <c r="A2061" i="2" a="1"/>
  <c r="A2061" i="2" s="1"/>
  <c r="C2061" i="2" s="1"/>
  <c r="A2060" i="2" a="1"/>
  <c r="A2060" i="2" s="1"/>
  <c r="D2060" i="2" s="1"/>
  <c r="A2059" i="2" a="1"/>
  <c r="A2059" i="2" s="1"/>
  <c r="D2059" i="2" s="1"/>
  <c r="A2058" i="2" a="1"/>
  <c r="A2058" i="2" s="1"/>
  <c r="C2058" i="2" s="1"/>
  <c r="A2057" i="2" a="1"/>
  <c r="A2057" i="2" s="1"/>
  <c r="C2057" i="2" s="1"/>
  <c r="A2056" i="2" a="1"/>
  <c r="A2056" i="2" s="1"/>
  <c r="C2056" i="2" s="1"/>
  <c r="A2055" i="2" a="1"/>
  <c r="A2055" i="2" s="1"/>
  <c r="D2055" i="2" s="1"/>
  <c r="A2054" i="2" a="1"/>
  <c r="A2054" i="2" s="1"/>
  <c r="C2054" i="2" s="1"/>
  <c r="A2053" i="2" a="1"/>
  <c r="A2053" i="2" s="1"/>
  <c r="D2053" i="2" s="1"/>
  <c r="A2052" i="2" a="1"/>
  <c r="A2052" i="2" s="1"/>
  <c r="D2052" i="2" s="1"/>
  <c r="A2051" i="2" a="1"/>
  <c r="A2051" i="2" s="1"/>
  <c r="D2051" i="2" s="1"/>
  <c r="A2050" i="2" a="1"/>
  <c r="A2050" i="2" s="1"/>
  <c r="C2050" i="2" s="1"/>
  <c r="A2049" i="2" a="1"/>
  <c r="A2049" i="2" s="1"/>
  <c r="A2048" i="2" a="1"/>
  <c r="A2048" i="2" s="1"/>
  <c r="C2048" i="2" s="1"/>
  <c r="A2047" i="2" a="1"/>
  <c r="A2047" i="2" s="1"/>
  <c r="D2047" i="2" s="1"/>
  <c r="A2046" i="2" a="1"/>
  <c r="A2046" i="2" s="1"/>
  <c r="C2046" i="2" s="1"/>
  <c r="A2045" i="2" a="1"/>
  <c r="A2045" i="2" s="1"/>
  <c r="C2045" i="2" s="1"/>
  <c r="A2044" i="2" a="1"/>
  <c r="A2044" i="2" s="1"/>
  <c r="D2044" i="2" s="1"/>
  <c r="A2043" i="2" a="1"/>
  <c r="A2043" i="2" s="1"/>
  <c r="D2043" i="2" s="1"/>
  <c r="A2042" i="2" a="1"/>
  <c r="A2042" i="2" s="1"/>
  <c r="C2042" i="2" s="1"/>
  <c r="A2041" i="2" a="1"/>
  <c r="A2041" i="2" s="1"/>
  <c r="D2041" i="2" s="1"/>
  <c r="A2040" i="2" a="1"/>
  <c r="A2040" i="2" s="1"/>
  <c r="C2040" i="2" s="1"/>
  <c r="A2039" i="2" a="1"/>
  <c r="A2039" i="2" s="1"/>
  <c r="D2039" i="2" s="1"/>
  <c r="A2038" i="2" a="1"/>
  <c r="A2038" i="2" s="1"/>
  <c r="C2038" i="2" s="1"/>
  <c r="A2037" i="2" a="1"/>
  <c r="A2037" i="2" s="1"/>
  <c r="D2037" i="2" s="1"/>
  <c r="A2036" i="2" a="1"/>
  <c r="A2036" i="2" s="1"/>
  <c r="D2036" i="2" s="1"/>
  <c r="A2035" i="2" a="1"/>
  <c r="A2035" i="2" s="1"/>
  <c r="D2035" i="2" s="1"/>
  <c r="A2034" i="2" a="1"/>
  <c r="A2034" i="2" s="1"/>
  <c r="C2034" i="2" s="1"/>
  <c r="A2033" i="2" a="1"/>
  <c r="A2033" i="2" s="1"/>
  <c r="A2032" i="2" a="1"/>
  <c r="A2032" i="2" s="1"/>
  <c r="C2032" i="2" s="1"/>
  <c r="A2031" i="2" a="1"/>
  <c r="A2031" i="2" s="1"/>
  <c r="D2031" i="2" s="1"/>
  <c r="A2030" i="2" a="1"/>
  <c r="A2030" i="2" s="1"/>
  <c r="C2030" i="2" s="1"/>
  <c r="A2029" i="2" a="1"/>
  <c r="A2029" i="2" s="1"/>
  <c r="C2029" i="2" s="1"/>
  <c r="A2028" i="2" a="1"/>
  <c r="A2028" i="2" s="1"/>
  <c r="D2028" i="2" s="1"/>
  <c r="A2027" i="2" a="1"/>
  <c r="A2027" i="2" s="1"/>
  <c r="D2027" i="2" s="1"/>
  <c r="A2026" i="2" a="1"/>
  <c r="A2026" i="2" s="1"/>
  <c r="C2026" i="2" s="1"/>
  <c r="A2025" i="2" a="1"/>
  <c r="A2025" i="2" s="1"/>
  <c r="C2025" i="2" s="1"/>
  <c r="A2024" i="2" a="1"/>
  <c r="A2024" i="2" s="1"/>
  <c r="C2024" i="2" s="1"/>
  <c r="A2023" i="2" a="1"/>
  <c r="A2023" i="2" s="1"/>
  <c r="D2023" i="2" s="1"/>
  <c r="A2022" i="2" a="1"/>
  <c r="A2022" i="2" s="1"/>
  <c r="C2022" i="2" s="1"/>
  <c r="A2021" i="2" a="1"/>
  <c r="A2021" i="2" s="1"/>
  <c r="D2021" i="2" s="1"/>
  <c r="A2020" i="2" a="1"/>
  <c r="A2020" i="2" s="1"/>
  <c r="D2020" i="2" s="1"/>
  <c r="A2019" i="2" a="1"/>
  <c r="A2019" i="2" s="1"/>
  <c r="D2019" i="2" s="1"/>
  <c r="A2018" i="2" a="1"/>
  <c r="A2018" i="2" s="1"/>
  <c r="C2018" i="2" s="1"/>
  <c r="A2017" i="2" a="1"/>
  <c r="A2017" i="2" s="1"/>
  <c r="A2016" i="2" a="1"/>
  <c r="A2016" i="2" s="1"/>
  <c r="C2016" i="2" s="1"/>
  <c r="A2015" i="2" a="1"/>
  <c r="A2015" i="2" s="1"/>
  <c r="D2015" i="2" s="1"/>
  <c r="A2014" i="2" a="1"/>
  <c r="A2014" i="2" s="1"/>
  <c r="C2014" i="2" s="1"/>
  <c r="A2013" i="2" a="1"/>
  <c r="A2013" i="2" s="1"/>
  <c r="C2013" i="2" s="1"/>
  <c r="A2012" i="2" a="1"/>
  <c r="A2012" i="2" s="1"/>
  <c r="D2012" i="2" s="1"/>
  <c r="A2011" i="2" a="1"/>
  <c r="A2011" i="2" s="1"/>
  <c r="D2011" i="2" s="1"/>
  <c r="A2010" i="2" a="1"/>
  <c r="A2010" i="2" s="1"/>
  <c r="C2010" i="2" s="1"/>
  <c r="A2009" i="2" a="1"/>
  <c r="A2009" i="2" s="1"/>
  <c r="D2009" i="2" s="1"/>
  <c r="A2008" i="2" a="1"/>
  <c r="A2008" i="2" s="1"/>
  <c r="C2008" i="2" s="1"/>
  <c r="A2007" i="2" a="1"/>
  <c r="A2007" i="2" s="1"/>
  <c r="D2007" i="2" s="1"/>
  <c r="A2006" i="2" a="1"/>
  <c r="A2006" i="2" s="1"/>
  <c r="C2006" i="2" s="1"/>
  <c r="A2005" i="2" a="1"/>
  <c r="A2005" i="2" s="1"/>
  <c r="D2005" i="2" s="1"/>
  <c r="A2004" i="2" a="1"/>
  <c r="A2004" i="2" s="1"/>
  <c r="D2004" i="2" s="1"/>
  <c r="A2003" i="2" a="1"/>
  <c r="A2003" i="2" s="1"/>
  <c r="D2003" i="2" s="1"/>
  <c r="A2002" i="2" a="1"/>
  <c r="A2002" i="2" s="1"/>
  <c r="C2002" i="2" s="1"/>
  <c r="A2001" i="2" a="1"/>
  <c r="A2001" i="2" s="1"/>
  <c r="A2000" i="2" a="1"/>
  <c r="A2000" i="2" s="1"/>
  <c r="C2000" i="2" s="1"/>
  <c r="A1999" i="2" a="1"/>
  <c r="A1999" i="2" s="1"/>
  <c r="D1999" i="2" s="1"/>
  <c r="A1998" i="2" a="1"/>
  <c r="A1998" i="2" s="1"/>
  <c r="C1998" i="2" s="1"/>
  <c r="A1997" i="2" a="1"/>
  <c r="A1997" i="2" s="1"/>
  <c r="C1997" i="2" s="1"/>
  <c r="A1996" i="2" a="1"/>
  <c r="A1996" i="2" s="1"/>
  <c r="D1996" i="2" s="1"/>
  <c r="A1995" i="2" a="1"/>
  <c r="A1995" i="2" s="1"/>
  <c r="D1995" i="2" s="1"/>
  <c r="A1994" i="2" a="1"/>
  <c r="A1994" i="2" s="1"/>
  <c r="C1994" i="2" s="1"/>
  <c r="A1993" i="2" a="1"/>
  <c r="A1993" i="2" s="1"/>
  <c r="C1993" i="2" s="1"/>
  <c r="A1992" i="2" a="1"/>
  <c r="A1992" i="2" s="1"/>
  <c r="C1992" i="2" s="1"/>
  <c r="A1991" i="2" a="1"/>
  <c r="A1991" i="2" s="1"/>
  <c r="D1991" i="2" s="1"/>
  <c r="A1990" i="2" a="1"/>
  <c r="A1990" i="2" s="1"/>
  <c r="C1990" i="2" s="1"/>
  <c r="A1989" i="2" a="1"/>
  <c r="A1989" i="2" s="1"/>
  <c r="C1989" i="2" s="1"/>
  <c r="A1988" i="2" a="1"/>
  <c r="A1988" i="2" s="1"/>
  <c r="D1988" i="2" s="1"/>
  <c r="A1987" i="2" a="1"/>
  <c r="A1987" i="2" s="1"/>
  <c r="D1987" i="2" s="1"/>
  <c r="A1986" i="2" a="1"/>
  <c r="A1986" i="2" s="1"/>
  <c r="C1986" i="2" s="1"/>
  <c r="A1985" i="2" a="1"/>
  <c r="A1985" i="2" s="1"/>
  <c r="C1985" i="2" s="1"/>
  <c r="A1984" i="2" a="1"/>
  <c r="A1984" i="2" s="1"/>
  <c r="C1984" i="2" s="1"/>
  <c r="A1983" i="2" a="1"/>
  <c r="A1983" i="2" s="1"/>
  <c r="D1983" i="2" s="1"/>
  <c r="A1982" i="2" a="1"/>
  <c r="A1982" i="2" s="1"/>
  <c r="C1982" i="2" s="1"/>
  <c r="A1981" i="2" a="1"/>
  <c r="A1981" i="2" s="1"/>
  <c r="C1981" i="2" s="1"/>
  <c r="A1980" i="2" a="1"/>
  <c r="A1980" i="2" s="1"/>
  <c r="D1980" i="2" s="1"/>
  <c r="A1979" i="2" a="1"/>
  <c r="A1979" i="2" s="1"/>
  <c r="D1979" i="2" s="1"/>
  <c r="A1978" i="2" a="1"/>
  <c r="A1978" i="2" s="1"/>
  <c r="C1978" i="2" s="1"/>
  <c r="A1977" i="2" a="1"/>
  <c r="A1977" i="2" s="1"/>
  <c r="D1977" i="2" s="1"/>
  <c r="A1976" i="2" a="1"/>
  <c r="A1976" i="2" s="1"/>
  <c r="C1976" i="2" s="1"/>
  <c r="A1975" i="2" a="1"/>
  <c r="A1975" i="2" s="1"/>
  <c r="D1975" i="2" s="1"/>
  <c r="A1974" i="2" a="1"/>
  <c r="A1974" i="2" s="1"/>
  <c r="C1974" i="2" s="1"/>
  <c r="A1973" i="2" a="1"/>
  <c r="A1973" i="2" s="1"/>
  <c r="C1973" i="2" s="1"/>
  <c r="A1972" i="2" a="1"/>
  <c r="A1972" i="2" s="1"/>
  <c r="D1972" i="2" s="1"/>
  <c r="A1971" i="2" a="1"/>
  <c r="A1971" i="2" s="1"/>
  <c r="D1971" i="2" s="1"/>
  <c r="A1970" i="2" a="1"/>
  <c r="A1970" i="2" s="1"/>
  <c r="C1970" i="2" s="1"/>
  <c r="A1969" i="2" a="1"/>
  <c r="A1969" i="2" s="1"/>
  <c r="C1969" i="2" s="1"/>
  <c r="A1968" i="2" a="1"/>
  <c r="A1968" i="2" s="1"/>
  <c r="C1968" i="2" s="1"/>
  <c r="A1967" i="2" a="1"/>
  <c r="A1967" i="2" s="1"/>
  <c r="D1967" i="2" s="1"/>
  <c r="A1966" i="2" a="1"/>
  <c r="A1966" i="2" s="1"/>
  <c r="C1966" i="2" s="1"/>
  <c r="A1965" i="2" a="1"/>
  <c r="A1965" i="2" s="1"/>
  <c r="C1965" i="2" s="1"/>
  <c r="A1964" i="2" a="1"/>
  <c r="A1964" i="2" s="1"/>
  <c r="D1964" i="2" s="1"/>
  <c r="A1963" i="2" a="1"/>
  <c r="A1963" i="2" s="1"/>
  <c r="D1963" i="2" s="1"/>
  <c r="A1962" i="2" a="1"/>
  <c r="A1962" i="2" s="1"/>
  <c r="C1962" i="2" s="1"/>
  <c r="A1961" i="2" a="1"/>
  <c r="A1961" i="2" s="1"/>
  <c r="D1961" i="2" s="1"/>
  <c r="A1960" i="2" a="1"/>
  <c r="A1960" i="2" s="1"/>
  <c r="C1960" i="2" s="1"/>
  <c r="A1959" i="2" a="1"/>
  <c r="A1959" i="2" s="1"/>
  <c r="D1959" i="2" s="1"/>
  <c r="A1958" i="2" a="1"/>
  <c r="A1958" i="2" s="1"/>
  <c r="C1958" i="2" s="1"/>
  <c r="A1957" i="2" a="1"/>
  <c r="A1957" i="2" s="1"/>
  <c r="C1957" i="2" s="1"/>
  <c r="A1956" i="2" a="1"/>
  <c r="A1956" i="2" s="1"/>
  <c r="D1956" i="2" s="1"/>
  <c r="A1955" i="2" a="1"/>
  <c r="A1955" i="2" s="1"/>
  <c r="D1955" i="2" s="1"/>
  <c r="A1954" i="2" a="1"/>
  <c r="A1954" i="2" s="1"/>
  <c r="C1954" i="2" s="1"/>
  <c r="A1953" i="2" a="1"/>
  <c r="A1953" i="2" s="1"/>
  <c r="D1953" i="2" s="1"/>
  <c r="A1952" i="2" a="1"/>
  <c r="A1952" i="2" s="1"/>
  <c r="C1952" i="2" s="1"/>
  <c r="A1951" i="2" a="1"/>
  <c r="A1951" i="2" s="1"/>
  <c r="D1951" i="2" s="1"/>
  <c r="A1950" i="2" a="1"/>
  <c r="A1950" i="2" s="1"/>
  <c r="C1950" i="2" s="1"/>
  <c r="A1949" i="2" a="1"/>
  <c r="A1949" i="2" s="1"/>
  <c r="C1949" i="2" s="1"/>
  <c r="A1948" i="2" a="1"/>
  <c r="A1948" i="2" s="1"/>
  <c r="D1948" i="2" s="1"/>
  <c r="A1947" i="2" a="1"/>
  <c r="A1947" i="2" s="1"/>
  <c r="D1947" i="2" s="1"/>
  <c r="A1946" i="2" a="1"/>
  <c r="A1946" i="2" s="1"/>
  <c r="C1946" i="2" s="1"/>
  <c r="A1945" i="2" a="1"/>
  <c r="A1945" i="2" s="1"/>
  <c r="C1945" i="2" s="1"/>
  <c r="A1944" i="2" a="1"/>
  <c r="A1944" i="2" s="1"/>
  <c r="C1944" i="2" s="1"/>
  <c r="A1943" i="2" a="1"/>
  <c r="A1943" i="2" s="1"/>
  <c r="D1943" i="2" s="1"/>
  <c r="A1942" i="2" a="1"/>
  <c r="A1942" i="2" s="1"/>
  <c r="C1942" i="2" s="1"/>
  <c r="A1941" i="2" a="1"/>
  <c r="A1941" i="2" s="1"/>
  <c r="C1941" i="2" s="1"/>
  <c r="A1940" i="2" a="1"/>
  <c r="A1940" i="2" s="1"/>
  <c r="D1940" i="2" s="1"/>
  <c r="A1939" i="2" a="1"/>
  <c r="A1939" i="2" s="1"/>
  <c r="D1939" i="2" s="1"/>
  <c r="A1938" i="2" a="1"/>
  <c r="A1938" i="2" s="1"/>
  <c r="C1938" i="2" s="1"/>
  <c r="A1937" i="2" a="1"/>
  <c r="A1937" i="2" s="1"/>
  <c r="D1937" i="2" s="1"/>
  <c r="A1936" i="2" a="1"/>
  <c r="A1936" i="2" s="1"/>
  <c r="C1936" i="2" s="1"/>
  <c r="A1935" i="2" a="1"/>
  <c r="A1935" i="2" s="1"/>
  <c r="D1935" i="2" s="1"/>
  <c r="A1934" i="2" a="1"/>
  <c r="A1934" i="2" s="1"/>
  <c r="C1934" i="2" s="1"/>
  <c r="A1933" i="2" a="1"/>
  <c r="A1933" i="2" s="1"/>
  <c r="C1933" i="2" s="1"/>
  <c r="A1932" i="2" a="1"/>
  <c r="A1932" i="2" s="1"/>
  <c r="D1932" i="2" s="1"/>
  <c r="A1931" i="2" a="1"/>
  <c r="A1931" i="2" s="1"/>
  <c r="D1931" i="2" s="1"/>
  <c r="A1930" i="2" a="1"/>
  <c r="A1930" i="2" s="1"/>
  <c r="C1930" i="2" s="1"/>
  <c r="A1929" i="2" a="1"/>
  <c r="A1929" i="2" s="1"/>
  <c r="C1929" i="2" s="1"/>
  <c r="A1928" i="2" a="1"/>
  <c r="A1928" i="2" s="1"/>
  <c r="C1928" i="2" s="1"/>
  <c r="A1927" i="2" a="1"/>
  <c r="A1927" i="2" s="1"/>
  <c r="D1927" i="2" s="1"/>
  <c r="A1926" i="2" a="1"/>
  <c r="A1926" i="2" s="1"/>
  <c r="C1926" i="2" s="1"/>
  <c r="A1925" i="2" a="1"/>
  <c r="A1925" i="2" s="1"/>
  <c r="C1925" i="2" s="1"/>
  <c r="A1924" i="2" a="1"/>
  <c r="A1924" i="2" s="1"/>
  <c r="D1924" i="2" s="1"/>
  <c r="A1923" i="2" a="1"/>
  <c r="A1923" i="2" s="1"/>
  <c r="D1923" i="2" s="1"/>
  <c r="A1922" i="2" a="1"/>
  <c r="A1922" i="2" s="1"/>
  <c r="C1922" i="2" s="1"/>
  <c r="A1921" i="2" a="1"/>
  <c r="A1921" i="2" s="1"/>
  <c r="C1921" i="2" s="1"/>
  <c r="A1920" i="2" a="1"/>
  <c r="A1920" i="2" s="1"/>
  <c r="C1920" i="2" s="1"/>
  <c r="A1919" i="2" a="1"/>
  <c r="A1919" i="2" s="1"/>
  <c r="D1919" i="2" s="1"/>
  <c r="A1918" i="2" a="1"/>
  <c r="A1918" i="2" s="1"/>
  <c r="C1918" i="2" s="1"/>
  <c r="A1917" i="2" a="1"/>
  <c r="A1917" i="2" s="1"/>
  <c r="C1917" i="2" s="1"/>
  <c r="A1916" i="2" a="1"/>
  <c r="A1916" i="2" s="1"/>
  <c r="D1916" i="2" s="1"/>
  <c r="A1915" i="2" a="1"/>
  <c r="A1915" i="2" s="1"/>
  <c r="D1915" i="2" s="1"/>
  <c r="A1914" i="2" a="1"/>
  <c r="A1914" i="2" s="1"/>
  <c r="A1913" i="2" a="1"/>
  <c r="A1913" i="2" s="1"/>
  <c r="D1913" i="2" s="1"/>
  <c r="A1912" i="2" a="1"/>
  <c r="A1912" i="2" s="1"/>
  <c r="D1912" i="2" s="1"/>
  <c r="A1911" i="2" a="1"/>
  <c r="A1911" i="2" s="1"/>
  <c r="C1911" i="2" s="1"/>
  <c r="A1910" i="2" a="1"/>
  <c r="A1910" i="2" s="1"/>
  <c r="C1910" i="2" s="1"/>
  <c r="A1909" i="2" a="1"/>
  <c r="A1909" i="2" s="1"/>
  <c r="D1909" i="2" s="1"/>
  <c r="A1908" i="2" a="1"/>
  <c r="A1908" i="2" s="1"/>
  <c r="D1908" i="2" s="1"/>
  <c r="A1907" i="2" a="1"/>
  <c r="A1907" i="2" s="1"/>
  <c r="C1907" i="2" s="1"/>
  <c r="A1906" i="2" a="1"/>
  <c r="A1906" i="2" s="1"/>
  <c r="D1906" i="2" s="1"/>
  <c r="A1905" i="2" a="1"/>
  <c r="A1905" i="2" s="1"/>
  <c r="C1905" i="2" s="1"/>
  <c r="A1904" i="2" a="1"/>
  <c r="A1904" i="2" s="1"/>
  <c r="A1903" i="2" a="1"/>
  <c r="A1903" i="2" s="1"/>
  <c r="C1903" i="2" s="1"/>
  <c r="A1902" i="2" a="1"/>
  <c r="A1902" i="2" s="1"/>
  <c r="A1901" i="2" a="1"/>
  <c r="A1901" i="2" s="1"/>
  <c r="D1901" i="2" s="1"/>
  <c r="A1900" i="2" a="1"/>
  <c r="A1900" i="2" s="1"/>
  <c r="D1900" i="2" s="1"/>
  <c r="A1899" i="2" a="1"/>
  <c r="A1899" i="2" s="1"/>
  <c r="C1899" i="2" s="1"/>
  <c r="A1898" i="2" a="1"/>
  <c r="A1898" i="2" s="1"/>
  <c r="D1898" i="2" s="1"/>
  <c r="A1897" i="2" a="1"/>
  <c r="A1897" i="2" s="1"/>
  <c r="A1896" i="2" a="1"/>
  <c r="A1896" i="2" s="1"/>
  <c r="D1896" i="2" s="1"/>
  <c r="A1895" i="2" a="1"/>
  <c r="A1895" i="2" s="1"/>
  <c r="C1895" i="2" s="1"/>
  <c r="A1894" i="2" a="1"/>
  <c r="A1894" i="2" s="1"/>
  <c r="C1894" i="2" s="1"/>
  <c r="A1893" i="2" a="1"/>
  <c r="A1893" i="2" s="1"/>
  <c r="D1893" i="2" s="1"/>
  <c r="A1892" i="2" a="1"/>
  <c r="A1892" i="2" s="1"/>
  <c r="D1892" i="2" s="1"/>
  <c r="A1891" i="2" a="1"/>
  <c r="A1891" i="2" s="1"/>
  <c r="C1891" i="2" s="1"/>
  <c r="A1890" i="2" a="1"/>
  <c r="A1890" i="2" s="1"/>
  <c r="C1890" i="2" s="1"/>
  <c r="A1889" i="2" a="1"/>
  <c r="A1889" i="2" s="1"/>
  <c r="C1889" i="2" s="1"/>
  <c r="A1888" i="2" a="1"/>
  <c r="A1888" i="2" s="1"/>
  <c r="A1887" i="2" a="1"/>
  <c r="A1887" i="2" s="1"/>
  <c r="C1887" i="2" s="1"/>
  <c r="A1886" i="2" a="1"/>
  <c r="A1886" i="2" s="1"/>
  <c r="A1885" i="2" a="1"/>
  <c r="A1885" i="2" s="1"/>
  <c r="C1885" i="2" s="1"/>
  <c r="A1884" i="2" a="1"/>
  <c r="A1884" i="2" s="1"/>
  <c r="D1884" i="2" s="1"/>
  <c r="A1883" i="2" a="1"/>
  <c r="A1883" i="2" s="1"/>
  <c r="C1883" i="2" s="1"/>
  <c r="A1882" i="2" a="1"/>
  <c r="A1882" i="2" s="1"/>
  <c r="A1881" i="2" a="1"/>
  <c r="A1881" i="2" s="1"/>
  <c r="A1880" i="2" a="1"/>
  <c r="A1880" i="2" s="1"/>
  <c r="D1880" i="2" s="1"/>
  <c r="A1879" i="2" a="1"/>
  <c r="A1879" i="2" s="1"/>
  <c r="C1879" i="2" s="1"/>
  <c r="A1878" i="2" a="1"/>
  <c r="A1878" i="2" s="1"/>
  <c r="C1878" i="2" s="1"/>
  <c r="A1877" i="2" a="1"/>
  <c r="A1877" i="2" s="1"/>
  <c r="D1877" i="2" s="1"/>
  <c r="A1876" i="2" a="1"/>
  <c r="A1876" i="2" s="1"/>
  <c r="D1876" i="2" s="1"/>
  <c r="A1875" i="2" a="1"/>
  <c r="A1875" i="2" s="1"/>
  <c r="C1875" i="2" s="1"/>
  <c r="A1874" i="2" a="1"/>
  <c r="A1874" i="2" s="1"/>
  <c r="D1874" i="2" s="1"/>
  <c r="A1873" i="2" a="1"/>
  <c r="A1873" i="2" s="1"/>
  <c r="C1873" i="2" s="1"/>
  <c r="A1872" i="2" a="1"/>
  <c r="A1872" i="2" s="1"/>
  <c r="A1871" i="2" a="1"/>
  <c r="A1871" i="2" s="1"/>
  <c r="C1871" i="2" s="1"/>
  <c r="A1870" i="2" a="1"/>
  <c r="A1870" i="2" s="1"/>
  <c r="A1869" i="2" a="1"/>
  <c r="A1869" i="2" s="1"/>
  <c r="D1869" i="2" s="1"/>
  <c r="A1868" i="2" a="1"/>
  <c r="A1868" i="2" s="1"/>
  <c r="A1867" i="2" a="1"/>
  <c r="A1867" i="2" s="1"/>
  <c r="C1867" i="2" s="1"/>
  <c r="A1866" i="2" a="1"/>
  <c r="A1866" i="2" s="1"/>
  <c r="D1866" i="2" s="1"/>
  <c r="A1865" i="2" a="1"/>
  <c r="A1865" i="2" s="1"/>
  <c r="A1864" i="2" a="1"/>
  <c r="A1864" i="2" s="1"/>
  <c r="D1864" i="2" s="1"/>
  <c r="A1863" i="2" a="1"/>
  <c r="A1863" i="2" s="1"/>
  <c r="C1863" i="2" s="1"/>
  <c r="A1862" i="2" a="1"/>
  <c r="A1862" i="2" s="1"/>
  <c r="A1861" i="2" a="1"/>
  <c r="A1861" i="2" s="1"/>
  <c r="D1861" i="2" s="1"/>
  <c r="A1860" i="2" a="1"/>
  <c r="A1860" i="2" s="1"/>
  <c r="A1859" i="2" a="1"/>
  <c r="A1859" i="2" s="1"/>
  <c r="C1859" i="2" s="1"/>
  <c r="A1858" i="2" a="1"/>
  <c r="A1858" i="2" s="1"/>
  <c r="C1858" i="2" s="1"/>
  <c r="A1857" i="2" a="1"/>
  <c r="A1857" i="2" s="1"/>
  <c r="C1857" i="2" s="1"/>
  <c r="A1856" i="2" a="1"/>
  <c r="A1856" i="2" s="1"/>
  <c r="A1855" i="2" a="1"/>
  <c r="A1855" i="2" s="1"/>
  <c r="C1855" i="2" s="1"/>
  <c r="A1854" i="2" a="1"/>
  <c r="A1854" i="2" s="1"/>
  <c r="A1853" i="2" a="1"/>
  <c r="A1853" i="2" s="1"/>
  <c r="C1853" i="2" s="1"/>
  <c r="A1852" i="2" a="1"/>
  <c r="A1852" i="2" s="1"/>
  <c r="D1852" i="2" s="1"/>
  <c r="A1851" i="2" a="1"/>
  <c r="A1851" i="2" s="1"/>
  <c r="C1851" i="2" s="1"/>
  <c r="A1850" i="2" a="1"/>
  <c r="A1850" i="2" s="1"/>
  <c r="D1850" i="2" s="1"/>
  <c r="A1849" i="2" a="1"/>
  <c r="A1849" i="2" s="1"/>
  <c r="C1849" i="2" s="1"/>
  <c r="A1848" i="2" a="1"/>
  <c r="A1848" i="2" s="1"/>
  <c r="A1847" i="2" a="1"/>
  <c r="A1847" i="2" s="1"/>
  <c r="C1847" i="2" s="1"/>
  <c r="A1846" i="2" a="1"/>
  <c r="A1846" i="2" s="1"/>
  <c r="C1846" i="2" s="1"/>
  <c r="A1845" i="2" a="1"/>
  <c r="A1845" i="2" s="1"/>
  <c r="D1845" i="2" s="1"/>
  <c r="A1844" i="2" a="1"/>
  <c r="A1844" i="2" s="1"/>
  <c r="D1844" i="2" s="1"/>
  <c r="A1843" i="2" a="1"/>
  <c r="A1843" i="2" s="1"/>
  <c r="C1843" i="2" s="1"/>
  <c r="A1842" i="2" a="1"/>
  <c r="A1842" i="2" s="1"/>
  <c r="D1842" i="2" s="1"/>
  <c r="A1841" i="2" a="1"/>
  <c r="A1841" i="2" s="1"/>
  <c r="C1841" i="2" s="1"/>
  <c r="A1840" i="2" a="1"/>
  <c r="A1840" i="2" s="1"/>
  <c r="A1839" i="2" a="1"/>
  <c r="A1839" i="2" s="1"/>
  <c r="C1839" i="2" s="1"/>
  <c r="A1838" i="2" a="1"/>
  <c r="A1838" i="2" s="1"/>
  <c r="C1838" i="2" s="1"/>
  <c r="A1837" i="2" a="1"/>
  <c r="A1837" i="2" s="1"/>
  <c r="C1837" i="2" s="1"/>
  <c r="A1836" i="2" a="1"/>
  <c r="A1836" i="2" s="1"/>
  <c r="D1836" i="2" s="1"/>
  <c r="A1835" i="2" a="1"/>
  <c r="A1835" i="2" s="1"/>
  <c r="C1835" i="2" s="1"/>
  <c r="A1834" i="2" a="1"/>
  <c r="A1834" i="2" s="1"/>
  <c r="D1834" i="2" s="1"/>
  <c r="A1833" i="2" a="1"/>
  <c r="A1833" i="2" s="1"/>
  <c r="C1833" i="2" s="1"/>
  <c r="A1832" i="2" a="1"/>
  <c r="A1832" i="2" s="1"/>
  <c r="A1831" i="2" a="1"/>
  <c r="A1831" i="2" s="1"/>
  <c r="C1831" i="2" s="1"/>
  <c r="A1830" i="2" a="1"/>
  <c r="A1830" i="2" s="1"/>
  <c r="C1830" i="2" s="1"/>
  <c r="A1829" i="2" a="1"/>
  <c r="A1829" i="2" s="1"/>
  <c r="D1829" i="2" s="1"/>
  <c r="A1828" i="2" a="1"/>
  <c r="A1828" i="2" s="1"/>
  <c r="D1828" i="2" s="1"/>
  <c r="A1827" i="2" a="1"/>
  <c r="A1827" i="2" s="1"/>
  <c r="C1827" i="2" s="1"/>
  <c r="A1826" i="2" a="1"/>
  <c r="A1826" i="2" s="1"/>
  <c r="D1826" i="2" s="1"/>
  <c r="A1825" i="2" a="1"/>
  <c r="A1825" i="2" s="1"/>
  <c r="C1825" i="2" s="1"/>
  <c r="A1824" i="2" a="1"/>
  <c r="A1824" i="2" s="1"/>
  <c r="A1823" i="2" a="1"/>
  <c r="A1823" i="2" s="1"/>
  <c r="C1823" i="2" s="1"/>
  <c r="A1822" i="2" a="1"/>
  <c r="A1822" i="2" s="1"/>
  <c r="C1822" i="2" s="1"/>
  <c r="A1821" i="2" a="1"/>
  <c r="A1821" i="2" s="1"/>
  <c r="C1821" i="2" s="1"/>
  <c r="A1820" i="2" a="1"/>
  <c r="A1820" i="2" s="1"/>
  <c r="D1820" i="2" s="1"/>
  <c r="A1819" i="2" a="1"/>
  <c r="A1819" i="2" s="1"/>
  <c r="C1819" i="2" s="1"/>
  <c r="A1818" i="2" a="1"/>
  <c r="A1818" i="2" s="1"/>
  <c r="D1818" i="2" s="1"/>
  <c r="A1817" i="2" a="1"/>
  <c r="A1817" i="2" s="1"/>
  <c r="C1817" i="2" s="1"/>
  <c r="A1816" i="2" a="1"/>
  <c r="A1816" i="2" s="1"/>
  <c r="A1815" i="2" a="1"/>
  <c r="A1815" i="2" s="1"/>
  <c r="C1815" i="2" s="1"/>
  <c r="A1814" i="2" a="1"/>
  <c r="A1814" i="2" s="1"/>
  <c r="C1814" i="2" s="1"/>
  <c r="A1813" i="2" a="1"/>
  <c r="A1813" i="2" s="1"/>
  <c r="D1813" i="2" s="1"/>
  <c r="A1812" i="2" a="1"/>
  <c r="A1812" i="2" s="1"/>
  <c r="D1812" i="2" s="1"/>
  <c r="A1811" i="2" a="1"/>
  <c r="A1811" i="2" s="1"/>
  <c r="C1811" i="2" s="1"/>
  <c r="A1810" i="2" a="1"/>
  <c r="A1810" i="2" s="1"/>
  <c r="D1810" i="2" s="1"/>
  <c r="A1809" i="2" a="1"/>
  <c r="A1809" i="2" s="1"/>
  <c r="C1809" i="2" s="1"/>
  <c r="A1808" i="2" a="1"/>
  <c r="A1808" i="2" s="1"/>
  <c r="A1807" i="2" a="1"/>
  <c r="A1807" i="2" s="1"/>
  <c r="C1807" i="2" s="1"/>
  <c r="A1806" i="2" a="1"/>
  <c r="A1806" i="2" s="1"/>
  <c r="C1806" i="2" s="1"/>
  <c r="A1805" i="2" a="1"/>
  <c r="A1805" i="2" s="1"/>
  <c r="C1805" i="2" s="1"/>
  <c r="A1804" i="2" a="1"/>
  <c r="A1804" i="2" s="1"/>
  <c r="D1804" i="2" s="1"/>
  <c r="A1803" i="2" a="1"/>
  <c r="A1803" i="2" s="1"/>
  <c r="C1803" i="2" s="1"/>
  <c r="A1802" i="2" a="1"/>
  <c r="A1802" i="2" s="1"/>
  <c r="D1802" i="2" s="1"/>
  <c r="A1801" i="2" a="1"/>
  <c r="A1801" i="2" s="1"/>
  <c r="C1801" i="2" s="1"/>
  <c r="A1800" i="2" a="1"/>
  <c r="A1800" i="2" s="1"/>
  <c r="D1800" i="2" s="1"/>
  <c r="A1799" i="2" a="1"/>
  <c r="A1799" i="2" s="1"/>
  <c r="C1799" i="2" s="1"/>
  <c r="A1798" i="2" a="1"/>
  <c r="A1798" i="2" s="1"/>
  <c r="D1798" i="2" s="1"/>
  <c r="A1797" i="2" a="1"/>
  <c r="A1797" i="2" s="1"/>
  <c r="D1797" i="2" s="1"/>
  <c r="A1796" i="2" a="1"/>
  <c r="A1796" i="2" s="1"/>
  <c r="D1796" i="2" s="1"/>
  <c r="A1795" i="2" a="1"/>
  <c r="A1795" i="2" s="1"/>
  <c r="C1795" i="2" s="1"/>
  <c r="A1794" i="2" a="1"/>
  <c r="A1794" i="2" s="1"/>
  <c r="D1794" i="2" s="1"/>
  <c r="A1793" i="2" a="1"/>
  <c r="A1793" i="2" s="1"/>
  <c r="C1793" i="2" s="1"/>
  <c r="A1792" i="2" a="1"/>
  <c r="A1792" i="2" s="1"/>
  <c r="A1791" i="2" a="1"/>
  <c r="A1791" i="2" s="1"/>
  <c r="C1791" i="2" s="1"/>
  <c r="A1790" i="2" a="1"/>
  <c r="A1790" i="2" s="1"/>
  <c r="C1790" i="2" s="1"/>
  <c r="A1789" i="2" a="1"/>
  <c r="A1789" i="2" s="1"/>
  <c r="C1789" i="2" s="1"/>
  <c r="A1788" i="2" a="1"/>
  <c r="A1788" i="2" s="1"/>
  <c r="D1788" i="2" s="1"/>
  <c r="A1787" i="2" a="1"/>
  <c r="A1787" i="2" s="1"/>
  <c r="C1787" i="2" s="1"/>
  <c r="A1786" i="2" a="1"/>
  <c r="A1786" i="2" s="1"/>
  <c r="D1786" i="2" s="1"/>
  <c r="A1785" i="2" a="1"/>
  <c r="A1785" i="2" s="1"/>
  <c r="C1785" i="2" s="1"/>
  <c r="A1784" i="2" a="1"/>
  <c r="A1784" i="2" s="1"/>
  <c r="D1784" i="2" s="1"/>
  <c r="A1783" i="2" a="1"/>
  <c r="A1783" i="2" s="1"/>
  <c r="C1783" i="2" s="1"/>
  <c r="A1782" i="2" a="1"/>
  <c r="A1782" i="2" s="1"/>
  <c r="C1782" i="2" s="1"/>
  <c r="A1781" i="2" a="1"/>
  <c r="A1781" i="2" s="1"/>
  <c r="D1781" i="2" s="1"/>
  <c r="A1780" i="2" a="1"/>
  <c r="A1780" i="2" s="1"/>
  <c r="D1780" i="2" s="1"/>
  <c r="A1779" i="2" a="1"/>
  <c r="A1779" i="2" s="1"/>
  <c r="C1779" i="2" s="1"/>
  <c r="A1778" i="2" a="1"/>
  <c r="A1778" i="2" s="1"/>
  <c r="C1778" i="2" s="1"/>
  <c r="A1777" i="2" a="1"/>
  <c r="A1777" i="2" s="1"/>
  <c r="C1777" i="2" s="1"/>
  <c r="A1776" i="2" a="1"/>
  <c r="A1776" i="2" s="1"/>
  <c r="A1775" i="2" a="1"/>
  <c r="A1775" i="2" s="1"/>
  <c r="C1775" i="2" s="1"/>
  <c r="A1774" i="2" a="1"/>
  <c r="A1774" i="2" s="1"/>
  <c r="C1774" i="2" s="1"/>
  <c r="A1773" i="2" a="1"/>
  <c r="A1773" i="2" s="1"/>
  <c r="C1773" i="2" s="1"/>
  <c r="A1772" i="2" a="1"/>
  <c r="A1772" i="2" s="1"/>
  <c r="D1772" i="2" s="1"/>
  <c r="A1771" i="2" a="1"/>
  <c r="A1771" i="2" s="1"/>
  <c r="C1771" i="2" s="1"/>
  <c r="A1770" i="2" a="1"/>
  <c r="A1770" i="2" s="1"/>
  <c r="D1770" i="2" s="1"/>
  <c r="A1769" i="2" a="1"/>
  <c r="A1769" i="2" s="1"/>
  <c r="C1769" i="2" s="1"/>
  <c r="A1768" i="2" a="1"/>
  <c r="A1768" i="2" s="1"/>
  <c r="D1768" i="2" s="1"/>
  <c r="A1767" i="2" a="1"/>
  <c r="A1767" i="2" s="1"/>
  <c r="C1767" i="2" s="1"/>
  <c r="A1766" i="2" a="1"/>
  <c r="A1766" i="2" s="1"/>
  <c r="C1766" i="2" s="1"/>
  <c r="A1765" i="2" a="1"/>
  <c r="A1765" i="2" s="1"/>
  <c r="D1765" i="2" s="1"/>
  <c r="A1764" i="2" a="1"/>
  <c r="A1764" i="2" s="1"/>
  <c r="D1764" i="2" s="1"/>
  <c r="A1763" i="2" a="1"/>
  <c r="A1763" i="2" s="1"/>
  <c r="C1763" i="2" s="1"/>
  <c r="A1762" i="2" a="1"/>
  <c r="A1762" i="2" s="1"/>
  <c r="C1762" i="2" s="1"/>
  <c r="A1761" i="2" a="1"/>
  <c r="A1761" i="2" s="1"/>
  <c r="C1761" i="2" s="1"/>
  <c r="A1760" i="2" a="1"/>
  <c r="A1760" i="2" s="1"/>
  <c r="A1759" i="2" a="1"/>
  <c r="A1759" i="2" s="1"/>
  <c r="C1759" i="2" s="1"/>
  <c r="A1758" i="2" a="1"/>
  <c r="A1758" i="2" s="1"/>
  <c r="C1758" i="2" s="1"/>
  <c r="A1757" i="2" a="1"/>
  <c r="A1757" i="2" s="1"/>
  <c r="D1757" i="2" s="1"/>
  <c r="A1756" i="2" a="1"/>
  <c r="A1756" i="2" s="1"/>
  <c r="D1756" i="2" s="1"/>
  <c r="A1755" i="2" a="1"/>
  <c r="A1755" i="2" s="1"/>
  <c r="C1755" i="2" s="1"/>
  <c r="A1754" i="2" a="1"/>
  <c r="A1754" i="2" s="1"/>
  <c r="D1754" i="2" s="1"/>
  <c r="A1753" i="2" a="1"/>
  <c r="A1753" i="2" s="1"/>
  <c r="C1753" i="2" s="1"/>
  <c r="A1752" i="2" a="1"/>
  <c r="A1752" i="2" s="1"/>
  <c r="D1752" i="2" s="1"/>
  <c r="A1751" i="2" a="1"/>
  <c r="A1751" i="2" s="1"/>
  <c r="C1751" i="2" s="1"/>
  <c r="A1750" i="2" a="1"/>
  <c r="A1750" i="2" s="1"/>
  <c r="C1750" i="2" s="1"/>
  <c r="A1749" i="2" a="1"/>
  <c r="A1749" i="2" s="1"/>
  <c r="D1749" i="2" s="1"/>
  <c r="A1748" i="2" a="1"/>
  <c r="A1748" i="2" s="1"/>
  <c r="D1748" i="2" s="1"/>
  <c r="A1747" i="2" a="1"/>
  <c r="A1747" i="2" s="1"/>
  <c r="C1747" i="2" s="1"/>
  <c r="A1746" i="2" a="1"/>
  <c r="A1746" i="2" s="1"/>
  <c r="C1746" i="2" s="1"/>
  <c r="A1745" i="2" a="1"/>
  <c r="A1745" i="2" s="1"/>
  <c r="D1745" i="2" s="1"/>
  <c r="A1744" i="2" a="1"/>
  <c r="A1744" i="2" s="1"/>
  <c r="A1743" i="2" a="1"/>
  <c r="A1743" i="2" s="1"/>
  <c r="C1743" i="2" s="1"/>
  <c r="A1742" i="2" a="1"/>
  <c r="A1742" i="2" s="1"/>
  <c r="C1742" i="2" s="1"/>
  <c r="A1741" i="2" a="1"/>
  <c r="A1741" i="2" s="1"/>
  <c r="C1741" i="2" s="1"/>
  <c r="A1740" i="2" a="1"/>
  <c r="A1740" i="2" s="1"/>
  <c r="D1740" i="2" s="1"/>
  <c r="A1739" i="2" a="1"/>
  <c r="A1739" i="2" s="1"/>
  <c r="C1739" i="2" s="1"/>
  <c r="A1738" i="2" a="1"/>
  <c r="A1738" i="2" s="1"/>
  <c r="D1738" i="2" s="1"/>
  <c r="A1737" i="2" a="1"/>
  <c r="A1737" i="2" s="1"/>
  <c r="C1737" i="2" s="1"/>
  <c r="A1736" i="2" a="1"/>
  <c r="A1736" i="2" s="1"/>
  <c r="D1736" i="2" s="1"/>
  <c r="A1735" i="2" a="1"/>
  <c r="A1735" i="2" s="1"/>
  <c r="C1735" i="2" s="1"/>
  <c r="A1734" i="2" a="1"/>
  <c r="A1734" i="2" s="1"/>
  <c r="D1734" i="2" s="1"/>
  <c r="A1733" i="2" a="1"/>
  <c r="A1733" i="2" s="1"/>
  <c r="D1733" i="2" s="1"/>
  <c r="A1732" i="2" a="1"/>
  <c r="A1732" i="2" s="1"/>
  <c r="D1732" i="2" s="1"/>
  <c r="A1731" i="2" a="1"/>
  <c r="A1731" i="2" s="1"/>
  <c r="C1731" i="2" s="1"/>
  <c r="A1730" i="2" a="1"/>
  <c r="A1730" i="2" s="1"/>
  <c r="D1730" i="2" s="1"/>
  <c r="A1729" i="2" a="1"/>
  <c r="A1729" i="2" s="1"/>
  <c r="C1729" i="2" s="1"/>
  <c r="A1728" i="2" a="1"/>
  <c r="A1728" i="2" s="1"/>
  <c r="A1727" i="2" a="1"/>
  <c r="A1727" i="2" s="1"/>
  <c r="C1727" i="2" s="1"/>
  <c r="A1726" i="2" a="1"/>
  <c r="A1726" i="2" s="1"/>
  <c r="C1726" i="2" s="1"/>
  <c r="A1725" i="2" a="1"/>
  <c r="A1725" i="2" s="1"/>
  <c r="C1725" i="2" s="1"/>
  <c r="A1724" i="2" a="1"/>
  <c r="A1724" i="2" s="1"/>
  <c r="D1724" i="2" s="1"/>
  <c r="A1723" i="2" a="1"/>
  <c r="A1723" i="2" s="1"/>
  <c r="C1723" i="2" s="1"/>
  <c r="A1722" i="2" a="1"/>
  <c r="A1722" i="2" s="1"/>
  <c r="D1722" i="2" s="1"/>
  <c r="A1721" i="2" a="1"/>
  <c r="A1721" i="2" s="1"/>
  <c r="C1721" i="2" s="1"/>
  <c r="A1720" i="2" a="1"/>
  <c r="A1720" i="2" s="1"/>
  <c r="D1720" i="2" s="1"/>
  <c r="A1719" i="2" a="1"/>
  <c r="A1719" i="2" s="1"/>
  <c r="C1719" i="2" s="1"/>
  <c r="A1718" i="2" a="1"/>
  <c r="A1718" i="2" s="1"/>
  <c r="C1718" i="2" s="1"/>
  <c r="A1717" i="2" a="1"/>
  <c r="A1717" i="2" s="1"/>
  <c r="D1717" i="2" s="1"/>
  <c r="A1716" i="2" a="1"/>
  <c r="A1716" i="2" s="1"/>
  <c r="D1716" i="2" s="1"/>
  <c r="A1715" i="2" a="1"/>
  <c r="A1715" i="2" s="1"/>
  <c r="C1715" i="2" s="1"/>
  <c r="A1714" i="2" a="1"/>
  <c r="A1714" i="2" s="1"/>
  <c r="C1714" i="2" s="1"/>
  <c r="A1713" i="2" a="1"/>
  <c r="A1713" i="2" s="1"/>
  <c r="C1713" i="2" s="1"/>
  <c r="A1712" i="2" a="1"/>
  <c r="A1712" i="2" s="1"/>
  <c r="A1711" i="2" a="1"/>
  <c r="A1711" i="2" s="1"/>
  <c r="C1711" i="2" s="1"/>
  <c r="A1710" i="2" a="1"/>
  <c r="A1710" i="2" s="1"/>
  <c r="C1710" i="2" s="1"/>
  <c r="A1709" i="2" a="1"/>
  <c r="A1709" i="2" s="1"/>
  <c r="C1709" i="2" s="1"/>
  <c r="A1708" i="2" a="1"/>
  <c r="A1708" i="2" s="1"/>
  <c r="D1708" i="2" s="1"/>
  <c r="A1707" i="2" a="1"/>
  <c r="A1707" i="2" s="1"/>
  <c r="C1707" i="2" s="1"/>
  <c r="A1706" i="2" a="1"/>
  <c r="A1706" i="2" s="1"/>
  <c r="D1706" i="2" s="1"/>
  <c r="A1705" i="2" a="1"/>
  <c r="A1705" i="2" s="1"/>
  <c r="C1705" i="2" s="1"/>
  <c r="A1704" i="2" a="1"/>
  <c r="A1704" i="2" s="1"/>
  <c r="D1704" i="2" s="1"/>
  <c r="A1703" i="2" a="1"/>
  <c r="A1703" i="2" s="1"/>
  <c r="C1703" i="2" s="1"/>
  <c r="A1702" i="2" a="1"/>
  <c r="A1702" i="2" s="1"/>
  <c r="C1702" i="2" s="1"/>
  <c r="A1701" i="2" a="1"/>
  <c r="A1701" i="2" s="1"/>
  <c r="D1701" i="2" s="1"/>
  <c r="A1700" i="2" a="1"/>
  <c r="A1700" i="2" s="1"/>
  <c r="D1700" i="2" s="1"/>
  <c r="A1699" i="2" a="1"/>
  <c r="A1699" i="2" s="1"/>
  <c r="C1699" i="2" s="1"/>
  <c r="A1698" i="2" a="1"/>
  <c r="A1698" i="2" s="1"/>
  <c r="C1698" i="2" s="1"/>
  <c r="A1697" i="2" a="1"/>
  <c r="A1697" i="2" s="1"/>
  <c r="C1697" i="2" s="1"/>
  <c r="A1696" i="2" a="1"/>
  <c r="A1696" i="2" s="1"/>
  <c r="A1695" i="2" a="1"/>
  <c r="A1695" i="2" s="1"/>
  <c r="C1695" i="2" s="1"/>
  <c r="A1694" i="2" a="1"/>
  <c r="A1694" i="2" s="1"/>
  <c r="C1694" i="2" s="1"/>
  <c r="A1693" i="2" a="1"/>
  <c r="A1693" i="2" s="1"/>
  <c r="D1693" i="2" s="1"/>
  <c r="A1692" i="2" a="1"/>
  <c r="A1692" i="2" s="1"/>
  <c r="D1692" i="2" s="1"/>
  <c r="A1691" i="2" a="1"/>
  <c r="A1691" i="2" s="1"/>
  <c r="C1691" i="2" s="1"/>
  <c r="A1690" i="2" a="1"/>
  <c r="A1690" i="2" s="1"/>
  <c r="D1690" i="2" s="1"/>
  <c r="A1689" i="2" a="1"/>
  <c r="A1689" i="2" s="1"/>
  <c r="C1689" i="2" s="1"/>
  <c r="A1688" i="2" a="1"/>
  <c r="A1688" i="2" s="1"/>
  <c r="D1688" i="2" s="1"/>
  <c r="A1687" i="2" a="1"/>
  <c r="A1687" i="2" s="1"/>
  <c r="C1687" i="2" s="1"/>
  <c r="A1686" i="2" a="1"/>
  <c r="A1686" i="2" s="1"/>
  <c r="C1686" i="2" s="1"/>
  <c r="A1685" i="2" a="1"/>
  <c r="A1685" i="2" s="1"/>
  <c r="D1685" i="2" s="1"/>
  <c r="A1684" i="2" a="1"/>
  <c r="A1684" i="2" s="1"/>
  <c r="D1684" i="2" s="1"/>
  <c r="A1683" i="2" a="1"/>
  <c r="A1683" i="2" s="1"/>
  <c r="C1683" i="2" s="1"/>
  <c r="A1682" i="2" a="1"/>
  <c r="A1682" i="2" s="1"/>
  <c r="C1682" i="2" s="1"/>
  <c r="A1681" i="2" a="1"/>
  <c r="A1681" i="2" s="1"/>
  <c r="D1681" i="2" s="1"/>
  <c r="A1680" i="2" a="1"/>
  <c r="A1680" i="2" s="1"/>
  <c r="A1679" i="2" a="1"/>
  <c r="A1679" i="2" s="1"/>
  <c r="C1679" i="2" s="1"/>
  <c r="A1678" i="2" a="1"/>
  <c r="A1678" i="2" s="1"/>
  <c r="C1678" i="2" s="1"/>
  <c r="A1677" i="2" a="1"/>
  <c r="A1677" i="2" s="1"/>
  <c r="C1677" i="2" s="1"/>
  <c r="A1676" i="2" a="1"/>
  <c r="A1676" i="2" s="1"/>
  <c r="D1676" i="2" s="1"/>
  <c r="A1675" i="2" a="1"/>
  <c r="A1675" i="2" s="1"/>
  <c r="C1675" i="2" s="1"/>
  <c r="A1674" i="2" a="1"/>
  <c r="A1674" i="2" s="1"/>
  <c r="D1674" i="2" s="1"/>
  <c r="A1673" i="2" a="1"/>
  <c r="A1673" i="2" s="1"/>
  <c r="C1673" i="2" s="1"/>
  <c r="A1672" i="2" a="1"/>
  <c r="A1672" i="2" s="1"/>
  <c r="D1672" i="2" s="1"/>
  <c r="A1671" i="2" a="1"/>
  <c r="A1671" i="2" s="1"/>
  <c r="C1671" i="2" s="1"/>
  <c r="A1670" i="2" a="1"/>
  <c r="A1670" i="2" s="1"/>
  <c r="D1670" i="2" s="1"/>
  <c r="A1669" i="2" a="1"/>
  <c r="A1669" i="2" s="1"/>
  <c r="D1669" i="2" s="1"/>
  <c r="A1668" i="2" a="1"/>
  <c r="A1668" i="2" s="1"/>
  <c r="D1668" i="2" s="1"/>
  <c r="A1667" i="2" a="1"/>
  <c r="A1667" i="2" s="1"/>
  <c r="C1667" i="2" s="1"/>
  <c r="A1666" i="2" a="1"/>
  <c r="A1666" i="2" s="1"/>
  <c r="D1666" i="2" s="1"/>
  <c r="A1665" i="2" a="1"/>
  <c r="A1665" i="2" s="1"/>
  <c r="C1665" i="2" s="1"/>
  <c r="A1664" i="2" a="1"/>
  <c r="A1664" i="2" s="1"/>
  <c r="A1663" i="2" a="1"/>
  <c r="A1663" i="2" s="1"/>
  <c r="C1663" i="2" s="1"/>
  <c r="A1662" i="2" a="1"/>
  <c r="A1662" i="2" s="1"/>
  <c r="C1662" i="2" s="1"/>
  <c r="A1661" i="2" a="1"/>
  <c r="A1661" i="2" s="1"/>
  <c r="C1661" i="2" s="1"/>
  <c r="A1660" i="2" a="1"/>
  <c r="A1660" i="2" s="1"/>
  <c r="D1660" i="2" s="1"/>
  <c r="A1659" i="2" a="1"/>
  <c r="A1659" i="2" s="1"/>
  <c r="C1659" i="2" s="1"/>
  <c r="A1658" i="2" a="1"/>
  <c r="A1658" i="2" s="1"/>
  <c r="D1658" i="2" s="1"/>
  <c r="A1657" i="2" a="1"/>
  <c r="A1657" i="2" s="1"/>
  <c r="C1657" i="2" s="1"/>
  <c r="A1656" i="2" a="1"/>
  <c r="A1656" i="2" s="1"/>
  <c r="D1656" i="2" s="1"/>
  <c r="A1655" i="2" a="1"/>
  <c r="A1655" i="2" s="1"/>
  <c r="C1655" i="2" s="1"/>
  <c r="A1654" i="2" a="1"/>
  <c r="A1654" i="2" s="1"/>
  <c r="C1654" i="2" s="1"/>
  <c r="A1653" i="2" a="1"/>
  <c r="A1653" i="2" s="1"/>
  <c r="A1652" i="2" a="1"/>
  <c r="A1652" i="2" s="1"/>
  <c r="D1652" i="2" s="1"/>
  <c r="A1651" i="2" a="1"/>
  <c r="A1651" i="2" s="1"/>
  <c r="C1651" i="2" s="1"/>
  <c r="A1650" i="2" a="1"/>
  <c r="A1650" i="2" s="1"/>
  <c r="C1650" i="2" s="1"/>
  <c r="A1649" i="2" a="1"/>
  <c r="A1649" i="2" s="1"/>
  <c r="C1649" i="2" s="1"/>
  <c r="A1648" i="2" a="1"/>
  <c r="A1648" i="2" s="1"/>
  <c r="A1647" i="2" a="1"/>
  <c r="A1647" i="2" s="1"/>
  <c r="C1647" i="2" s="1"/>
  <c r="A1646" i="2" a="1"/>
  <c r="A1646" i="2" s="1"/>
  <c r="C1646" i="2" s="1"/>
  <c r="A1645" i="2" a="1"/>
  <c r="A1645" i="2" s="1"/>
  <c r="C1645" i="2" s="1"/>
  <c r="A1644" i="2" a="1"/>
  <c r="A1644" i="2" s="1"/>
  <c r="D1644" i="2" s="1"/>
  <c r="A1643" i="2" a="1"/>
  <c r="A1643" i="2" s="1"/>
  <c r="C1643" i="2" s="1"/>
  <c r="A1642" i="2" a="1"/>
  <c r="A1642" i="2" s="1"/>
  <c r="D1642" i="2" s="1"/>
  <c r="A1641" i="2" a="1"/>
  <c r="A1641" i="2" s="1"/>
  <c r="C1641" i="2" s="1"/>
  <c r="A1640" i="2" a="1"/>
  <c r="A1640" i="2" s="1"/>
  <c r="D1640" i="2" s="1"/>
  <c r="A1639" i="2" a="1"/>
  <c r="A1639" i="2" s="1"/>
  <c r="A1638" i="2" a="1"/>
  <c r="A1638" i="2" s="1"/>
  <c r="C1638" i="2" s="1"/>
  <c r="A1637" i="2" a="1"/>
  <c r="A1637" i="2" s="1"/>
  <c r="D1637" i="2" s="1"/>
  <c r="A1636" i="2" a="1"/>
  <c r="A1636" i="2" s="1"/>
  <c r="D1636" i="2" s="1"/>
  <c r="A1635" i="2" a="1"/>
  <c r="A1635" i="2" s="1"/>
  <c r="A1634" i="2" a="1"/>
  <c r="A1634" i="2" s="1"/>
  <c r="C1634" i="2" s="1"/>
  <c r="A1633" i="2" a="1"/>
  <c r="A1633" i="2" s="1"/>
  <c r="A1632" i="2" a="1"/>
  <c r="A1632" i="2" s="1"/>
  <c r="A1631" i="2" a="1"/>
  <c r="A1631" i="2" s="1"/>
  <c r="A1630" i="2" a="1"/>
  <c r="A1630" i="2" s="1"/>
  <c r="A1629" i="2" a="1"/>
  <c r="A1629" i="2" s="1"/>
  <c r="D1629" i="2" s="1"/>
  <c r="A1628" i="2" a="1"/>
  <c r="A1628" i="2" s="1"/>
  <c r="D1628" i="2" s="1"/>
  <c r="A1627" i="2" a="1"/>
  <c r="A1627" i="2" s="1"/>
  <c r="A1626" i="2" a="1"/>
  <c r="A1626" i="2" s="1"/>
  <c r="D1626" i="2" s="1"/>
  <c r="A1625" i="2" a="1"/>
  <c r="A1625" i="2" s="1"/>
  <c r="C1625" i="2" s="1"/>
  <c r="A1624" i="2" a="1"/>
  <c r="A1624" i="2" s="1"/>
  <c r="D1624" i="2" s="1"/>
  <c r="A1623" i="2" a="1"/>
  <c r="A1623" i="2" s="1"/>
  <c r="A1622" i="2" a="1"/>
  <c r="A1622" i="2" s="1"/>
  <c r="C1622" i="2" s="1"/>
  <c r="A1621" i="2" a="1"/>
  <c r="A1621" i="2" s="1"/>
  <c r="D1621" i="2" s="1"/>
  <c r="A1620" i="2" a="1"/>
  <c r="A1620" i="2" s="1"/>
  <c r="D1620" i="2" s="1"/>
  <c r="A1619" i="2" a="1"/>
  <c r="A1619" i="2" s="1"/>
  <c r="A1618" i="2" a="1"/>
  <c r="A1618" i="2" s="1"/>
  <c r="C1618" i="2" s="1"/>
  <c r="A1617" i="2" a="1"/>
  <c r="A1617" i="2" s="1"/>
  <c r="D1617" i="2" s="1"/>
  <c r="A1616" i="2" a="1"/>
  <c r="A1616" i="2" s="1"/>
  <c r="A1615" i="2" a="1"/>
  <c r="A1615" i="2" s="1"/>
  <c r="A1614" i="2" a="1"/>
  <c r="A1614" i="2" s="1"/>
  <c r="C1614" i="2" s="1"/>
  <c r="A1613" i="2" a="1"/>
  <c r="A1613" i="2" s="1"/>
  <c r="D1613" i="2" s="1"/>
  <c r="A1612" i="2" a="1"/>
  <c r="A1612" i="2" s="1"/>
  <c r="D1612" i="2" s="1"/>
  <c r="A1611" i="2" a="1"/>
  <c r="A1611" i="2" s="1"/>
  <c r="A1610" i="2" a="1"/>
  <c r="A1610" i="2" s="1"/>
  <c r="D1610" i="2" s="1"/>
  <c r="A1609" i="2" a="1"/>
  <c r="A1609" i="2" s="1"/>
  <c r="C1609" i="2" s="1"/>
  <c r="A1608" i="2" a="1"/>
  <c r="A1608" i="2" s="1"/>
  <c r="D1608" i="2" s="1"/>
  <c r="A1607" i="2" a="1"/>
  <c r="A1607" i="2" s="1"/>
  <c r="A1606" i="2" a="1"/>
  <c r="A1606" i="2" s="1"/>
  <c r="D1606" i="2" s="1"/>
  <c r="A1605" i="2" a="1"/>
  <c r="A1605" i="2" s="1"/>
  <c r="D1605" i="2" s="1"/>
  <c r="A1604" i="2" a="1"/>
  <c r="A1604" i="2" s="1"/>
  <c r="A1603" i="2" a="1"/>
  <c r="A1603" i="2" s="1"/>
  <c r="A1602" i="2" a="1"/>
  <c r="A1602" i="2" s="1"/>
  <c r="D1602" i="2" s="1"/>
  <c r="A1601" i="2" a="1"/>
  <c r="A1601" i="2" s="1"/>
  <c r="C1601" i="2" s="1"/>
  <c r="A1600" i="2" a="1"/>
  <c r="A1600" i="2" s="1"/>
  <c r="A1599" i="2" a="1"/>
  <c r="A1599" i="2" s="1"/>
  <c r="A1598" i="2" a="1"/>
  <c r="A1598" i="2" s="1"/>
  <c r="C1598" i="2" s="1"/>
  <c r="A1597" i="2" a="1"/>
  <c r="A1597" i="2" s="1"/>
  <c r="C1597" i="2" s="1"/>
  <c r="A1596" i="2" a="1"/>
  <c r="A1596" i="2" s="1"/>
  <c r="D1596" i="2" s="1"/>
  <c r="A1595" i="2" a="1"/>
  <c r="A1595" i="2" s="1"/>
  <c r="A1594" i="2" a="1"/>
  <c r="A1594" i="2" s="1"/>
  <c r="D1594" i="2" s="1"/>
  <c r="A1593" i="2" a="1"/>
  <c r="A1593" i="2" s="1"/>
  <c r="C1593" i="2" s="1"/>
  <c r="A1592" i="2" a="1"/>
  <c r="A1592" i="2" s="1"/>
  <c r="D1592" i="2" s="1"/>
  <c r="A1591" i="2" a="1"/>
  <c r="A1591" i="2" s="1"/>
  <c r="A1590" i="2" a="1"/>
  <c r="A1590" i="2" s="1"/>
  <c r="D1590" i="2" s="1"/>
  <c r="A1589" i="2" a="1"/>
  <c r="A1589" i="2" s="1"/>
  <c r="C1589" i="2" s="1"/>
  <c r="A1588" i="2" a="1"/>
  <c r="A1588" i="2" s="1"/>
  <c r="D1588" i="2" s="1"/>
  <c r="A1587" i="2" a="1"/>
  <c r="A1587" i="2" s="1"/>
  <c r="A1586" i="2" a="1"/>
  <c r="A1586" i="2" s="1"/>
  <c r="C1586" i="2" s="1"/>
  <c r="A1585" i="2" a="1"/>
  <c r="A1585" i="2" s="1"/>
  <c r="D1585" i="2" s="1"/>
  <c r="A1584" i="2" a="1"/>
  <c r="A1584" i="2" s="1"/>
  <c r="D1584" i="2" s="1"/>
  <c r="A1583" i="2" a="1"/>
  <c r="A1583" i="2" s="1"/>
  <c r="A1582" i="2" a="1"/>
  <c r="A1582" i="2" s="1"/>
  <c r="D1582" i="2" s="1"/>
  <c r="A1581" i="2" a="1"/>
  <c r="A1581" i="2" s="1"/>
  <c r="D1581" i="2" s="1"/>
  <c r="A1580" i="2" a="1"/>
  <c r="A1580" i="2" s="1"/>
  <c r="D1580" i="2" s="1"/>
  <c r="A1579" i="2" a="1"/>
  <c r="A1579" i="2" s="1"/>
  <c r="A1578" i="2" a="1"/>
  <c r="A1578" i="2" s="1"/>
  <c r="C1578" i="2" s="1"/>
  <c r="A1577" i="2" a="1"/>
  <c r="A1577" i="2" s="1"/>
  <c r="D1577" i="2" s="1"/>
  <c r="A1576" i="2" a="1"/>
  <c r="A1576" i="2" s="1"/>
  <c r="D1576" i="2" s="1"/>
  <c r="A1575" i="2" a="1"/>
  <c r="A1575" i="2" s="1"/>
  <c r="A1574" i="2" a="1"/>
  <c r="A1574" i="2" s="1"/>
  <c r="C1574" i="2" s="1"/>
  <c r="A1573" i="2" a="1"/>
  <c r="A1573" i="2" s="1"/>
  <c r="D1573" i="2" s="1"/>
  <c r="A1572" i="2" a="1"/>
  <c r="A1572" i="2" s="1"/>
  <c r="D1572" i="2" s="1"/>
  <c r="A1571" i="2" a="1"/>
  <c r="A1571" i="2" s="1"/>
  <c r="A1570" i="2" a="1"/>
  <c r="A1570" i="2" s="1"/>
  <c r="D1570" i="2" s="1"/>
  <c r="A1569" i="2" a="1"/>
  <c r="A1569" i="2" s="1"/>
  <c r="C1569" i="2" s="1"/>
  <c r="A1568" i="2" a="1"/>
  <c r="A1568" i="2" s="1"/>
  <c r="D1568" i="2" s="1"/>
  <c r="A1567" i="2" a="1"/>
  <c r="A1567" i="2" s="1"/>
  <c r="A1566" i="2" a="1"/>
  <c r="A1566" i="2" s="1"/>
  <c r="D1566" i="2" s="1"/>
  <c r="A1565" i="2" a="1"/>
  <c r="A1565" i="2" s="1"/>
  <c r="C1565" i="2" s="1"/>
  <c r="A1564" i="2" a="1"/>
  <c r="A1564" i="2" s="1"/>
  <c r="D1564" i="2" s="1"/>
  <c r="A1563" i="2" a="1"/>
  <c r="A1563" i="2" s="1"/>
  <c r="A1562" i="2" a="1"/>
  <c r="A1562" i="2" s="1"/>
  <c r="D1562" i="2" s="1"/>
  <c r="A1561" i="2" a="1"/>
  <c r="A1561" i="2" s="1"/>
  <c r="C1561" i="2" s="1"/>
  <c r="A1560" i="2" a="1"/>
  <c r="A1560" i="2" s="1"/>
  <c r="D1560" i="2" s="1"/>
  <c r="A1559" i="2" a="1"/>
  <c r="A1559" i="2" s="1"/>
  <c r="A1558" i="2" a="1"/>
  <c r="A1558" i="2" s="1"/>
  <c r="A1557" i="2" a="1"/>
  <c r="A1557" i="2" s="1"/>
  <c r="C1557" i="2" s="1"/>
  <c r="A1556" i="2" a="1"/>
  <c r="A1556" i="2" s="1"/>
  <c r="A1555" i="2" a="1"/>
  <c r="A1555" i="2" s="1"/>
  <c r="A1554" i="2" a="1"/>
  <c r="A1554" i="2" s="1"/>
  <c r="C1554" i="2" s="1"/>
  <c r="A1553" i="2" a="1"/>
  <c r="A1553" i="2" s="1"/>
  <c r="C1553" i="2" s="1"/>
  <c r="A1552" i="2" a="1"/>
  <c r="A1552" i="2" s="1"/>
  <c r="D1552" i="2" s="1"/>
  <c r="A1551" i="2" a="1"/>
  <c r="A1551" i="2" s="1"/>
  <c r="A1550" i="2" a="1"/>
  <c r="A1550" i="2" s="1"/>
  <c r="C1550" i="2" s="1"/>
  <c r="A1549" i="2" a="1"/>
  <c r="A1549" i="2" s="1"/>
  <c r="D1549" i="2" s="1"/>
  <c r="A1548" i="2" a="1"/>
  <c r="A1548" i="2" s="1"/>
  <c r="D1548" i="2" s="1"/>
  <c r="A1547" i="2" a="1"/>
  <c r="A1547" i="2" s="1"/>
  <c r="A1546" i="2" a="1"/>
  <c r="A1546" i="2" s="1"/>
  <c r="C1546" i="2" s="1"/>
  <c r="A1545" i="2" a="1"/>
  <c r="A1545" i="2" s="1"/>
  <c r="A1544" i="2" a="1"/>
  <c r="A1544" i="2" s="1"/>
  <c r="D1544" i="2" s="1"/>
  <c r="A1543" i="2" a="1"/>
  <c r="A1543" i="2" s="1"/>
  <c r="A1542" i="2" a="1"/>
  <c r="A1542" i="2" s="1"/>
  <c r="C1542" i="2" s="1"/>
  <c r="A1541" i="2" a="1"/>
  <c r="A1541" i="2" s="1"/>
  <c r="D1541" i="2" s="1"/>
  <c r="A1540" i="2" a="1"/>
  <c r="A1540" i="2" s="1"/>
  <c r="D1540" i="2" s="1"/>
  <c r="A1539" i="2" a="1"/>
  <c r="A1539" i="2" s="1"/>
  <c r="A1538" i="2" a="1"/>
  <c r="A1538" i="2" s="1"/>
  <c r="D1538" i="2" s="1"/>
  <c r="A1537" i="2" a="1"/>
  <c r="A1537" i="2" s="1"/>
  <c r="C1537" i="2" s="1"/>
  <c r="A1536" i="2" a="1"/>
  <c r="A1536" i="2" s="1"/>
  <c r="D1536" i="2" s="1"/>
  <c r="A1535" i="2" a="1"/>
  <c r="A1535" i="2" s="1"/>
  <c r="A1534" i="2" a="1"/>
  <c r="A1534" i="2" s="1"/>
  <c r="D1534" i="2" s="1"/>
  <c r="A1533" i="2" a="1"/>
  <c r="A1533" i="2" s="1"/>
  <c r="C1533" i="2" s="1"/>
  <c r="A1532" i="2" a="1"/>
  <c r="A1532" i="2" s="1"/>
  <c r="D1532" i="2" s="1"/>
  <c r="A1531" i="2" a="1"/>
  <c r="A1531" i="2" s="1"/>
  <c r="A1530" i="2" a="1"/>
  <c r="A1530" i="2" s="1"/>
  <c r="D1530" i="2" s="1"/>
  <c r="A1529" i="2" a="1"/>
  <c r="A1529" i="2" s="1"/>
  <c r="C1529" i="2" s="1"/>
  <c r="A1528" i="2" a="1"/>
  <c r="A1528" i="2" s="1"/>
  <c r="D1528" i="2" s="1"/>
  <c r="A1527" i="2" a="1"/>
  <c r="A1527" i="2" s="1"/>
  <c r="A1526" i="2" a="1"/>
  <c r="A1526" i="2" s="1"/>
  <c r="D1526" i="2" s="1"/>
  <c r="A1525" i="2" a="1"/>
  <c r="A1525" i="2" s="1"/>
  <c r="C1525" i="2" s="1"/>
  <c r="A1524" i="2" a="1"/>
  <c r="A1524" i="2" s="1"/>
  <c r="D1524" i="2" s="1"/>
  <c r="A1523" i="2" a="1"/>
  <c r="A1523" i="2" s="1"/>
  <c r="A1522" i="2" a="1"/>
  <c r="A1522" i="2" s="1"/>
  <c r="D1522" i="2" s="1"/>
  <c r="A1521" i="2" a="1"/>
  <c r="A1521" i="2" s="1"/>
  <c r="D1521" i="2" s="1"/>
  <c r="A1520" i="2" a="1"/>
  <c r="A1520" i="2" s="1"/>
  <c r="D1520" i="2" s="1"/>
  <c r="A1519" i="2" a="1"/>
  <c r="A1519" i="2" s="1"/>
  <c r="A1518" i="2" a="1"/>
  <c r="A1518" i="2" s="1"/>
  <c r="C1518" i="2" s="1"/>
  <c r="A1517" i="2" a="1"/>
  <c r="A1517" i="2" s="1"/>
  <c r="D1517" i="2" s="1"/>
  <c r="A1516" i="2" a="1"/>
  <c r="A1516" i="2" s="1"/>
  <c r="D1516" i="2" s="1"/>
  <c r="A1515" i="2" a="1"/>
  <c r="A1515" i="2" s="1"/>
  <c r="A1514" i="2" a="1"/>
  <c r="A1514" i="2" s="1"/>
  <c r="C1514" i="2" s="1"/>
  <c r="A1513" i="2" a="1"/>
  <c r="A1513" i="2" s="1"/>
  <c r="D1513" i="2" s="1"/>
  <c r="A1512" i="2" a="1"/>
  <c r="A1512" i="2" s="1"/>
  <c r="D1512" i="2" s="1"/>
  <c r="A1511" i="2" a="1"/>
  <c r="A1511" i="2" s="1"/>
  <c r="A1510" i="2" a="1"/>
  <c r="A1510" i="2" s="1"/>
  <c r="C1510" i="2" s="1"/>
  <c r="A1509" i="2" a="1"/>
  <c r="A1509" i="2" s="1"/>
  <c r="D1509" i="2" s="1"/>
  <c r="A1508" i="2" a="1"/>
  <c r="A1508" i="2" s="1"/>
  <c r="D1508" i="2" s="1"/>
  <c r="A1507" i="2" a="1"/>
  <c r="A1507" i="2" s="1"/>
  <c r="A1506" i="2" a="1"/>
  <c r="A1506" i="2" s="1"/>
  <c r="C1506" i="2" s="1"/>
  <c r="A1505" i="2" a="1"/>
  <c r="A1505" i="2" s="1"/>
  <c r="D1505" i="2" s="1"/>
  <c r="A1504" i="2" a="1"/>
  <c r="A1504" i="2" s="1"/>
  <c r="D1504" i="2" s="1"/>
  <c r="A1503" i="2" a="1"/>
  <c r="A1503" i="2" s="1"/>
  <c r="A1502" i="2" a="1"/>
  <c r="A1502" i="2" s="1"/>
  <c r="A1501" i="2" a="1"/>
  <c r="A1501" i="2" s="1"/>
  <c r="D1501" i="2" s="1"/>
  <c r="A1500" i="2" a="1"/>
  <c r="A1500" i="2" s="1"/>
  <c r="D1500" i="2" s="1"/>
  <c r="A1499" i="2" a="1"/>
  <c r="A1499" i="2" s="1"/>
  <c r="A1498" i="2" a="1"/>
  <c r="A1498" i="2" s="1"/>
  <c r="C1498" i="2" s="1"/>
  <c r="A1497" i="2" a="1"/>
  <c r="A1497" i="2" s="1"/>
  <c r="D1497" i="2" s="1"/>
  <c r="A1496" i="2" a="1"/>
  <c r="A1496" i="2" s="1"/>
  <c r="D1496" i="2" s="1"/>
  <c r="A1495" i="2" a="1"/>
  <c r="A1495" i="2" s="1"/>
  <c r="A1494" i="2" a="1"/>
  <c r="A1494" i="2" s="1"/>
  <c r="D1494" i="2" s="1"/>
  <c r="A1493" i="2" a="1"/>
  <c r="A1493" i="2" s="1"/>
  <c r="D1493" i="2" s="1"/>
  <c r="A1492" i="2" a="1"/>
  <c r="A1492" i="2" s="1"/>
  <c r="A1491" i="2" a="1"/>
  <c r="A1491" i="2" s="1"/>
  <c r="A1490" i="2" a="1"/>
  <c r="A1490" i="2" s="1"/>
  <c r="C1490" i="2" s="1"/>
  <c r="A1489" i="2" a="1"/>
  <c r="A1489" i="2" s="1"/>
  <c r="C1489" i="2" s="1"/>
  <c r="A1488" i="2" a="1"/>
  <c r="A1488" i="2" s="1"/>
  <c r="D1488" i="2" s="1"/>
  <c r="A1487" i="2" a="1"/>
  <c r="A1487" i="2" s="1"/>
  <c r="A1486" i="2" a="1"/>
  <c r="A1486" i="2" s="1"/>
  <c r="C1486" i="2" s="1"/>
  <c r="A1485" i="2" a="1"/>
  <c r="A1485" i="2" s="1"/>
  <c r="D1485" i="2" s="1"/>
  <c r="A1484" i="2" a="1"/>
  <c r="A1484" i="2" s="1"/>
  <c r="D1484" i="2" s="1"/>
  <c r="A1483" i="2" a="1"/>
  <c r="A1483" i="2" s="1"/>
  <c r="A1482" i="2" a="1"/>
  <c r="A1482" i="2" s="1"/>
  <c r="C1482" i="2" s="1"/>
  <c r="A1481" i="2" a="1"/>
  <c r="A1481" i="2" s="1"/>
  <c r="C1481" i="2" s="1"/>
  <c r="A1480" i="2" a="1"/>
  <c r="A1480" i="2" s="1"/>
  <c r="D1480" i="2" s="1"/>
  <c r="A1479" i="2" a="1"/>
  <c r="A1479" i="2" s="1"/>
  <c r="A1478" i="2" a="1"/>
  <c r="A1478" i="2" s="1"/>
  <c r="C1478" i="2" s="1"/>
  <c r="A1477" i="2" a="1"/>
  <c r="A1477" i="2" s="1"/>
  <c r="C1477" i="2" s="1"/>
  <c r="A1476" i="2" a="1"/>
  <c r="A1476" i="2" s="1"/>
  <c r="D1476" i="2" s="1"/>
  <c r="A1475" i="2" a="1"/>
  <c r="A1475" i="2" s="1"/>
  <c r="A1474" i="2" a="1"/>
  <c r="A1474" i="2" s="1"/>
  <c r="D1474" i="2" s="1"/>
  <c r="A1473" i="2" a="1"/>
  <c r="A1473" i="2" s="1"/>
  <c r="C1473" i="2" s="1"/>
  <c r="A1472" i="2" a="1"/>
  <c r="A1472" i="2" s="1"/>
  <c r="D1472" i="2" s="1"/>
  <c r="A1471" i="2" a="1"/>
  <c r="A1471" i="2" s="1"/>
  <c r="A1470" i="2" a="1"/>
  <c r="A1470" i="2" s="1"/>
  <c r="D1470" i="2" s="1"/>
  <c r="A1469" i="2" a="1"/>
  <c r="A1469" i="2" s="1"/>
  <c r="C1469" i="2" s="1"/>
  <c r="A1468" i="2" a="1"/>
  <c r="A1468" i="2" s="1"/>
  <c r="D1468" i="2" s="1"/>
  <c r="A1467" i="2" a="1"/>
  <c r="A1467" i="2" s="1"/>
  <c r="A1466" i="2" a="1"/>
  <c r="A1466" i="2" s="1"/>
  <c r="D1466" i="2" s="1"/>
  <c r="A1465" i="2" a="1"/>
  <c r="A1465" i="2" s="1"/>
  <c r="C1465" i="2" s="1"/>
  <c r="A1464" i="2" a="1"/>
  <c r="A1464" i="2" s="1"/>
  <c r="D1464" i="2" s="1"/>
  <c r="A1463" i="2" a="1"/>
  <c r="A1463" i="2" s="1"/>
  <c r="A1462" i="2" a="1"/>
  <c r="A1462" i="2" s="1"/>
  <c r="D1462" i="2" s="1"/>
  <c r="A1461" i="2" a="1"/>
  <c r="A1461" i="2" s="1"/>
  <c r="C1461" i="2" s="1"/>
  <c r="A1460" i="2" a="1"/>
  <c r="A1460" i="2" s="1"/>
  <c r="D1460" i="2" s="1"/>
  <c r="A1459" i="2" a="1"/>
  <c r="A1459" i="2" s="1"/>
  <c r="A1458" i="2" a="1"/>
  <c r="A1458" i="2" s="1"/>
  <c r="C1458" i="2" s="1"/>
  <c r="A1457" i="2" a="1"/>
  <c r="A1457" i="2" s="1"/>
  <c r="D1457" i="2" s="1"/>
  <c r="A1456" i="2" a="1"/>
  <c r="A1456" i="2" s="1"/>
  <c r="D1456" i="2" s="1"/>
  <c r="A1455" i="2" a="1"/>
  <c r="A1455" i="2" s="1"/>
  <c r="A1454" i="2" a="1"/>
  <c r="A1454" i="2" s="1"/>
  <c r="C1454" i="2" s="1"/>
  <c r="A1453" i="2" a="1"/>
  <c r="A1453" i="2" s="1"/>
  <c r="D1453" i="2" s="1"/>
  <c r="A1452" i="2" a="1"/>
  <c r="A1452" i="2" s="1"/>
  <c r="D1452" i="2" s="1"/>
  <c r="A1451" i="2" a="1"/>
  <c r="A1451" i="2" s="1"/>
  <c r="A1450" i="2" a="1"/>
  <c r="A1450" i="2" s="1"/>
  <c r="D1450" i="2" s="1"/>
  <c r="A1449" i="2" a="1"/>
  <c r="A1449" i="2" s="1"/>
  <c r="D1449" i="2" s="1"/>
  <c r="A1448" i="2" a="1"/>
  <c r="A1448" i="2" s="1"/>
  <c r="D1448" i="2" s="1"/>
  <c r="A1447" i="2" a="1"/>
  <c r="A1447" i="2" s="1"/>
  <c r="A1446" i="2" a="1"/>
  <c r="A1446" i="2" s="1"/>
  <c r="D1446" i="2" s="1"/>
  <c r="A1445" i="2" a="1"/>
  <c r="A1445" i="2" s="1"/>
  <c r="C1445" i="2" s="1"/>
  <c r="A1444" i="2" a="1"/>
  <c r="A1444" i="2" s="1"/>
  <c r="A1443" i="2" a="1"/>
  <c r="A1443" i="2" s="1"/>
  <c r="A1442" i="2" a="1"/>
  <c r="A1442" i="2" s="1"/>
  <c r="D1442" i="2" s="1"/>
  <c r="A1441" i="2" a="1"/>
  <c r="A1441" i="2" s="1"/>
  <c r="D1441" i="2" s="1"/>
  <c r="A1440" i="2" a="1"/>
  <c r="A1440" i="2" s="1"/>
  <c r="D1440" i="2" s="1"/>
  <c r="A1439" i="2" a="1"/>
  <c r="A1439" i="2" s="1"/>
  <c r="A1438" i="2" a="1"/>
  <c r="A1438" i="2" s="1"/>
  <c r="A1437" i="2" a="1"/>
  <c r="A1437" i="2" s="1"/>
  <c r="D1437" i="2" s="1"/>
  <c r="A1436" i="2" a="1"/>
  <c r="A1436" i="2" s="1"/>
  <c r="D1436" i="2" s="1"/>
  <c r="A1435" i="2" a="1"/>
  <c r="A1435" i="2" s="1"/>
  <c r="A1434" i="2" a="1"/>
  <c r="A1434" i="2" s="1"/>
  <c r="D1434" i="2" s="1"/>
  <c r="A1433" i="2" a="1"/>
  <c r="A1433" i="2" s="1"/>
  <c r="D1433" i="2" s="1"/>
  <c r="A1432" i="2" a="1"/>
  <c r="A1432" i="2" s="1"/>
  <c r="D1432" i="2" s="1"/>
  <c r="A1431" i="2" a="1"/>
  <c r="A1431" i="2" s="1"/>
  <c r="A1430" i="2" a="1"/>
  <c r="A1430" i="2" s="1"/>
  <c r="C1430" i="2" s="1"/>
  <c r="A1429" i="2" a="1"/>
  <c r="A1429" i="2" s="1"/>
  <c r="D1429" i="2" s="1"/>
  <c r="A1428" i="2" a="1"/>
  <c r="A1428" i="2" s="1"/>
  <c r="D1428" i="2" s="1"/>
  <c r="A1427" i="2" a="1"/>
  <c r="A1427" i="2" s="1"/>
  <c r="A1426" i="2" a="1"/>
  <c r="A1426" i="2" s="1"/>
  <c r="C1426" i="2" s="1"/>
  <c r="A1425" i="2" a="1"/>
  <c r="A1425" i="2" s="1"/>
  <c r="A1424" i="2" a="1"/>
  <c r="A1424" i="2" s="1"/>
  <c r="D1424" i="2" s="1"/>
  <c r="A1423" i="2" a="1"/>
  <c r="A1423" i="2" s="1"/>
  <c r="A1422" i="2" a="1"/>
  <c r="A1422" i="2" s="1"/>
  <c r="C1422" i="2" s="1"/>
  <c r="A1421" i="2" a="1"/>
  <c r="A1421" i="2" s="1"/>
  <c r="C1421" i="2" s="1"/>
  <c r="A1420" i="2" a="1"/>
  <c r="A1420" i="2" s="1"/>
  <c r="D1420" i="2" s="1"/>
  <c r="A1419" i="2" a="1"/>
  <c r="A1419" i="2" s="1"/>
  <c r="A1418" i="2" a="1"/>
  <c r="A1418" i="2" s="1"/>
  <c r="C1418" i="2" s="1"/>
  <c r="A1417" i="2" a="1"/>
  <c r="A1417" i="2" s="1"/>
  <c r="A1416" i="2" a="1"/>
  <c r="A1416" i="2" s="1"/>
  <c r="D1416" i="2" s="1"/>
  <c r="A1415" i="2" a="1"/>
  <c r="A1415" i="2" s="1"/>
  <c r="A1414" i="2" a="1"/>
  <c r="A1414" i="2" s="1"/>
  <c r="A1413" i="2" a="1"/>
  <c r="A1413" i="2" s="1"/>
  <c r="C1413" i="2" s="1"/>
  <c r="A1412" i="2" a="1"/>
  <c r="A1412" i="2" s="1"/>
  <c r="D1412" i="2" s="1"/>
  <c r="A1411" i="2" a="1"/>
  <c r="A1411" i="2" s="1"/>
  <c r="A1410" i="2" a="1"/>
  <c r="A1410" i="2" s="1"/>
  <c r="C1410" i="2" s="1"/>
  <c r="A1409" i="2" a="1"/>
  <c r="A1409" i="2" s="1"/>
  <c r="C1409" i="2" s="1"/>
  <c r="A1408" i="2" a="1"/>
  <c r="A1408" i="2" s="1"/>
  <c r="D1408" i="2" s="1"/>
  <c r="A1407" i="2" a="1"/>
  <c r="A1407" i="2" s="1"/>
  <c r="A1406" i="2" a="1"/>
  <c r="A1406" i="2" s="1"/>
  <c r="C1406" i="2" s="1"/>
  <c r="A1405" i="2" a="1"/>
  <c r="A1405" i="2" s="1"/>
  <c r="C1405" i="2" s="1"/>
  <c r="A1404" i="2" a="1"/>
  <c r="A1404" i="2" s="1"/>
  <c r="D1404" i="2" s="1"/>
  <c r="A1403" i="2" a="1"/>
  <c r="A1403" i="2" s="1"/>
  <c r="A1402" i="2" a="1"/>
  <c r="A1402" i="2" s="1"/>
  <c r="C1402" i="2" s="1"/>
  <c r="A1401" i="2" a="1"/>
  <c r="A1401" i="2" s="1"/>
  <c r="C1401" i="2" s="1"/>
  <c r="A1400" i="2" a="1"/>
  <c r="A1400" i="2" s="1"/>
  <c r="D1400" i="2" s="1"/>
  <c r="A1399" i="2" a="1"/>
  <c r="A1399" i="2" s="1"/>
  <c r="A1398" i="2" a="1"/>
  <c r="A1398" i="2" s="1"/>
  <c r="C1398" i="2" s="1"/>
  <c r="A1397" i="2" a="1"/>
  <c r="A1397" i="2" s="1"/>
  <c r="C1397" i="2" s="1"/>
  <c r="A1396" i="2" a="1"/>
  <c r="A1396" i="2" s="1"/>
  <c r="D1396" i="2" s="1"/>
  <c r="A1395" i="2" a="1"/>
  <c r="A1395" i="2" s="1"/>
  <c r="A1394" i="2" a="1"/>
  <c r="A1394" i="2" s="1"/>
  <c r="D1394" i="2" s="1"/>
  <c r="A1393" i="2" a="1"/>
  <c r="A1393" i="2" s="1"/>
  <c r="C1393" i="2" s="1"/>
  <c r="A1392" i="2" a="1"/>
  <c r="A1392" i="2" s="1"/>
  <c r="D1392" i="2" s="1"/>
  <c r="A1391" i="2" a="1"/>
  <c r="A1391" i="2" s="1"/>
  <c r="A1390" i="2" a="1"/>
  <c r="A1390" i="2" s="1"/>
  <c r="D1390" i="2" s="1"/>
  <c r="A1389" i="2" a="1"/>
  <c r="A1389" i="2" s="1"/>
  <c r="C1389" i="2" s="1"/>
  <c r="A1388" i="2" a="1"/>
  <c r="A1388" i="2" s="1"/>
  <c r="D1388" i="2" s="1"/>
  <c r="A1387" i="2" a="1"/>
  <c r="A1387" i="2" s="1"/>
  <c r="A1386" i="2" a="1"/>
  <c r="A1386" i="2" s="1"/>
  <c r="D1386" i="2" s="1"/>
  <c r="A1385" i="2" a="1"/>
  <c r="A1385" i="2" s="1"/>
  <c r="C1385" i="2" s="1"/>
  <c r="A1384" i="2" a="1"/>
  <c r="A1384" i="2" s="1"/>
  <c r="D1384" i="2" s="1"/>
  <c r="A1383" i="2" a="1"/>
  <c r="A1383" i="2" s="1"/>
  <c r="A1382" i="2" a="1"/>
  <c r="A1382" i="2" s="1"/>
  <c r="D1382" i="2" s="1"/>
  <c r="A1381" i="2" a="1"/>
  <c r="A1381" i="2" s="1"/>
  <c r="C1381" i="2" s="1"/>
  <c r="A1380" i="2" a="1"/>
  <c r="A1380" i="2" s="1"/>
  <c r="D1380" i="2" s="1"/>
  <c r="A1379" i="2" a="1"/>
  <c r="A1379" i="2" s="1"/>
  <c r="A1378" i="2" a="1"/>
  <c r="A1378" i="2" s="1"/>
  <c r="D1378" i="2" s="1"/>
  <c r="A1377" i="2" a="1"/>
  <c r="A1377" i="2" s="1"/>
  <c r="D1377" i="2" s="1"/>
  <c r="A1376" i="2" a="1"/>
  <c r="A1376" i="2" s="1"/>
  <c r="D1376" i="2" s="1"/>
  <c r="A1375" i="2" a="1"/>
  <c r="A1375" i="2" s="1"/>
  <c r="A1374" i="2" a="1"/>
  <c r="A1374" i="2" s="1"/>
  <c r="C1374" i="2" s="1"/>
  <c r="A1373" i="2" a="1"/>
  <c r="A1373" i="2" s="1"/>
  <c r="D1373" i="2" s="1"/>
  <c r="A1372" i="2" a="1"/>
  <c r="A1372" i="2" s="1"/>
  <c r="D1372" i="2" s="1"/>
  <c r="A1371" i="2" a="1"/>
  <c r="A1371" i="2" s="1"/>
  <c r="A1370" i="2" a="1"/>
  <c r="A1370" i="2" s="1"/>
  <c r="C1370" i="2" s="1"/>
  <c r="A1369" i="2" a="1"/>
  <c r="A1369" i="2" s="1"/>
  <c r="D1369" i="2" s="1"/>
  <c r="A1368" i="2" a="1"/>
  <c r="A1368" i="2" s="1"/>
  <c r="D1368" i="2" s="1"/>
  <c r="A1367" i="2" a="1"/>
  <c r="A1367" i="2" s="1"/>
  <c r="A1366" i="2" a="1"/>
  <c r="A1366" i="2" s="1"/>
  <c r="C1366" i="2" s="1"/>
  <c r="A1365" i="2" a="1"/>
  <c r="A1365" i="2" s="1"/>
  <c r="D1365" i="2" s="1"/>
  <c r="A1364" i="2" a="1"/>
  <c r="A1364" i="2" s="1"/>
  <c r="D1364" i="2" s="1"/>
  <c r="A1363" i="2" a="1"/>
  <c r="A1363" i="2" s="1"/>
  <c r="A1362" i="2" a="1"/>
  <c r="A1362" i="2" s="1"/>
  <c r="A1361" i="2" a="1"/>
  <c r="A1361" i="2" s="1"/>
  <c r="C1361" i="2" s="1"/>
  <c r="A1360" i="2" a="1"/>
  <c r="A1360" i="2" s="1"/>
  <c r="D1360" i="2" s="1"/>
  <c r="A1359" i="2" a="1"/>
  <c r="A1359" i="2" s="1"/>
  <c r="A1358" i="2" a="1"/>
  <c r="A1358" i="2" s="1"/>
  <c r="C1358" i="2" s="1"/>
  <c r="A1357" i="2" a="1"/>
  <c r="A1357" i="2" s="1"/>
  <c r="C1357" i="2" s="1"/>
  <c r="A1356" i="2" a="1"/>
  <c r="A1356" i="2" s="1"/>
  <c r="D1356" i="2" s="1"/>
  <c r="A1355" i="2" a="1"/>
  <c r="A1355" i="2" s="1"/>
  <c r="A1354" i="2" a="1"/>
  <c r="A1354" i="2" s="1"/>
  <c r="C1354" i="2" s="1"/>
  <c r="A1353" i="2" a="1"/>
  <c r="A1353" i="2" s="1"/>
  <c r="A1352" i="2" a="1"/>
  <c r="A1352" i="2" s="1"/>
  <c r="D1352" i="2" s="1"/>
  <c r="A1351" i="2" a="1"/>
  <c r="A1351" i="2" s="1"/>
  <c r="A1350" i="2" a="1"/>
  <c r="A1350" i="2" s="1"/>
  <c r="A1349" i="2" a="1"/>
  <c r="A1349" i="2" s="1"/>
  <c r="D1349" i="2" s="1"/>
  <c r="A1348" i="2" a="1"/>
  <c r="A1348" i="2" s="1"/>
  <c r="D1348" i="2" s="1"/>
  <c r="A1347" i="2" a="1"/>
  <c r="A1347" i="2" s="1"/>
  <c r="A1346" i="2" a="1"/>
  <c r="A1346" i="2" s="1"/>
  <c r="C1346" i="2" s="1"/>
  <c r="A1345" i="2" a="1"/>
  <c r="A1345" i="2" s="1"/>
  <c r="C1345" i="2" s="1"/>
  <c r="A1344" i="2" a="1"/>
  <c r="A1344" i="2" s="1"/>
  <c r="D1344" i="2" s="1"/>
  <c r="A1343" i="2" a="1"/>
  <c r="A1343" i="2" s="1"/>
  <c r="A1342" i="2" a="1"/>
  <c r="A1342" i="2" s="1"/>
  <c r="C1342" i="2" s="1"/>
  <c r="A1341" i="2" a="1"/>
  <c r="A1341" i="2" s="1"/>
  <c r="C1341" i="2" s="1"/>
  <c r="A1340" i="2" a="1"/>
  <c r="A1340" i="2" s="1"/>
  <c r="D1340" i="2" s="1"/>
  <c r="A1339" i="2" a="1"/>
  <c r="A1339" i="2" s="1"/>
  <c r="A1338" i="2" a="1"/>
  <c r="A1338" i="2" s="1"/>
  <c r="C1338" i="2" s="1"/>
  <c r="A1337" i="2" a="1"/>
  <c r="A1337" i="2" s="1"/>
  <c r="C1337" i="2" s="1"/>
  <c r="A1336" i="2" a="1"/>
  <c r="A1336" i="2" s="1"/>
  <c r="D1336" i="2" s="1"/>
  <c r="A1335" i="2" a="1"/>
  <c r="A1335" i="2" s="1"/>
  <c r="A1334" i="2" a="1"/>
  <c r="A1334" i="2" s="1"/>
  <c r="C1334" i="2" s="1"/>
  <c r="A1333" i="2" a="1"/>
  <c r="A1333" i="2" s="1"/>
  <c r="A1332" i="2" a="1"/>
  <c r="A1332" i="2" s="1"/>
  <c r="D1332" i="2" s="1"/>
  <c r="A1331" i="2" a="1"/>
  <c r="A1331" i="2" s="1"/>
  <c r="A1330" i="2" a="1"/>
  <c r="A1330" i="2" s="1"/>
  <c r="D1330" i="2" s="1"/>
  <c r="A1329" i="2" a="1"/>
  <c r="A1329" i="2" s="1"/>
  <c r="D1329" i="2" s="1"/>
  <c r="A1328" i="2" a="1"/>
  <c r="A1328" i="2" s="1"/>
  <c r="D1328" i="2" s="1"/>
  <c r="A1327" i="2" a="1"/>
  <c r="A1327" i="2" s="1"/>
  <c r="C1327" i="2" s="1"/>
  <c r="A1326" i="2" a="1"/>
  <c r="A1326" i="2" s="1"/>
  <c r="A1325" i="2" a="1"/>
  <c r="A1325" i="2" s="1"/>
  <c r="C1325" i="2" s="1"/>
  <c r="A1324" i="2" a="1"/>
  <c r="A1324" i="2" s="1"/>
  <c r="D1324" i="2" s="1"/>
  <c r="A1323" i="2" a="1"/>
  <c r="A1323" i="2" s="1"/>
  <c r="C1323" i="2" s="1"/>
  <c r="A1322" i="2" a="1"/>
  <c r="A1322" i="2" s="1"/>
  <c r="C1322" i="2" s="1"/>
  <c r="A1321" i="2" a="1"/>
  <c r="A1321" i="2" s="1"/>
  <c r="D1321" i="2" s="1"/>
  <c r="A1320" i="2" a="1"/>
  <c r="A1320" i="2" s="1"/>
  <c r="D1320" i="2" s="1"/>
  <c r="A1319" i="2" a="1"/>
  <c r="A1319" i="2" s="1"/>
  <c r="C1319" i="2" s="1"/>
  <c r="A1318" i="2" a="1"/>
  <c r="A1318" i="2" s="1"/>
  <c r="C1318" i="2" s="1"/>
  <c r="A1317" i="2" a="1"/>
  <c r="A1317" i="2" s="1"/>
  <c r="C1317" i="2" s="1"/>
  <c r="A1316" i="2" a="1"/>
  <c r="A1316" i="2" s="1"/>
  <c r="D1316" i="2" s="1"/>
  <c r="A1315" i="2" a="1"/>
  <c r="A1315" i="2" s="1"/>
  <c r="C1315" i="2" s="1"/>
  <c r="A1314" i="2" a="1"/>
  <c r="A1314" i="2" s="1"/>
  <c r="C1314" i="2" s="1"/>
  <c r="A1313" i="2" a="1"/>
  <c r="A1313" i="2" s="1"/>
  <c r="D1313" i="2" s="1"/>
  <c r="A1312" i="2" a="1"/>
  <c r="A1312" i="2" s="1"/>
  <c r="D1312" i="2" s="1"/>
  <c r="A1311" i="2" a="1"/>
  <c r="A1311" i="2" s="1"/>
  <c r="C1311" i="2" s="1"/>
  <c r="A1310" i="2" a="1"/>
  <c r="A1310" i="2" s="1"/>
  <c r="D1310" i="2" s="1"/>
  <c r="A1309" i="2" a="1"/>
  <c r="A1309" i="2" s="1"/>
  <c r="C1309" i="2" s="1"/>
  <c r="A1308" i="2" a="1"/>
  <c r="A1308" i="2" s="1"/>
  <c r="D1308" i="2" s="1"/>
  <c r="A1307" i="2" a="1"/>
  <c r="A1307" i="2" s="1"/>
  <c r="C1307" i="2" s="1"/>
  <c r="A1306" i="2" a="1"/>
  <c r="A1306" i="2" s="1"/>
  <c r="C1306" i="2" s="1"/>
  <c r="A1305" i="2" a="1"/>
  <c r="A1305" i="2" s="1"/>
  <c r="D1305" i="2" s="1"/>
  <c r="A1304" i="2" a="1"/>
  <c r="A1304" i="2" s="1"/>
  <c r="D1304" i="2" s="1"/>
  <c r="A1303" i="2" a="1"/>
  <c r="A1303" i="2" s="1"/>
  <c r="C1303" i="2" s="1"/>
  <c r="A1302" i="2" a="1"/>
  <c r="A1302" i="2" s="1"/>
  <c r="A1301" i="2" a="1"/>
  <c r="A1301" i="2" s="1"/>
  <c r="C1301" i="2" s="1"/>
  <c r="A1300" i="2" a="1"/>
  <c r="A1300" i="2" s="1"/>
  <c r="D1300" i="2" s="1"/>
  <c r="A1299" i="2" a="1"/>
  <c r="A1299" i="2" s="1"/>
  <c r="C1299" i="2" s="1"/>
  <c r="A1298" i="2" a="1"/>
  <c r="A1298" i="2" s="1"/>
  <c r="D1298" i="2" s="1"/>
  <c r="A1297" i="2" a="1"/>
  <c r="A1297" i="2" s="1"/>
  <c r="D1297" i="2" s="1"/>
  <c r="A1296" i="2" a="1"/>
  <c r="A1296" i="2" s="1"/>
  <c r="D1296" i="2" s="1"/>
  <c r="A1295" i="2" a="1"/>
  <c r="A1295" i="2" s="1"/>
  <c r="C1295" i="2" s="1"/>
  <c r="A1294" i="2" a="1"/>
  <c r="A1294" i="2" s="1"/>
  <c r="C1294" i="2" s="1"/>
  <c r="A1293" i="2" a="1"/>
  <c r="A1293" i="2" s="1"/>
  <c r="C1293" i="2" s="1"/>
  <c r="A1292" i="2" a="1"/>
  <c r="A1292" i="2" s="1"/>
  <c r="D1292" i="2" s="1"/>
  <c r="A1291" i="2" a="1"/>
  <c r="A1291" i="2" s="1"/>
  <c r="C1291" i="2" s="1"/>
  <c r="A1290" i="2" a="1"/>
  <c r="A1290" i="2" s="1"/>
  <c r="C1290" i="2" s="1"/>
  <c r="A1289" i="2" a="1"/>
  <c r="A1289" i="2" s="1"/>
  <c r="D1289" i="2" s="1"/>
  <c r="A1288" i="2" a="1"/>
  <c r="A1288" i="2" s="1"/>
  <c r="D1288" i="2" s="1"/>
  <c r="A1287" i="2" a="1"/>
  <c r="A1287" i="2" s="1"/>
  <c r="C1287" i="2" s="1"/>
  <c r="A1286" i="2" a="1"/>
  <c r="A1286" i="2" s="1"/>
  <c r="C1286" i="2" s="1"/>
  <c r="A1285" i="2" a="1"/>
  <c r="A1285" i="2" s="1"/>
  <c r="C1285" i="2" s="1"/>
  <c r="A1284" i="2" a="1"/>
  <c r="A1284" i="2" s="1"/>
  <c r="D1284" i="2" s="1"/>
  <c r="A1283" i="2" a="1"/>
  <c r="A1283" i="2" s="1"/>
  <c r="C1283" i="2" s="1"/>
  <c r="A1282" i="2" a="1"/>
  <c r="A1282" i="2" s="1"/>
  <c r="C1282" i="2" s="1"/>
  <c r="A1281" i="2" a="1"/>
  <c r="A1281" i="2" s="1"/>
  <c r="D1281" i="2" s="1"/>
  <c r="A1280" i="2" a="1"/>
  <c r="A1280" i="2" s="1"/>
  <c r="D1280" i="2" s="1"/>
  <c r="A1279" i="2" a="1"/>
  <c r="A1279" i="2" s="1"/>
  <c r="C1279" i="2" s="1"/>
  <c r="A1278" i="2" a="1"/>
  <c r="A1278" i="2" s="1"/>
  <c r="D1278" i="2" s="1"/>
  <c r="A1277" i="2" a="1"/>
  <c r="A1277" i="2" s="1"/>
  <c r="C1277" i="2" s="1"/>
  <c r="A1276" i="2" a="1"/>
  <c r="A1276" i="2" s="1"/>
  <c r="D1276" i="2" s="1"/>
  <c r="A1275" i="2" a="1"/>
  <c r="A1275" i="2" s="1"/>
  <c r="C1275" i="2" s="1"/>
  <c r="A1274" i="2" a="1"/>
  <c r="A1274" i="2" s="1"/>
  <c r="C1274" i="2" s="1"/>
  <c r="A1273" i="2" a="1"/>
  <c r="A1273" i="2" s="1"/>
  <c r="D1273" i="2" s="1"/>
  <c r="A1272" i="2" a="1"/>
  <c r="A1272" i="2" s="1"/>
  <c r="D1272" i="2" s="1"/>
  <c r="A1271" i="2" a="1"/>
  <c r="A1271" i="2" s="1"/>
  <c r="C1271" i="2" s="1"/>
  <c r="A1270" i="2" a="1"/>
  <c r="A1270" i="2" s="1"/>
  <c r="D1270" i="2" s="1"/>
  <c r="A1269" i="2" a="1"/>
  <c r="A1269" i="2" s="1"/>
  <c r="C1269" i="2" s="1"/>
  <c r="A1268" i="2" a="1"/>
  <c r="A1268" i="2" s="1"/>
  <c r="D1268" i="2" s="1"/>
  <c r="A1267" i="2" a="1"/>
  <c r="A1267" i="2" s="1"/>
  <c r="C1267" i="2" s="1"/>
  <c r="A1266" i="2" a="1"/>
  <c r="A1266" i="2" s="1"/>
  <c r="D1266" i="2" s="1"/>
  <c r="A1265" i="2" a="1"/>
  <c r="A1265" i="2" s="1"/>
  <c r="D1265" i="2" s="1"/>
  <c r="A1264" i="2" a="1"/>
  <c r="A1264" i="2" s="1"/>
  <c r="D1264" i="2" s="1"/>
  <c r="A1263" i="2" a="1"/>
  <c r="A1263" i="2" s="1"/>
  <c r="C1263" i="2" s="1"/>
  <c r="A1262" i="2" a="1"/>
  <c r="A1262" i="2" s="1"/>
  <c r="C1262" i="2" s="1"/>
  <c r="A1261" i="2" a="1"/>
  <c r="A1261" i="2" s="1"/>
  <c r="C1261" i="2" s="1"/>
  <c r="A1260" i="2" a="1"/>
  <c r="A1260" i="2" s="1"/>
  <c r="D1260" i="2" s="1"/>
  <c r="A1259" i="2" a="1"/>
  <c r="A1259" i="2" s="1"/>
  <c r="C1259" i="2" s="1"/>
  <c r="A1258" i="2" a="1"/>
  <c r="A1258" i="2" s="1"/>
  <c r="D1258" i="2" s="1"/>
  <c r="A1257" i="2" a="1"/>
  <c r="A1257" i="2" s="1"/>
  <c r="D1257" i="2" s="1"/>
  <c r="A1256" i="2" a="1"/>
  <c r="A1256" i="2" s="1"/>
  <c r="D1256" i="2" s="1"/>
  <c r="A1255" i="2" a="1"/>
  <c r="A1255" i="2" s="1"/>
  <c r="C1255" i="2" s="1"/>
  <c r="A1254" i="2" a="1"/>
  <c r="A1254" i="2" s="1"/>
  <c r="A1253" i="2" a="1"/>
  <c r="A1253" i="2" s="1"/>
  <c r="C1253" i="2" s="1"/>
  <c r="A1252" i="2" a="1"/>
  <c r="A1252" i="2" s="1"/>
  <c r="A1251" i="2" a="1"/>
  <c r="A1251" i="2" s="1"/>
  <c r="C1251" i="2" s="1"/>
  <c r="A1250" i="2" a="1"/>
  <c r="A1250" i="2" s="1"/>
  <c r="A1249" i="2" a="1"/>
  <c r="A1249" i="2" s="1"/>
  <c r="C1249" i="2" s="1"/>
  <c r="A1248" i="2" a="1"/>
  <c r="A1248" i="2" s="1"/>
  <c r="A1247" i="2" a="1"/>
  <c r="A1247" i="2" s="1"/>
  <c r="C1247" i="2" s="1"/>
  <c r="A1246" i="2" a="1"/>
  <c r="A1246" i="2" s="1"/>
  <c r="A1245" i="2" a="1"/>
  <c r="A1245" i="2" s="1"/>
  <c r="C1245" i="2" s="1"/>
  <c r="A1244" i="2" a="1"/>
  <c r="A1244" i="2" s="1"/>
  <c r="A1243" i="2" a="1"/>
  <c r="A1243" i="2" s="1"/>
  <c r="C1243" i="2" s="1"/>
  <c r="A1242" i="2" a="1"/>
  <c r="A1242" i="2" s="1"/>
  <c r="A1241" i="2" a="1"/>
  <c r="A1241" i="2" s="1"/>
  <c r="C1241" i="2" s="1"/>
  <c r="A1240" i="2" a="1"/>
  <c r="A1240" i="2" s="1"/>
  <c r="A1239" i="2" a="1"/>
  <c r="A1239" i="2" s="1"/>
  <c r="C1239" i="2" s="1"/>
  <c r="A1238" i="2" a="1"/>
  <c r="A1238" i="2" s="1"/>
  <c r="A1237" i="2" a="1"/>
  <c r="A1237" i="2" s="1"/>
  <c r="C1237" i="2" s="1"/>
  <c r="A1236" i="2" a="1"/>
  <c r="A1236" i="2" s="1"/>
  <c r="A1235" i="2" a="1"/>
  <c r="A1235" i="2" s="1"/>
  <c r="C1235" i="2" s="1"/>
  <c r="A1234" i="2" a="1"/>
  <c r="A1234" i="2" s="1"/>
  <c r="A1233" i="2" a="1"/>
  <c r="A1233" i="2" s="1"/>
  <c r="C1233" i="2" s="1"/>
  <c r="A1232" i="2" a="1"/>
  <c r="A1232" i="2" s="1"/>
  <c r="A1231" i="2" a="1"/>
  <c r="A1231" i="2" s="1"/>
  <c r="C1231" i="2" s="1"/>
  <c r="A1230" i="2" a="1"/>
  <c r="A1230" i="2" s="1"/>
  <c r="A1229" i="2" a="1"/>
  <c r="A1229" i="2" s="1"/>
  <c r="C1229" i="2" s="1"/>
  <c r="A1228" i="2" a="1"/>
  <c r="A1228" i="2" s="1"/>
  <c r="A1227" i="2" a="1"/>
  <c r="A1227" i="2" s="1"/>
  <c r="C1227" i="2" s="1"/>
  <c r="A1226" i="2" a="1"/>
  <c r="A1226" i="2" s="1"/>
  <c r="A1225" i="2" a="1"/>
  <c r="A1225" i="2" s="1"/>
  <c r="C1225" i="2" s="1"/>
  <c r="A1224" i="2" a="1"/>
  <c r="A1224" i="2" s="1"/>
  <c r="A1223" i="2" a="1"/>
  <c r="A1223" i="2" s="1"/>
  <c r="C1223" i="2" s="1"/>
  <c r="A1222" i="2" a="1"/>
  <c r="A1222" i="2" s="1"/>
  <c r="A1221" i="2" a="1"/>
  <c r="A1221" i="2" s="1"/>
  <c r="C1221" i="2" s="1"/>
  <c r="A1220" i="2" a="1"/>
  <c r="A1220" i="2" s="1"/>
  <c r="A1219" i="2" a="1"/>
  <c r="A1219" i="2" s="1"/>
  <c r="C1219" i="2" s="1"/>
  <c r="A1218" i="2" a="1"/>
  <c r="A1218" i="2" s="1"/>
  <c r="A1217" i="2" a="1"/>
  <c r="A1217" i="2" s="1"/>
  <c r="C1217" i="2" s="1"/>
  <c r="A1216" i="2" a="1"/>
  <c r="A1216" i="2" s="1"/>
  <c r="A1215" i="2" a="1"/>
  <c r="A1215" i="2" s="1"/>
  <c r="C1215" i="2" s="1"/>
  <c r="A1214" i="2" a="1"/>
  <c r="A1214" i="2" s="1"/>
  <c r="A1213" i="2" a="1"/>
  <c r="A1213" i="2" s="1"/>
  <c r="C1213" i="2" s="1"/>
  <c r="A1212" i="2" a="1"/>
  <c r="A1212" i="2" s="1"/>
  <c r="A1211" i="2" a="1"/>
  <c r="A1211" i="2" s="1"/>
  <c r="C1211" i="2" s="1"/>
  <c r="A1210" i="2" a="1"/>
  <c r="A1210" i="2" s="1"/>
  <c r="A1209" i="2" a="1"/>
  <c r="A1209" i="2" s="1"/>
  <c r="C1209" i="2" s="1"/>
  <c r="A1208" i="2" a="1"/>
  <c r="A1208" i="2" s="1"/>
  <c r="A1207" i="2" a="1"/>
  <c r="A1207" i="2" s="1"/>
  <c r="C1207" i="2" s="1"/>
  <c r="A1206" i="2" a="1"/>
  <c r="A1206" i="2" s="1"/>
  <c r="A1205" i="2" a="1"/>
  <c r="A1205" i="2" s="1"/>
  <c r="C1205" i="2" s="1"/>
  <c r="A1204" i="2" a="1"/>
  <c r="A1204" i="2" s="1"/>
  <c r="A1203" i="2" a="1"/>
  <c r="A1203" i="2" s="1"/>
  <c r="C1203" i="2" s="1"/>
  <c r="A1202" i="2" a="1"/>
  <c r="A1202" i="2" s="1"/>
  <c r="A1201" i="2" a="1"/>
  <c r="A1201" i="2" s="1"/>
  <c r="C1201" i="2" s="1"/>
  <c r="A1200" i="2" a="1"/>
  <c r="A1200" i="2" s="1"/>
  <c r="A1199" i="2" a="1"/>
  <c r="A1199" i="2" s="1"/>
  <c r="C1199" i="2" s="1"/>
  <c r="A1198" i="2" a="1"/>
  <c r="A1198" i="2" s="1"/>
  <c r="A1197" i="2" a="1"/>
  <c r="A1197" i="2" s="1"/>
  <c r="C1197" i="2" s="1"/>
  <c r="A1196" i="2" a="1"/>
  <c r="A1196" i="2" s="1"/>
  <c r="A1195" i="2" a="1"/>
  <c r="A1195" i="2" s="1"/>
  <c r="C1195" i="2" s="1"/>
  <c r="A1194" i="2" a="1"/>
  <c r="A1194" i="2" s="1"/>
  <c r="A1193" i="2" a="1"/>
  <c r="A1193" i="2" s="1"/>
  <c r="C1193" i="2" s="1"/>
  <c r="A1192" i="2" a="1"/>
  <c r="A1192" i="2" s="1"/>
  <c r="A1191" i="2" a="1"/>
  <c r="A1191" i="2" s="1"/>
  <c r="C1191" i="2" s="1"/>
  <c r="A1190" i="2" a="1"/>
  <c r="A1190" i="2" s="1"/>
  <c r="A1189" i="2" a="1"/>
  <c r="A1189" i="2" s="1"/>
  <c r="C1189" i="2" s="1"/>
  <c r="A1188" i="2" a="1"/>
  <c r="A1188" i="2" s="1"/>
  <c r="A1187" i="2" a="1"/>
  <c r="A1187" i="2" s="1"/>
  <c r="C1187" i="2" s="1"/>
  <c r="A1186" i="2" a="1"/>
  <c r="A1186" i="2" s="1"/>
  <c r="A1185" i="2" a="1"/>
  <c r="A1185" i="2" s="1"/>
  <c r="C1185" i="2" s="1"/>
  <c r="A1184" i="2" a="1"/>
  <c r="A1184" i="2" s="1"/>
  <c r="A1183" i="2" a="1"/>
  <c r="A1183" i="2" s="1"/>
  <c r="C1183" i="2" s="1"/>
  <c r="A1182" i="2" a="1"/>
  <c r="A1182" i="2" s="1"/>
  <c r="A1181" i="2" a="1"/>
  <c r="A1181" i="2" s="1"/>
  <c r="C1181" i="2" s="1"/>
  <c r="A1180" i="2" a="1"/>
  <c r="A1180" i="2" s="1"/>
  <c r="A1179" i="2" a="1"/>
  <c r="A1179" i="2" s="1"/>
  <c r="C1179" i="2" s="1"/>
  <c r="A1178" i="2" a="1"/>
  <c r="A1178" i="2" s="1"/>
  <c r="A1177" i="2" a="1"/>
  <c r="A1177" i="2" s="1"/>
  <c r="C1177" i="2" s="1"/>
  <c r="A1176" i="2" a="1"/>
  <c r="A1176" i="2" s="1"/>
  <c r="A1175" i="2" a="1"/>
  <c r="A1175" i="2" s="1"/>
  <c r="C1175" i="2" s="1"/>
  <c r="A1174" i="2" a="1"/>
  <c r="A1174" i="2" s="1"/>
  <c r="A1173" i="2" a="1"/>
  <c r="A1173" i="2" s="1"/>
  <c r="C1173" i="2" s="1"/>
  <c r="A1172" i="2" a="1"/>
  <c r="A1172" i="2" s="1"/>
  <c r="A1171" i="2" a="1"/>
  <c r="A1171" i="2" s="1"/>
  <c r="C1171" i="2" s="1"/>
  <c r="A1170" i="2" a="1"/>
  <c r="A1170" i="2" s="1"/>
  <c r="A1169" i="2" a="1"/>
  <c r="A1169" i="2" s="1"/>
  <c r="C1169" i="2" s="1"/>
  <c r="A1168" i="2" a="1"/>
  <c r="A1168" i="2" s="1"/>
  <c r="A1167" i="2" a="1"/>
  <c r="A1167" i="2" s="1"/>
  <c r="C1167" i="2" s="1"/>
  <c r="A1166" i="2" a="1"/>
  <c r="A1166" i="2" s="1"/>
  <c r="A1165" i="2" a="1"/>
  <c r="A1165" i="2" s="1"/>
  <c r="C1165" i="2" s="1"/>
  <c r="A1164" i="2" a="1"/>
  <c r="A1164" i="2" s="1"/>
  <c r="A1163" i="2" a="1"/>
  <c r="A1163" i="2" s="1"/>
  <c r="C1163" i="2" s="1"/>
  <c r="A1162" i="2" a="1"/>
  <c r="A1162" i="2" s="1"/>
  <c r="A1161" i="2" a="1"/>
  <c r="A1161" i="2" s="1"/>
  <c r="C1161" i="2" s="1"/>
  <c r="A1160" i="2" a="1"/>
  <c r="A1160" i="2" s="1"/>
  <c r="A1159" i="2" a="1"/>
  <c r="A1159" i="2" s="1"/>
  <c r="C1159" i="2" s="1"/>
  <c r="A1158" i="2" a="1"/>
  <c r="A1158" i="2" s="1"/>
  <c r="A1157" i="2" a="1"/>
  <c r="A1157" i="2" s="1"/>
  <c r="C1157" i="2" s="1"/>
  <c r="A1156" i="2" a="1"/>
  <c r="A1156" i="2" s="1"/>
  <c r="A1155" i="2" a="1"/>
  <c r="A1155" i="2" s="1"/>
  <c r="C1155" i="2" s="1"/>
  <c r="A1154" i="2" a="1"/>
  <c r="A1154" i="2" s="1"/>
  <c r="A1153" i="2" a="1"/>
  <c r="A1153" i="2" s="1"/>
  <c r="C1153" i="2" s="1"/>
  <c r="A1152" i="2" a="1"/>
  <c r="A1152" i="2" s="1"/>
  <c r="A1151" i="2" a="1"/>
  <c r="A1151" i="2" s="1"/>
  <c r="C1151" i="2" s="1"/>
  <c r="A1150" i="2" a="1"/>
  <c r="A1150" i="2" s="1"/>
  <c r="A1149" i="2" a="1"/>
  <c r="A1149" i="2" s="1"/>
  <c r="C1149" i="2" s="1"/>
  <c r="A1148" i="2" a="1"/>
  <c r="A1148" i="2" s="1"/>
  <c r="A1147" i="2" a="1"/>
  <c r="A1147" i="2" s="1"/>
  <c r="C1147" i="2" s="1"/>
  <c r="A1146" i="2" a="1"/>
  <c r="A1146" i="2" s="1"/>
  <c r="A1145" i="2" a="1"/>
  <c r="A1145" i="2" s="1"/>
  <c r="C1145" i="2" s="1"/>
  <c r="A1144" i="2" a="1"/>
  <c r="A1144" i="2" s="1"/>
  <c r="A1143" i="2" a="1"/>
  <c r="A1143" i="2" s="1"/>
  <c r="C1143" i="2" s="1"/>
  <c r="A1142" i="2" a="1"/>
  <c r="A1142" i="2" s="1"/>
  <c r="A1141" i="2" a="1"/>
  <c r="A1141" i="2" s="1"/>
  <c r="C1141" i="2" s="1"/>
  <c r="A1140" i="2" a="1"/>
  <c r="A1140" i="2" s="1"/>
  <c r="A1139" i="2" a="1"/>
  <c r="A1139" i="2" s="1"/>
  <c r="C1139" i="2" s="1"/>
  <c r="A1138" i="2" a="1"/>
  <c r="A1138" i="2" s="1"/>
  <c r="A1137" i="2" a="1"/>
  <c r="A1137" i="2" s="1"/>
  <c r="C1137" i="2" s="1"/>
  <c r="A1136" i="2" a="1"/>
  <c r="A1136" i="2" s="1"/>
  <c r="A1135" i="2" a="1"/>
  <c r="A1135" i="2" s="1"/>
  <c r="C1135" i="2" s="1"/>
  <c r="A1134" i="2" a="1"/>
  <c r="A1134" i="2" s="1"/>
  <c r="A1133" i="2" a="1"/>
  <c r="A1133" i="2" s="1"/>
  <c r="C1133" i="2" s="1"/>
  <c r="A1132" i="2" a="1"/>
  <c r="A1132" i="2" s="1"/>
  <c r="A1131" i="2" a="1"/>
  <c r="A1131" i="2" s="1"/>
  <c r="C1131" i="2" s="1"/>
  <c r="A1130" i="2" a="1"/>
  <c r="A1130" i="2" s="1"/>
  <c r="A1129" i="2" a="1"/>
  <c r="A1129" i="2" s="1"/>
  <c r="C1129" i="2" s="1"/>
  <c r="A1128" i="2" a="1"/>
  <c r="A1128" i="2" s="1"/>
  <c r="A1127" i="2" a="1"/>
  <c r="A1127" i="2" s="1"/>
  <c r="C1127" i="2" s="1"/>
  <c r="A1126" i="2" a="1"/>
  <c r="A1126" i="2" s="1"/>
  <c r="A1125" i="2" a="1"/>
  <c r="A1125" i="2" s="1"/>
  <c r="C1125" i="2" s="1"/>
  <c r="A1124" i="2" a="1"/>
  <c r="A1124" i="2" s="1"/>
  <c r="A1123" i="2" a="1"/>
  <c r="A1123" i="2" s="1"/>
  <c r="C1123" i="2" s="1"/>
  <c r="A1122" i="2" a="1"/>
  <c r="A1122" i="2" s="1"/>
  <c r="A1121" i="2" a="1"/>
  <c r="A1121" i="2" s="1"/>
  <c r="C1121" i="2" s="1"/>
  <c r="A1120" i="2" a="1"/>
  <c r="A1120" i="2" s="1"/>
  <c r="A1119" i="2" a="1"/>
  <c r="A1119" i="2" s="1"/>
  <c r="C1119" i="2" s="1"/>
  <c r="A1118" i="2" a="1"/>
  <c r="A1118" i="2" s="1"/>
  <c r="A1117" i="2" a="1"/>
  <c r="A1117" i="2" s="1"/>
  <c r="C1117" i="2" s="1"/>
  <c r="A1116" i="2" a="1"/>
  <c r="A1116" i="2" s="1"/>
  <c r="A1115" i="2" a="1"/>
  <c r="A1115" i="2" s="1"/>
  <c r="C1115" i="2" s="1"/>
  <c r="A1114" i="2" a="1"/>
  <c r="A1114" i="2" s="1"/>
  <c r="A1113" i="2" a="1"/>
  <c r="A1113" i="2" s="1"/>
  <c r="C1113" i="2" s="1"/>
  <c r="A1112" i="2" a="1"/>
  <c r="A1112" i="2" s="1"/>
  <c r="A1111" i="2" a="1"/>
  <c r="A1111" i="2" s="1"/>
  <c r="C1111" i="2" s="1"/>
  <c r="A1110" i="2" a="1"/>
  <c r="A1110" i="2" s="1"/>
  <c r="A1109" i="2" a="1"/>
  <c r="A1109" i="2" s="1"/>
  <c r="C1109" i="2" s="1"/>
  <c r="A1108" i="2" a="1"/>
  <c r="A1108" i="2" s="1"/>
  <c r="A1107" i="2" a="1"/>
  <c r="A1107" i="2" s="1"/>
  <c r="C1107" i="2" s="1"/>
  <c r="A1106" i="2" a="1"/>
  <c r="A1106" i="2" s="1"/>
  <c r="A1105" i="2" a="1"/>
  <c r="A1105" i="2" s="1"/>
  <c r="C1105" i="2" s="1"/>
  <c r="A1104" i="2" a="1"/>
  <c r="A1104" i="2" s="1"/>
  <c r="A1103" i="2" a="1"/>
  <c r="A1103" i="2" s="1"/>
  <c r="C1103" i="2" s="1"/>
  <c r="A1102" i="2" a="1"/>
  <c r="A1102" i="2" s="1"/>
  <c r="A1101" i="2" a="1"/>
  <c r="A1101" i="2" s="1"/>
  <c r="C1101" i="2" s="1"/>
  <c r="A1100" i="2" a="1"/>
  <c r="A1100" i="2" s="1"/>
  <c r="A1099" i="2" a="1"/>
  <c r="A1099" i="2" s="1"/>
  <c r="C1099" i="2" s="1"/>
  <c r="A1098" i="2" a="1"/>
  <c r="A1098" i="2" s="1"/>
  <c r="A1097" i="2" a="1"/>
  <c r="A1097" i="2" s="1"/>
  <c r="C1097" i="2" s="1"/>
  <c r="A1096" i="2" a="1"/>
  <c r="A1096" i="2" s="1"/>
  <c r="A1095" i="2" a="1"/>
  <c r="A1095" i="2" s="1"/>
  <c r="C1095" i="2" s="1"/>
  <c r="A1094" i="2" a="1"/>
  <c r="A1094" i="2" s="1"/>
  <c r="A1093" i="2" a="1"/>
  <c r="A1093" i="2" s="1"/>
  <c r="C1093" i="2" s="1"/>
  <c r="A1092" i="2" a="1"/>
  <c r="A1092" i="2" s="1"/>
  <c r="A1091" i="2" a="1"/>
  <c r="A1091" i="2" s="1"/>
  <c r="C1091" i="2" s="1"/>
  <c r="A1090" i="2" a="1"/>
  <c r="A1090" i="2" s="1"/>
  <c r="A1089" i="2" a="1"/>
  <c r="A1089" i="2" s="1"/>
  <c r="C1089" i="2" s="1"/>
  <c r="A1088" i="2" a="1"/>
  <c r="A1088" i="2" s="1"/>
  <c r="A1087" i="2" a="1"/>
  <c r="A1087" i="2" s="1"/>
  <c r="C1087" i="2" s="1"/>
  <c r="A1086" i="2" a="1"/>
  <c r="A1086" i="2" s="1"/>
  <c r="A1085" i="2" a="1"/>
  <c r="A1085" i="2" s="1"/>
  <c r="C1085" i="2" s="1"/>
  <c r="A1084" i="2" a="1"/>
  <c r="A1084" i="2" s="1"/>
  <c r="A1083" i="2" a="1"/>
  <c r="A1083" i="2" s="1"/>
  <c r="C1083" i="2" s="1"/>
  <c r="A1082" i="2" a="1"/>
  <c r="A1082" i="2" s="1"/>
  <c r="A1081" i="2" a="1"/>
  <c r="A1081" i="2" s="1"/>
  <c r="C1081" i="2" s="1"/>
  <c r="A1080" i="2" a="1"/>
  <c r="A1080" i="2" s="1"/>
  <c r="A1079" i="2" a="1"/>
  <c r="A1079" i="2" s="1"/>
  <c r="C1079" i="2" s="1"/>
  <c r="A1078" i="2" a="1"/>
  <c r="A1078" i="2" s="1"/>
  <c r="A1077" i="2" a="1"/>
  <c r="A1077" i="2" s="1"/>
  <c r="C1077" i="2" s="1"/>
  <c r="A1076" i="2" a="1"/>
  <c r="A1076" i="2" s="1"/>
  <c r="A1075" i="2" a="1"/>
  <c r="A1075" i="2" s="1"/>
  <c r="C1075" i="2" s="1"/>
  <c r="A1074" i="2" a="1"/>
  <c r="A1074" i="2" s="1"/>
  <c r="A1073" i="2" a="1"/>
  <c r="A1073" i="2" s="1"/>
  <c r="C1073" i="2" s="1"/>
  <c r="A1072" i="2" a="1"/>
  <c r="A1072" i="2" s="1"/>
  <c r="A1071" i="2" a="1"/>
  <c r="A1071" i="2" s="1"/>
  <c r="C1071" i="2" s="1"/>
  <c r="A1070" i="2" a="1"/>
  <c r="A1070" i="2" s="1"/>
  <c r="A1069" i="2" a="1"/>
  <c r="A1069" i="2" s="1"/>
  <c r="C1069" i="2" s="1"/>
  <c r="A1068" i="2" a="1"/>
  <c r="A1068" i="2" s="1"/>
  <c r="A1067" i="2" a="1"/>
  <c r="A1067" i="2" s="1"/>
  <c r="C1067" i="2" s="1"/>
  <c r="A1066" i="2" a="1"/>
  <c r="A1066" i="2" s="1"/>
  <c r="A1065" i="2" a="1"/>
  <c r="A1065" i="2" s="1"/>
  <c r="C1065" i="2" s="1"/>
  <c r="A1064" i="2" a="1"/>
  <c r="A1064" i="2" s="1"/>
  <c r="A1063" i="2" a="1"/>
  <c r="A1063" i="2" s="1"/>
  <c r="C1063" i="2" s="1"/>
  <c r="A1062" i="2" a="1"/>
  <c r="A1062" i="2" s="1"/>
  <c r="A1061" i="2" a="1"/>
  <c r="A1061" i="2" s="1"/>
  <c r="C1061" i="2" s="1"/>
  <c r="A1060" i="2" a="1"/>
  <c r="A1060" i="2" s="1"/>
  <c r="A1059" i="2" a="1"/>
  <c r="A1059" i="2" s="1"/>
  <c r="C1059" i="2" s="1"/>
  <c r="A1058" i="2" a="1"/>
  <c r="A1058" i="2" s="1"/>
  <c r="A1057" i="2" a="1"/>
  <c r="A1057" i="2" s="1"/>
  <c r="C1057" i="2" s="1"/>
  <c r="A1056" i="2" a="1"/>
  <c r="A1056" i="2" s="1"/>
  <c r="A1055" i="2" a="1"/>
  <c r="A1055" i="2" s="1"/>
  <c r="C1055" i="2" s="1"/>
  <c r="A1054" i="2" a="1"/>
  <c r="A1054" i="2" s="1"/>
  <c r="A1053" i="2" a="1"/>
  <c r="A1053" i="2" s="1"/>
  <c r="C1053" i="2" s="1"/>
  <c r="A1052" i="2" a="1"/>
  <c r="A1052" i="2" s="1"/>
  <c r="A1051" i="2" a="1"/>
  <c r="A1051" i="2" s="1"/>
  <c r="C1051" i="2" s="1"/>
  <c r="A1050" i="2" a="1"/>
  <c r="A1050" i="2" s="1"/>
  <c r="A1049" i="2" a="1"/>
  <c r="A1049" i="2" s="1"/>
  <c r="C1049" i="2" s="1"/>
  <c r="A1048" i="2" a="1"/>
  <c r="A1048" i="2" s="1"/>
  <c r="A1047" i="2" a="1"/>
  <c r="A1047" i="2" s="1"/>
  <c r="C1047" i="2" s="1"/>
  <c r="A1046" i="2" a="1"/>
  <c r="A1046" i="2" s="1"/>
  <c r="A1045" i="2" a="1"/>
  <c r="A1045" i="2" s="1"/>
  <c r="C1045" i="2" s="1"/>
  <c r="A1044" i="2" a="1"/>
  <c r="A1044" i="2" s="1"/>
  <c r="A1043" i="2" a="1"/>
  <c r="A1043" i="2" s="1"/>
  <c r="C1043" i="2" s="1"/>
  <c r="A1042" i="2" a="1"/>
  <c r="A1042" i="2" s="1"/>
  <c r="A1041" i="2" a="1"/>
  <c r="A1041" i="2" s="1"/>
  <c r="C1041" i="2" s="1"/>
  <c r="A1040" i="2" a="1"/>
  <c r="A1040" i="2" s="1"/>
  <c r="A1039" i="2" a="1"/>
  <c r="A1039" i="2" s="1"/>
  <c r="C1039" i="2" s="1"/>
  <c r="A1038" i="2" a="1"/>
  <c r="A1038" i="2" s="1"/>
  <c r="A1037" i="2" a="1"/>
  <c r="A1037" i="2" s="1"/>
  <c r="C1037" i="2" s="1"/>
  <c r="A1036" i="2" a="1"/>
  <c r="A1036" i="2" s="1"/>
  <c r="A1035" i="2" a="1"/>
  <c r="A1035" i="2" s="1"/>
  <c r="C1035" i="2" s="1"/>
  <c r="A1034" i="2" a="1"/>
  <c r="A1034" i="2" s="1"/>
  <c r="A1033" i="2" a="1"/>
  <c r="A1033" i="2" s="1"/>
  <c r="C1033" i="2" s="1"/>
  <c r="A1032" i="2" a="1"/>
  <c r="A1032" i="2" s="1"/>
  <c r="A1031" i="2" a="1"/>
  <c r="A1031" i="2" s="1"/>
  <c r="C1031" i="2" s="1"/>
  <c r="A1030" i="2" a="1"/>
  <c r="A1030" i="2" s="1"/>
  <c r="A1029" i="2" a="1"/>
  <c r="A1029" i="2" s="1"/>
  <c r="C1029" i="2" s="1"/>
  <c r="A1028" i="2" a="1"/>
  <c r="A1028" i="2" s="1"/>
  <c r="A1027" i="2" a="1"/>
  <c r="A1027" i="2" s="1"/>
  <c r="C1027" i="2" s="1"/>
  <c r="A1026" i="2" a="1"/>
  <c r="A1026" i="2" s="1"/>
  <c r="A1025" i="2" a="1"/>
  <c r="A1025" i="2" s="1"/>
  <c r="C1025" i="2" s="1"/>
  <c r="A1024" i="2" a="1"/>
  <c r="A1024" i="2" s="1"/>
  <c r="A1023" i="2" a="1"/>
  <c r="A1023" i="2" s="1"/>
  <c r="C1023" i="2" s="1"/>
  <c r="A1022" i="2" a="1"/>
  <c r="A1022" i="2" s="1"/>
  <c r="A1021" i="2" a="1"/>
  <c r="A1021" i="2" s="1"/>
  <c r="C1021" i="2" s="1"/>
  <c r="A1020" i="2" a="1"/>
  <c r="A1020" i="2" s="1"/>
  <c r="A1019" i="2" a="1"/>
  <c r="A1019" i="2" s="1"/>
  <c r="C1019" i="2" s="1"/>
  <c r="A1018" i="2" a="1"/>
  <c r="A1018" i="2" s="1"/>
  <c r="A1017" i="2" a="1"/>
  <c r="A1017" i="2" s="1"/>
  <c r="C1017" i="2" s="1"/>
  <c r="A1016" i="2" a="1"/>
  <c r="A1016" i="2" s="1"/>
  <c r="A1015" i="2" a="1"/>
  <c r="A1015" i="2" s="1"/>
  <c r="C1015" i="2" s="1"/>
  <c r="A1014" i="2" a="1"/>
  <c r="A1014" i="2" s="1"/>
  <c r="A1013" i="2" a="1"/>
  <c r="A1013" i="2" s="1"/>
  <c r="C1013" i="2" s="1"/>
  <c r="A1012" i="2" a="1"/>
  <c r="A1012" i="2" s="1"/>
  <c r="A1011" i="2" a="1"/>
  <c r="A1011" i="2" s="1"/>
  <c r="C1011" i="2" s="1"/>
  <c r="A1010" i="2" a="1"/>
  <c r="A1010" i="2" s="1"/>
  <c r="A1009" i="2" a="1"/>
  <c r="A1009" i="2" s="1"/>
  <c r="C1009" i="2" s="1"/>
  <c r="A1008" i="2" a="1"/>
  <c r="A1008" i="2" s="1"/>
  <c r="A1007" i="2" a="1"/>
  <c r="A1007" i="2" s="1"/>
  <c r="C1007" i="2" s="1"/>
  <c r="A1006" i="2" a="1"/>
  <c r="A1006" i="2" s="1"/>
  <c r="A1005" i="2" a="1"/>
  <c r="A1005" i="2" s="1"/>
  <c r="C1005" i="2" s="1"/>
  <c r="A1004" i="2" a="1"/>
  <c r="A1004" i="2" s="1"/>
  <c r="A1003" i="2" a="1"/>
  <c r="A1003" i="2" s="1"/>
  <c r="C1003" i="2" s="1"/>
  <c r="A1002" i="2" a="1"/>
  <c r="A1002" i="2" s="1"/>
  <c r="A1001" i="2" a="1"/>
  <c r="A1001" i="2" s="1"/>
  <c r="C1001" i="2" s="1"/>
  <c r="A1000" i="2" a="1"/>
  <c r="A1000" i="2" s="1"/>
  <c r="C1000" i="2" s="1"/>
  <c r="A999" i="2" a="1"/>
  <c r="A999" i="2" s="1"/>
  <c r="A998" i="2" a="1"/>
  <c r="A998" i="2" s="1"/>
  <c r="A997" i="2" a="1"/>
  <c r="A997" i="2" s="1"/>
  <c r="A996" i="2" a="1"/>
  <c r="A996" i="2" s="1"/>
  <c r="C996" i="2" s="1"/>
  <c r="A995" i="2" a="1"/>
  <c r="A995" i="2" s="1"/>
  <c r="A994" i="2" a="1"/>
  <c r="A994" i="2" s="1"/>
  <c r="A993" i="2" a="1"/>
  <c r="A993" i="2" s="1"/>
  <c r="A992" i="2" a="1"/>
  <c r="A992" i="2" s="1"/>
  <c r="C992" i="2" s="1"/>
  <c r="A991" i="2" a="1"/>
  <c r="A991" i="2" s="1"/>
  <c r="A990" i="2" a="1"/>
  <c r="A990" i="2" s="1"/>
  <c r="A989" i="2" a="1"/>
  <c r="A989" i="2" s="1"/>
  <c r="A988" i="2" a="1"/>
  <c r="A988" i="2" s="1"/>
  <c r="C988" i="2" s="1"/>
  <c r="A987" i="2" a="1"/>
  <c r="A987" i="2" s="1"/>
  <c r="A986" i="2" a="1"/>
  <c r="A986" i="2" s="1"/>
  <c r="A985" i="2" a="1"/>
  <c r="A985" i="2" s="1"/>
  <c r="A984" i="2" a="1"/>
  <c r="A984" i="2" s="1"/>
  <c r="C984" i="2" s="1"/>
  <c r="A983" i="2" a="1"/>
  <c r="A983" i="2" s="1"/>
  <c r="A982" i="2" a="1"/>
  <c r="A982" i="2" s="1"/>
  <c r="A981" i="2" a="1"/>
  <c r="A981" i="2" s="1"/>
  <c r="A980" i="2" a="1"/>
  <c r="A980" i="2" s="1"/>
  <c r="C980" i="2" s="1"/>
  <c r="A979" i="2" a="1"/>
  <c r="A979" i="2" s="1"/>
  <c r="A978" i="2" a="1"/>
  <c r="A978" i="2" s="1"/>
  <c r="A977" i="2" a="1"/>
  <c r="A977" i="2" s="1"/>
  <c r="A976" i="2" a="1"/>
  <c r="A976" i="2" s="1"/>
  <c r="C976" i="2" s="1"/>
  <c r="A975" i="2" a="1"/>
  <c r="A975" i="2" s="1"/>
  <c r="A974" i="2" a="1"/>
  <c r="A974" i="2" s="1"/>
  <c r="A973" i="2" a="1"/>
  <c r="A973" i="2" s="1"/>
  <c r="A972" i="2" a="1"/>
  <c r="A972" i="2" s="1"/>
  <c r="C972" i="2" s="1"/>
  <c r="A971" i="2" a="1"/>
  <c r="A971" i="2" s="1"/>
  <c r="A970" i="2" a="1"/>
  <c r="A970" i="2" s="1"/>
  <c r="A969" i="2" a="1"/>
  <c r="A969" i="2" s="1"/>
  <c r="A968" i="2" a="1"/>
  <c r="A968" i="2" s="1"/>
  <c r="C968" i="2" s="1"/>
  <c r="A967" i="2" a="1"/>
  <c r="A967" i="2" s="1"/>
  <c r="A966" i="2" a="1"/>
  <c r="A966" i="2" s="1"/>
  <c r="A965" i="2" a="1"/>
  <c r="A965" i="2" s="1"/>
  <c r="A964" i="2" a="1"/>
  <c r="A964" i="2" s="1"/>
  <c r="C964" i="2" s="1"/>
  <c r="A963" i="2" a="1"/>
  <c r="A963" i="2" s="1"/>
  <c r="A962" i="2" a="1"/>
  <c r="A962" i="2" s="1"/>
  <c r="A961" i="2" a="1"/>
  <c r="A961" i="2" s="1"/>
  <c r="A960" i="2" a="1"/>
  <c r="A960" i="2" s="1"/>
  <c r="C960" i="2" s="1"/>
  <c r="A959" i="2" a="1"/>
  <c r="A959" i="2" s="1"/>
  <c r="A958" i="2" a="1"/>
  <c r="A958" i="2" s="1"/>
  <c r="A957" i="2" a="1"/>
  <c r="A957" i="2" s="1"/>
  <c r="A956" i="2" a="1"/>
  <c r="A956" i="2" s="1"/>
  <c r="C956" i="2" s="1"/>
  <c r="A955" i="2" a="1"/>
  <c r="A955" i="2" s="1"/>
  <c r="A954" i="2" a="1"/>
  <c r="A954" i="2" s="1"/>
  <c r="A953" i="2" a="1"/>
  <c r="A953" i="2" s="1"/>
  <c r="A952" i="2" a="1"/>
  <c r="A952" i="2" s="1"/>
  <c r="C952" i="2" s="1"/>
  <c r="A951" i="2" a="1"/>
  <c r="A951" i="2" s="1"/>
  <c r="A950" i="2" a="1"/>
  <c r="A950" i="2" s="1"/>
  <c r="A948" i="2" a="1"/>
  <c r="A948" i="2" s="1"/>
  <c r="A947" i="2" a="1"/>
  <c r="A947" i="2" s="1"/>
  <c r="A946" i="2" a="1"/>
  <c r="A946" i="2" s="1"/>
  <c r="A20" i="2" a="1"/>
  <c r="A20" i="2" s="1"/>
  <c r="A19" i="2" a="1"/>
  <c r="A19" i="2" s="1"/>
  <c r="A18" i="2" a="1"/>
  <c r="A18" i="2" s="1"/>
  <c r="A17" i="2" a="1"/>
  <c r="A17" i="2" s="1"/>
  <c r="A16" i="2" a="1"/>
  <c r="A16" i="2" s="1"/>
  <c r="A15" i="2" a="1"/>
  <c r="A15" i="2" s="1"/>
  <c r="A14" i="2" a="1"/>
  <c r="A14" i="2" s="1"/>
  <c r="A13" i="2" a="1"/>
  <c r="A13" i="2" s="1"/>
  <c r="A12" i="2" a="1"/>
  <c r="A12" i="2" s="1"/>
  <c r="A11" i="2" a="1"/>
  <c r="A11" i="2" s="1"/>
  <c r="A10" i="2" a="1"/>
  <c r="A10" i="2" s="1"/>
  <c r="A9" i="2" a="1"/>
  <c r="A9" i="2" s="1"/>
  <c r="A8" i="2" a="1"/>
  <c r="A8" i="2" s="1"/>
  <c r="A7" i="2" a="1"/>
  <c r="A7" i="2" s="1"/>
  <c r="A6" i="2" a="1"/>
  <c r="A6" i="2" s="1"/>
  <c r="A5" i="2" a="1"/>
  <c r="A5" i="2" s="1"/>
  <c r="A4" i="2" a="1"/>
  <c r="A4" i="2" s="1"/>
  <c r="A3" i="2" a="1"/>
  <c r="A3" i="2" s="1"/>
  <c r="A2" i="2" a="1"/>
  <c r="A2" i="2" s="1"/>
  <c r="E832" i="1"/>
  <c r="D832" i="1"/>
  <c r="E831" i="1"/>
  <c r="D831" i="1"/>
  <c r="E830" i="1"/>
  <c r="D830" i="1"/>
  <c r="E829" i="1"/>
  <c r="D829" i="1"/>
  <c r="E828" i="1"/>
  <c r="D828" i="1"/>
  <c r="E827" i="1"/>
  <c r="D827" i="1"/>
  <c r="E826" i="1"/>
  <c r="D826" i="1"/>
  <c r="E825" i="1"/>
  <c r="D825" i="1"/>
  <c r="E824" i="1"/>
  <c r="D824" i="1"/>
  <c r="E823" i="1"/>
  <c r="D823" i="1"/>
  <c r="E822" i="1"/>
  <c r="D822" i="1"/>
  <c r="E821" i="1"/>
  <c r="D821" i="1"/>
  <c r="E820" i="1"/>
  <c r="D820" i="1"/>
  <c r="E819" i="1"/>
  <c r="D819" i="1"/>
  <c r="E818" i="1"/>
  <c r="D818" i="1"/>
  <c r="E817" i="1"/>
  <c r="D817" i="1"/>
  <c r="E816" i="1"/>
  <c r="D816" i="1"/>
  <c r="E815" i="1"/>
  <c r="D815" i="1"/>
  <c r="E814" i="1"/>
  <c r="D814" i="1"/>
  <c r="E813" i="1"/>
  <c r="D813" i="1"/>
  <c r="E812" i="1"/>
  <c r="D812" i="1"/>
  <c r="E811" i="1"/>
  <c r="D811" i="1"/>
  <c r="E810" i="1"/>
  <c r="D810" i="1"/>
  <c r="E809" i="1"/>
  <c r="D809" i="1"/>
  <c r="E808" i="1"/>
  <c r="D808" i="1"/>
  <c r="E807" i="1"/>
  <c r="D807" i="1"/>
  <c r="E806" i="1"/>
  <c r="D806" i="1"/>
  <c r="E805" i="1"/>
  <c r="D805" i="1"/>
  <c r="E804" i="1"/>
  <c r="D804" i="1"/>
  <c r="E803" i="1"/>
  <c r="D803" i="1"/>
  <c r="E802" i="1"/>
  <c r="D802" i="1"/>
  <c r="E801" i="1"/>
  <c r="D801" i="1"/>
  <c r="E800" i="1"/>
  <c r="D800" i="1"/>
  <c r="E799" i="1"/>
  <c r="D799" i="1"/>
  <c r="E798" i="1"/>
  <c r="D798" i="1"/>
  <c r="E797" i="1"/>
  <c r="D797" i="1"/>
  <c r="E796" i="1"/>
  <c r="D796" i="1"/>
  <c r="E795" i="1"/>
  <c r="D795" i="1"/>
  <c r="E794" i="1"/>
  <c r="D794" i="1"/>
  <c r="E793" i="1"/>
  <c r="D793" i="1"/>
  <c r="E792" i="1"/>
  <c r="D792" i="1"/>
  <c r="E791" i="1"/>
  <c r="D791" i="1"/>
  <c r="E790" i="1"/>
  <c r="D790" i="1"/>
  <c r="E789" i="1"/>
  <c r="D789" i="1"/>
  <c r="E788" i="1"/>
  <c r="D788" i="1"/>
  <c r="E787" i="1"/>
  <c r="D787" i="1"/>
  <c r="E786" i="1"/>
  <c r="D786" i="1"/>
  <c r="E785" i="1"/>
  <c r="D785" i="1"/>
  <c r="E784" i="1"/>
  <c r="D784" i="1"/>
  <c r="E783" i="1"/>
  <c r="D783" i="1"/>
  <c r="E782" i="1"/>
  <c r="D782" i="1"/>
  <c r="E781" i="1"/>
  <c r="D781" i="1"/>
  <c r="E780" i="1"/>
  <c r="D780" i="1"/>
  <c r="E779" i="1"/>
  <c r="D779" i="1"/>
  <c r="E778" i="1"/>
  <c r="D778" i="1"/>
  <c r="E777" i="1"/>
  <c r="D777" i="1"/>
  <c r="E776" i="1"/>
  <c r="D776" i="1"/>
  <c r="E775" i="1"/>
  <c r="D775" i="1"/>
  <c r="E774" i="1"/>
  <c r="D774" i="1"/>
  <c r="E773" i="1"/>
  <c r="D773" i="1"/>
  <c r="E772" i="1"/>
  <c r="D772" i="1"/>
  <c r="E771" i="1"/>
  <c r="D771" i="1"/>
  <c r="E770" i="1"/>
  <c r="D770" i="1"/>
  <c r="E769" i="1"/>
  <c r="D769" i="1"/>
  <c r="E768" i="1"/>
  <c r="D768" i="1"/>
  <c r="E767" i="1"/>
  <c r="D767" i="1"/>
  <c r="E766" i="1"/>
  <c r="E764" i="1"/>
  <c r="D764" i="1"/>
  <c r="E763" i="1"/>
  <c r="D763" i="1"/>
  <c r="E762" i="1"/>
  <c r="D762" i="1"/>
  <c r="E761" i="1"/>
  <c r="D761" i="1"/>
  <c r="E760" i="1"/>
  <c r="D760" i="1"/>
  <c r="E759" i="1"/>
  <c r="D759" i="1"/>
  <c r="E758" i="1"/>
  <c r="D758" i="1"/>
  <c r="E757" i="1"/>
  <c r="D757" i="1"/>
  <c r="E756" i="1"/>
  <c r="D756" i="1"/>
  <c r="E755" i="1"/>
  <c r="D755" i="1"/>
  <c r="E754" i="1"/>
  <c r="D754" i="1"/>
  <c r="E753" i="1"/>
  <c r="D753" i="1"/>
  <c r="E752" i="1"/>
  <c r="D752" i="1"/>
  <c r="E751" i="1"/>
  <c r="D751" i="1"/>
  <c r="E750" i="1"/>
  <c r="D750" i="1"/>
  <c r="E749" i="1"/>
  <c r="D749" i="1"/>
  <c r="E748" i="1"/>
  <c r="D748" i="1"/>
  <c r="E747" i="1"/>
  <c r="D747" i="1"/>
  <c r="E746" i="1"/>
  <c r="D746" i="1"/>
  <c r="E745" i="1"/>
  <c r="D745" i="1"/>
  <c r="E744" i="1"/>
  <c r="D744" i="1"/>
  <c r="E743" i="1"/>
  <c r="D743" i="1"/>
  <c r="E742" i="1"/>
  <c r="D742" i="1"/>
  <c r="E741" i="1"/>
  <c r="D741" i="1"/>
  <c r="E740" i="1"/>
  <c r="D740" i="1"/>
  <c r="E739" i="1"/>
  <c r="D739" i="1"/>
  <c r="E738" i="1"/>
  <c r="D738" i="1"/>
  <c r="E737" i="1"/>
  <c r="D737" i="1"/>
  <c r="E736" i="1"/>
  <c r="D736" i="1"/>
  <c r="E735" i="1"/>
  <c r="D735" i="1"/>
  <c r="E734" i="1"/>
  <c r="D734" i="1"/>
  <c r="E733" i="1"/>
  <c r="D733" i="1"/>
  <c r="E732" i="1"/>
  <c r="D732" i="1"/>
  <c r="E731" i="1"/>
  <c r="D731" i="1"/>
  <c r="E730" i="1"/>
  <c r="D730" i="1"/>
  <c r="E729" i="1"/>
  <c r="D729" i="1"/>
  <c r="E728" i="1"/>
  <c r="D728" i="1"/>
  <c r="E727" i="1"/>
  <c r="D727" i="1"/>
  <c r="E726" i="1"/>
  <c r="D726" i="1"/>
  <c r="E725" i="1"/>
  <c r="D725" i="1"/>
  <c r="E724" i="1"/>
  <c r="D724" i="1"/>
  <c r="E723" i="1"/>
  <c r="D723" i="1"/>
  <c r="E722" i="1"/>
  <c r="D722" i="1"/>
  <c r="E721" i="1"/>
  <c r="D721" i="1"/>
  <c r="E720" i="1"/>
  <c r="D720" i="1"/>
  <c r="E719" i="1"/>
  <c r="D719" i="1"/>
  <c r="E718" i="1"/>
  <c r="D718" i="1"/>
  <c r="E717" i="1"/>
  <c r="D717" i="1"/>
  <c r="E716" i="1"/>
  <c r="D716" i="1"/>
  <c r="E715" i="1"/>
  <c r="D715" i="1"/>
  <c r="E714" i="1"/>
  <c r="D714" i="1"/>
  <c r="E713" i="1"/>
  <c r="D713" i="1"/>
  <c r="E712" i="1"/>
  <c r="D712" i="1"/>
  <c r="E711" i="1"/>
  <c r="D711" i="1"/>
  <c r="E710" i="1"/>
  <c r="D710" i="1"/>
  <c r="E709" i="1"/>
  <c r="D709" i="1"/>
  <c r="E708" i="1"/>
  <c r="D708" i="1"/>
  <c r="E707" i="1"/>
  <c r="D707" i="1"/>
  <c r="E706" i="1"/>
  <c r="D706" i="1"/>
  <c r="E705" i="1"/>
  <c r="D705" i="1"/>
  <c r="E704" i="1"/>
  <c r="D704" i="1"/>
  <c r="E703" i="1"/>
  <c r="D703" i="1"/>
  <c r="E702" i="1"/>
  <c r="D702" i="1"/>
  <c r="E701" i="1"/>
  <c r="D701" i="1"/>
  <c r="E700" i="1"/>
  <c r="D700" i="1"/>
  <c r="E699" i="1"/>
  <c r="D699" i="1"/>
  <c r="E698" i="1"/>
  <c r="D698" i="1"/>
  <c r="E697" i="1"/>
  <c r="D697" i="1"/>
  <c r="E696" i="1"/>
  <c r="D696" i="1"/>
  <c r="E695" i="1"/>
  <c r="D695" i="1"/>
  <c r="E694" i="1"/>
  <c r="D694" i="1"/>
  <c r="E693" i="1"/>
  <c r="D693" i="1"/>
  <c r="E692" i="1"/>
  <c r="D692" i="1"/>
  <c r="E691" i="1"/>
  <c r="D691" i="1"/>
  <c r="E690" i="1"/>
  <c r="D690" i="1"/>
  <c r="E689" i="1"/>
  <c r="D689" i="1"/>
  <c r="E688" i="1"/>
  <c r="D688" i="1"/>
  <c r="E687" i="1"/>
  <c r="D687" i="1"/>
  <c r="E686" i="1"/>
  <c r="D686" i="1"/>
  <c r="E685" i="1"/>
  <c r="D685" i="1"/>
  <c r="E684" i="1"/>
  <c r="D684" i="1"/>
  <c r="E683" i="1"/>
  <c r="D683" i="1"/>
  <c r="E682" i="1"/>
  <c r="D682" i="1"/>
  <c r="E681" i="1"/>
  <c r="D681" i="1"/>
  <c r="E680" i="1"/>
  <c r="D680" i="1"/>
  <c r="E679" i="1"/>
  <c r="D679" i="1"/>
  <c r="E678" i="1"/>
  <c r="D678" i="1"/>
  <c r="E677" i="1"/>
  <c r="D677" i="1"/>
  <c r="E676" i="1"/>
  <c r="D676" i="1"/>
  <c r="E675" i="1"/>
  <c r="D675" i="1"/>
  <c r="E674" i="1"/>
  <c r="D674" i="1"/>
  <c r="E673" i="1"/>
  <c r="D673" i="1"/>
  <c r="E672" i="1"/>
  <c r="D672" i="1"/>
  <c r="E671" i="1"/>
  <c r="D671" i="1"/>
  <c r="E670" i="1"/>
  <c r="D670" i="1"/>
  <c r="E669" i="1"/>
  <c r="D669" i="1"/>
  <c r="E668" i="1"/>
  <c r="D668" i="1"/>
  <c r="E667" i="1"/>
  <c r="D667" i="1"/>
  <c r="E666" i="1"/>
  <c r="D666" i="1"/>
  <c r="E665" i="1"/>
  <c r="D665" i="1"/>
  <c r="E664" i="1"/>
  <c r="D664" i="1"/>
  <c r="E663" i="1"/>
  <c r="D663" i="1"/>
  <c r="E662" i="1"/>
  <c r="D662" i="1"/>
  <c r="E661" i="1"/>
  <c r="D661" i="1"/>
  <c r="E660" i="1"/>
  <c r="D660" i="1"/>
  <c r="E659" i="1"/>
  <c r="D659" i="1"/>
  <c r="E658" i="1"/>
  <c r="D658" i="1"/>
  <c r="E657" i="1"/>
  <c r="D657" i="1"/>
  <c r="E656" i="1"/>
  <c r="D656" i="1"/>
  <c r="E655" i="1"/>
  <c r="D655" i="1"/>
  <c r="E654" i="1"/>
  <c r="D654" i="1"/>
  <c r="E653" i="1"/>
  <c r="D653" i="1"/>
  <c r="E652" i="1"/>
  <c r="D652" i="1"/>
  <c r="E651" i="1"/>
  <c r="D651" i="1"/>
  <c r="E650" i="1"/>
  <c r="D650" i="1"/>
  <c r="E649" i="1"/>
  <c r="D649" i="1"/>
  <c r="E648" i="1"/>
  <c r="D648" i="1"/>
  <c r="E647" i="1"/>
  <c r="D647" i="1"/>
  <c r="E646" i="1"/>
  <c r="D646" i="1"/>
  <c r="E645" i="1"/>
  <c r="D645" i="1"/>
  <c r="E644" i="1"/>
  <c r="D644" i="1"/>
  <c r="E643" i="1"/>
  <c r="D643" i="1"/>
  <c r="E642" i="1"/>
  <c r="D642" i="1"/>
  <c r="E641" i="1"/>
  <c r="D641" i="1"/>
  <c r="E640" i="1"/>
  <c r="D640" i="1"/>
  <c r="E639" i="1"/>
  <c r="D639" i="1"/>
  <c r="E638" i="1"/>
  <c r="D638" i="1"/>
  <c r="E637" i="1"/>
  <c r="D637" i="1"/>
  <c r="E636" i="1"/>
  <c r="D636" i="1"/>
  <c r="E635" i="1"/>
  <c r="D635" i="1"/>
  <c r="E634" i="1"/>
  <c r="D634" i="1"/>
  <c r="E633" i="1"/>
  <c r="D633" i="1"/>
  <c r="E632" i="1"/>
  <c r="D632" i="1"/>
  <c r="E631" i="1"/>
  <c r="D631" i="1"/>
  <c r="E630" i="1"/>
  <c r="D630" i="1"/>
  <c r="E629" i="1"/>
  <c r="D629" i="1"/>
  <c r="E628" i="1"/>
  <c r="D628" i="1"/>
  <c r="E627" i="1"/>
  <c r="D627" i="1"/>
  <c r="E626" i="1"/>
  <c r="D626" i="1"/>
  <c r="E625" i="1"/>
  <c r="D625" i="1"/>
  <c r="E624" i="1"/>
  <c r="D624" i="1"/>
  <c r="E623" i="1"/>
  <c r="D623" i="1"/>
  <c r="E622" i="1"/>
  <c r="D622" i="1"/>
  <c r="E621" i="1"/>
  <c r="D621" i="1"/>
  <c r="E620" i="1"/>
  <c r="D620" i="1"/>
  <c r="E619" i="1"/>
  <c r="D619" i="1"/>
  <c r="E618" i="1"/>
  <c r="D618" i="1"/>
  <c r="E617" i="1"/>
  <c r="D617" i="1"/>
  <c r="E616" i="1"/>
  <c r="D616" i="1"/>
  <c r="E615" i="1"/>
  <c r="D615" i="1"/>
  <c r="E614" i="1"/>
  <c r="D614" i="1"/>
  <c r="E613" i="1"/>
  <c r="D613" i="1"/>
  <c r="E612" i="1"/>
  <c r="D612" i="1"/>
  <c r="E611" i="1"/>
  <c r="D611" i="1"/>
  <c r="E610" i="1"/>
  <c r="D610" i="1"/>
  <c r="E609" i="1"/>
  <c r="D609" i="1"/>
  <c r="E608" i="1"/>
  <c r="D608" i="1"/>
  <c r="E607" i="1"/>
  <c r="D607" i="1"/>
  <c r="E606" i="1"/>
  <c r="D606" i="1"/>
  <c r="E605" i="1"/>
  <c r="D605" i="1"/>
  <c r="E604" i="1"/>
  <c r="D604" i="1"/>
  <c r="E603" i="1"/>
  <c r="D603" i="1"/>
  <c r="E602" i="1"/>
  <c r="D602" i="1"/>
  <c r="E601" i="1"/>
  <c r="D601" i="1"/>
  <c r="E600" i="1"/>
  <c r="D600" i="1"/>
  <c r="E599" i="1"/>
  <c r="D599" i="1"/>
  <c r="E598" i="1"/>
  <c r="D598" i="1"/>
  <c r="E597" i="1"/>
  <c r="D597" i="1"/>
  <c r="E596" i="1"/>
  <c r="D596" i="1"/>
  <c r="E595" i="1"/>
  <c r="D595" i="1"/>
  <c r="E594" i="1"/>
  <c r="D594" i="1"/>
  <c r="E593" i="1"/>
  <c r="D593" i="1"/>
  <c r="E592" i="1"/>
  <c r="D592" i="1"/>
  <c r="E591" i="1"/>
  <c r="D591" i="1"/>
  <c r="E590" i="1"/>
  <c r="D590" i="1"/>
  <c r="E589" i="1"/>
  <c r="D589" i="1"/>
  <c r="E588" i="1"/>
  <c r="D588" i="1"/>
  <c r="E587" i="1"/>
  <c r="D587" i="1"/>
  <c r="E586" i="1"/>
  <c r="D586" i="1"/>
  <c r="E585" i="1"/>
  <c r="D585" i="1"/>
  <c r="E584" i="1"/>
  <c r="D584" i="1"/>
  <c r="E583" i="1"/>
  <c r="D583" i="1"/>
  <c r="E582" i="1"/>
  <c r="D582" i="1"/>
  <c r="E581" i="1"/>
  <c r="D581" i="1"/>
  <c r="E580" i="1"/>
  <c r="D580" i="1"/>
  <c r="E579" i="1"/>
  <c r="D579" i="1"/>
  <c r="E578" i="1"/>
  <c r="D578" i="1"/>
  <c r="E577" i="1"/>
  <c r="D577" i="1"/>
  <c r="E576" i="1"/>
  <c r="D576" i="1"/>
  <c r="E575" i="1"/>
  <c r="D575" i="1"/>
  <c r="E574" i="1"/>
  <c r="D574" i="1"/>
  <c r="E573" i="1"/>
  <c r="D573" i="1"/>
  <c r="E572" i="1"/>
  <c r="D572" i="1"/>
  <c r="E571" i="1"/>
  <c r="D571" i="1"/>
  <c r="E570" i="1"/>
  <c r="D570" i="1"/>
  <c r="E569" i="1"/>
  <c r="D569" i="1"/>
  <c r="E568" i="1"/>
  <c r="D568" i="1"/>
  <c r="E567" i="1"/>
  <c r="D567" i="1"/>
  <c r="E566" i="1"/>
  <c r="D566" i="1"/>
  <c r="E565" i="1"/>
  <c r="D565" i="1"/>
  <c r="E564" i="1"/>
  <c r="D564" i="1"/>
  <c r="E563" i="1"/>
  <c r="D563" i="1"/>
  <c r="E562" i="1"/>
  <c r="D562" i="1"/>
  <c r="E561" i="1"/>
  <c r="D561" i="1"/>
  <c r="E560" i="1"/>
  <c r="D560" i="1"/>
  <c r="E559" i="1"/>
  <c r="D559" i="1"/>
  <c r="E558" i="1"/>
  <c r="D558" i="1"/>
  <c r="E557" i="1"/>
  <c r="D557" i="1"/>
  <c r="E556" i="1"/>
  <c r="D556" i="1"/>
  <c r="E555" i="1"/>
  <c r="D555" i="1"/>
  <c r="E554" i="1"/>
  <c r="D554" i="1"/>
  <c r="E553" i="1"/>
  <c r="D553" i="1"/>
  <c r="E552" i="1"/>
  <c r="D552" i="1"/>
  <c r="E551" i="1"/>
  <c r="D551" i="1"/>
  <c r="E550" i="1"/>
  <c r="E549" i="1"/>
  <c r="D549" i="1"/>
  <c r="E548" i="1"/>
  <c r="D548" i="1"/>
  <c r="E547" i="1"/>
  <c r="D547" i="1"/>
  <c r="E546" i="1"/>
  <c r="D546" i="1"/>
  <c r="E545" i="1"/>
  <c r="D545" i="1"/>
  <c r="E544" i="1"/>
  <c r="D544" i="1"/>
  <c r="E543" i="1"/>
  <c r="D543" i="1"/>
  <c r="E542" i="1"/>
  <c r="D542" i="1"/>
  <c r="E541" i="1"/>
  <c r="D541" i="1"/>
  <c r="E540" i="1"/>
  <c r="D540" i="1"/>
  <c r="E539" i="1"/>
  <c r="D539" i="1"/>
  <c r="E538" i="1"/>
  <c r="D538" i="1"/>
  <c r="E537" i="1"/>
  <c r="D537" i="1"/>
  <c r="E536" i="1"/>
  <c r="D536" i="1"/>
  <c r="E535" i="1"/>
  <c r="D535" i="1"/>
  <c r="E534" i="1"/>
  <c r="D534" i="1"/>
  <c r="E533" i="1"/>
  <c r="D533" i="1"/>
  <c r="E532" i="1"/>
  <c r="D532" i="1"/>
  <c r="E531" i="1"/>
  <c r="D531" i="1"/>
  <c r="E530" i="1"/>
  <c r="D530" i="1"/>
  <c r="E529" i="1"/>
  <c r="D529" i="1"/>
  <c r="E528" i="1"/>
  <c r="D528" i="1"/>
  <c r="E527" i="1"/>
  <c r="D527" i="1"/>
  <c r="E526" i="1"/>
  <c r="D526" i="1"/>
  <c r="E525" i="1"/>
  <c r="D525" i="1"/>
  <c r="E524" i="1"/>
  <c r="D524" i="1"/>
  <c r="E523" i="1"/>
  <c r="D523" i="1"/>
  <c r="E522" i="1"/>
  <c r="D522" i="1"/>
  <c r="E521" i="1"/>
  <c r="D521" i="1"/>
  <c r="E520" i="1"/>
  <c r="D520" i="1"/>
  <c r="E519" i="1"/>
  <c r="D519" i="1"/>
  <c r="E518" i="1"/>
  <c r="D518" i="1"/>
  <c r="E517" i="1"/>
  <c r="D517" i="1"/>
  <c r="E516" i="1"/>
  <c r="D516" i="1"/>
  <c r="E515" i="1"/>
  <c r="D515" i="1"/>
  <c r="E514" i="1"/>
  <c r="D514" i="1"/>
  <c r="E513" i="1"/>
  <c r="D513" i="1"/>
  <c r="E512" i="1"/>
  <c r="D512" i="1"/>
  <c r="E511" i="1"/>
  <c r="D511" i="1"/>
  <c r="E510" i="1"/>
  <c r="D510" i="1"/>
  <c r="E509" i="1"/>
  <c r="D509" i="1"/>
  <c r="E508" i="1"/>
  <c r="D508" i="1"/>
  <c r="E507" i="1"/>
  <c r="D507" i="1"/>
  <c r="E506" i="1"/>
  <c r="D506" i="1"/>
  <c r="E505" i="1"/>
  <c r="D505" i="1"/>
  <c r="E504" i="1"/>
  <c r="D504" i="1"/>
  <c r="E503" i="1"/>
  <c r="D503" i="1"/>
  <c r="E502" i="1"/>
  <c r="D502" i="1"/>
  <c r="E501" i="1"/>
  <c r="D501" i="1"/>
  <c r="E500" i="1"/>
  <c r="D500" i="1"/>
  <c r="E499" i="1"/>
  <c r="D499" i="1"/>
  <c r="E498" i="1"/>
  <c r="D498" i="1"/>
  <c r="E497" i="1"/>
  <c r="D497" i="1"/>
  <c r="E496" i="1"/>
  <c r="D496" i="1"/>
  <c r="E495" i="1"/>
  <c r="D495" i="1"/>
  <c r="E494" i="1"/>
  <c r="D494" i="1"/>
  <c r="E493" i="1"/>
  <c r="D493" i="1"/>
  <c r="E492" i="1"/>
  <c r="D492" i="1"/>
  <c r="E491" i="1"/>
  <c r="D491" i="1"/>
  <c r="E490" i="1"/>
  <c r="D490" i="1"/>
  <c r="E489" i="1"/>
  <c r="D489" i="1"/>
  <c r="E488" i="1"/>
  <c r="D488" i="1"/>
  <c r="E487" i="1"/>
  <c r="D487" i="1"/>
  <c r="E486" i="1"/>
  <c r="D486" i="1"/>
  <c r="E485" i="1"/>
  <c r="D485" i="1"/>
  <c r="E484" i="1"/>
  <c r="D484" i="1"/>
  <c r="E483" i="1"/>
  <c r="D483" i="1"/>
  <c r="E482" i="1"/>
  <c r="D482" i="1"/>
  <c r="E481" i="1"/>
  <c r="D481" i="1"/>
  <c r="E480" i="1"/>
  <c r="D480" i="1"/>
  <c r="E479" i="1"/>
  <c r="D479" i="1"/>
  <c r="E478" i="1"/>
  <c r="D478" i="1"/>
  <c r="E477" i="1"/>
  <c r="D477" i="1"/>
  <c r="E476" i="1"/>
  <c r="D476" i="1"/>
  <c r="E475" i="1"/>
  <c r="D475" i="1"/>
  <c r="E474" i="1"/>
  <c r="D474" i="1"/>
  <c r="E473" i="1"/>
  <c r="D473" i="1"/>
  <c r="E472" i="1"/>
  <c r="D472" i="1"/>
  <c r="E471" i="1"/>
  <c r="D471" i="1"/>
  <c r="E470" i="1"/>
  <c r="D470" i="1"/>
  <c r="E469" i="1"/>
  <c r="D469" i="1"/>
  <c r="E468" i="1"/>
  <c r="D468" i="1"/>
  <c r="E467" i="1"/>
  <c r="D467" i="1"/>
  <c r="E466" i="1"/>
  <c r="D466" i="1"/>
  <c r="E465" i="1"/>
  <c r="D465" i="1"/>
  <c r="E464" i="1"/>
  <c r="D464" i="1"/>
  <c r="E463" i="1"/>
  <c r="D463" i="1"/>
  <c r="E462" i="1"/>
  <c r="D462" i="1"/>
  <c r="E461" i="1"/>
  <c r="D461" i="1"/>
  <c r="E460" i="1"/>
  <c r="D460" i="1"/>
  <c r="E459" i="1"/>
  <c r="D459" i="1"/>
  <c r="E458" i="1"/>
  <c r="D458" i="1"/>
  <c r="E457" i="1"/>
  <c r="D457" i="1"/>
  <c r="E456" i="1"/>
  <c r="D456" i="1"/>
  <c r="E455" i="1"/>
  <c r="D455" i="1"/>
  <c r="E454" i="1"/>
  <c r="D454" i="1"/>
  <c r="E453" i="1"/>
  <c r="D453" i="1"/>
  <c r="E452" i="1"/>
  <c r="D452" i="1"/>
  <c r="E451" i="1"/>
  <c r="D451" i="1"/>
  <c r="E450" i="1"/>
  <c r="D450" i="1"/>
  <c r="E449" i="1"/>
  <c r="D449" i="1"/>
  <c r="E448" i="1"/>
  <c r="D448" i="1"/>
  <c r="E447" i="1"/>
  <c r="D447" i="1"/>
  <c r="E446" i="1"/>
  <c r="D446" i="1"/>
  <c r="E445" i="1"/>
  <c r="D445" i="1"/>
  <c r="E444" i="1"/>
  <c r="D444" i="1"/>
  <c r="E443" i="1"/>
  <c r="D443" i="1"/>
  <c r="E442" i="1"/>
  <c r="D442" i="1"/>
  <c r="E441" i="1"/>
  <c r="D441" i="1"/>
  <c r="E440" i="1"/>
  <c r="D440" i="1"/>
  <c r="E439" i="1"/>
  <c r="D439" i="1"/>
  <c r="E438" i="1"/>
  <c r="D438" i="1"/>
  <c r="E437" i="1"/>
  <c r="D437" i="1"/>
  <c r="E436" i="1"/>
  <c r="D436" i="1"/>
  <c r="E435" i="1"/>
  <c r="D435" i="1"/>
  <c r="E434" i="1"/>
  <c r="D434" i="1"/>
  <c r="E433" i="1"/>
  <c r="D433" i="1"/>
  <c r="E432" i="1"/>
  <c r="D432" i="1"/>
  <c r="E431" i="1"/>
  <c r="D431" i="1"/>
  <c r="E430" i="1"/>
  <c r="D430" i="1"/>
  <c r="E429" i="1"/>
  <c r="D429" i="1"/>
  <c r="E428" i="1"/>
  <c r="D428" i="1"/>
  <c r="E427" i="1"/>
  <c r="D427" i="1"/>
  <c r="E426" i="1"/>
  <c r="D426" i="1"/>
  <c r="E425" i="1"/>
  <c r="D425" i="1"/>
  <c r="E424" i="1"/>
  <c r="D424" i="1"/>
  <c r="E423" i="1"/>
  <c r="D423" i="1"/>
  <c r="E422" i="1"/>
  <c r="D422" i="1"/>
  <c r="E421" i="1"/>
  <c r="D421" i="1"/>
  <c r="E420" i="1"/>
  <c r="D420" i="1"/>
  <c r="E419" i="1"/>
  <c r="D419" i="1"/>
  <c r="E418" i="1"/>
  <c r="D418" i="1"/>
  <c r="E417" i="1"/>
  <c r="D417" i="1"/>
  <c r="E416" i="1"/>
  <c r="D416" i="1"/>
  <c r="E415" i="1"/>
  <c r="E414" i="1"/>
  <c r="E413" i="1"/>
  <c r="D413" i="1"/>
  <c r="E412" i="1"/>
  <c r="D412" i="1"/>
  <c r="E411" i="1"/>
  <c r="D411" i="1"/>
  <c r="E410" i="1"/>
  <c r="D410" i="1"/>
  <c r="E409" i="1"/>
  <c r="D409" i="1"/>
  <c r="E408" i="1"/>
  <c r="D408" i="1"/>
  <c r="E407" i="1"/>
  <c r="D407" i="1"/>
  <c r="E406" i="1"/>
  <c r="D406" i="1"/>
  <c r="E405" i="1"/>
  <c r="D405" i="1"/>
  <c r="E404" i="1"/>
  <c r="D404" i="1"/>
  <c r="E403" i="1"/>
  <c r="D403" i="1"/>
  <c r="E402" i="1"/>
  <c r="D402" i="1"/>
  <c r="E401" i="1"/>
  <c r="D401" i="1"/>
  <c r="E400" i="1"/>
  <c r="D400" i="1"/>
  <c r="E399" i="1"/>
  <c r="D399" i="1"/>
  <c r="E398" i="1"/>
  <c r="D398" i="1"/>
  <c r="E397" i="1"/>
  <c r="D397" i="1"/>
  <c r="E396" i="1"/>
  <c r="D396" i="1"/>
  <c r="E395" i="1"/>
  <c r="D395" i="1"/>
  <c r="E394" i="1"/>
  <c r="D394" i="1"/>
  <c r="E393" i="1"/>
  <c r="D393" i="1"/>
  <c r="E392" i="1"/>
  <c r="D392" i="1"/>
  <c r="E391" i="1"/>
  <c r="D391" i="1"/>
  <c r="E390" i="1"/>
  <c r="D390" i="1"/>
  <c r="E389" i="1"/>
  <c r="D389" i="1"/>
  <c r="E388" i="1"/>
  <c r="D388" i="1"/>
  <c r="E387" i="1"/>
  <c r="D387" i="1"/>
  <c r="E386" i="1"/>
  <c r="D386" i="1"/>
  <c r="E385" i="1"/>
  <c r="D385" i="1"/>
  <c r="E384" i="1"/>
  <c r="D384" i="1"/>
  <c r="E383" i="1"/>
  <c r="D383" i="1"/>
  <c r="E382" i="1"/>
  <c r="D382" i="1"/>
  <c r="E381" i="1"/>
  <c r="D381" i="1"/>
  <c r="E380" i="1"/>
  <c r="D380" i="1"/>
  <c r="E379" i="1"/>
  <c r="D379" i="1"/>
  <c r="E378" i="1"/>
  <c r="D378" i="1"/>
  <c r="E377" i="1"/>
  <c r="D377" i="1"/>
  <c r="E376" i="1"/>
  <c r="D376" i="1"/>
  <c r="E375" i="1"/>
  <c r="D375" i="1"/>
  <c r="E374" i="1"/>
  <c r="D374" i="1"/>
  <c r="E373" i="1"/>
  <c r="D373" i="1"/>
  <c r="E372" i="1"/>
  <c r="D372" i="1"/>
  <c r="E371" i="1"/>
  <c r="D371" i="1"/>
  <c r="E370" i="1"/>
  <c r="D370" i="1"/>
  <c r="E369" i="1"/>
  <c r="D369" i="1"/>
  <c r="E368" i="1"/>
  <c r="D368" i="1"/>
  <c r="E367" i="1"/>
  <c r="D367" i="1"/>
  <c r="E366" i="1"/>
  <c r="D366" i="1"/>
  <c r="E365" i="1"/>
  <c r="D365" i="1"/>
  <c r="E364" i="1"/>
  <c r="D364" i="1"/>
  <c r="E363" i="1"/>
  <c r="D363" i="1"/>
  <c r="E362" i="1"/>
  <c r="D362" i="1"/>
  <c r="E361" i="1"/>
  <c r="D361" i="1"/>
  <c r="E360" i="1"/>
  <c r="D360" i="1"/>
  <c r="E359" i="1"/>
  <c r="D359" i="1"/>
  <c r="E358" i="1"/>
  <c r="D358" i="1"/>
  <c r="E357" i="1"/>
  <c r="D357" i="1"/>
  <c r="E356" i="1"/>
  <c r="D356" i="1"/>
  <c r="E355" i="1"/>
  <c r="D355" i="1"/>
  <c r="E354" i="1"/>
  <c r="D354" i="1"/>
  <c r="E353" i="1"/>
  <c r="D353" i="1"/>
  <c r="E352" i="1"/>
  <c r="D352" i="1"/>
  <c r="E351" i="1"/>
  <c r="D351" i="1"/>
  <c r="E350" i="1"/>
  <c r="D350" i="1"/>
  <c r="E349" i="1"/>
  <c r="D349" i="1"/>
  <c r="E348" i="1"/>
  <c r="D348" i="1"/>
  <c r="E347" i="1"/>
  <c r="D347" i="1"/>
  <c r="E346" i="1"/>
  <c r="D346" i="1"/>
  <c r="E345" i="1"/>
  <c r="D345" i="1"/>
  <c r="E344" i="1"/>
  <c r="D344" i="1"/>
  <c r="E343" i="1"/>
  <c r="D343" i="1"/>
  <c r="E342" i="1"/>
  <c r="D342" i="1"/>
  <c r="E341" i="1"/>
  <c r="D341" i="1"/>
  <c r="E340" i="1"/>
  <c r="D340" i="1"/>
  <c r="E339" i="1"/>
  <c r="D339" i="1"/>
  <c r="E338" i="1"/>
  <c r="D338" i="1"/>
  <c r="E337" i="1"/>
  <c r="D337" i="1"/>
  <c r="E336" i="1"/>
  <c r="D336" i="1"/>
  <c r="E335" i="1"/>
  <c r="D335" i="1"/>
  <c r="E334" i="1"/>
  <c r="D334" i="1"/>
  <c r="E333" i="1"/>
  <c r="D333" i="1"/>
  <c r="E332" i="1"/>
  <c r="D332" i="1"/>
  <c r="E331" i="1"/>
  <c r="D331" i="1"/>
  <c r="E330" i="1"/>
  <c r="D330" i="1"/>
  <c r="E329" i="1"/>
  <c r="D329" i="1"/>
  <c r="E328" i="1"/>
  <c r="D328" i="1"/>
  <c r="E327" i="1"/>
  <c r="D327" i="1"/>
  <c r="E326" i="1"/>
  <c r="D326" i="1"/>
  <c r="E325" i="1"/>
  <c r="D325" i="1"/>
  <c r="E324" i="1"/>
  <c r="D324" i="1"/>
  <c r="E323" i="1"/>
  <c r="D323" i="1"/>
  <c r="E322" i="1"/>
  <c r="D322" i="1"/>
  <c r="E321" i="1"/>
  <c r="D321" i="1"/>
  <c r="E320" i="1"/>
  <c r="D320" i="1"/>
  <c r="E319" i="1"/>
  <c r="D319" i="1"/>
  <c r="E318" i="1"/>
  <c r="D318" i="1"/>
  <c r="E317" i="1"/>
  <c r="D317" i="1"/>
  <c r="E316" i="1"/>
  <c r="D316" i="1"/>
  <c r="E315" i="1"/>
  <c r="D315" i="1"/>
  <c r="E314" i="1"/>
  <c r="D314" i="1"/>
  <c r="E313" i="1"/>
  <c r="D313" i="1"/>
  <c r="E312" i="1"/>
  <c r="D312" i="1"/>
  <c r="E311" i="1"/>
  <c r="D311" i="1"/>
  <c r="E310" i="1"/>
  <c r="D310" i="1"/>
  <c r="E309" i="1"/>
  <c r="E308" i="1"/>
  <c r="D308" i="1"/>
  <c r="E307" i="1"/>
  <c r="D307" i="1"/>
  <c r="E306" i="1"/>
  <c r="D306" i="1"/>
  <c r="E305" i="1"/>
  <c r="D305" i="1"/>
  <c r="E304" i="1"/>
  <c r="D304" i="1"/>
  <c r="E303" i="1"/>
  <c r="D303" i="1"/>
  <c r="E302" i="1"/>
  <c r="D302" i="1"/>
  <c r="E301" i="1"/>
  <c r="D301" i="1"/>
  <c r="E300" i="1"/>
  <c r="D300" i="1"/>
  <c r="E299" i="1"/>
  <c r="D299" i="1"/>
  <c r="E298" i="1"/>
  <c r="D298" i="1"/>
  <c r="E297" i="1"/>
  <c r="D297" i="1"/>
  <c r="E296" i="1"/>
  <c r="D296" i="1"/>
  <c r="E295" i="1"/>
  <c r="D295" i="1"/>
  <c r="E294" i="1"/>
  <c r="D294" i="1"/>
  <c r="E293" i="1"/>
  <c r="D293" i="1"/>
  <c r="E292" i="1"/>
  <c r="D292" i="1"/>
  <c r="E291" i="1"/>
  <c r="D291" i="1"/>
  <c r="E290" i="1"/>
  <c r="D290" i="1"/>
  <c r="E289" i="1"/>
  <c r="D289" i="1"/>
  <c r="E288" i="1"/>
  <c r="D288" i="1"/>
  <c r="E287" i="1"/>
  <c r="D287" i="1"/>
  <c r="E286" i="1"/>
  <c r="D286" i="1"/>
  <c r="E285" i="1"/>
  <c r="D285" i="1"/>
  <c r="E284" i="1"/>
  <c r="D284" i="1"/>
  <c r="E283" i="1"/>
  <c r="D283" i="1"/>
  <c r="E282" i="1"/>
  <c r="D282" i="1"/>
  <c r="E281" i="1"/>
  <c r="D281" i="1"/>
  <c r="E280" i="1"/>
  <c r="D280" i="1"/>
  <c r="E279" i="1"/>
  <c r="D279" i="1"/>
  <c r="E278" i="1"/>
  <c r="D278" i="1"/>
  <c r="E277" i="1"/>
  <c r="D277" i="1"/>
  <c r="E276" i="1"/>
  <c r="D276" i="1"/>
  <c r="E275" i="1"/>
  <c r="D275" i="1"/>
  <c r="E274" i="1"/>
  <c r="D274" i="1"/>
  <c r="E273" i="1"/>
  <c r="D273" i="1"/>
  <c r="E272" i="1"/>
  <c r="D272" i="1"/>
  <c r="E271" i="1"/>
  <c r="D271" i="1"/>
  <c r="E270" i="1"/>
  <c r="D270" i="1"/>
  <c r="E269" i="1"/>
  <c r="D269" i="1"/>
  <c r="E268" i="1"/>
  <c r="D268" i="1"/>
  <c r="E267" i="1"/>
  <c r="D267" i="1"/>
  <c r="E266" i="1"/>
  <c r="D266" i="1"/>
  <c r="E265" i="1"/>
  <c r="D265" i="1"/>
  <c r="E264" i="1"/>
  <c r="D264" i="1"/>
  <c r="E263" i="1"/>
  <c r="D263" i="1"/>
  <c r="E262" i="1"/>
  <c r="D262" i="1"/>
  <c r="E261" i="1"/>
  <c r="D261" i="1"/>
  <c r="E260" i="1"/>
  <c r="D260" i="1"/>
  <c r="E259" i="1"/>
  <c r="D259" i="1"/>
  <c r="E258" i="1"/>
  <c r="D258" i="1"/>
  <c r="E257" i="1"/>
  <c r="D257" i="1"/>
  <c r="E256" i="1"/>
  <c r="D256" i="1"/>
  <c r="E255" i="1"/>
  <c r="D255" i="1"/>
  <c r="E254" i="1"/>
  <c r="D254" i="1"/>
  <c r="E253" i="1"/>
  <c r="D253" i="1"/>
  <c r="E252" i="1"/>
  <c r="D252" i="1"/>
  <c r="E251" i="1"/>
  <c r="D251" i="1"/>
  <c r="E250" i="1"/>
  <c r="D250" i="1"/>
  <c r="E249" i="1"/>
  <c r="D249" i="1"/>
  <c r="E248" i="1"/>
  <c r="D248" i="1"/>
  <c r="E247" i="1"/>
  <c r="D247" i="1"/>
  <c r="E246" i="1"/>
  <c r="D246" i="1"/>
  <c r="E245" i="1"/>
  <c r="D245" i="1"/>
  <c r="E244" i="1"/>
  <c r="D244" i="1"/>
  <c r="E243" i="1"/>
  <c r="D243" i="1"/>
  <c r="E242" i="1"/>
  <c r="D242" i="1"/>
  <c r="E241" i="1"/>
  <c r="D241" i="1"/>
  <c r="E240" i="1"/>
  <c r="D240" i="1"/>
  <c r="E239" i="1"/>
  <c r="D239" i="1"/>
  <c r="E238" i="1"/>
  <c r="D238" i="1"/>
  <c r="E237" i="1"/>
  <c r="D237" i="1"/>
  <c r="E236" i="1"/>
  <c r="D236" i="1"/>
  <c r="E235" i="1"/>
  <c r="D235" i="1"/>
  <c r="E234" i="1"/>
  <c r="D234" i="1"/>
  <c r="E233" i="1"/>
  <c r="D233" i="1"/>
  <c r="E232" i="1"/>
  <c r="D232" i="1"/>
  <c r="E231" i="1"/>
  <c r="D231" i="1"/>
  <c r="E230" i="1"/>
  <c r="D230" i="1"/>
  <c r="E229" i="1"/>
  <c r="D229" i="1"/>
  <c r="E228" i="1"/>
  <c r="D228" i="1"/>
  <c r="E227" i="1"/>
  <c r="D227" i="1"/>
  <c r="E226" i="1"/>
  <c r="D226" i="1"/>
  <c r="E225" i="1"/>
  <c r="D225" i="1"/>
  <c r="E224" i="1"/>
  <c r="D224" i="1"/>
  <c r="E223" i="1"/>
  <c r="D223" i="1"/>
  <c r="E222" i="1"/>
  <c r="D222" i="1"/>
  <c r="E221" i="1"/>
  <c r="D221" i="1"/>
  <c r="E220" i="1"/>
  <c r="D220" i="1"/>
  <c r="E219" i="1"/>
  <c r="D219" i="1"/>
  <c r="E218" i="1"/>
  <c r="D218" i="1"/>
  <c r="E217" i="1"/>
  <c r="D217" i="1"/>
  <c r="E216" i="1"/>
  <c r="D216" i="1"/>
  <c r="E215" i="1"/>
  <c r="D215" i="1"/>
  <c r="E214" i="1"/>
  <c r="D214" i="1"/>
  <c r="E213" i="1"/>
  <c r="D213" i="1"/>
  <c r="E212" i="1"/>
  <c r="D212" i="1"/>
  <c r="E211" i="1"/>
  <c r="D211" i="1"/>
  <c r="E210" i="1"/>
  <c r="D210" i="1"/>
  <c r="E209" i="1"/>
  <c r="D209" i="1"/>
  <c r="E208" i="1"/>
  <c r="D208" i="1"/>
  <c r="E207" i="1"/>
  <c r="D207" i="1"/>
  <c r="E206" i="1"/>
  <c r="D206" i="1"/>
  <c r="E205" i="1"/>
  <c r="D205" i="1"/>
  <c r="E204" i="1"/>
  <c r="D204" i="1"/>
  <c r="E203" i="1"/>
  <c r="D203" i="1"/>
  <c r="E202" i="1"/>
  <c r="D202" i="1"/>
  <c r="E201" i="1"/>
  <c r="D201" i="1"/>
  <c r="E200" i="1"/>
  <c r="D200" i="1"/>
  <c r="E199" i="1"/>
  <c r="D199" i="1"/>
  <c r="E198" i="1"/>
  <c r="D198" i="1"/>
  <c r="E197" i="1"/>
  <c r="D197" i="1"/>
  <c r="E196" i="1"/>
  <c r="D196" i="1"/>
  <c r="E195" i="1"/>
  <c r="D195" i="1"/>
  <c r="E194" i="1"/>
  <c r="D194" i="1"/>
  <c r="E193" i="1"/>
  <c r="D193" i="1"/>
  <c r="E192" i="1"/>
  <c r="D192" i="1"/>
  <c r="E191" i="1"/>
  <c r="D191" i="1"/>
  <c r="E190" i="1"/>
  <c r="D190" i="1"/>
  <c r="E189" i="1"/>
  <c r="D189" i="1"/>
  <c r="E188" i="1"/>
  <c r="D188" i="1"/>
  <c r="E187" i="1"/>
  <c r="D187" i="1"/>
  <c r="E186" i="1"/>
  <c r="D186" i="1"/>
  <c r="E185" i="1"/>
  <c r="D185" i="1"/>
  <c r="E184" i="1"/>
  <c r="D184" i="1"/>
  <c r="E183" i="1"/>
  <c r="D183" i="1"/>
  <c r="E182" i="1"/>
  <c r="D182" i="1"/>
  <c r="E181" i="1"/>
  <c r="D181" i="1"/>
  <c r="E180" i="1"/>
  <c r="D180" i="1"/>
  <c r="E179" i="1"/>
  <c r="D179" i="1"/>
  <c r="E178" i="1"/>
  <c r="D178" i="1"/>
  <c r="E177" i="1"/>
  <c r="D177" i="1"/>
  <c r="E176" i="1"/>
  <c r="D176" i="1"/>
  <c r="E175" i="1"/>
  <c r="D175" i="1"/>
  <c r="E174" i="1"/>
  <c r="D174" i="1"/>
  <c r="E173" i="1"/>
  <c r="D173" i="1"/>
  <c r="E172" i="1"/>
  <c r="D172" i="1"/>
  <c r="E171" i="1"/>
  <c r="D171" i="1"/>
  <c r="E170" i="1"/>
  <c r="D170" i="1"/>
  <c r="E169" i="1"/>
  <c r="D169" i="1"/>
  <c r="E168" i="1"/>
  <c r="D168" i="1"/>
  <c r="E167" i="1"/>
  <c r="D167" i="1"/>
  <c r="E166" i="1"/>
  <c r="D166" i="1"/>
  <c r="E165" i="1"/>
  <c r="D165" i="1"/>
  <c r="E164" i="1"/>
  <c r="D164" i="1"/>
  <c r="E163" i="1"/>
  <c r="D163" i="1"/>
  <c r="E162" i="1"/>
  <c r="D162" i="1"/>
  <c r="E161" i="1"/>
  <c r="D161" i="1"/>
  <c r="E160" i="1"/>
  <c r="D160" i="1"/>
  <c r="E159" i="1"/>
  <c r="D159" i="1"/>
  <c r="E158" i="1"/>
  <c r="D158" i="1"/>
  <c r="E157" i="1"/>
  <c r="D157" i="1"/>
  <c r="E156" i="1"/>
  <c r="D156" i="1"/>
  <c r="E155" i="1"/>
  <c r="D155" i="1"/>
  <c r="E154" i="1"/>
  <c r="D154" i="1"/>
  <c r="E153" i="1"/>
  <c r="D153" i="1"/>
  <c r="E152" i="1"/>
  <c r="D152" i="1"/>
  <c r="E151" i="1"/>
  <c r="D151" i="1"/>
  <c r="E150" i="1"/>
  <c r="D150" i="1"/>
  <c r="E149" i="1"/>
  <c r="D149" i="1"/>
  <c r="E148" i="1"/>
  <c r="D148" i="1"/>
  <c r="E147" i="1"/>
  <c r="D147" i="1"/>
  <c r="E146" i="1"/>
  <c r="D146" i="1"/>
  <c r="E145" i="1"/>
  <c r="D145" i="1"/>
  <c r="E144" i="1"/>
  <c r="D144" i="1"/>
  <c r="E143" i="1"/>
  <c r="D143" i="1"/>
  <c r="E142" i="1"/>
  <c r="D142" i="1"/>
  <c r="E141" i="1"/>
  <c r="D141" i="1"/>
  <c r="E140" i="1"/>
  <c r="D140" i="1"/>
  <c r="E139" i="1"/>
  <c r="D139" i="1"/>
  <c r="E138" i="1"/>
  <c r="D138" i="1"/>
  <c r="E137" i="1"/>
  <c r="D137" i="1"/>
  <c r="E136" i="1"/>
  <c r="D136" i="1"/>
  <c r="E135" i="1"/>
  <c r="D135" i="1"/>
  <c r="E134" i="1"/>
  <c r="D134" i="1"/>
  <c r="E133" i="1"/>
  <c r="D133" i="1"/>
  <c r="E132" i="1"/>
  <c r="D132" i="1"/>
  <c r="E131" i="1"/>
  <c r="D131" i="1"/>
  <c r="E130" i="1"/>
  <c r="D130" i="1"/>
  <c r="E129" i="1"/>
  <c r="D129" i="1"/>
  <c r="E128" i="1"/>
  <c r="D128" i="1"/>
  <c r="E127" i="1"/>
  <c r="D127" i="1"/>
  <c r="E126" i="1"/>
  <c r="D126" i="1"/>
  <c r="E125" i="1"/>
  <c r="D125" i="1"/>
  <c r="E124" i="1"/>
  <c r="D124" i="1"/>
  <c r="E123" i="1"/>
  <c r="D123" i="1"/>
  <c r="E122" i="1"/>
  <c r="D122" i="1"/>
  <c r="E121" i="1"/>
  <c r="D121" i="1"/>
  <c r="E120" i="1"/>
  <c r="D120" i="1"/>
  <c r="E119" i="1"/>
  <c r="D119" i="1"/>
  <c r="E118" i="1"/>
  <c r="D118" i="1"/>
  <c r="E117" i="1"/>
  <c r="D117" i="1"/>
  <c r="E116" i="1"/>
  <c r="D116" i="1"/>
  <c r="E115" i="1"/>
  <c r="D115" i="1"/>
  <c r="E114" i="1"/>
  <c r="D114" i="1"/>
  <c r="E113" i="1"/>
  <c r="D113" i="1"/>
  <c r="E112" i="1"/>
  <c r="D112" i="1"/>
  <c r="E111" i="1"/>
  <c r="D111" i="1"/>
  <c r="E110" i="1"/>
  <c r="D110" i="1"/>
  <c r="E109" i="1"/>
  <c r="D109" i="1"/>
  <c r="E108" i="1"/>
  <c r="D108" i="1"/>
  <c r="E107" i="1"/>
  <c r="D107" i="1"/>
  <c r="E106" i="1"/>
  <c r="D106" i="1"/>
  <c r="E105" i="1"/>
  <c r="D105" i="1"/>
  <c r="E104" i="1"/>
  <c r="D104" i="1"/>
  <c r="E103" i="1"/>
  <c r="D103" i="1"/>
  <c r="E102" i="1"/>
  <c r="D102" i="1"/>
  <c r="E101" i="1"/>
  <c r="D101" i="1"/>
  <c r="E100" i="1"/>
  <c r="D100" i="1"/>
  <c r="E99" i="1"/>
  <c r="D99" i="1"/>
  <c r="E98" i="1"/>
  <c r="D98" i="1"/>
  <c r="E97" i="1"/>
  <c r="D97" i="1"/>
  <c r="E96" i="1"/>
  <c r="D96" i="1"/>
  <c r="E95" i="1"/>
  <c r="D95" i="1"/>
  <c r="E94" i="1"/>
  <c r="D94" i="1"/>
  <c r="E93" i="1"/>
  <c r="D93" i="1"/>
  <c r="E92" i="1"/>
  <c r="D92" i="1"/>
  <c r="E91" i="1"/>
  <c r="D91" i="1"/>
  <c r="E90" i="1"/>
  <c r="D90" i="1"/>
  <c r="E89" i="1"/>
  <c r="D89" i="1"/>
  <c r="E88" i="1"/>
  <c r="D88" i="1"/>
  <c r="E87" i="1"/>
  <c r="D87" i="1"/>
  <c r="E86" i="1"/>
  <c r="D86" i="1"/>
  <c r="E85" i="1"/>
  <c r="D85" i="1"/>
  <c r="E84" i="1"/>
  <c r="D84" i="1"/>
  <c r="E83" i="1"/>
  <c r="D83" i="1"/>
  <c r="E82" i="1"/>
  <c r="D82" i="1"/>
  <c r="E81" i="1"/>
  <c r="D81" i="1"/>
  <c r="E80" i="1"/>
  <c r="D80" i="1"/>
  <c r="E79" i="1"/>
  <c r="D79" i="1"/>
  <c r="E78" i="1"/>
  <c r="D78" i="1"/>
  <c r="E77" i="1"/>
  <c r="D77" i="1"/>
  <c r="E76" i="1"/>
  <c r="D76" i="1"/>
  <c r="E75" i="1"/>
  <c r="D75" i="1"/>
  <c r="E74" i="1"/>
  <c r="D74" i="1"/>
  <c r="E73" i="1"/>
  <c r="D73" i="1"/>
  <c r="E72" i="1"/>
  <c r="D72" i="1"/>
  <c r="E71" i="1"/>
  <c r="D71" i="1"/>
  <c r="E70" i="1"/>
  <c r="D70" i="1"/>
  <c r="E69" i="1"/>
  <c r="D69" i="1"/>
  <c r="E68" i="1"/>
  <c r="D68" i="1"/>
  <c r="E67" i="1"/>
  <c r="D67" i="1"/>
  <c r="E66" i="1"/>
  <c r="D66" i="1"/>
  <c r="E65" i="1"/>
  <c r="D65" i="1"/>
  <c r="E64" i="1"/>
  <c r="D64" i="1"/>
  <c r="E63" i="1"/>
  <c r="D63" i="1"/>
  <c r="E62" i="1"/>
  <c r="D62" i="1"/>
  <c r="E61" i="1"/>
  <c r="D61" i="1"/>
  <c r="E60" i="1"/>
  <c r="D60" i="1"/>
  <c r="E59" i="1"/>
  <c r="D59" i="1"/>
  <c r="E58" i="1"/>
  <c r="D58" i="1"/>
  <c r="E57" i="1"/>
  <c r="D57" i="1"/>
  <c r="E56" i="1"/>
  <c r="D56" i="1"/>
  <c r="E55" i="1"/>
  <c r="D55" i="1"/>
  <c r="E54" i="1"/>
  <c r="D54" i="1"/>
  <c r="E52" i="1"/>
  <c r="D52" i="1"/>
  <c r="E51" i="1"/>
  <c r="D51" i="1"/>
  <c r="D49" i="1"/>
  <c r="E48" i="1"/>
  <c r="D48" i="1"/>
  <c r="E47" i="1"/>
  <c r="D47" i="1"/>
  <c r="E46" i="1"/>
  <c r="D46" i="1"/>
  <c r="E45" i="1"/>
  <c r="D45" i="1"/>
  <c r="E44" i="1"/>
  <c r="D44" i="1"/>
  <c r="E43" i="1"/>
  <c r="D43" i="1"/>
  <c r="E42" i="1"/>
  <c r="D42" i="1"/>
  <c r="E41" i="1"/>
  <c r="D41" i="1"/>
  <c r="E40" i="1"/>
  <c r="D40" i="1"/>
  <c r="E39" i="1"/>
  <c r="D39" i="1"/>
  <c r="E38" i="1"/>
  <c r="D38" i="1"/>
  <c r="E37" i="1"/>
  <c r="D37" i="1"/>
  <c r="E36" i="1"/>
  <c r="D36" i="1"/>
  <c r="E35" i="1"/>
  <c r="D35" i="1"/>
  <c r="E34" i="1"/>
  <c r="D34" i="1"/>
  <c r="E33" i="1"/>
  <c r="D33" i="1"/>
  <c r="E32" i="1"/>
  <c r="D32" i="1"/>
  <c r="E31" i="1"/>
  <c r="D31" i="1"/>
  <c r="E30" i="1"/>
  <c r="D30" i="1"/>
  <c r="E29" i="1"/>
  <c r="D29" i="1"/>
  <c r="E28" i="1"/>
  <c r="D28" i="1"/>
  <c r="E27" i="1"/>
  <c r="D27" i="1"/>
  <c r="E26" i="1"/>
  <c r="D26" i="1"/>
  <c r="E25" i="1"/>
  <c r="D25" i="1"/>
  <c r="E24" i="1"/>
  <c r="D24" i="1"/>
  <c r="E23" i="1"/>
  <c r="D23" i="1"/>
  <c r="E22" i="1"/>
  <c r="D22" i="1"/>
  <c r="E21" i="1"/>
  <c r="D21" i="1"/>
  <c r="E20" i="1"/>
  <c r="D20" i="1"/>
  <c r="E19" i="1"/>
  <c r="D19" i="1"/>
  <c r="E18" i="1"/>
  <c r="D18" i="1"/>
  <c r="E17" i="1"/>
  <c r="D17" i="1"/>
  <c r="E16" i="1"/>
  <c r="D16" i="1"/>
  <c r="E15" i="1"/>
  <c r="D15" i="1"/>
  <c r="E14" i="1"/>
  <c r="D14" i="1"/>
  <c r="E13" i="1"/>
  <c r="D13" i="1"/>
  <c r="E12" i="1"/>
  <c r="D12" i="1"/>
  <c r="E11" i="1"/>
  <c r="D11" i="1"/>
  <c r="E10" i="1"/>
  <c r="D10" i="1"/>
  <c r="E9" i="1"/>
  <c r="D9" i="1"/>
  <c r="E8" i="1"/>
  <c r="D8" i="1"/>
  <c r="E7" i="1"/>
  <c r="D7" i="1"/>
  <c r="E6" i="1"/>
  <c r="D6" i="1"/>
  <c r="E5" i="1"/>
  <c r="D5" i="1"/>
  <c r="E4" i="1"/>
  <c r="D4" i="1"/>
  <c r="E3" i="1"/>
  <c r="D3" i="1"/>
  <c r="E2" i="1"/>
  <c r="D2" i="1"/>
  <c r="D949" i="2" l="1"/>
  <c r="C948" i="2"/>
  <c r="D948" i="2" s="1"/>
  <c r="C20" i="2"/>
  <c r="D20" i="2" s="1"/>
  <c r="C2" i="2"/>
  <c r="D2" i="2" s="1"/>
  <c r="C6" i="2"/>
  <c r="D6" i="2" s="1"/>
  <c r="C10" i="2"/>
  <c r="D10" i="2" s="1"/>
  <c r="C18" i="2"/>
  <c r="D18" i="2" s="1"/>
  <c r="C3" i="2"/>
  <c r="D3" i="2" s="1"/>
  <c r="C7" i="2"/>
  <c r="D7" i="2" s="1"/>
  <c r="C11" i="2"/>
  <c r="D11" i="2" s="1"/>
  <c r="C15" i="2"/>
  <c r="D15" i="2" s="1"/>
  <c r="C4" i="2"/>
  <c r="D4" i="2" s="1"/>
  <c r="C8" i="2"/>
  <c r="D8" i="2" s="1"/>
  <c r="C12" i="2"/>
  <c r="D12" i="2" s="1"/>
  <c r="C16" i="2"/>
  <c r="D16" i="2" s="1"/>
  <c r="C13" i="2"/>
  <c r="D13" i="2" s="1"/>
  <c r="C17" i="2"/>
  <c r="D17" i="2" s="1"/>
  <c r="C19" i="2"/>
  <c r="D19" i="2" s="1"/>
  <c r="A797" i="2" a="1"/>
  <c r="A797" i="2" s="1"/>
  <c r="A800" i="2" a="1"/>
  <c r="A800" i="2" s="1"/>
  <c r="A804" i="2" a="1"/>
  <c r="A804" i="2" s="1"/>
  <c r="A807" i="2" a="1"/>
  <c r="A807" i="2" s="1"/>
  <c r="A811" i="2" a="1"/>
  <c r="A811" i="2" s="1"/>
  <c r="A818" i="2" a="1"/>
  <c r="A818" i="2" s="1"/>
  <c r="A822" i="2" a="1"/>
  <c r="A822" i="2" s="1"/>
  <c r="A825" i="2" a="1"/>
  <c r="A825" i="2" s="1"/>
  <c r="A829" i="2" a="1"/>
  <c r="A829" i="2" s="1"/>
  <c r="A832" i="2" a="1"/>
  <c r="A832" i="2" s="1"/>
  <c r="A836" i="2" a="1"/>
  <c r="A836" i="2" s="1"/>
  <c r="A839" i="2" a="1"/>
  <c r="A839" i="2" s="1"/>
  <c r="A843" i="2" a="1"/>
  <c r="A843" i="2" s="1"/>
  <c r="A850" i="2" a="1"/>
  <c r="A850" i="2" s="1"/>
  <c r="A854" i="2" a="1"/>
  <c r="A854" i="2" s="1"/>
  <c r="A858" i="2" a="1"/>
  <c r="A858" i="2" s="1"/>
  <c r="A862" i="2" a="1"/>
  <c r="A862" i="2" s="1"/>
  <c r="A866" i="2" a="1"/>
  <c r="A866" i="2" s="1"/>
  <c r="A870" i="2" a="1"/>
  <c r="A870" i="2" s="1"/>
  <c r="A874" i="2" a="1"/>
  <c r="A874" i="2" s="1"/>
  <c r="A878" i="2" a="1"/>
  <c r="A878" i="2" s="1"/>
  <c r="A882" i="2" a="1"/>
  <c r="A882" i="2" s="1"/>
  <c r="A886" i="2" a="1"/>
  <c r="A886" i="2" s="1"/>
  <c r="A890" i="2" a="1"/>
  <c r="A890" i="2" s="1"/>
  <c r="A894" i="2" a="1"/>
  <c r="A894" i="2" s="1"/>
  <c r="A898" i="2" a="1"/>
  <c r="A898" i="2" s="1"/>
  <c r="A902" i="2" a="1"/>
  <c r="A902" i="2" s="1"/>
  <c r="A906" i="2" a="1"/>
  <c r="A906" i="2" s="1"/>
  <c r="A910" i="2" a="1"/>
  <c r="A910" i="2" s="1"/>
  <c r="A914" i="2" a="1"/>
  <c r="A914" i="2" s="1"/>
  <c r="A918" i="2" a="1"/>
  <c r="A918" i="2" s="1"/>
  <c r="A922" i="2" a="1"/>
  <c r="A922" i="2" s="1"/>
  <c r="A926" i="2" a="1"/>
  <c r="A926" i="2" s="1"/>
  <c r="A930" i="2" a="1"/>
  <c r="A930" i="2" s="1"/>
  <c r="A934" i="2" a="1"/>
  <c r="A934" i="2" s="1"/>
  <c r="A938" i="2" a="1"/>
  <c r="A938" i="2" s="1"/>
  <c r="A942" i="2" a="1"/>
  <c r="A942" i="2" s="1"/>
  <c r="A723" i="2" a="1"/>
  <c r="A723" i="2" s="1"/>
  <c r="A727" i="2" a="1"/>
  <c r="A727" i="2" s="1"/>
  <c r="A731" i="2" a="1"/>
  <c r="A731" i="2" s="1"/>
  <c r="A735" i="2" a="1"/>
  <c r="A735" i="2" s="1"/>
  <c r="A739" i="2" a="1"/>
  <c r="A739" i="2" s="1"/>
  <c r="C739" i="2" s="1"/>
  <c r="D739" i="2" s="1"/>
  <c r="A743" i="2" a="1"/>
  <c r="A743" i="2" s="1"/>
  <c r="C743" i="2" s="1"/>
  <c r="D743" i="2" s="1"/>
  <c r="A747" i="2" a="1"/>
  <c r="A747" i="2" s="1"/>
  <c r="A751" i="2" a="1"/>
  <c r="A751" i="2" s="1"/>
  <c r="A755" i="2" a="1"/>
  <c r="A755" i="2" s="1"/>
  <c r="A759" i="2" a="1"/>
  <c r="A759" i="2" s="1"/>
  <c r="A763" i="2" a="1"/>
  <c r="A763" i="2" s="1"/>
  <c r="A767" i="2" a="1"/>
  <c r="A767" i="2" s="1"/>
  <c r="A771" i="2" a="1"/>
  <c r="A771" i="2" s="1"/>
  <c r="A775" i="2" a="1"/>
  <c r="A775" i="2" s="1"/>
  <c r="A779" i="2" a="1"/>
  <c r="A779" i="2" s="1"/>
  <c r="A783" i="2" a="1"/>
  <c r="A783" i="2" s="1"/>
  <c r="A791" i="2" a="1"/>
  <c r="A791" i="2" s="1"/>
  <c r="A798" i="2" a="1"/>
  <c r="A798" i="2" s="1"/>
  <c r="A801" i="2" a="1"/>
  <c r="A801" i="2" s="1"/>
  <c r="A805" i="2" a="1"/>
  <c r="A805" i="2" s="1"/>
  <c r="A808" i="2" a="1"/>
  <c r="A808" i="2" s="1"/>
  <c r="A812" i="2" a="1"/>
  <c r="A812" i="2" s="1"/>
  <c r="A815" i="2" a="1"/>
  <c r="A815" i="2" s="1"/>
  <c r="A819" i="2" a="1"/>
  <c r="A819" i="2" s="1"/>
  <c r="A826" i="2" a="1"/>
  <c r="A826" i="2" s="1"/>
  <c r="A830" i="2" a="1"/>
  <c r="A830" i="2" s="1"/>
  <c r="A833" i="2" a="1"/>
  <c r="A833" i="2" s="1"/>
  <c r="A837" i="2" a="1"/>
  <c r="A837" i="2" s="1"/>
  <c r="A840" i="2" a="1"/>
  <c r="A840" i="2" s="1"/>
  <c r="A844" i="2" a="1"/>
  <c r="A844" i="2" s="1"/>
  <c r="A847" i="2" a="1"/>
  <c r="A847" i="2" s="1"/>
  <c r="A851" i="2" a="1"/>
  <c r="A851" i="2" s="1"/>
  <c r="A855" i="2" a="1"/>
  <c r="A855" i="2" s="1"/>
  <c r="A859" i="2" a="1"/>
  <c r="A859" i="2" s="1"/>
  <c r="A863" i="2" a="1"/>
  <c r="A863" i="2" s="1"/>
  <c r="A867" i="2" a="1"/>
  <c r="A867" i="2" s="1"/>
  <c r="A871" i="2" a="1"/>
  <c r="A871" i="2" s="1"/>
  <c r="A875" i="2" a="1"/>
  <c r="A875" i="2" s="1"/>
  <c r="A879" i="2" a="1"/>
  <c r="A879" i="2" s="1"/>
  <c r="A883" i="2" a="1"/>
  <c r="A883" i="2" s="1"/>
  <c r="A887" i="2" a="1"/>
  <c r="A887" i="2" s="1"/>
  <c r="A891" i="2" a="1"/>
  <c r="A891" i="2" s="1"/>
  <c r="A895" i="2" a="1"/>
  <c r="A895" i="2" s="1"/>
  <c r="A899" i="2" a="1"/>
  <c r="A899" i="2" s="1"/>
  <c r="A903" i="2" a="1"/>
  <c r="A903" i="2" s="1"/>
  <c r="A907" i="2" a="1"/>
  <c r="A907" i="2" s="1"/>
  <c r="A911" i="2" a="1"/>
  <c r="A911" i="2" s="1"/>
  <c r="A915" i="2" a="1"/>
  <c r="A915" i="2" s="1"/>
  <c r="A919" i="2" a="1"/>
  <c r="A919" i="2" s="1"/>
  <c r="A923" i="2" a="1"/>
  <c r="A923" i="2" s="1"/>
  <c r="A927" i="2" a="1"/>
  <c r="A927" i="2" s="1"/>
  <c r="A931" i="2" a="1"/>
  <c r="A931" i="2" s="1"/>
  <c r="A935" i="2" a="1"/>
  <c r="A935" i="2" s="1"/>
  <c r="A939" i="2" a="1"/>
  <c r="A939" i="2" s="1"/>
  <c r="A943" i="2" a="1"/>
  <c r="A943" i="2" s="1"/>
  <c r="A724" i="2" a="1"/>
  <c r="A724" i="2" s="1"/>
  <c r="A728" i="2" a="1"/>
  <c r="A728" i="2" s="1"/>
  <c r="C728" i="2" s="1"/>
  <c r="D728" i="2" s="1"/>
  <c r="A732" i="2" a="1"/>
  <c r="A732" i="2" s="1"/>
  <c r="A736" i="2" a="1"/>
  <c r="A736" i="2" s="1"/>
  <c r="A740" i="2" a="1"/>
  <c r="A740" i="2" s="1"/>
  <c r="A744" i="2" a="1"/>
  <c r="A744" i="2" s="1"/>
  <c r="A748" i="2" a="1"/>
  <c r="A748" i="2" s="1"/>
  <c r="A752" i="2" a="1"/>
  <c r="A752" i="2" s="1"/>
  <c r="A756" i="2" a="1"/>
  <c r="A756" i="2" s="1"/>
  <c r="A760" i="2" a="1"/>
  <c r="A760" i="2" s="1"/>
  <c r="A764" i="2" a="1"/>
  <c r="A764" i="2" s="1"/>
  <c r="A768" i="2" a="1"/>
  <c r="A768" i="2" s="1"/>
  <c r="A772" i="2" a="1"/>
  <c r="A772" i="2" s="1"/>
  <c r="A776" i="2" a="1"/>
  <c r="A776" i="2" s="1"/>
  <c r="A780" i="2" a="1"/>
  <c r="A780" i="2" s="1"/>
  <c r="A784" i="2" a="1"/>
  <c r="A784" i="2" s="1"/>
  <c r="A788" i="2" a="1"/>
  <c r="A788" i="2" s="1"/>
  <c r="A792" i="2" a="1"/>
  <c r="A792" i="2" s="1"/>
  <c r="A796" i="2" a="1"/>
  <c r="A796" i="2" s="1"/>
  <c r="A802" i="2" a="1"/>
  <c r="A802" i="2" s="1"/>
  <c r="A806" i="2" a="1"/>
  <c r="A806" i="2" s="1"/>
  <c r="A809" i="2" a="1"/>
  <c r="A809" i="2" s="1"/>
  <c r="A813" i="2" a="1"/>
  <c r="A813" i="2" s="1"/>
  <c r="A816" i="2" a="1"/>
  <c r="A816" i="2" s="1"/>
  <c r="A820" i="2" a="1"/>
  <c r="A820" i="2" s="1"/>
  <c r="A823" i="2" a="1"/>
  <c r="A823" i="2" s="1"/>
  <c r="A827" i="2" a="1"/>
  <c r="A827" i="2" s="1"/>
  <c r="A834" i="2" a="1"/>
  <c r="A834" i="2" s="1"/>
  <c r="A838" i="2" a="1"/>
  <c r="A838" i="2" s="1"/>
  <c r="A841" i="2" a="1"/>
  <c r="A841" i="2" s="1"/>
  <c r="A845" i="2" a="1"/>
  <c r="A845" i="2" s="1"/>
  <c r="A848" i="2" a="1"/>
  <c r="A848" i="2" s="1"/>
  <c r="A852" i="2" a="1"/>
  <c r="A852" i="2" s="1"/>
  <c r="A856" i="2" a="1"/>
  <c r="A856" i="2" s="1"/>
  <c r="A860" i="2" a="1"/>
  <c r="A860" i="2" s="1"/>
  <c r="A864" i="2" a="1"/>
  <c r="A864" i="2" s="1"/>
  <c r="A868" i="2" a="1"/>
  <c r="A868" i="2" s="1"/>
  <c r="A872" i="2" a="1"/>
  <c r="A872" i="2" s="1"/>
  <c r="A876" i="2" a="1"/>
  <c r="A876" i="2" s="1"/>
  <c r="A880" i="2" a="1"/>
  <c r="A880" i="2" s="1"/>
  <c r="A884" i="2" a="1"/>
  <c r="A884" i="2" s="1"/>
  <c r="A888" i="2" a="1"/>
  <c r="A888" i="2" s="1"/>
  <c r="A892" i="2" a="1"/>
  <c r="A892" i="2" s="1"/>
  <c r="A896" i="2" a="1"/>
  <c r="A896" i="2" s="1"/>
  <c r="A900" i="2" a="1"/>
  <c r="A900" i="2" s="1"/>
  <c r="A904" i="2" a="1"/>
  <c r="A904" i="2" s="1"/>
  <c r="A908" i="2" a="1"/>
  <c r="A908" i="2" s="1"/>
  <c r="A912" i="2" a="1"/>
  <c r="A912" i="2" s="1"/>
  <c r="A916" i="2" a="1"/>
  <c r="A916" i="2" s="1"/>
  <c r="A920" i="2" a="1"/>
  <c r="A920" i="2" s="1"/>
  <c r="A924" i="2" a="1"/>
  <c r="A924" i="2" s="1"/>
  <c r="A928" i="2" a="1"/>
  <c r="A928" i="2" s="1"/>
  <c r="A932" i="2" a="1"/>
  <c r="A932" i="2" s="1"/>
  <c r="A936" i="2" a="1"/>
  <c r="A936" i="2" s="1"/>
  <c r="C936" i="2" s="1"/>
  <c r="D936" i="2" s="1"/>
  <c r="A940" i="2" a="1"/>
  <c r="A940" i="2" s="1"/>
  <c r="C940" i="2" s="1"/>
  <c r="D940" i="2" s="1"/>
  <c r="A944" i="2" a="1"/>
  <c r="A944" i="2" s="1"/>
  <c r="C944" i="2" s="1"/>
  <c r="D944" i="2" s="1"/>
  <c r="A725" i="2" a="1"/>
  <c r="A725" i="2" s="1"/>
  <c r="A729" i="2" a="1"/>
  <c r="A729" i="2" s="1"/>
  <c r="C729" i="2" s="1"/>
  <c r="D729" i="2" s="1"/>
  <c r="A733" i="2" a="1"/>
  <c r="A733" i="2" s="1"/>
  <c r="C733" i="2" s="1"/>
  <c r="D733" i="2" s="1"/>
  <c r="A737" i="2" a="1"/>
  <c r="A737" i="2" s="1"/>
  <c r="A741" i="2" a="1"/>
  <c r="A741" i="2" s="1"/>
  <c r="A745" i="2" a="1"/>
  <c r="A745" i="2" s="1"/>
  <c r="A749" i="2" a="1"/>
  <c r="A749" i="2" s="1"/>
  <c r="A753" i="2" a="1"/>
  <c r="A753" i="2" s="1"/>
  <c r="A757" i="2" a="1"/>
  <c r="A757" i="2" s="1"/>
  <c r="A761" i="2" a="1"/>
  <c r="A761" i="2" s="1"/>
  <c r="A765" i="2" a="1"/>
  <c r="A765" i="2" s="1"/>
  <c r="A769" i="2" a="1"/>
  <c r="A769" i="2" s="1"/>
  <c r="A773" i="2" a="1"/>
  <c r="A773" i="2" s="1"/>
  <c r="A777" i="2" a="1"/>
  <c r="A777" i="2" s="1"/>
  <c r="C777" i="2" s="1"/>
  <c r="D777" i="2" s="1"/>
  <c r="A781" i="2" a="1"/>
  <c r="A781" i="2" s="1"/>
  <c r="A785" i="2" a="1"/>
  <c r="A785" i="2" s="1"/>
  <c r="A789" i="2" a="1"/>
  <c r="A789" i="2" s="1"/>
  <c r="A793" i="2" a="1"/>
  <c r="A793" i="2" s="1"/>
  <c r="A795" i="2" a="1"/>
  <c r="A795" i="2" s="1"/>
  <c r="A799" i="2" a="1"/>
  <c r="A799" i="2" s="1"/>
  <c r="A803" i="2" a="1"/>
  <c r="A803" i="2" s="1"/>
  <c r="A810" i="2" a="1"/>
  <c r="A810" i="2" s="1"/>
  <c r="A814" i="2" a="1"/>
  <c r="A814" i="2" s="1"/>
  <c r="A817" i="2" a="1"/>
  <c r="A817" i="2" s="1"/>
  <c r="A821" i="2" a="1"/>
  <c r="A821" i="2" s="1"/>
  <c r="A824" i="2" a="1"/>
  <c r="A824" i="2" s="1"/>
  <c r="A828" i="2" a="1"/>
  <c r="A828" i="2" s="1"/>
  <c r="A831" i="2" a="1"/>
  <c r="A831" i="2" s="1"/>
  <c r="A835" i="2" a="1"/>
  <c r="A835" i="2" s="1"/>
  <c r="A842" i="2" a="1"/>
  <c r="A842" i="2" s="1"/>
  <c r="A846" i="2" a="1"/>
  <c r="A846" i="2" s="1"/>
  <c r="A849" i="2" a="1"/>
  <c r="A849" i="2" s="1"/>
  <c r="A853" i="2" a="1"/>
  <c r="A853" i="2" s="1"/>
  <c r="A857" i="2" a="1"/>
  <c r="A857" i="2" s="1"/>
  <c r="A861" i="2" a="1"/>
  <c r="A861" i="2" s="1"/>
  <c r="A865" i="2" a="1"/>
  <c r="A865" i="2" s="1"/>
  <c r="A869" i="2" a="1"/>
  <c r="A869" i="2" s="1"/>
  <c r="A873" i="2" a="1"/>
  <c r="A873" i="2" s="1"/>
  <c r="A877" i="2" a="1"/>
  <c r="A877" i="2" s="1"/>
  <c r="A881" i="2" a="1"/>
  <c r="A881" i="2" s="1"/>
  <c r="A885" i="2" a="1"/>
  <c r="A885" i="2" s="1"/>
  <c r="A889" i="2" a="1"/>
  <c r="A889" i="2" s="1"/>
  <c r="A893" i="2" a="1"/>
  <c r="A893" i="2" s="1"/>
  <c r="A897" i="2" a="1"/>
  <c r="A897" i="2" s="1"/>
  <c r="A901" i="2" a="1"/>
  <c r="A901" i="2" s="1"/>
  <c r="A905" i="2" a="1"/>
  <c r="A905" i="2" s="1"/>
  <c r="A909" i="2" a="1"/>
  <c r="A909" i="2" s="1"/>
  <c r="A913" i="2" a="1"/>
  <c r="A913" i="2" s="1"/>
  <c r="A917" i="2" a="1"/>
  <c r="A917" i="2" s="1"/>
  <c r="A921" i="2" a="1"/>
  <c r="A921" i="2" s="1"/>
  <c r="A925" i="2" a="1"/>
  <c r="A925" i="2" s="1"/>
  <c r="A929" i="2" a="1"/>
  <c r="A929" i="2" s="1"/>
  <c r="A933" i="2" a="1"/>
  <c r="A933" i="2" s="1"/>
  <c r="A937" i="2" a="1"/>
  <c r="A937" i="2" s="1"/>
  <c r="A941" i="2" a="1"/>
  <c r="A941" i="2" s="1"/>
  <c r="A945" i="2" a="1"/>
  <c r="A945" i="2" s="1"/>
  <c r="A726" i="2" a="1"/>
  <c r="A726" i="2" s="1"/>
  <c r="A730" i="2" a="1"/>
  <c r="A730" i="2" s="1"/>
  <c r="A734" i="2" a="1"/>
  <c r="A734" i="2" s="1"/>
  <c r="A738" i="2" a="1"/>
  <c r="A738" i="2" s="1"/>
  <c r="A742" i="2" a="1"/>
  <c r="A742" i="2" s="1"/>
  <c r="A746" i="2" a="1"/>
  <c r="A746" i="2" s="1"/>
  <c r="A750" i="2" a="1"/>
  <c r="A750" i="2" s="1"/>
  <c r="A754" i="2" a="1"/>
  <c r="A754" i="2" s="1"/>
  <c r="A758" i="2" a="1"/>
  <c r="A758" i="2" s="1"/>
  <c r="A762" i="2" a="1"/>
  <c r="A762" i="2" s="1"/>
  <c r="A766" i="2" a="1"/>
  <c r="A766" i="2" s="1"/>
  <c r="A770" i="2" a="1"/>
  <c r="A770" i="2" s="1"/>
  <c r="A774" i="2" a="1"/>
  <c r="A774" i="2" s="1"/>
  <c r="A778" i="2" a="1"/>
  <c r="A778" i="2" s="1"/>
  <c r="A782" i="2" a="1"/>
  <c r="A782" i="2" s="1"/>
  <c r="A786" i="2" a="1"/>
  <c r="A786" i="2" s="1"/>
  <c r="A790" i="2" a="1"/>
  <c r="A790" i="2" s="1"/>
  <c r="A794" i="2" a="1"/>
  <c r="A794" i="2" s="1"/>
  <c r="A787" i="2" a="1"/>
  <c r="A787" i="2" s="1"/>
  <c r="C9" i="2"/>
  <c r="D9" i="2" s="1"/>
  <c r="A561" i="2" a="1"/>
  <c r="A561" i="2" s="1"/>
  <c r="C561" i="2" s="1"/>
  <c r="D561" i="2" s="1"/>
  <c r="A564" i="2" a="1"/>
  <c r="A564" i="2" s="1"/>
  <c r="C564" i="2" s="1"/>
  <c r="D564" i="2" s="1"/>
  <c r="A567" i="2" a="1"/>
  <c r="A567" i="2" s="1"/>
  <c r="C567" i="2" s="1"/>
  <c r="D567" i="2" s="1"/>
  <c r="A571" i="2" a="1"/>
  <c r="A571" i="2" s="1"/>
  <c r="C571" i="2" s="1"/>
  <c r="D571" i="2" s="1"/>
  <c r="A577" i="2" a="1"/>
  <c r="A577" i="2" s="1"/>
  <c r="C577" i="2" s="1"/>
  <c r="D577" i="2" s="1"/>
  <c r="A580" i="2" a="1"/>
  <c r="A580" i="2" s="1"/>
  <c r="C580" i="2" s="1"/>
  <c r="D580" i="2" s="1"/>
  <c r="A583" i="2" a="1"/>
  <c r="A583" i="2" s="1"/>
  <c r="C583" i="2" s="1"/>
  <c r="D583" i="2" s="1"/>
  <c r="A587" i="2" a="1"/>
  <c r="A587" i="2" s="1"/>
  <c r="C587" i="2" s="1"/>
  <c r="D587" i="2" s="1"/>
  <c r="A593" i="2" a="1"/>
  <c r="A593" i="2" s="1"/>
  <c r="C593" i="2" s="1"/>
  <c r="D593" i="2" s="1"/>
  <c r="A596" i="2" a="1"/>
  <c r="A596" i="2" s="1"/>
  <c r="C596" i="2" s="1"/>
  <c r="D596" i="2" s="1"/>
  <c r="A599" i="2" a="1"/>
  <c r="A599" i="2" s="1"/>
  <c r="C599" i="2" s="1"/>
  <c r="D599" i="2" s="1"/>
  <c r="A603" i="2" a="1"/>
  <c r="A603" i="2" s="1"/>
  <c r="C603" i="2" s="1"/>
  <c r="D603" i="2" s="1"/>
  <c r="A609" i="2" a="1"/>
  <c r="A609" i="2" s="1"/>
  <c r="C609" i="2" s="1"/>
  <c r="D609" i="2" s="1"/>
  <c r="A612" i="2" a="1"/>
  <c r="A612" i="2" s="1"/>
  <c r="C612" i="2" s="1"/>
  <c r="D612" i="2" s="1"/>
  <c r="A615" i="2" a="1"/>
  <c r="A615" i="2" s="1"/>
  <c r="C615" i="2" s="1"/>
  <c r="D615" i="2" s="1"/>
  <c r="A619" i="2" a="1"/>
  <c r="A619" i="2" s="1"/>
  <c r="C619" i="2" s="1"/>
  <c r="D619" i="2" s="1"/>
  <c r="A625" i="2" a="1"/>
  <c r="A625" i="2" s="1"/>
  <c r="C625" i="2" s="1"/>
  <c r="D625" i="2" s="1"/>
  <c r="A628" i="2" a="1"/>
  <c r="A628" i="2" s="1"/>
  <c r="C628" i="2" s="1"/>
  <c r="D628" i="2" s="1"/>
  <c r="A631" i="2" a="1"/>
  <c r="A631" i="2" s="1"/>
  <c r="C631" i="2" s="1"/>
  <c r="D631" i="2" s="1"/>
  <c r="A635" i="2" a="1"/>
  <c r="A635" i="2" s="1"/>
  <c r="C635" i="2" s="1"/>
  <c r="D635" i="2" s="1"/>
  <c r="A641" i="2" a="1"/>
  <c r="A641" i="2" s="1"/>
  <c r="C641" i="2" s="1"/>
  <c r="D641" i="2" s="1"/>
  <c r="A644" i="2" a="1"/>
  <c r="A644" i="2" s="1"/>
  <c r="C644" i="2" s="1"/>
  <c r="D644" i="2" s="1"/>
  <c r="A647" i="2" a="1"/>
  <c r="A647" i="2" s="1"/>
  <c r="C647" i="2" s="1"/>
  <c r="D647" i="2" s="1"/>
  <c r="A651" i="2" a="1"/>
  <c r="A651" i="2" s="1"/>
  <c r="C651" i="2" s="1"/>
  <c r="D651" i="2" s="1"/>
  <c r="A657" i="2" a="1"/>
  <c r="A657" i="2" s="1"/>
  <c r="C657" i="2" s="1"/>
  <c r="D657" i="2" s="1"/>
  <c r="A660" i="2" a="1"/>
  <c r="A660" i="2" s="1"/>
  <c r="C660" i="2" s="1"/>
  <c r="D660" i="2" s="1"/>
  <c r="A663" i="2" a="1"/>
  <c r="A663" i="2" s="1"/>
  <c r="C663" i="2" s="1"/>
  <c r="D663" i="2" s="1"/>
  <c r="A667" i="2" a="1"/>
  <c r="A667" i="2" s="1"/>
  <c r="A673" i="2" a="1"/>
  <c r="A673" i="2" s="1"/>
  <c r="A676" i="2" a="1"/>
  <c r="A676" i="2" s="1"/>
  <c r="A679" i="2" a="1"/>
  <c r="A679" i="2" s="1"/>
  <c r="A683" i="2" a="1"/>
  <c r="A683" i="2" s="1"/>
  <c r="A689" i="2" a="1"/>
  <c r="A689" i="2" s="1"/>
  <c r="A558" i="2" a="1"/>
  <c r="A558" i="2" s="1"/>
  <c r="C558" i="2" s="1"/>
  <c r="D558" i="2" s="1"/>
  <c r="A562" i="2" a="1"/>
  <c r="A562" i="2" s="1"/>
  <c r="C562" i="2" s="1"/>
  <c r="D562" i="2" s="1"/>
  <c r="A565" i="2" a="1"/>
  <c r="A565" i="2" s="1"/>
  <c r="C565" i="2" s="1"/>
  <c r="D565" i="2" s="1"/>
  <c r="A568" i="2" a="1"/>
  <c r="A568" i="2" s="1"/>
  <c r="C568" i="2" s="1"/>
  <c r="D568" i="2" s="1"/>
  <c r="A574" i="2" a="1"/>
  <c r="A574" i="2" s="1"/>
  <c r="C574" i="2" s="1"/>
  <c r="D574" i="2" s="1"/>
  <c r="A578" i="2" a="1"/>
  <c r="A578" i="2" s="1"/>
  <c r="C578" i="2" s="1"/>
  <c r="D578" i="2" s="1"/>
  <c r="A581" i="2" a="1"/>
  <c r="A581" i="2" s="1"/>
  <c r="C581" i="2" s="1"/>
  <c r="D581" i="2" s="1"/>
  <c r="A584" i="2" a="1"/>
  <c r="A584" i="2" s="1"/>
  <c r="C584" i="2" s="1"/>
  <c r="D584" i="2" s="1"/>
  <c r="A590" i="2" a="1"/>
  <c r="A590" i="2" s="1"/>
  <c r="C590" i="2" s="1"/>
  <c r="D590" i="2" s="1"/>
  <c r="A594" i="2" a="1"/>
  <c r="A594" i="2" s="1"/>
  <c r="C594" i="2" s="1"/>
  <c r="D594" i="2" s="1"/>
  <c r="A597" i="2" a="1"/>
  <c r="A597" i="2" s="1"/>
  <c r="C597" i="2" s="1"/>
  <c r="D597" i="2" s="1"/>
  <c r="A600" i="2" a="1"/>
  <c r="A600" i="2" s="1"/>
  <c r="C600" i="2" s="1"/>
  <c r="D600" i="2" s="1"/>
  <c r="A606" i="2" a="1"/>
  <c r="A606" i="2" s="1"/>
  <c r="C606" i="2" s="1"/>
  <c r="D606" i="2" s="1"/>
  <c r="A610" i="2" a="1"/>
  <c r="A610" i="2" s="1"/>
  <c r="C610" i="2" s="1"/>
  <c r="D610" i="2" s="1"/>
  <c r="A613" i="2" a="1"/>
  <c r="A613" i="2" s="1"/>
  <c r="C613" i="2" s="1"/>
  <c r="D613" i="2" s="1"/>
  <c r="A616" i="2" a="1"/>
  <c r="A616" i="2" s="1"/>
  <c r="C616" i="2" s="1"/>
  <c r="D616" i="2" s="1"/>
  <c r="A622" i="2" a="1"/>
  <c r="A622" i="2" s="1"/>
  <c r="C622" i="2" s="1"/>
  <c r="D622" i="2" s="1"/>
  <c r="A626" i="2" a="1"/>
  <c r="A626" i="2" s="1"/>
  <c r="C626" i="2" s="1"/>
  <c r="D626" i="2" s="1"/>
  <c r="A629" i="2" a="1"/>
  <c r="A629" i="2" s="1"/>
  <c r="C629" i="2" s="1"/>
  <c r="D629" i="2" s="1"/>
  <c r="A632" i="2" a="1"/>
  <c r="A632" i="2" s="1"/>
  <c r="C632" i="2" s="1"/>
  <c r="D632" i="2" s="1"/>
  <c r="A638" i="2" a="1"/>
  <c r="A638" i="2" s="1"/>
  <c r="C638" i="2" s="1"/>
  <c r="D638" i="2" s="1"/>
  <c r="A642" i="2" a="1"/>
  <c r="A642" i="2" s="1"/>
  <c r="C642" i="2" s="1"/>
  <c r="D642" i="2" s="1"/>
  <c r="A645" i="2" a="1"/>
  <c r="A645" i="2" s="1"/>
  <c r="C645" i="2" s="1"/>
  <c r="D645" i="2" s="1"/>
  <c r="A648" i="2" a="1"/>
  <c r="A648" i="2" s="1"/>
  <c r="C648" i="2" s="1"/>
  <c r="D648" i="2" s="1"/>
  <c r="A654" i="2" a="1"/>
  <c r="A654" i="2" s="1"/>
  <c r="C654" i="2" s="1"/>
  <c r="D654" i="2" s="1"/>
  <c r="A658" i="2" a="1"/>
  <c r="A658" i="2" s="1"/>
  <c r="C658" i="2" s="1"/>
  <c r="D658" i="2" s="1"/>
  <c r="A661" i="2" a="1"/>
  <c r="A661" i="2" s="1"/>
  <c r="C661" i="2" s="1"/>
  <c r="D661" i="2" s="1"/>
  <c r="A664" i="2" a="1"/>
  <c r="A664" i="2" s="1"/>
  <c r="A670" i="2" a="1"/>
  <c r="A670" i="2" s="1"/>
  <c r="A674" i="2" a="1"/>
  <c r="A674" i="2" s="1"/>
  <c r="A677" i="2" a="1"/>
  <c r="A677" i="2" s="1"/>
  <c r="A680" i="2" a="1"/>
  <c r="A680" i="2" s="1"/>
  <c r="A686" i="2" a="1"/>
  <c r="A686" i="2" s="1"/>
  <c r="A556" i="2" a="1"/>
  <c r="A556" i="2" s="1"/>
  <c r="C556" i="2" s="1"/>
  <c r="D556" i="2" s="1"/>
  <c r="A559" i="2" a="1"/>
  <c r="A559" i="2" s="1"/>
  <c r="C559" i="2" s="1"/>
  <c r="D559" i="2" s="1"/>
  <c r="A563" i="2" a="1"/>
  <c r="A563" i="2" s="1"/>
  <c r="C563" i="2" s="1"/>
  <c r="D563" i="2" s="1"/>
  <c r="A569" i="2" a="1"/>
  <c r="A569" i="2" s="1"/>
  <c r="C569" i="2" s="1"/>
  <c r="D569" i="2" s="1"/>
  <c r="A572" i="2" a="1"/>
  <c r="A572" i="2" s="1"/>
  <c r="C572" i="2" s="1"/>
  <c r="D572" i="2" s="1"/>
  <c r="A575" i="2" a="1"/>
  <c r="A575" i="2" s="1"/>
  <c r="C575" i="2" s="1"/>
  <c r="D575" i="2" s="1"/>
  <c r="A579" i="2" a="1"/>
  <c r="A579" i="2" s="1"/>
  <c r="C579" i="2" s="1"/>
  <c r="D579" i="2" s="1"/>
  <c r="A585" i="2" a="1"/>
  <c r="A585" i="2" s="1"/>
  <c r="C585" i="2" s="1"/>
  <c r="D585" i="2" s="1"/>
  <c r="A588" i="2" a="1"/>
  <c r="A588" i="2" s="1"/>
  <c r="C588" i="2" s="1"/>
  <c r="D588" i="2" s="1"/>
  <c r="A591" i="2" a="1"/>
  <c r="A591" i="2" s="1"/>
  <c r="C591" i="2" s="1"/>
  <c r="D591" i="2" s="1"/>
  <c r="A595" i="2" a="1"/>
  <c r="A595" i="2" s="1"/>
  <c r="C595" i="2" s="1"/>
  <c r="D595" i="2" s="1"/>
  <c r="A601" i="2" a="1"/>
  <c r="A601" i="2" s="1"/>
  <c r="C601" i="2" s="1"/>
  <c r="D601" i="2" s="1"/>
  <c r="A604" i="2" a="1"/>
  <c r="A604" i="2" s="1"/>
  <c r="C604" i="2" s="1"/>
  <c r="D604" i="2" s="1"/>
  <c r="A607" i="2" a="1"/>
  <c r="A607" i="2" s="1"/>
  <c r="C607" i="2" s="1"/>
  <c r="D607" i="2" s="1"/>
  <c r="A611" i="2" a="1"/>
  <c r="A611" i="2" s="1"/>
  <c r="C611" i="2" s="1"/>
  <c r="D611" i="2" s="1"/>
  <c r="A617" i="2" a="1"/>
  <c r="A617" i="2" s="1"/>
  <c r="C617" i="2" s="1"/>
  <c r="D617" i="2" s="1"/>
  <c r="A620" i="2" a="1"/>
  <c r="A620" i="2" s="1"/>
  <c r="C620" i="2" s="1"/>
  <c r="D620" i="2" s="1"/>
  <c r="A623" i="2" a="1"/>
  <c r="A623" i="2" s="1"/>
  <c r="C623" i="2" s="1"/>
  <c r="D623" i="2" s="1"/>
  <c r="A627" i="2" a="1"/>
  <c r="A627" i="2" s="1"/>
  <c r="C627" i="2" s="1"/>
  <c r="D627" i="2" s="1"/>
  <c r="A633" i="2" a="1"/>
  <c r="A633" i="2" s="1"/>
  <c r="C633" i="2" s="1"/>
  <c r="D633" i="2" s="1"/>
  <c r="A636" i="2" a="1"/>
  <c r="A636" i="2" s="1"/>
  <c r="C636" i="2" s="1"/>
  <c r="D636" i="2" s="1"/>
  <c r="A639" i="2" a="1"/>
  <c r="A639" i="2" s="1"/>
  <c r="C639" i="2" s="1"/>
  <c r="D639" i="2" s="1"/>
  <c r="A643" i="2" a="1"/>
  <c r="A643" i="2" s="1"/>
  <c r="C643" i="2" s="1"/>
  <c r="D643" i="2" s="1"/>
  <c r="A649" i="2" a="1"/>
  <c r="A649" i="2" s="1"/>
  <c r="C649" i="2" s="1"/>
  <c r="D649" i="2" s="1"/>
  <c r="A652" i="2" a="1"/>
  <c r="A652" i="2" s="1"/>
  <c r="C652" i="2" s="1"/>
  <c r="D652" i="2" s="1"/>
  <c r="A655" i="2" a="1"/>
  <c r="A655" i="2" s="1"/>
  <c r="C655" i="2" s="1"/>
  <c r="D655" i="2" s="1"/>
  <c r="A659" i="2" a="1"/>
  <c r="A659" i="2" s="1"/>
  <c r="C659" i="2" s="1"/>
  <c r="D659" i="2" s="1"/>
  <c r="A665" i="2" a="1"/>
  <c r="A665" i="2" s="1"/>
  <c r="A668" i="2" a="1"/>
  <c r="A668" i="2" s="1"/>
  <c r="A671" i="2" a="1"/>
  <c r="A671" i="2" s="1"/>
  <c r="A675" i="2" a="1"/>
  <c r="A675" i="2" s="1"/>
  <c r="A557" i="2" a="1"/>
  <c r="A557" i="2" s="1"/>
  <c r="C557" i="2" s="1"/>
  <c r="D557" i="2" s="1"/>
  <c r="A560" i="2" a="1"/>
  <c r="A560" i="2" s="1"/>
  <c r="C560" i="2" s="1"/>
  <c r="D560" i="2" s="1"/>
  <c r="A566" i="2" a="1"/>
  <c r="A566" i="2" s="1"/>
  <c r="C566" i="2" s="1"/>
  <c r="D566" i="2" s="1"/>
  <c r="A570" i="2" a="1"/>
  <c r="A570" i="2" s="1"/>
  <c r="C570" i="2" s="1"/>
  <c r="D570" i="2" s="1"/>
  <c r="A573" i="2" a="1"/>
  <c r="A573" i="2" s="1"/>
  <c r="C573" i="2" s="1"/>
  <c r="D573" i="2" s="1"/>
  <c r="A576" i="2" a="1"/>
  <c r="A576" i="2" s="1"/>
  <c r="C576" i="2" s="1"/>
  <c r="D576" i="2" s="1"/>
  <c r="A582" i="2" a="1"/>
  <c r="A582" i="2" s="1"/>
  <c r="C582" i="2" s="1"/>
  <c r="D582" i="2" s="1"/>
  <c r="A586" i="2" a="1"/>
  <c r="A586" i="2" s="1"/>
  <c r="C586" i="2" s="1"/>
  <c r="D586" i="2" s="1"/>
  <c r="A589" i="2" a="1"/>
  <c r="A589" i="2" s="1"/>
  <c r="C589" i="2" s="1"/>
  <c r="D589" i="2" s="1"/>
  <c r="A592" i="2" a="1"/>
  <c r="A592" i="2" s="1"/>
  <c r="C592" i="2" s="1"/>
  <c r="D592" i="2" s="1"/>
  <c r="A598" i="2" a="1"/>
  <c r="A598" i="2" s="1"/>
  <c r="C598" i="2" s="1"/>
  <c r="D598" i="2" s="1"/>
  <c r="A602" i="2" a="1"/>
  <c r="A602" i="2" s="1"/>
  <c r="C602" i="2" s="1"/>
  <c r="D602" i="2" s="1"/>
  <c r="A605" i="2" a="1"/>
  <c r="A605" i="2" s="1"/>
  <c r="C605" i="2" s="1"/>
  <c r="D605" i="2" s="1"/>
  <c r="A608" i="2" a="1"/>
  <c r="A608" i="2" s="1"/>
  <c r="C608" i="2" s="1"/>
  <c r="D608" i="2" s="1"/>
  <c r="A614" i="2" a="1"/>
  <c r="A614" i="2" s="1"/>
  <c r="C614" i="2" s="1"/>
  <c r="D614" i="2" s="1"/>
  <c r="A618" i="2" a="1"/>
  <c r="A618" i="2" s="1"/>
  <c r="C618" i="2" s="1"/>
  <c r="D618" i="2" s="1"/>
  <c r="A621" i="2" a="1"/>
  <c r="A621" i="2" s="1"/>
  <c r="C621" i="2" s="1"/>
  <c r="D621" i="2" s="1"/>
  <c r="A624" i="2" a="1"/>
  <c r="A624" i="2" s="1"/>
  <c r="C624" i="2" s="1"/>
  <c r="D624" i="2" s="1"/>
  <c r="A630" i="2" a="1"/>
  <c r="A630" i="2" s="1"/>
  <c r="C630" i="2" s="1"/>
  <c r="D630" i="2" s="1"/>
  <c r="A634" i="2" a="1"/>
  <c r="A634" i="2" s="1"/>
  <c r="C634" i="2" s="1"/>
  <c r="D634" i="2" s="1"/>
  <c r="A637" i="2" a="1"/>
  <c r="A637" i="2" s="1"/>
  <c r="C637" i="2" s="1"/>
  <c r="D637" i="2" s="1"/>
  <c r="A640" i="2" a="1"/>
  <c r="A640" i="2" s="1"/>
  <c r="C640" i="2" s="1"/>
  <c r="D640" i="2" s="1"/>
  <c r="A646" i="2" a="1"/>
  <c r="A646" i="2" s="1"/>
  <c r="C646" i="2" s="1"/>
  <c r="D646" i="2" s="1"/>
  <c r="A650" i="2" a="1"/>
  <c r="A650" i="2" s="1"/>
  <c r="C650" i="2" s="1"/>
  <c r="D650" i="2" s="1"/>
  <c r="A653" i="2" a="1"/>
  <c r="A653" i="2" s="1"/>
  <c r="C653" i="2" s="1"/>
  <c r="D653" i="2" s="1"/>
  <c r="A656" i="2" a="1"/>
  <c r="A656" i="2" s="1"/>
  <c r="C656" i="2" s="1"/>
  <c r="D656" i="2" s="1"/>
  <c r="A662" i="2" a="1"/>
  <c r="A662" i="2" s="1"/>
  <c r="C662" i="2" s="1"/>
  <c r="D662" i="2" s="1"/>
  <c r="A666" i="2" a="1"/>
  <c r="A666" i="2" s="1"/>
  <c r="A669" i="2" a="1"/>
  <c r="A669" i="2" s="1"/>
  <c r="A672" i="2" a="1"/>
  <c r="A672" i="2" s="1"/>
  <c r="A678" i="2" a="1"/>
  <c r="A678" i="2" s="1"/>
  <c r="A682" i="2" a="1"/>
  <c r="A682" i="2" s="1"/>
  <c r="A685" i="2" a="1"/>
  <c r="A685" i="2" s="1"/>
  <c r="A688" i="2" a="1"/>
  <c r="A688" i="2" s="1"/>
  <c r="A690" i="2" a="1"/>
  <c r="A690" i="2" s="1"/>
  <c r="A697" i="2" a="1"/>
  <c r="A697" i="2" s="1"/>
  <c r="A700" i="2" a="1"/>
  <c r="A700" i="2" s="1"/>
  <c r="A703" i="2" a="1"/>
  <c r="A703" i="2" s="1"/>
  <c r="A707" i="2" a="1"/>
  <c r="A707" i="2" s="1"/>
  <c r="A713" i="2" a="1"/>
  <c r="A713" i="2" s="1"/>
  <c r="A718" i="2" a="1"/>
  <c r="A718" i="2" s="1"/>
  <c r="A555" i="2" a="1"/>
  <c r="A555" i="2" s="1"/>
  <c r="C555" i="2" s="1"/>
  <c r="D555" i="2" s="1"/>
  <c r="A681" i="2" a="1"/>
  <c r="A681" i="2" s="1"/>
  <c r="A691" i="2" a="1"/>
  <c r="A691" i="2" s="1"/>
  <c r="A694" i="2" a="1"/>
  <c r="A694" i="2" s="1"/>
  <c r="A698" i="2" a="1"/>
  <c r="A698" i="2" s="1"/>
  <c r="A701" i="2" a="1"/>
  <c r="A701" i="2" s="1"/>
  <c r="A704" i="2" a="1"/>
  <c r="A704" i="2" s="1"/>
  <c r="A710" i="2" a="1"/>
  <c r="A710" i="2" s="1"/>
  <c r="A716" i="2" a="1"/>
  <c r="A716" i="2" s="1"/>
  <c r="A719" i="2" a="1"/>
  <c r="A719" i="2" s="1"/>
  <c r="A722" i="2" a="1"/>
  <c r="A722" i="2" s="1"/>
  <c r="A684" i="2" a="1"/>
  <c r="A684" i="2" s="1"/>
  <c r="A692" i="2" a="1"/>
  <c r="A692" i="2" s="1"/>
  <c r="A695" i="2" a="1"/>
  <c r="A695" i="2" s="1"/>
  <c r="A699" i="2" a="1"/>
  <c r="A699" i="2" s="1"/>
  <c r="A705" i="2" a="1"/>
  <c r="A705" i="2" s="1"/>
  <c r="A708" i="2" a="1"/>
  <c r="A708" i="2" s="1"/>
  <c r="A711" i="2" a="1"/>
  <c r="A711" i="2" s="1"/>
  <c r="A714" i="2" a="1"/>
  <c r="A714" i="2" s="1"/>
  <c r="A717" i="2" a="1"/>
  <c r="A717" i="2" s="1"/>
  <c r="A687" i="2" a="1"/>
  <c r="A687" i="2" s="1"/>
  <c r="A693" i="2" a="1"/>
  <c r="A693" i="2" s="1"/>
  <c r="A696" i="2" a="1"/>
  <c r="A696" i="2" s="1"/>
  <c r="A702" i="2" a="1"/>
  <c r="A702" i="2" s="1"/>
  <c r="A706" i="2" a="1"/>
  <c r="A706" i="2" s="1"/>
  <c r="A709" i="2" a="1"/>
  <c r="A709" i="2" s="1"/>
  <c r="A712" i="2" a="1"/>
  <c r="A712" i="2" s="1"/>
  <c r="A715" i="2" a="1"/>
  <c r="A715" i="2" s="1"/>
  <c r="A721" i="2" a="1"/>
  <c r="A721" i="2" s="1"/>
  <c r="A720" i="2" a="1"/>
  <c r="A720" i="2" s="1"/>
  <c r="A551" i="2" a="1"/>
  <c r="A551" i="2" s="1"/>
  <c r="C551" i="2" s="1"/>
  <c r="D551" i="2" s="1"/>
  <c r="A545" i="2" a="1"/>
  <c r="A545" i="2" s="1"/>
  <c r="C545" i="2" s="1"/>
  <c r="D545" i="2" s="1"/>
  <c r="A549" i="2" a="1"/>
  <c r="A549" i="2" s="1"/>
  <c r="C549" i="2" s="1"/>
  <c r="D549" i="2" s="1"/>
  <c r="A540" i="2" a="1"/>
  <c r="A540" i="2" s="1"/>
  <c r="C540" i="2" s="1"/>
  <c r="D540" i="2" s="1"/>
  <c r="A544" i="2" a="1"/>
  <c r="A544" i="2" s="1"/>
  <c r="C544" i="2" s="1"/>
  <c r="D544" i="2" s="1"/>
  <c r="A552" i="2" a="1"/>
  <c r="A552" i="2" s="1"/>
  <c r="C552" i="2" s="1"/>
  <c r="D552" i="2" s="1"/>
  <c r="A546" i="2" a="1"/>
  <c r="A546" i="2" s="1"/>
  <c r="C546" i="2" s="1"/>
  <c r="D546" i="2" s="1"/>
  <c r="A550" i="2" a="1"/>
  <c r="A550" i="2" s="1"/>
  <c r="C550" i="2" s="1"/>
  <c r="D550" i="2" s="1"/>
  <c r="A541" i="2" a="1"/>
  <c r="A541" i="2" s="1"/>
  <c r="C541" i="2" s="1"/>
  <c r="D541" i="2" s="1"/>
  <c r="A538" i="2" a="1"/>
  <c r="A538" i="2" s="1"/>
  <c r="C538" i="2" s="1"/>
  <c r="D538" i="2" s="1"/>
  <c r="A532" i="2" a="1"/>
  <c r="A532" i="2" s="1"/>
  <c r="C532" i="2" s="1"/>
  <c r="D532" i="2" s="1"/>
  <c r="A536" i="2" a="1"/>
  <c r="A536" i="2" s="1"/>
  <c r="C536" i="2" s="1"/>
  <c r="D536" i="2" s="1"/>
  <c r="A553" i="2" a="1"/>
  <c r="A553" i="2" s="1"/>
  <c r="C553" i="2" s="1"/>
  <c r="D553" i="2" s="1"/>
  <c r="A547" i="2" a="1"/>
  <c r="A547" i="2" s="1"/>
  <c r="C547" i="2" s="1"/>
  <c r="D547" i="2" s="1"/>
  <c r="A542" i="2" a="1"/>
  <c r="A542" i="2" s="1"/>
  <c r="C542" i="2" s="1"/>
  <c r="D542" i="2" s="1"/>
  <c r="A529" i="2" a="1"/>
  <c r="A529" i="2" s="1"/>
  <c r="C529" i="2" s="1"/>
  <c r="D529" i="2" s="1"/>
  <c r="A533" i="2" a="1"/>
  <c r="A533" i="2" s="1"/>
  <c r="C533" i="2" s="1"/>
  <c r="D533" i="2" s="1"/>
  <c r="A537" i="2" a="1"/>
  <c r="A537" i="2" s="1"/>
  <c r="C537" i="2" s="1"/>
  <c r="D537" i="2" s="1"/>
  <c r="A535" i="2" a="1"/>
  <c r="A535" i="2" s="1"/>
  <c r="C535" i="2" s="1"/>
  <c r="D535" i="2" s="1"/>
  <c r="A554" i="2" a="1"/>
  <c r="A554" i="2" s="1"/>
  <c r="C554" i="2" s="1"/>
  <c r="D554" i="2" s="1"/>
  <c r="A548" i="2" a="1"/>
  <c r="A548" i="2" s="1"/>
  <c r="C548" i="2" s="1"/>
  <c r="D548" i="2" s="1"/>
  <c r="A539" i="2" a="1"/>
  <c r="A539" i="2" s="1"/>
  <c r="C539" i="2" s="1"/>
  <c r="D539" i="2" s="1"/>
  <c r="A543" i="2" a="1"/>
  <c r="A543" i="2" s="1"/>
  <c r="C543" i="2" s="1"/>
  <c r="D543" i="2" s="1"/>
  <c r="A530" i="2" a="1"/>
  <c r="A530" i="2" s="1"/>
  <c r="C530" i="2" s="1"/>
  <c r="D530" i="2" s="1"/>
  <c r="A534" i="2" a="1"/>
  <c r="A534" i="2" s="1"/>
  <c r="C534" i="2" s="1"/>
  <c r="D534" i="2" s="1"/>
  <c r="A531" i="2" a="1"/>
  <c r="A531" i="2" s="1"/>
  <c r="C531" i="2" s="1"/>
  <c r="D531" i="2" s="1"/>
  <c r="A25" i="2" a="1"/>
  <c r="A25" i="2" s="1"/>
  <c r="C25" i="2" s="1"/>
  <c r="D25" i="2" s="1"/>
  <c r="A29" i="2" a="1"/>
  <c r="A29" i="2" s="1"/>
  <c r="C29" i="2" s="1"/>
  <c r="D29" i="2" s="1"/>
  <c r="A33" i="2" a="1"/>
  <c r="A33" i="2" s="1"/>
  <c r="C33" i="2" s="1"/>
  <c r="D33" i="2" s="1"/>
  <c r="A37" i="2" a="1"/>
  <c r="A37" i="2" s="1"/>
  <c r="C37" i="2" s="1"/>
  <c r="D37" i="2" s="1"/>
  <c r="A41" i="2" a="1"/>
  <c r="A41" i="2" s="1"/>
  <c r="C41" i="2" s="1"/>
  <c r="D41" i="2" s="1"/>
  <c r="A45" i="2" a="1"/>
  <c r="A45" i="2" s="1"/>
  <c r="C45" i="2" s="1"/>
  <c r="D45" i="2" s="1"/>
  <c r="A49" i="2" a="1"/>
  <c r="A49" i="2" s="1"/>
  <c r="C49" i="2" s="1"/>
  <c r="D49" i="2" s="1"/>
  <c r="A53" i="2" a="1"/>
  <c r="A53" i="2" s="1"/>
  <c r="C53" i="2" s="1"/>
  <c r="D53" i="2" s="1"/>
  <c r="A57" i="2" a="1"/>
  <c r="A57" i="2" s="1"/>
  <c r="C57" i="2" s="1"/>
  <c r="D57" i="2" s="1"/>
  <c r="A61" i="2" a="1"/>
  <c r="A61" i="2" s="1"/>
  <c r="C61" i="2" s="1"/>
  <c r="D61" i="2" s="1"/>
  <c r="A65" i="2" a="1"/>
  <c r="A65" i="2" s="1"/>
  <c r="C65" i="2" s="1"/>
  <c r="D65" i="2" s="1"/>
  <c r="A69" i="2" a="1"/>
  <c r="A69" i="2" s="1"/>
  <c r="C69" i="2" s="1"/>
  <c r="D69" i="2" s="1"/>
  <c r="A73" i="2" a="1"/>
  <c r="A73" i="2" s="1"/>
  <c r="C73" i="2" s="1"/>
  <c r="D73" i="2" s="1"/>
  <c r="A77" i="2" a="1"/>
  <c r="A77" i="2" s="1"/>
  <c r="C77" i="2" s="1"/>
  <c r="D77" i="2" s="1"/>
  <c r="A84" i="2" a="1"/>
  <c r="A84" i="2" s="1"/>
  <c r="C84" i="2" s="1"/>
  <c r="D84" i="2" s="1"/>
  <c r="A88" i="2" a="1"/>
  <c r="A88" i="2" s="1"/>
  <c r="C88" i="2" s="1"/>
  <c r="D88" i="2" s="1"/>
  <c r="A92" i="2" a="1"/>
  <c r="A92" i="2" s="1"/>
  <c r="C92" i="2" s="1"/>
  <c r="D92" i="2" s="1"/>
  <c r="A96" i="2" a="1"/>
  <c r="A96" i="2" s="1"/>
  <c r="C96" i="2" s="1"/>
  <c r="D96" i="2" s="1"/>
  <c r="A100" i="2" a="1"/>
  <c r="A100" i="2" s="1"/>
  <c r="C100" i="2" s="1"/>
  <c r="D100" i="2" s="1"/>
  <c r="A104" i="2" a="1"/>
  <c r="A104" i="2" s="1"/>
  <c r="C104" i="2" s="1"/>
  <c r="D104" i="2" s="1"/>
  <c r="A108" i="2" a="1"/>
  <c r="A108" i="2" s="1"/>
  <c r="C108" i="2" s="1"/>
  <c r="D108" i="2" s="1"/>
  <c r="A112" i="2" a="1"/>
  <c r="A112" i="2" s="1"/>
  <c r="C112" i="2" s="1"/>
  <c r="D112" i="2" s="1"/>
  <c r="A116" i="2" a="1"/>
  <c r="A116" i="2" s="1"/>
  <c r="C116" i="2" s="1"/>
  <c r="D116" i="2" s="1"/>
  <c r="A120" i="2" a="1"/>
  <c r="A120" i="2" s="1"/>
  <c r="C120" i="2" s="1"/>
  <c r="D120" i="2" s="1"/>
  <c r="A124" i="2" a="1"/>
  <c r="A124" i="2" s="1"/>
  <c r="C124" i="2" s="1"/>
  <c r="D124" i="2" s="1"/>
  <c r="A128" i="2" a="1"/>
  <c r="A128" i="2" s="1"/>
  <c r="C128" i="2" s="1"/>
  <c r="D128" i="2" s="1"/>
  <c r="A132" i="2" a="1"/>
  <c r="A132" i="2" s="1"/>
  <c r="C132" i="2" s="1"/>
  <c r="D132" i="2" s="1"/>
  <c r="A136" i="2" a="1"/>
  <c r="A136" i="2" s="1"/>
  <c r="C136" i="2" s="1"/>
  <c r="D136" i="2" s="1"/>
  <c r="A140" i="2" a="1"/>
  <c r="A140" i="2" s="1"/>
  <c r="C140" i="2" s="1"/>
  <c r="D140" i="2" s="1"/>
  <c r="A144" i="2" a="1"/>
  <c r="A144" i="2" s="1"/>
  <c r="C144" i="2" s="1"/>
  <c r="D144" i="2" s="1"/>
  <c r="A148" i="2" a="1"/>
  <c r="A148" i="2" s="1"/>
  <c r="C148" i="2" s="1"/>
  <c r="D148" i="2" s="1"/>
  <c r="A152" i="2" a="1"/>
  <c r="A152" i="2" s="1"/>
  <c r="C152" i="2" s="1"/>
  <c r="D152" i="2" s="1"/>
  <c r="A156" i="2" a="1"/>
  <c r="A156" i="2" s="1"/>
  <c r="C156" i="2" s="1"/>
  <c r="D156" i="2" s="1"/>
  <c r="A160" i="2" a="1"/>
  <c r="A160" i="2" s="1"/>
  <c r="C160" i="2" s="1"/>
  <c r="D160" i="2" s="1"/>
  <c r="A164" i="2" a="1"/>
  <c r="A164" i="2" s="1"/>
  <c r="C164" i="2" s="1"/>
  <c r="D164" i="2" s="1"/>
  <c r="A168" i="2" a="1"/>
  <c r="A168" i="2" s="1"/>
  <c r="C168" i="2" s="1"/>
  <c r="D168" i="2" s="1"/>
  <c r="A172" i="2" a="1"/>
  <c r="A172" i="2" s="1"/>
  <c r="C172" i="2" s="1"/>
  <c r="D172" i="2" s="1"/>
  <c r="A176" i="2" a="1"/>
  <c r="A176" i="2" s="1"/>
  <c r="C176" i="2" s="1"/>
  <c r="D176" i="2" s="1"/>
  <c r="A180" i="2" a="1"/>
  <c r="A180" i="2" s="1"/>
  <c r="C180" i="2" s="1"/>
  <c r="D180" i="2" s="1"/>
  <c r="A185" i="2" a="1"/>
  <c r="A185" i="2" s="1"/>
  <c r="C185" i="2" s="1"/>
  <c r="D185" i="2" s="1"/>
  <c r="A189" i="2" a="1"/>
  <c r="A189" i="2" s="1"/>
  <c r="C189" i="2" s="1"/>
  <c r="D189" i="2" s="1"/>
  <c r="A193" i="2" a="1"/>
  <c r="A193" i="2" s="1"/>
  <c r="C193" i="2" s="1"/>
  <c r="D193" i="2" s="1"/>
  <c r="A199" i="2" a="1"/>
  <c r="A199" i="2" s="1"/>
  <c r="C199" i="2" s="1"/>
  <c r="D199" i="2" s="1"/>
  <c r="A202" i="2" a="1"/>
  <c r="A202" i="2" s="1"/>
  <c r="C202" i="2" s="1"/>
  <c r="D202" i="2" s="1"/>
  <c r="A205" i="2" a="1"/>
  <c r="A205" i="2" s="1"/>
  <c r="C205" i="2" s="1"/>
  <c r="D205" i="2" s="1"/>
  <c r="A208" i="2" a="1"/>
  <c r="A208" i="2" s="1"/>
  <c r="C208" i="2" s="1"/>
  <c r="D208" i="2" s="1"/>
  <c r="A214" i="2" a="1"/>
  <c r="A214" i="2" s="1"/>
  <c r="C214" i="2" s="1"/>
  <c r="D214" i="2" s="1"/>
  <c r="A218" i="2" a="1"/>
  <c r="A218" i="2" s="1"/>
  <c r="C218" i="2" s="1"/>
  <c r="D218" i="2" s="1"/>
  <c r="A221" i="2" a="1"/>
  <c r="A221" i="2" s="1"/>
  <c r="C221" i="2" s="1"/>
  <c r="D221" i="2" s="1"/>
  <c r="A225" i="2" a="1"/>
  <c r="A225" i="2" s="1"/>
  <c r="C225" i="2" s="1"/>
  <c r="D225" i="2" s="1"/>
  <c r="A228" i="2" a="1"/>
  <c r="A228" i="2" s="1"/>
  <c r="C228" i="2" s="1"/>
  <c r="D228" i="2" s="1"/>
  <c r="A232" i="2" a="1"/>
  <c r="A232" i="2" s="1"/>
  <c r="C232" i="2" s="1"/>
  <c r="D232" i="2" s="1"/>
  <c r="A234" i="2" a="1"/>
  <c r="A234" i="2" s="1"/>
  <c r="C234" i="2" s="1"/>
  <c r="D234" i="2" s="1"/>
  <c r="A238" i="2" a="1"/>
  <c r="A238" i="2" s="1"/>
  <c r="C238" i="2" s="1"/>
  <c r="D238" i="2" s="1"/>
  <c r="A245" i="2" a="1"/>
  <c r="A245" i="2" s="1"/>
  <c r="C245" i="2" s="1"/>
  <c r="D245" i="2" s="1"/>
  <c r="A249" i="2" a="1"/>
  <c r="A249" i="2" s="1"/>
  <c r="C249" i="2" s="1"/>
  <c r="D249" i="2" s="1"/>
  <c r="A252" i="2" a="1"/>
  <c r="A252" i="2" s="1"/>
  <c r="C252" i="2" s="1"/>
  <c r="D252" i="2" s="1"/>
  <c r="A256" i="2" a="1"/>
  <c r="A256" i="2" s="1"/>
  <c r="C256" i="2" s="1"/>
  <c r="D256" i="2" s="1"/>
  <c r="A258" i="2" a="1"/>
  <c r="A258" i="2" s="1"/>
  <c r="C258" i="2" s="1"/>
  <c r="D258" i="2" s="1"/>
  <c r="A262" i="2" a="1"/>
  <c r="A262" i="2" s="1"/>
  <c r="C262" i="2" s="1"/>
  <c r="D262" i="2" s="1"/>
  <c r="A265" i="2" a="1"/>
  <c r="A265" i="2" s="1"/>
  <c r="C265" i="2" s="1"/>
  <c r="D265" i="2" s="1"/>
  <c r="A269" i="2" a="1"/>
  <c r="A269" i="2" s="1"/>
  <c r="C269" i="2" s="1"/>
  <c r="D269" i="2" s="1"/>
  <c r="A276" i="2" a="1"/>
  <c r="A276" i="2" s="1"/>
  <c r="C276" i="2" s="1"/>
  <c r="D276" i="2" s="1"/>
  <c r="A279" i="2" a="1"/>
  <c r="A279" i="2" s="1"/>
  <c r="C279" i="2" s="1"/>
  <c r="D279" i="2" s="1"/>
  <c r="A282" i="2" a="1"/>
  <c r="A282" i="2" s="1"/>
  <c r="C282" i="2" s="1"/>
  <c r="D282" i="2" s="1"/>
  <c r="A286" i="2" a="1"/>
  <c r="A286" i="2" s="1"/>
  <c r="C286" i="2" s="1"/>
  <c r="D286" i="2" s="1"/>
  <c r="A290" i="2" a="1"/>
  <c r="A290" i="2" s="1"/>
  <c r="C290" i="2" s="1"/>
  <c r="D290" i="2" s="1"/>
  <c r="A293" i="2" a="1"/>
  <c r="A293" i="2" s="1"/>
  <c r="C293" i="2" s="1"/>
  <c r="D293" i="2" s="1"/>
  <c r="A297" i="2" a="1"/>
  <c r="A297" i="2" s="1"/>
  <c r="C297" i="2" s="1"/>
  <c r="D297" i="2" s="1"/>
  <c r="A303" i="2" a="1"/>
  <c r="A303" i="2" s="1"/>
  <c r="C303" i="2" s="1"/>
  <c r="D303" i="2" s="1"/>
  <c r="A306" i="2" a="1"/>
  <c r="A306" i="2" s="1"/>
  <c r="C306" i="2" s="1"/>
  <c r="D306" i="2" s="1"/>
  <c r="A309" i="2" a="1"/>
  <c r="A309" i="2" s="1"/>
  <c r="C309" i="2" s="1"/>
  <c r="D309" i="2" s="1"/>
  <c r="A313" i="2" a="1"/>
  <c r="A313" i="2" s="1"/>
  <c r="C313" i="2" s="1"/>
  <c r="D313" i="2" s="1"/>
  <c r="A319" i="2" a="1"/>
  <c r="A319" i="2" s="1"/>
  <c r="C319" i="2" s="1"/>
  <c r="D319" i="2" s="1"/>
  <c r="A22" i="2" a="1"/>
  <c r="A22" i="2" s="1"/>
  <c r="A26" i="2" a="1"/>
  <c r="A26" i="2" s="1"/>
  <c r="C26" i="2" s="1"/>
  <c r="D26" i="2" s="1"/>
  <c r="A30" i="2" a="1"/>
  <c r="A30" i="2" s="1"/>
  <c r="C30" i="2" s="1"/>
  <c r="D30" i="2" s="1"/>
  <c r="A34" i="2" a="1"/>
  <c r="A34" i="2" s="1"/>
  <c r="C34" i="2" s="1"/>
  <c r="D34" i="2" s="1"/>
  <c r="A38" i="2" a="1"/>
  <c r="A38" i="2" s="1"/>
  <c r="C38" i="2" s="1"/>
  <c r="D38" i="2" s="1"/>
  <c r="A42" i="2" a="1"/>
  <c r="A42" i="2" s="1"/>
  <c r="C42" i="2" s="1"/>
  <c r="D42" i="2" s="1"/>
  <c r="A46" i="2" a="1"/>
  <c r="A46" i="2" s="1"/>
  <c r="C46" i="2" s="1"/>
  <c r="D46" i="2" s="1"/>
  <c r="A50" i="2" a="1"/>
  <c r="A50" i="2" s="1"/>
  <c r="C50" i="2" s="1"/>
  <c r="D50" i="2" s="1"/>
  <c r="A54" i="2" a="1"/>
  <c r="A54" i="2" s="1"/>
  <c r="C54" i="2" s="1"/>
  <c r="D54" i="2" s="1"/>
  <c r="A58" i="2" a="1"/>
  <c r="A58" i="2" s="1"/>
  <c r="C58" i="2" s="1"/>
  <c r="D58" i="2" s="1"/>
  <c r="A62" i="2" a="1"/>
  <c r="A62" i="2" s="1"/>
  <c r="C62" i="2" s="1"/>
  <c r="D62" i="2" s="1"/>
  <c r="A66" i="2" a="1"/>
  <c r="A66" i="2" s="1"/>
  <c r="C66" i="2" s="1"/>
  <c r="D66" i="2" s="1"/>
  <c r="A70" i="2" a="1"/>
  <c r="A70" i="2" s="1"/>
  <c r="C70" i="2" s="1"/>
  <c r="D70" i="2" s="1"/>
  <c r="A74" i="2" a="1"/>
  <c r="A74" i="2" s="1"/>
  <c r="C74" i="2" s="1"/>
  <c r="D74" i="2" s="1"/>
  <c r="A78" i="2" a="1"/>
  <c r="A78" i="2" s="1"/>
  <c r="C78" i="2" s="1"/>
  <c r="D78" i="2" s="1"/>
  <c r="A81" i="2" a="1"/>
  <c r="A81" i="2" s="1"/>
  <c r="C81" i="2" s="1"/>
  <c r="D81" i="2" s="1"/>
  <c r="A85" i="2" a="1"/>
  <c r="A85" i="2" s="1"/>
  <c r="C85" i="2" s="1"/>
  <c r="D85" i="2" s="1"/>
  <c r="A89" i="2" a="1"/>
  <c r="A89" i="2" s="1"/>
  <c r="C89" i="2" s="1"/>
  <c r="D89" i="2" s="1"/>
  <c r="A93" i="2" a="1"/>
  <c r="A93" i="2" s="1"/>
  <c r="C93" i="2" s="1"/>
  <c r="D93" i="2" s="1"/>
  <c r="A97" i="2" a="1"/>
  <c r="A97" i="2" s="1"/>
  <c r="C97" i="2" s="1"/>
  <c r="D97" i="2" s="1"/>
  <c r="A101" i="2" a="1"/>
  <c r="A101" i="2" s="1"/>
  <c r="C101" i="2" s="1"/>
  <c r="D101" i="2" s="1"/>
  <c r="A105" i="2" a="1"/>
  <c r="A105" i="2" s="1"/>
  <c r="C105" i="2" s="1"/>
  <c r="D105" i="2" s="1"/>
  <c r="A109" i="2" a="1"/>
  <c r="A109" i="2" s="1"/>
  <c r="C109" i="2" s="1"/>
  <c r="D109" i="2" s="1"/>
  <c r="A113" i="2" a="1"/>
  <c r="A113" i="2" s="1"/>
  <c r="C113" i="2" s="1"/>
  <c r="D113" i="2" s="1"/>
  <c r="A117" i="2" a="1"/>
  <c r="A117" i="2" s="1"/>
  <c r="C117" i="2" s="1"/>
  <c r="D117" i="2" s="1"/>
  <c r="A121" i="2" a="1"/>
  <c r="A121" i="2" s="1"/>
  <c r="C121" i="2" s="1"/>
  <c r="D121" i="2" s="1"/>
  <c r="A125" i="2" a="1"/>
  <c r="A125" i="2" s="1"/>
  <c r="C125" i="2" s="1"/>
  <c r="D125" i="2" s="1"/>
  <c r="A129" i="2" a="1"/>
  <c r="A129" i="2" s="1"/>
  <c r="C129" i="2" s="1"/>
  <c r="D129" i="2" s="1"/>
  <c r="A133" i="2" a="1"/>
  <c r="A133" i="2" s="1"/>
  <c r="C133" i="2" s="1"/>
  <c r="D133" i="2" s="1"/>
  <c r="A137" i="2" a="1"/>
  <c r="A137" i="2" s="1"/>
  <c r="C137" i="2" s="1"/>
  <c r="D137" i="2" s="1"/>
  <c r="A141" i="2" a="1"/>
  <c r="A141" i="2" s="1"/>
  <c r="C141" i="2" s="1"/>
  <c r="D141" i="2" s="1"/>
  <c r="A145" i="2" a="1"/>
  <c r="A145" i="2" s="1"/>
  <c r="C145" i="2" s="1"/>
  <c r="D145" i="2" s="1"/>
  <c r="A149" i="2" a="1"/>
  <c r="A149" i="2" s="1"/>
  <c r="C149" i="2" s="1"/>
  <c r="D149" i="2" s="1"/>
  <c r="A153" i="2" a="1"/>
  <c r="A153" i="2" s="1"/>
  <c r="C153" i="2" s="1"/>
  <c r="D153" i="2" s="1"/>
  <c r="A157" i="2" a="1"/>
  <c r="A157" i="2" s="1"/>
  <c r="C157" i="2" s="1"/>
  <c r="D157" i="2" s="1"/>
  <c r="A161" i="2" a="1"/>
  <c r="A161" i="2" s="1"/>
  <c r="C161" i="2" s="1"/>
  <c r="D161" i="2" s="1"/>
  <c r="A165" i="2" a="1"/>
  <c r="A165" i="2" s="1"/>
  <c r="C165" i="2" s="1"/>
  <c r="D165" i="2" s="1"/>
  <c r="A169" i="2" a="1"/>
  <c r="A169" i="2" s="1"/>
  <c r="C169" i="2" s="1"/>
  <c r="D169" i="2" s="1"/>
  <c r="A173" i="2" a="1"/>
  <c r="A173" i="2" s="1"/>
  <c r="C173" i="2" s="1"/>
  <c r="D173" i="2" s="1"/>
  <c r="A177" i="2" a="1"/>
  <c r="A177" i="2" s="1"/>
  <c r="C177" i="2" s="1"/>
  <c r="D177" i="2" s="1"/>
  <c r="A181" i="2" a="1"/>
  <c r="A181" i="2" s="1"/>
  <c r="C181" i="2" s="1"/>
  <c r="D181" i="2" s="1"/>
  <c r="A186" i="2" a="1"/>
  <c r="A186" i="2" s="1"/>
  <c r="C186" i="2" s="1"/>
  <c r="D186" i="2" s="1"/>
  <c r="A190" i="2" a="1"/>
  <c r="A190" i="2" s="1"/>
  <c r="C190" i="2" s="1"/>
  <c r="D190" i="2" s="1"/>
  <c r="A196" i="2" a="1"/>
  <c r="A196" i="2" s="1"/>
  <c r="C196" i="2" s="1"/>
  <c r="D196" i="2" s="1"/>
  <c r="A200" i="2" a="1"/>
  <c r="A200" i="2" s="1"/>
  <c r="C200" i="2" s="1"/>
  <c r="D200" i="2" s="1"/>
  <c r="A203" i="2" a="1"/>
  <c r="A203" i="2" s="1"/>
  <c r="C203" i="2" s="1"/>
  <c r="D203" i="2" s="1"/>
  <c r="A211" i="2" a="1"/>
  <c r="A211" i="2" s="1"/>
  <c r="C211" i="2" s="1"/>
  <c r="D211" i="2" s="1"/>
  <c r="A215" i="2" a="1"/>
  <c r="A215" i="2" s="1"/>
  <c r="C215" i="2" s="1"/>
  <c r="D215" i="2" s="1"/>
  <c r="A222" i="2" a="1"/>
  <c r="A222" i="2" s="1"/>
  <c r="C222" i="2" s="1"/>
  <c r="D222" i="2" s="1"/>
  <c r="A226" i="2" a="1"/>
  <c r="A226" i="2" s="1"/>
  <c r="C226" i="2" s="1"/>
  <c r="D226" i="2" s="1"/>
  <c r="A229" i="2" a="1"/>
  <c r="A229" i="2" s="1"/>
  <c r="C229" i="2" s="1"/>
  <c r="D229" i="2" s="1"/>
  <c r="A233" i="2" a="1"/>
  <c r="A233" i="2" s="1"/>
  <c r="C233" i="2" s="1"/>
  <c r="D233" i="2" s="1"/>
  <c r="A235" i="2" a="1"/>
  <c r="A235" i="2" s="1"/>
  <c r="C235" i="2" s="1"/>
  <c r="D235" i="2" s="1"/>
  <c r="A239" i="2" a="1"/>
  <c r="A239" i="2" s="1"/>
  <c r="C239" i="2" s="1"/>
  <c r="D239" i="2" s="1"/>
  <c r="A242" i="2" a="1"/>
  <c r="A242" i="2" s="1"/>
  <c r="C242" i="2" s="1"/>
  <c r="D242" i="2" s="1"/>
  <c r="A246" i="2" a="1"/>
  <c r="A246" i="2" s="1"/>
  <c r="C246" i="2" s="1"/>
  <c r="D246" i="2" s="1"/>
  <c r="A253" i="2" a="1"/>
  <c r="A253" i="2" s="1"/>
  <c r="C253" i="2" s="1"/>
  <c r="D253" i="2" s="1"/>
  <c r="A259" i="2" a="1"/>
  <c r="A259" i="2" s="1"/>
  <c r="C259" i="2" s="1"/>
  <c r="D259" i="2" s="1"/>
  <c r="A263" i="2" a="1"/>
  <c r="A263" i="2" s="1"/>
  <c r="C263" i="2" s="1"/>
  <c r="D263" i="2" s="1"/>
  <c r="A266" i="2" a="1"/>
  <c r="A266" i="2" s="1"/>
  <c r="C266" i="2" s="1"/>
  <c r="D266" i="2" s="1"/>
  <c r="A270" i="2" a="1"/>
  <c r="A270" i="2" s="1"/>
  <c r="C270" i="2" s="1"/>
  <c r="D270" i="2" s="1"/>
  <c r="A273" i="2" a="1"/>
  <c r="A273" i="2" s="1"/>
  <c r="C273" i="2" s="1"/>
  <c r="D273" i="2" s="1"/>
  <c r="A277" i="2" a="1"/>
  <c r="A277" i="2" s="1"/>
  <c r="C277" i="2" s="1"/>
  <c r="D277" i="2" s="1"/>
  <c r="A280" i="2" a="1"/>
  <c r="A280" i="2" s="1"/>
  <c r="C280" i="2" s="1"/>
  <c r="D280" i="2" s="1"/>
  <c r="A283" i="2" a="1"/>
  <c r="A283" i="2" s="1"/>
  <c r="C283" i="2" s="1"/>
  <c r="D283" i="2" s="1"/>
  <c r="A289" i="2" a="1"/>
  <c r="A289" i="2" s="1"/>
  <c r="C289" i="2" s="1"/>
  <c r="D289" i="2" s="1"/>
  <c r="A291" i="2" a="1"/>
  <c r="A291" i="2" s="1"/>
  <c r="C291" i="2" s="1"/>
  <c r="D291" i="2" s="1"/>
  <c r="A294" i="2" a="1"/>
  <c r="A294" i="2" s="1"/>
  <c r="C294" i="2" s="1"/>
  <c r="D294" i="2" s="1"/>
  <c r="A300" i="2" a="1"/>
  <c r="A300" i="2" s="1"/>
  <c r="C300" i="2" s="1"/>
  <c r="D300" i="2" s="1"/>
  <c r="A304" i="2" a="1"/>
  <c r="A304" i="2" s="1"/>
  <c r="C304" i="2" s="1"/>
  <c r="D304" i="2" s="1"/>
  <c r="A307" i="2" a="1"/>
  <c r="A307" i="2" s="1"/>
  <c r="C307" i="2" s="1"/>
  <c r="D307" i="2" s="1"/>
  <c r="A23" i="2" a="1"/>
  <c r="A23" i="2" s="1"/>
  <c r="A27" i="2" a="1"/>
  <c r="A27" i="2" s="1"/>
  <c r="C27" i="2" s="1"/>
  <c r="D27" i="2" s="1"/>
  <c r="A31" i="2" a="1"/>
  <c r="A31" i="2" s="1"/>
  <c r="C31" i="2" s="1"/>
  <c r="D31" i="2" s="1"/>
  <c r="A35" i="2" a="1"/>
  <c r="A35" i="2" s="1"/>
  <c r="C35" i="2" s="1"/>
  <c r="D35" i="2" s="1"/>
  <c r="A39" i="2" a="1"/>
  <c r="A39" i="2" s="1"/>
  <c r="C39" i="2" s="1"/>
  <c r="D39" i="2" s="1"/>
  <c r="A43" i="2" a="1"/>
  <c r="A43" i="2" s="1"/>
  <c r="C43" i="2" s="1"/>
  <c r="D43" i="2" s="1"/>
  <c r="A47" i="2" a="1"/>
  <c r="A47" i="2" s="1"/>
  <c r="C47" i="2" s="1"/>
  <c r="D47" i="2" s="1"/>
  <c r="A51" i="2" a="1"/>
  <c r="A51" i="2" s="1"/>
  <c r="C51" i="2" s="1"/>
  <c r="D51" i="2" s="1"/>
  <c r="A55" i="2" a="1"/>
  <c r="A55" i="2" s="1"/>
  <c r="C55" i="2" s="1"/>
  <c r="D55" i="2" s="1"/>
  <c r="A59" i="2" a="1"/>
  <c r="A59" i="2" s="1"/>
  <c r="C59" i="2" s="1"/>
  <c r="D59" i="2" s="1"/>
  <c r="A63" i="2" a="1"/>
  <c r="A63" i="2" s="1"/>
  <c r="C63" i="2" s="1"/>
  <c r="D63" i="2" s="1"/>
  <c r="A67" i="2" a="1"/>
  <c r="A67" i="2" s="1"/>
  <c r="C67" i="2" s="1"/>
  <c r="D67" i="2" s="1"/>
  <c r="A71" i="2" a="1"/>
  <c r="A71" i="2" s="1"/>
  <c r="C71" i="2" s="1"/>
  <c r="D71" i="2" s="1"/>
  <c r="A75" i="2" a="1"/>
  <c r="A75" i="2" s="1"/>
  <c r="C75" i="2" s="1"/>
  <c r="D75" i="2" s="1"/>
  <c r="A79" i="2" a="1"/>
  <c r="A79" i="2" s="1"/>
  <c r="C79" i="2" s="1"/>
  <c r="D79" i="2" s="1"/>
  <c r="A82" i="2" a="1"/>
  <c r="A82" i="2" s="1"/>
  <c r="C82" i="2" s="1"/>
  <c r="D82" i="2" s="1"/>
  <c r="A86" i="2" a="1"/>
  <c r="A86" i="2" s="1"/>
  <c r="C86" i="2" s="1"/>
  <c r="D86" i="2" s="1"/>
  <c r="A90" i="2" a="1"/>
  <c r="A90" i="2" s="1"/>
  <c r="C90" i="2" s="1"/>
  <c r="D90" i="2" s="1"/>
  <c r="A94" i="2" a="1"/>
  <c r="A94" i="2" s="1"/>
  <c r="C94" i="2" s="1"/>
  <c r="D94" i="2" s="1"/>
  <c r="A98" i="2" a="1"/>
  <c r="A98" i="2" s="1"/>
  <c r="C98" i="2" s="1"/>
  <c r="D98" i="2" s="1"/>
  <c r="A102" i="2" a="1"/>
  <c r="A102" i="2" s="1"/>
  <c r="C102" i="2" s="1"/>
  <c r="D102" i="2" s="1"/>
  <c r="A106" i="2" a="1"/>
  <c r="A106" i="2" s="1"/>
  <c r="C106" i="2" s="1"/>
  <c r="D106" i="2" s="1"/>
  <c r="A110" i="2" a="1"/>
  <c r="A110" i="2" s="1"/>
  <c r="C110" i="2" s="1"/>
  <c r="D110" i="2" s="1"/>
  <c r="A114" i="2" a="1"/>
  <c r="A114" i="2" s="1"/>
  <c r="C114" i="2" s="1"/>
  <c r="D114" i="2" s="1"/>
  <c r="A118" i="2" a="1"/>
  <c r="A118" i="2" s="1"/>
  <c r="C118" i="2" s="1"/>
  <c r="D118" i="2" s="1"/>
  <c r="A122" i="2" a="1"/>
  <c r="A122" i="2" s="1"/>
  <c r="C122" i="2" s="1"/>
  <c r="D122" i="2" s="1"/>
  <c r="A126" i="2" a="1"/>
  <c r="A126" i="2" s="1"/>
  <c r="C126" i="2" s="1"/>
  <c r="D126" i="2" s="1"/>
  <c r="A130" i="2" a="1"/>
  <c r="A130" i="2" s="1"/>
  <c r="C130" i="2" s="1"/>
  <c r="D130" i="2" s="1"/>
  <c r="A134" i="2" a="1"/>
  <c r="A134" i="2" s="1"/>
  <c r="C134" i="2" s="1"/>
  <c r="D134" i="2" s="1"/>
  <c r="A138" i="2" a="1"/>
  <c r="A138" i="2" s="1"/>
  <c r="C138" i="2" s="1"/>
  <c r="D138" i="2" s="1"/>
  <c r="A142" i="2" a="1"/>
  <c r="A142" i="2" s="1"/>
  <c r="C142" i="2" s="1"/>
  <c r="D142" i="2" s="1"/>
  <c r="A146" i="2" a="1"/>
  <c r="A146" i="2" s="1"/>
  <c r="C146" i="2" s="1"/>
  <c r="D146" i="2" s="1"/>
  <c r="A150" i="2" a="1"/>
  <c r="A150" i="2" s="1"/>
  <c r="C150" i="2" s="1"/>
  <c r="D150" i="2" s="1"/>
  <c r="A154" i="2" a="1"/>
  <c r="A154" i="2" s="1"/>
  <c r="C154" i="2" s="1"/>
  <c r="D154" i="2" s="1"/>
  <c r="A158" i="2" a="1"/>
  <c r="A158" i="2" s="1"/>
  <c r="C158" i="2" s="1"/>
  <c r="D158" i="2" s="1"/>
  <c r="A162" i="2" a="1"/>
  <c r="A162" i="2" s="1"/>
  <c r="C162" i="2" s="1"/>
  <c r="D162" i="2" s="1"/>
  <c r="A166" i="2" a="1"/>
  <c r="A166" i="2" s="1"/>
  <c r="C166" i="2" s="1"/>
  <c r="D166" i="2" s="1"/>
  <c r="A170" i="2" a="1"/>
  <c r="A170" i="2" s="1"/>
  <c r="C170" i="2" s="1"/>
  <c r="D170" i="2" s="1"/>
  <c r="A174" i="2" a="1"/>
  <c r="A174" i="2" s="1"/>
  <c r="C174" i="2" s="1"/>
  <c r="D174" i="2" s="1"/>
  <c r="A178" i="2" a="1"/>
  <c r="A178" i="2" s="1"/>
  <c r="C178" i="2" s="1"/>
  <c r="D178" i="2" s="1"/>
  <c r="A182" i="2" a="1"/>
  <c r="A182" i="2" s="1"/>
  <c r="C182" i="2" s="1"/>
  <c r="D182" i="2" s="1"/>
  <c r="A187" i="2" a="1"/>
  <c r="A187" i="2" s="1"/>
  <c r="C187" i="2" s="1"/>
  <c r="D187" i="2" s="1"/>
  <c r="A191" i="2" a="1"/>
  <c r="A191" i="2" s="1"/>
  <c r="C191" i="2" s="1"/>
  <c r="D191" i="2" s="1"/>
  <c r="A194" i="2" a="1"/>
  <c r="A194" i="2" s="1"/>
  <c r="C194" i="2" s="1"/>
  <c r="D194" i="2" s="1"/>
  <c r="A197" i="2" a="1"/>
  <c r="A197" i="2" s="1"/>
  <c r="C197" i="2" s="1"/>
  <c r="D197" i="2" s="1"/>
  <c r="A201" i="2" a="1"/>
  <c r="A201" i="2" s="1"/>
  <c r="C201" i="2" s="1"/>
  <c r="D201" i="2" s="1"/>
  <c r="A206" i="2" a="1"/>
  <c r="A206" i="2" s="1"/>
  <c r="C206" i="2" s="1"/>
  <c r="D206" i="2" s="1"/>
  <c r="A209" i="2" a="1"/>
  <c r="A209" i="2" s="1"/>
  <c r="C209" i="2" s="1"/>
  <c r="D209" i="2" s="1"/>
  <c r="A212" i="2" a="1"/>
  <c r="A212" i="2" s="1"/>
  <c r="C212" i="2" s="1"/>
  <c r="D212" i="2" s="1"/>
  <c r="A216" i="2" a="1"/>
  <c r="A216" i="2" s="1"/>
  <c r="C216" i="2" s="1"/>
  <c r="D216" i="2" s="1"/>
  <c r="A219" i="2" a="1"/>
  <c r="A219" i="2" s="1"/>
  <c r="C219" i="2" s="1"/>
  <c r="D219" i="2" s="1"/>
  <c r="A223" i="2" a="1"/>
  <c r="A223" i="2" s="1"/>
  <c r="C223" i="2" s="1"/>
  <c r="D223" i="2" s="1"/>
  <c r="A230" i="2" a="1"/>
  <c r="A230" i="2" s="1"/>
  <c r="C230" i="2" s="1"/>
  <c r="D230" i="2" s="1"/>
  <c r="A236" i="2" a="1"/>
  <c r="A236" i="2" s="1"/>
  <c r="C236" i="2" s="1"/>
  <c r="D236" i="2" s="1"/>
  <c r="A240" i="2" a="1"/>
  <c r="A240" i="2" s="1"/>
  <c r="C240" i="2" s="1"/>
  <c r="D240" i="2" s="1"/>
  <c r="A243" i="2" a="1"/>
  <c r="A243" i="2" s="1"/>
  <c r="C243" i="2" s="1"/>
  <c r="D243" i="2" s="1"/>
  <c r="A247" i="2" a="1"/>
  <c r="A247" i="2" s="1"/>
  <c r="C247" i="2" s="1"/>
  <c r="D247" i="2" s="1"/>
  <c r="A250" i="2" a="1"/>
  <c r="A250" i="2" s="1"/>
  <c r="C250" i="2" s="1"/>
  <c r="D250" i="2" s="1"/>
  <c r="A254" i="2" a="1"/>
  <c r="A254" i="2" s="1"/>
  <c r="C254" i="2" s="1"/>
  <c r="D254" i="2" s="1"/>
  <c r="A260" i="2" a="1"/>
  <c r="A260" i="2" s="1"/>
  <c r="C260" i="2" s="1"/>
  <c r="D260" i="2" s="1"/>
  <c r="A264" i="2" a="1"/>
  <c r="A264" i="2" s="1"/>
  <c r="C264" i="2" s="1"/>
  <c r="D264" i="2" s="1"/>
  <c r="A267" i="2" a="1"/>
  <c r="A267" i="2" s="1"/>
  <c r="C267" i="2" s="1"/>
  <c r="D267" i="2" s="1"/>
  <c r="A271" i="2" a="1"/>
  <c r="A271" i="2" s="1"/>
  <c r="C271" i="2" s="1"/>
  <c r="D271" i="2" s="1"/>
  <c r="A274" i="2" a="1"/>
  <c r="A274" i="2" s="1"/>
  <c r="C274" i="2" s="1"/>
  <c r="D274" i="2" s="1"/>
  <c r="A278" i="2" a="1"/>
  <c r="A278" i="2" s="1"/>
  <c r="C278" i="2" s="1"/>
  <c r="D278" i="2" s="1"/>
  <c r="A284" i="2" a="1"/>
  <c r="A284" i="2" s="1"/>
  <c r="C284" i="2" s="1"/>
  <c r="D284" i="2" s="1"/>
  <c r="A287" i="2" a="1"/>
  <c r="A287" i="2" s="1"/>
  <c r="C287" i="2" s="1"/>
  <c r="D287" i="2" s="1"/>
  <c r="A295" i="2" a="1"/>
  <c r="A295" i="2" s="1"/>
  <c r="C295" i="2" s="1"/>
  <c r="D295" i="2" s="1"/>
  <c r="A298" i="2" a="1"/>
  <c r="A298" i="2" s="1"/>
  <c r="C298" i="2" s="1"/>
  <c r="D298" i="2" s="1"/>
  <c r="A301" i="2" a="1"/>
  <c r="A301" i="2" s="1"/>
  <c r="C301" i="2" s="1"/>
  <c r="D301" i="2" s="1"/>
  <c r="A305" i="2" a="1"/>
  <c r="A305" i="2" s="1"/>
  <c r="C305" i="2" s="1"/>
  <c r="D305" i="2" s="1"/>
  <c r="A311" i="2" a="1"/>
  <c r="A311" i="2" s="1"/>
  <c r="C311" i="2" s="1"/>
  <c r="D311" i="2" s="1"/>
  <c r="A24" i="2" a="1"/>
  <c r="A24" i="2" s="1"/>
  <c r="C24" i="2" s="1"/>
  <c r="D24" i="2" s="1"/>
  <c r="A28" i="2" a="1"/>
  <c r="A28" i="2" s="1"/>
  <c r="C28" i="2" s="1"/>
  <c r="D28" i="2" s="1"/>
  <c r="A32" i="2" a="1"/>
  <c r="A32" i="2" s="1"/>
  <c r="C32" i="2" s="1"/>
  <c r="D32" i="2" s="1"/>
  <c r="A36" i="2" a="1"/>
  <c r="A36" i="2" s="1"/>
  <c r="C36" i="2" s="1"/>
  <c r="D36" i="2" s="1"/>
  <c r="A40" i="2" a="1"/>
  <c r="A40" i="2" s="1"/>
  <c r="C40" i="2" s="1"/>
  <c r="D40" i="2" s="1"/>
  <c r="A44" i="2" a="1"/>
  <c r="A44" i="2" s="1"/>
  <c r="C44" i="2" s="1"/>
  <c r="D44" i="2" s="1"/>
  <c r="A48" i="2" a="1"/>
  <c r="A48" i="2" s="1"/>
  <c r="C48" i="2" s="1"/>
  <c r="D48" i="2" s="1"/>
  <c r="A52" i="2" a="1"/>
  <c r="A52" i="2" s="1"/>
  <c r="C52" i="2" s="1"/>
  <c r="D52" i="2" s="1"/>
  <c r="A56" i="2" a="1"/>
  <c r="A56" i="2" s="1"/>
  <c r="C56" i="2" s="1"/>
  <c r="D56" i="2" s="1"/>
  <c r="A60" i="2" a="1"/>
  <c r="A60" i="2" s="1"/>
  <c r="C60" i="2" s="1"/>
  <c r="D60" i="2" s="1"/>
  <c r="A64" i="2" a="1"/>
  <c r="A64" i="2" s="1"/>
  <c r="C64" i="2" s="1"/>
  <c r="D64" i="2" s="1"/>
  <c r="A68" i="2" a="1"/>
  <c r="A68" i="2" s="1"/>
  <c r="C68" i="2" s="1"/>
  <c r="D68" i="2" s="1"/>
  <c r="A72" i="2" a="1"/>
  <c r="A72" i="2" s="1"/>
  <c r="C72" i="2" s="1"/>
  <c r="D72" i="2" s="1"/>
  <c r="A76" i="2" a="1"/>
  <c r="A76" i="2" s="1"/>
  <c r="C76" i="2" s="1"/>
  <c r="D76" i="2" s="1"/>
  <c r="A80" i="2" a="1"/>
  <c r="A80" i="2" s="1"/>
  <c r="C80" i="2" s="1"/>
  <c r="D80" i="2" s="1"/>
  <c r="A83" i="2" a="1"/>
  <c r="A83" i="2" s="1"/>
  <c r="C83" i="2" s="1"/>
  <c r="D83" i="2" s="1"/>
  <c r="A87" i="2" a="1"/>
  <c r="A87" i="2" s="1"/>
  <c r="C87" i="2" s="1"/>
  <c r="D87" i="2" s="1"/>
  <c r="A91" i="2" a="1"/>
  <c r="A91" i="2" s="1"/>
  <c r="C91" i="2" s="1"/>
  <c r="D91" i="2" s="1"/>
  <c r="A95" i="2" a="1"/>
  <c r="A95" i="2" s="1"/>
  <c r="C95" i="2" s="1"/>
  <c r="D95" i="2" s="1"/>
  <c r="A99" i="2" a="1"/>
  <c r="A99" i="2" s="1"/>
  <c r="C99" i="2" s="1"/>
  <c r="D99" i="2" s="1"/>
  <c r="A103" i="2" a="1"/>
  <c r="A103" i="2" s="1"/>
  <c r="C103" i="2" s="1"/>
  <c r="D103" i="2" s="1"/>
  <c r="A107" i="2" a="1"/>
  <c r="A107" i="2" s="1"/>
  <c r="C107" i="2" s="1"/>
  <c r="D107" i="2" s="1"/>
  <c r="A111" i="2" a="1"/>
  <c r="A111" i="2" s="1"/>
  <c r="C111" i="2" s="1"/>
  <c r="D111" i="2" s="1"/>
  <c r="A115" i="2" a="1"/>
  <c r="A115" i="2" s="1"/>
  <c r="C115" i="2" s="1"/>
  <c r="D115" i="2" s="1"/>
  <c r="A119" i="2" a="1"/>
  <c r="A119" i="2" s="1"/>
  <c r="C119" i="2" s="1"/>
  <c r="D119" i="2" s="1"/>
  <c r="A123" i="2" a="1"/>
  <c r="A123" i="2" s="1"/>
  <c r="C123" i="2" s="1"/>
  <c r="D123" i="2" s="1"/>
  <c r="A127" i="2" a="1"/>
  <c r="A127" i="2" s="1"/>
  <c r="C127" i="2" s="1"/>
  <c r="D127" i="2" s="1"/>
  <c r="A131" i="2" a="1"/>
  <c r="A131" i="2" s="1"/>
  <c r="C131" i="2" s="1"/>
  <c r="D131" i="2" s="1"/>
  <c r="A135" i="2" a="1"/>
  <c r="A135" i="2" s="1"/>
  <c r="C135" i="2" s="1"/>
  <c r="D135" i="2" s="1"/>
  <c r="A139" i="2" a="1"/>
  <c r="A139" i="2" s="1"/>
  <c r="C139" i="2" s="1"/>
  <c r="D139" i="2" s="1"/>
  <c r="A143" i="2" a="1"/>
  <c r="A143" i="2" s="1"/>
  <c r="C143" i="2" s="1"/>
  <c r="D143" i="2" s="1"/>
  <c r="A147" i="2" a="1"/>
  <c r="A147" i="2" s="1"/>
  <c r="C147" i="2" s="1"/>
  <c r="D147" i="2" s="1"/>
  <c r="A151" i="2" a="1"/>
  <c r="A151" i="2" s="1"/>
  <c r="C151" i="2" s="1"/>
  <c r="D151" i="2" s="1"/>
  <c r="A155" i="2" a="1"/>
  <c r="A155" i="2" s="1"/>
  <c r="C155" i="2" s="1"/>
  <c r="D155" i="2" s="1"/>
  <c r="A159" i="2" a="1"/>
  <c r="A159" i="2" s="1"/>
  <c r="C159" i="2" s="1"/>
  <c r="D159" i="2" s="1"/>
  <c r="A163" i="2" a="1"/>
  <c r="A163" i="2" s="1"/>
  <c r="C163" i="2" s="1"/>
  <c r="D163" i="2" s="1"/>
  <c r="A167" i="2" a="1"/>
  <c r="A167" i="2" s="1"/>
  <c r="C167" i="2" s="1"/>
  <c r="D167" i="2" s="1"/>
  <c r="A171" i="2" a="1"/>
  <c r="A171" i="2" s="1"/>
  <c r="C171" i="2" s="1"/>
  <c r="D171" i="2" s="1"/>
  <c r="A175" i="2" a="1"/>
  <c r="A175" i="2" s="1"/>
  <c r="C175" i="2" s="1"/>
  <c r="D175" i="2" s="1"/>
  <c r="A179" i="2" a="1"/>
  <c r="A179" i="2" s="1"/>
  <c r="C179" i="2" s="1"/>
  <c r="D179" i="2" s="1"/>
  <c r="A183" i="2" a="1"/>
  <c r="A183" i="2" s="1"/>
  <c r="C183" i="2" s="1"/>
  <c r="D183" i="2" s="1"/>
  <c r="A184" i="2" a="1"/>
  <c r="A184" i="2" s="1"/>
  <c r="C184" i="2" s="1"/>
  <c r="D184" i="2" s="1"/>
  <c r="A188" i="2" a="1"/>
  <c r="A188" i="2" s="1"/>
  <c r="C188" i="2" s="1"/>
  <c r="D188" i="2" s="1"/>
  <c r="A192" i="2" a="1"/>
  <c r="A192" i="2" s="1"/>
  <c r="C192" i="2" s="1"/>
  <c r="D192" i="2" s="1"/>
  <c r="A195" i="2" a="1"/>
  <c r="A195" i="2" s="1"/>
  <c r="C195" i="2" s="1"/>
  <c r="D195" i="2" s="1"/>
  <c r="A198" i="2" a="1"/>
  <c r="A198" i="2" s="1"/>
  <c r="C198" i="2" s="1"/>
  <c r="D198" i="2" s="1"/>
  <c r="A204" i="2" a="1"/>
  <c r="A204" i="2" s="1"/>
  <c r="C204" i="2" s="1"/>
  <c r="D204" i="2" s="1"/>
  <c r="A207" i="2" a="1"/>
  <c r="A207" i="2" s="1"/>
  <c r="C207" i="2" s="1"/>
  <c r="D207" i="2" s="1"/>
  <c r="A210" i="2" a="1"/>
  <c r="A210" i="2" s="1"/>
  <c r="C210" i="2" s="1"/>
  <c r="D210" i="2" s="1"/>
  <c r="A213" i="2" a="1"/>
  <c r="A213" i="2" s="1"/>
  <c r="C213" i="2" s="1"/>
  <c r="D213" i="2" s="1"/>
  <c r="A217" i="2" a="1"/>
  <c r="A217" i="2" s="1"/>
  <c r="C217" i="2" s="1"/>
  <c r="D217" i="2" s="1"/>
  <c r="A220" i="2" a="1"/>
  <c r="A220" i="2" s="1"/>
  <c r="C220" i="2" s="1"/>
  <c r="D220" i="2" s="1"/>
  <c r="A224" i="2" a="1"/>
  <c r="A224" i="2" s="1"/>
  <c r="C224" i="2" s="1"/>
  <c r="D224" i="2" s="1"/>
  <c r="A227" i="2" a="1"/>
  <c r="A227" i="2" s="1"/>
  <c r="C227" i="2" s="1"/>
  <c r="D227" i="2" s="1"/>
  <c r="A231" i="2" a="1"/>
  <c r="A231" i="2" s="1"/>
  <c r="C231" i="2" s="1"/>
  <c r="D231" i="2" s="1"/>
  <c r="A237" i="2" a="1"/>
  <c r="A237" i="2" s="1"/>
  <c r="C237" i="2" s="1"/>
  <c r="D237" i="2" s="1"/>
  <c r="A241" i="2" a="1"/>
  <c r="A241" i="2" s="1"/>
  <c r="C241" i="2" s="1"/>
  <c r="D241" i="2" s="1"/>
  <c r="A244" i="2" a="1"/>
  <c r="A244" i="2" s="1"/>
  <c r="C244" i="2" s="1"/>
  <c r="D244" i="2" s="1"/>
  <c r="A248" i="2" a="1"/>
  <c r="A248" i="2" s="1"/>
  <c r="C248" i="2" s="1"/>
  <c r="D248" i="2" s="1"/>
  <c r="A251" i="2" a="1"/>
  <c r="A251" i="2" s="1"/>
  <c r="C251" i="2" s="1"/>
  <c r="D251" i="2" s="1"/>
  <c r="A255" i="2" a="1"/>
  <c r="A255" i="2" s="1"/>
  <c r="C255" i="2" s="1"/>
  <c r="D255" i="2" s="1"/>
  <c r="A257" i="2" a="1"/>
  <c r="A257" i="2" s="1"/>
  <c r="C257" i="2" s="1"/>
  <c r="D257" i="2" s="1"/>
  <c r="A261" i="2" a="1"/>
  <c r="A261" i="2" s="1"/>
  <c r="C261" i="2" s="1"/>
  <c r="D261" i="2" s="1"/>
  <c r="A268" i="2" a="1"/>
  <c r="A268" i="2" s="1"/>
  <c r="C268" i="2" s="1"/>
  <c r="D268" i="2" s="1"/>
  <c r="A272" i="2" a="1"/>
  <c r="A272" i="2" s="1"/>
  <c r="C272" i="2" s="1"/>
  <c r="D272" i="2" s="1"/>
  <c r="A275" i="2" a="1"/>
  <c r="A275" i="2" s="1"/>
  <c r="C275" i="2" s="1"/>
  <c r="D275" i="2" s="1"/>
  <c r="A281" i="2" a="1"/>
  <c r="A281" i="2" s="1"/>
  <c r="C281" i="2" s="1"/>
  <c r="D281" i="2" s="1"/>
  <c r="A285" i="2" a="1"/>
  <c r="A285" i="2" s="1"/>
  <c r="C285" i="2" s="1"/>
  <c r="D285" i="2" s="1"/>
  <c r="A288" i="2" a="1"/>
  <c r="A288" i="2" s="1"/>
  <c r="C288" i="2" s="1"/>
  <c r="D288" i="2" s="1"/>
  <c r="A292" i="2" a="1"/>
  <c r="A292" i="2" s="1"/>
  <c r="C292" i="2" s="1"/>
  <c r="D292" i="2" s="1"/>
  <c r="A296" i="2" a="1"/>
  <c r="A296" i="2" s="1"/>
  <c r="C296" i="2" s="1"/>
  <c r="D296" i="2" s="1"/>
  <c r="A299" i="2" a="1"/>
  <c r="A299" i="2" s="1"/>
  <c r="C299" i="2" s="1"/>
  <c r="D299" i="2" s="1"/>
  <c r="A302" i="2" a="1"/>
  <c r="A302" i="2" s="1"/>
  <c r="C302" i="2" s="1"/>
  <c r="D302" i="2" s="1"/>
  <c r="A308" i="2" a="1"/>
  <c r="A308" i="2" s="1"/>
  <c r="C308" i="2" s="1"/>
  <c r="D308" i="2" s="1"/>
  <c r="A312" i="2" a="1"/>
  <c r="A312" i="2" s="1"/>
  <c r="C312" i="2" s="1"/>
  <c r="D312" i="2" s="1"/>
  <c r="A315" i="2" a="1"/>
  <c r="A315" i="2" s="1"/>
  <c r="C315" i="2" s="1"/>
  <c r="D315" i="2" s="1"/>
  <c r="A310" i="2" a="1"/>
  <c r="A310" i="2" s="1"/>
  <c r="C310" i="2" s="1"/>
  <c r="D310" i="2" s="1"/>
  <c r="A317" i="2" a="1"/>
  <c r="A317" i="2" s="1"/>
  <c r="C317" i="2" s="1"/>
  <c r="D317" i="2" s="1"/>
  <c r="A324" i="2" a="1"/>
  <c r="A324" i="2" s="1"/>
  <c r="C324" i="2" s="1"/>
  <c r="D324" i="2" s="1"/>
  <c r="A328" i="2" a="1"/>
  <c r="A328" i="2" s="1"/>
  <c r="C328" i="2" s="1"/>
  <c r="D328" i="2" s="1"/>
  <c r="A331" i="2" a="1"/>
  <c r="A331" i="2" s="1"/>
  <c r="C331" i="2" s="1"/>
  <c r="D331" i="2" s="1"/>
  <c r="A334" i="2" a="1"/>
  <c r="A334" i="2" s="1"/>
  <c r="C334" i="2" s="1"/>
  <c r="D334" i="2" s="1"/>
  <c r="A340" i="2" a="1"/>
  <c r="A340" i="2" s="1"/>
  <c r="C340" i="2" s="1"/>
  <c r="D340" i="2" s="1"/>
  <c r="A344" i="2" a="1"/>
  <c r="A344" i="2" s="1"/>
  <c r="C344" i="2" s="1"/>
  <c r="D344" i="2" s="1"/>
  <c r="A347" i="2" a="1"/>
  <c r="A347" i="2" s="1"/>
  <c r="C347" i="2" s="1"/>
  <c r="D347" i="2" s="1"/>
  <c r="A350" i="2" a="1"/>
  <c r="A350" i="2" s="1"/>
  <c r="C350" i="2" s="1"/>
  <c r="D350" i="2" s="1"/>
  <c r="A354" i="2" a="1"/>
  <c r="A354" i="2" s="1"/>
  <c r="C354" i="2" s="1"/>
  <c r="D354" i="2" s="1"/>
  <c r="A358" i="2" a="1"/>
  <c r="A358" i="2" s="1"/>
  <c r="C358" i="2" s="1"/>
  <c r="D358" i="2" s="1"/>
  <c r="A361" i="2" a="1"/>
  <c r="A361" i="2" s="1"/>
  <c r="C361" i="2" s="1"/>
  <c r="D361" i="2" s="1"/>
  <c r="A364" i="2" a="1"/>
  <c r="A364" i="2" s="1"/>
  <c r="C364" i="2" s="1"/>
  <c r="D364" i="2" s="1"/>
  <c r="A368" i="2" a="1"/>
  <c r="A368" i="2" s="1"/>
  <c r="C368" i="2" s="1"/>
  <c r="D368" i="2" s="1"/>
  <c r="A374" i="2" a="1"/>
  <c r="A374" i="2" s="1"/>
  <c r="C374" i="2" s="1"/>
  <c r="D374" i="2" s="1"/>
  <c r="A377" i="2" a="1"/>
  <c r="A377" i="2" s="1"/>
  <c r="C377" i="2" s="1"/>
  <c r="D377" i="2" s="1"/>
  <c r="A380" i="2" a="1"/>
  <c r="A380" i="2" s="1"/>
  <c r="C380" i="2" s="1"/>
  <c r="D380" i="2" s="1"/>
  <c r="A384" i="2" a="1"/>
  <c r="A384" i="2" s="1"/>
  <c r="C384" i="2" s="1"/>
  <c r="D384" i="2" s="1"/>
  <c r="A390" i="2" a="1"/>
  <c r="A390" i="2" s="1"/>
  <c r="C390" i="2" s="1"/>
  <c r="D390" i="2" s="1"/>
  <c r="A393" i="2" a="1"/>
  <c r="A393" i="2" s="1"/>
  <c r="C393" i="2" s="1"/>
  <c r="D393" i="2" s="1"/>
  <c r="A396" i="2" a="1"/>
  <c r="A396" i="2" s="1"/>
  <c r="C396" i="2" s="1"/>
  <c r="D396" i="2" s="1"/>
  <c r="A403" i="2" a="1"/>
  <c r="A403" i="2" s="1"/>
  <c r="C403" i="2" s="1"/>
  <c r="D403" i="2" s="1"/>
  <c r="A406" i="2" a="1"/>
  <c r="A406" i="2" s="1"/>
  <c r="C406" i="2" s="1"/>
  <c r="D406" i="2" s="1"/>
  <c r="A409" i="2" a="1"/>
  <c r="A409" i="2" s="1"/>
  <c r="C409" i="2" s="1"/>
  <c r="D409" i="2" s="1"/>
  <c r="A411" i="2" a="1"/>
  <c r="A411" i="2" s="1"/>
  <c r="C411" i="2" s="1"/>
  <c r="D411" i="2" s="1"/>
  <c r="A416" i="2" a="1"/>
  <c r="A416" i="2" s="1"/>
  <c r="C416" i="2" s="1"/>
  <c r="D416" i="2" s="1"/>
  <c r="A419" i="2" a="1"/>
  <c r="A419" i="2" s="1"/>
  <c r="C419" i="2" s="1"/>
  <c r="D419" i="2" s="1"/>
  <c r="A422" i="2" a="1"/>
  <c r="A422" i="2" s="1"/>
  <c r="C422" i="2" s="1"/>
  <c r="D422" i="2" s="1"/>
  <c r="A426" i="2" a="1"/>
  <c r="A426" i="2" s="1"/>
  <c r="C426" i="2" s="1"/>
  <c r="D426" i="2" s="1"/>
  <c r="A432" i="2" a="1"/>
  <c r="A432" i="2" s="1"/>
  <c r="C432" i="2" s="1"/>
  <c r="D432" i="2" s="1"/>
  <c r="A435" i="2" a="1"/>
  <c r="A435" i="2" s="1"/>
  <c r="C435" i="2" s="1"/>
  <c r="D435" i="2" s="1"/>
  <c r="A438" i="2" a="1"/>
  <c r="A438" i="2" s="1"/>
  <c r="C438" i="2" s="1"/>
  <c r="D438" i="2" s="1"/>
  <c r="A442" i="2" a="1"/>
  <c r="A442" i="2" s="1"/>
  <c r="C442" i="2" s="1"/>
  <c r="D442" i="2" s="1"/>
  <c r="A448" i="2" a="1"/>
  <c r="A448" i="2" s="1"/>
  <c r="C448" i="2" s="1"/>
  <c r="D448" i="2" s="1"/>
  <c r="A451" i="2" a="1"/>
  <c r="A451" i="2" s="1"/>
  <c r="C451" i="2" s="1"/>
  <c r="D451" i="2" s="1"/>
  <c r="A454" i="2" a="1"/>
  <c r="A454" i="2" s="1"/>
  <c r="C454" i="2" s="1"/>
  <c r="D454" i="2" s="1"/>
  <c r="A458" i="2" a="1"/>
  <c r="A458" i="2" s="1"/>
  <c r="C458" i="2" s="1"/>
  <c r="D458" i="2" s="1"/>
  <c r="A464" i="2" a="1"/>
  <c r="A464" i="2" s="1"/>
  <c r="C464" i="2" s="1"/>
  <c r="D464" i="2" s="1"/>
  <c r="A467" i="2" a="1"/>
  <c r="A467" i="2" s="1"/>
  <c r="C467" i="2" s="1"/>
  <c r="D467" i="2" s="1"/>
  <c r="A473" i="2" a="1"/>
  <c r="A473" i="2" s="1"/>
  <c r="C473" i="2" s="1"/>
  <c r="D473" i="2" s="1"/>
  <c r="A477" i="2" a="1"/>
  <c r="A477" i="2" s="1"/>
  <c r="C477" i="2" s="1"/>
  <c r="D477" i="2" s="1"/>
  <c r="A481" i="2" a="1"/>
  <c r="A481" i="2" s="1"/>
  <c r="C481" i="2" s="1"/>
  <c r="D481" i="2" s="1"/>
  <c r="A485" i="2" a="1"/>
  <c r="A485" i="2" s="1"/>
  <c r="C485" i="2" s="1"/>
  <c r="D485" i="2" s="1"/>
  <c r="A489" i="2" a="1"/>
  <c r="A489" i="2" s="1"/>
  <c r="C489" i="2" s="1"/>
  <c r="D489" i="2" s="1"/>
  <c r="A492" i="2" a="1"/>
  <c r="A492" i="2" s="1"/>
  <c r="C492" i="2" s="1"/>
  <c r="D492" i="2" s="1"/>
  <c r="A496" i="2" a="1"/>
  <c r="A496" i="2" s="1"/>
  <c r="C496" i="2" s="1"/>
  <c r="D496" i="2" s="1"/>
  <c r="A500" i="2" a="1"/>
  <c r="A500" i="2" s="1"/>
  <c r="C500" i="2" s="1"/>
  <c r="D500" i="2" s="1"/>
  <c r="A504" i="2" a="1"/>
  <c r="A504" i="2" s="1"/>
  <c r="C504" i="2" s="1"/>
  <c r="D504" i="2" s="1"/>
  <c r="A508" i="2" a="1"/>
  <c r="A508" i="2" s="1"/>
  <c r="C508" i="2" s="1"/>
  <c r="D508" i="2" s="1"/>
  <c r="A512" i="2" a="1"/>
  <c r="A512" i="2" s="1"/>
  <c r="C512" i="2" s="1"/>
  <c r="D512" i="2" s="1"/>
  <c r="A516" i="2" a="1"/>
  <c r="A516" i="2" s="1"/>
  <c r="C516" i="2" s="1"/>
  <c r="D516" i="2" s="1"/>
  <c r="A520" i="2" a="1"/>
  <c r="A520" i="2" s="1"/>
  <c r="C520" i="2" s="1"/>
  <c r="D520" i="2" s="1"/>
  <c r="A524" i="2" a="1"/>
  <c r="A524" i="2" s="1"/>
  <c r="C524" i="2" s="1"/>
  <c r="D524" i="2" s="1"/>
  <c r="A528" i="2" a="1"/>
  <c r="A528" i="2" s="1"/>
  <c r="C528" i="2" s="1"/>
  <c r="D528" i="2" s="1"/>
  <c r="A318" i="2" a="1"/>
  <c r="A318" i="2" s="1"/>
  <c r="C318" i="2" s="1"/>
  <c r="D318" i="2" s="1"/>
  <c r="A322" i="2" a="1"/>
  <c r="A322" i="2" s="1"/>
  <c r="C322" i="2" s="1"/>
  <c r="D322" i="2" s="1"/>
  <c r="A325" i="2" a="1"/>
  <c r="A325" i="2" s="1"/>
  <c r="C325" i="2" s="1"/>
  <c r="D325" i="2" s="1"/>
  <c r="A329" i="2" a="1"/>
  <c r="A329" i="2" s="1"/>
  <c r="C329" i="2" s="1"/>
  <c r="D329" i="2" s="1"/>
  <c r="A335" i="2" a="1"/>
  <c r="A335" i="2" s="1"/>
  <c r="C335" i="2" s="1"/>
  <c r="D335" i="2" s="1"/>
  <c r="A338" i="2" a="1"/>
  <c r="A338" i="2" s="1"/>
  <c r="C338" i="2" s="1"/>
  <c r="D338" i="2" s="1"/>
  <c r="A341" i="2" a="1"/>
  <c r="A341" i="2" s="1"/>
  <c r="C341" i="2" s="1"/>
  <c r="D341" i="2" s="1"/>
  <c r="A345" i="2" a="1"/>
  <c r="A345" i="2" s="1"/>
  <c r="C345" i="2" s="1"/>
  <c r="D345" i="2" s="1"/>
  <c r="A351" i="2" a="1"/>
  <c r="A351" i="2" s="1"/>
  <c r="C351" i="2" s="1"/>
  <c r="D351" i="2" s="1"/>
  <c r="A357" i="2" a="1"/>
  <c r="A357" i="2" s="1"/>
  <c r="C357" i="2" s="1"/>
  <c r="D357" i="2" s="1"/>
  <c r="A359" i="2" a="1"/>
  <c r="A359" i="2" s="1"/>
  <c r="C359" i="2" s="1"/>
  <c r="D359" i="2" s="1"/>
  <c r="A362" i="2" a="1"/>
  <c r="A362" i="2" s="1"/>
  <c r="C362" i="2" s="1"/>
  <c r="D362" i="2" s="1"/>
  <c r="A365" i="2" a="1"/>
  <c r="A365" i="2" s="1"/>
  <c r="C365" i="2" s="1"/>
  <c r="D365" i="2" s="1"/>
  <c r="A371" i="2" a="1"/>
  <c r="A371" i="2" s="1"/>
  <c r="C371" i="2" s="1"/>
  <c r="D371" i="2" s="1"/>
  <c r="A375" i="2" a="1"/>
  <c r="A375" i="2" s="1"/>
  <c r="C375" i="2" s="1"/>
  <c r="D375" i="2" s="1"/>
  <c r="A378" i="2" a="1"/>
  <c r="A378" i="2" s="1"/>
  <c r="C378" i="2" s="1"/>
  <c r="D378" i="2" s="1"/>
  <c r="A381" i="2" a="1"/>
  <c r="A381" i="2" s="1"/>
  <c r="C381" i="2" s="1"/>
  <c r="D381" i="2" s="1"/>
  <c r="A387" i="2" a="1"/>
  <c r="A387" i="2" s="1"/>
  <c r="C387" i="2" s="1"/>
  <c r="D387" i="2" s="1"/>
  <c r="A391" i="2" a="1"/>
  <c r="A391" i="2" s="1"/>
  <c r="C391" i="2" s="1"/>
  <c r="D391" i="2" s="1"/>
  <c r="A394" i="2" a="1"/>
  <c r="A394" i="2" s="1"/>
  <c r="C394" i="2" s="1"/>
  <c r="D394" i="2" s="1"/>
  <c r="A397" i="2" a="1"/>
  <c r="A397" i="2" s="1"/>
  <c r="C397" i="2" s="1"/>
  <c r="D397" i="2" s="1"/>
  <c r="A400" i="2" a="1"/>
  <c r="A400" i="2" s="1"/>
  <c r="C400" i="2" s="1"/>
  <c r="D400" i="2" s="1"/>
  <c r="A404" i="2" a="1"/>
  <c r="A404" i="2" s="1"/>
  <c r="C404" i="2" s="1"/>
  <c r="D404" i="2" s="1"/>
  <c r="A407" i="2" a="1"/>
  <c r="A407" i="2" s="1"/>
  <c r="C407" i="2" s="1"/>
  <c r="D407" i="2" s="1"/>
  <c r="A410" i="2" a="1"/>
  <c r="A410" i="2" s="1"/>
  <c r="C410" i="2" s="1"/>
  <c r="D410" i="2" s="1"/>
  <c r="A414" i="2" a="1"/>
  <c r="A414" i="2" s="1"/>
  <c r="C414" i="2" s="1"/>
  <c r="D414" i="2" s="1"/>
  <c r="A417" i="2" a="1"/>
  <c r="A417" i="2" s="1"/>
  <c r="C417" i="2" s="1"/>
  <c r="D417" i="2" s="1"/>
  <c r="A420" i="2" a="1"/>
  <c r="A420" i="2" s="1"/>
  <c r="C420" i="2" s="1"/>
  <c r="D420" i="2" s="1"/>
  <c r="A423" i="2" a="1"/>
  <c r="A423" i="2" s="1"/>
  <c r="C423" i="2" s="1"/>
  <c r="D423" i="2" s="1"/>
  <c r="A429" i="2" a="1"/>
  <c r="A429" i="2" s="1"/>
  <c r="C429" i="2" s="1"/>
  <c r="D429" i="2" s="1"/>
  <c r="A433" i="2" a="1"/>
  <c r="A433" i="2" s="1"/>
  <c r="C433" i="2" s="1"/>
  <c r="D433" i="2" s="1"/>
  <c r="A436" i="2" a="1"/>
  <c r="A436" i="2" s="1"/>
  <c r="C436" i="2" s="1"/>
  <c r="D436" i="2" s="1"/>
  <c r="A439" i="2" a="1"/>
  <c r="A439" i="2" s="1"/>
  <c r="C439" i="2" s="1"/>
  <c r="D439" i="2" s="1"/>
  <c r="A445" i="2" a="1"/>
  <c r="A445" i="2" s="1"/>
  <c r="C445" i="2" s="1"/>
  <c r="D445" i="2" s="1"/>
  <c r="A449" i="2" a="1"/>
  <c r="A449" i="2" s="1"/>
  <c r="C449" i="2" s="1"/>
  <c r="D449" i="2" s="1"/>
  <c r="A452" i="2" a="1"/>
  <c r="A452" i="2" s="1"/>
  <c r="C452" i="2" s="1"/>
  <c r="D452" i="2" s="1"/>
  <c r="A455" i="2" a="1"/>
  <c r="A455" i="2" s="1"/>
  <c r="C455" i="2" s="1"/>
  <c r="D455" i="2" s="1"/>
  <c r="A461" i="2" a="1"/>
  <c r="A461" i="2" s="1"/>
  <c r="C461" i="2" s="1"/>
  <c r="D461" i="2" s="1"/>
  <c r="A465" i="2" a="1"/>
  <c r="A465" i="2" s="1"/>
  <c r="C465" i="2" s="1"/>
  <c r="D465" i="2" s="1"/>
  <c r="A468" i="2" a="1"/>
  <c r="A468" i="2" s="1"/>
  <c r="C468" i="2" s="1"/>
  <c r="D468" i="2" s="1"/>
  <c r="A470" i="2" a="1"/>
  <c r="A470" i="2" s="1"/>
  <c r="C470" i="2" s="1"/>
  <c r="D470" i="2" s="1"/>
  <c r="A474" i="2" a="1"/>
  <c r="A474" i="2" s="1"/>
  <c r="C474" i="2" s="1"/>
  <c r="D474" i="2" s="1"/>
  <c r="A478" i="2" a="1"/>
  <c r="A478" i="2" s="1"/>
  <c r="C478" i="2" s="1"/>
  <c r="D478" i="2" s="1"/>
  <c r="A482" i="2" a="1"/>
  <c r="A482" i="2" s="1"/>
  <c r="C482" i="2" s="1"/>
  <c r="D482" i="2" s="1"/>
  <c r="A486" i="2" a="1"/>
  <c r="A486" i="2" s="1"/>
  <c r="C486" i="2" s="1"/>
  <c r="D486" i="2" s="1"/>
  <c r="A490" i="2" a="1"/>
  <c r="A490" i="2" s="1"/>
  <c r="C490" i="2" s="1"/>
  <c r="D490" i="2" s="1"/>
  <c r="A493" i="2" a="1"/>
  <c r="A493" i="2" s="1"/>
  <c r="C493" i="2" s="1"/>
  <c r="D493" i="2" s="1"/>
  <c r="A497" i="2" a="1"/>
  <c r="A497" i="2" s="1"/>
  <c r="C497" i="2" s="1"/>
  <c r="D497" i="2" s="1"/>
  <c r="A501" i="2" a="1"/>
  <c r="A501" i="2" s="1"/>
  <c r="C501" i="2" s="1"/>
  <c r="D501" i="2" s="1"/>
  <c r="A505" i="2" a="1"/>
  <c r="A505" i="2" s="1"/>
  <c r="C505" i="2" s="1"/>
  <c r="D505" i="2" s="1"/>
  <c r="A509" i="2" a="1"/>
  <c r="A509" i="2" s="1"/>
  <c r="C509" i="2" s="1"/>
  <c r="D509" i="2" s="1"/>
  <c r="A513" i="2" a="1"/>
  <c r="A513" i="2" s="1"/>
  <c r="C513" i="2" s="1"/>
  <c r="D513" i="2" s="1"/>
  <c r="A517" i="2" a="1"/>
  <c r="A517" i="2" s="1"/>
  <c r="C517" i="2" s="1"/>
  <c r="D517" i="2" s="1"/>
  <c r="A521" i="2" a="1"/>
  <c r="A521" i="2" s="1"/>
  <c r="C521" i="2" s="1"/>
  <c r="D521" i="2" s="1"/>
  <c r="A525" i="2" a="1"/>
  <c r="A525" i="2" s="1"/>
  <c r="C525" i="2" s="1"/>
  <c r="D525" i="2" s="1"/>
  <c r="A21" i="2" a="1"/>
  <c r="A21" i="2" s="1"/>
  <c r="C21" i="2" s="1"/>
  <c r="D21" i="2" s="1"/>
  <c r="A527" i="2" a="1"/>
  <c r="A527" i="2" s="1"/>
  <c r="C527" i="2" s="1"/>
  <c r="D527" i="2" s="1"/>
  <c r="A314" i="2" a="1"/>
  <c r="A314" i="2" s="1"/>
  <c r="C314" i="2" s="1"/>
  <c r="D314" i="2" s="1"/>
  <c r="A320" i="2" a="1"/>
  <c r="A320" i="2" s="1"/>
  <c r="C320" i="2" s="1"/>
  <c r="D320" i="2" s="1"/>
  <c r="A323" i="2" a="1"/>
  <c r="A323" i="2" s="1"/>
  <c r="C323" i="2" s="1"/>
  <c r="D323" i="2" s="1"/>
  <c r="A326" i="2" a="1"/>
  <c r="A326" i="2" s="1"/>
  <c r="C326" i="2" s="1"/>
  <c r="D326" i="2" s="1"/>
  <c r="A332" i="2" a="1"/>
  <c r="A332" i="2" s="1"/>
  <c r="C332" i="2" s="1"/>
  <c r="D332" i="2" s="1"/>
  <c r="A336" i="2" a="1"/>
  <c r="A336" i="2" s="1"/>
  <c r="C336" i="2" s="1"/>
  <c r="D336" i="2" s="1"/>
  <c r="A339" i="2" a="1"/>
  <c r="A339" i="2" s="1"/>
  <c r="C339" i="2" s="1"/>
  <c r="D339" i="2" s="1"/>
  <c r="A342" i="2" a="1"/>
  <c r="A342" i="2" s="1"/>
  <c r="C342" i="2" s="1"/>
  <c r="D342" i="2" s="1"/>
  <c r="A348" i="2" a="1"/>
  <c r="A348" i="2" s="1"/>
  <c r="C348" i="2" s="1"/>
  <c r="D348" i="2" s="1"/>
  <c r="A352" i="2" a="1"/>
  <c r="A352" i="2" s="1"/>
  <c r="C352" i="2" s="1"/>
  <c r="D352" i="2" s="1"/>
  <c r="A355" i="2" a="1"/>
  <c r="A355" i="2" s="1"/>
  <c r="C355" i="2" s="1"/>
  <c r="D355" i="2" s="1"/>
  <c r="A360" i="2" a="1"/>
  <c r="A360" i="2" s="1"/>
  <c r="C360" i="2" s="1"/>
  <c r="D360" i="2" s="1"/>
  <c r="A366" i="2" a="1"/>
  <c r="A366" i="2" s="1"/>
  <c r="C366" i="2" s="1"/>
  <c r="D366" i="2" s="1"/>
  <c r="A369" i="2" a="1"/>
  <c r="A369" i="2" s="1"/>
  <c r="C369" i="2" s="1"/>
  <c r="D369" i="2" s="1"/>
  <c r="A372" i="2" a="1"/>
  <c r="A372" i="2" s="1"/>
  <c r="C372" i="2" s="1"/>
  <c r="D372" i="2" s="1"/>
  <c r="A376" i="2" a="1"/>
  <c r="A376" i="2" s="1"/>
  <c r="C376" i="2" s="1"/>
  <c r="D376" i="2" s="1"/>
  <c r="A382" i="2" a="1"/>
  <c r="A382" i="2" s="1"/>
  <c r="C382" i="2" s="1"/>
  <c r="D382" i="2" s="1"/>
  <c r="A385" i="2" a="1"/>
  <c r="A385" i="2" s="1"/>
  <c r="C385" i="2" s="1"/>
  <c r="D385" i="2" s="1"/>
  <c r="A388" i="2" a="1"/>
  <c r="A388" i="2" s="1"/>
  <c r="C388" i="2" s="1"/>
  <c r="D388" i="2" s="1"/>
  <c r="A392" i="2" a="1"/>
  <c r="A392" i="2" s="1"/>
  <c r="C392" i="2" s="1"/>
  <c r="D392" i="2" s="1"/>
  <c r="A398" i="2" a="1"/>
  <c r="A398" i="2" s="1"/>
  <c r="C398" i="2" s="1"/>
  <c r="D398" i="2" s="1"/>
  <c r="A401" i="2" a="1"/>
  <c r="A401" i="2" s="1"/>
  <c r="C401" i="2" s="1"/>
  <c r="D401" i="2" s="1"/>
  <c r="A405" i="2" a="1"/>
  <c r="A405" i="2" s="1"/>
  <c r="C405" i="2" s="1"/>
  <c r="D405" i="2" s="1"/>
  <c r="A412" i="2" a="1"/>
  <c r="A412" i="2" s="1"/>
  <c r="C412" i="2" s="1"/>
  <c r="D412" i="2" s="1"/>
  <c r="A418" i="2" a="1"/>
  <c r="A418" i="2" s="1"/>
  <c r="C418" i="2" s="1"/>
  <c r="D418" i="2" s="1"/>
  <c r="A424" i="2" a="1"/>
  <c r="A424" i="2" s="1"/>
  <c r="C424" i="2" s="1"/>
  <c r="D424" i="2" s="1"/>
  <c r="A427" i="2" a="1"/>
  <c r="A427" i="2" s="1"/>
  <c r="C427" i="2" s="1"/>
  <c r="D427" i="2" s="1"/>
  <c r="A430" i="2" a="1"/>
  <c r="A430" i="2" s="1"/>
  <c r="C430" i="2" s="1"/>
  <c r="D430" i="2" s="1"/>
  <c r="A434" i="2" a="1"/>
  <c r="A434" i="2" s="1"/>
  <c r="C434" i="2" s="1"/>
  <c r="D434" i="2" s="1"/>
  <c r="A440" i="2" a="1"/>
  <c r="A440" i="2" s="1"/>
  <c r="C440" i="2" s="1"/>
  <c r="D440" i="2" s="1"/>
  <c r="A443" i="2" a="1"/>
  <c r="A443" i="2" s="1"/>
  <c r="C443" i="2" s="1"/>
  <c r="D443" i="2" s="1"/>
  <c r="A446" i="2" a="1"/>
  <c r="A446" i="2" s="1"/>
  <c r="C446" i="2" s="1"/>
  <c r="D446" i="2" s="1"/>
  <c r="A450" i="2" a="1"/>
  <c r="A450" i="2" s="1"/>
  <c r="C450" i="2" s="1"/>
  <c r="D450" i="2" s="1"/>
  <c r="A456" i="2" a="1"/>
  <c r="A456" i="2" s="1"/>
  <c r="C456" i="2" s="1"/>
  <c r="D456" i="2" s="1"/>
  <c r="A459" i="2" a="1"/>
  <c r="A459" i="2" s="1"/>
  <c r="C459" i="2" s="1"/>
  <c r="D459" i="2" s="1"/>
  <c r="A462" i="2" a="1"/>
  <c r="A462" i="2" s="1"/>
  <c r="C462" i="2" s="1"/>
  <c r="D462" i="2" s="1"/>
  <c r="A466" i="2" a="1"/>
  <c r="A466" i="2" s="1"/>
  <c r="C466" i="2" s="1"/>
  <c r="D466" i="2" s="1"/>
  <c r="A471" i="2" a="1"/>
  <c r="A471" i="2" s="1"/>
  <c r="C471" i="2" s="1"/>
  <c r="D471" i="2" s="1"/>
  <c r="A475" i="2" a="1"/>
  <c r="A475" i="2" s="1"/>
  <c r="C475" i="2" s="1"/>
  <c r="D475" i="2" s="1"/>
  <c r="A479" i="2" a="1"/>
  <c r="A479" i="2" s="1"/>
  <c r="C479" i="2" s="1"/>
  <c r="D479" i="2" s="1"/>
  <c r="A483" i="2" a="1"/>
  <c r="A483" i="2" s="1"/>
  <c r="C483" i="2" s="1"/>
  <c r="D483" i="2" s="1"/>
  <c r="A487" i="2" a="1"/>
  <c r="A487" i="2" s="1"/>
  <c r="C487" i="2" s="1"/>
  <c r="D487" i="2" s="1"/>
  <c r="A491" i="2" a="1"/>
  <c r="A491" i="2" s="1"/>
  <c r="C491" i="2" s="1"/>
  <c r="D491" i="2" s="1"/>
  <c r="A494" i="2" a="1"/>
  <c r="A494" i="2" s="1"/>
  <c r="C494" i="2" s="1"/>
  <c r="D494" i="2" s="1"/>
  <c r="A498" i="2" a="1"/>
  <c r="A498" i="2" s="1"/>
  <c r="C498" i="2" s="1"/>
  <c r="D498" i="2" s="1"/>
  <c r="A502" i="2" a="1"/>
  <c r="A502" i="2" s="1"/>
  <c r="C502" i="2" s="1"/>
  <c r="D502" i="2" s="1"/>
  <c r="A506" i="2" a="1"/>
  <c r="A506" i="2" s="1"/>
  <c r="C506" i="2" s="1"/>
  <c r="D506" i="2" s="1"/>
  <c r="A510" i="2" a="1"/>
  <c r="A510" i="2" s="1"/>
  <c r="C510" i="2" s="1"/>
  <c r="D510" i="2" s="1"/>
  <c r="A514" i="2" a="1"/>
  <c r="A514" i="2" s="1"/>
  <c r="C514" i="2" s="1"/>
  <c r="D514" i="2" s="1"/>
  <c r="A518" i="2" a="1"/>
  <c r="A518" i="2" s="1"/>
  <c r="C518" i="2" s="1"/>
  <c r="D518" i="2" s="1"/>
  <c r="A522" i="2" a="1"/>
  <c r="A522" i="2" s="1"/>
  <c r="C522" i="2" s="1"/>
  <c r="D522" i="2" s="1"/>
  <c r="A526" i="2" a="1"/>
  <c r="A526" i="2" s="1"/>
  <c r="C526" i="2" s="1"/>
  <c r="D526" i="2" s="1"/>
  <c r="A316" i="2" a="1"/>
  <c r="A316" i="2" s="1"/>
  <c r="C316" i="2" s="1"/>
  <c r="D316" i="2" s="1"/>
  <c r="A321" i="2" a="1"/>
  <c r="A321" i="2" s="1"/>
  <c r="C321" i="2" s="1"/>
  <c r="D321" i="2" s="1"/>
  <c r="A327" i="2" a="1"/>
  <c r="A327" i="2" s="1"/>
  <c r="C327" i="2" s="1"/>
  <c r="D327" i="2" s="1"/>
  <c r="A330" i="2" a="1"/>
  <c r="A330" i="2" s="1"/>
  <c r="C330" i="2" s="1"/>
  <c r="D330" i="2" s="1"/>
  <c r="A333" i="2" a="1"/>
  <c r="A333" i="2" s="1"/>
  <c r="C333" i="2" s="1"/>
  <c r="D333" i="2" s="1"/>
  <c r="A337" i="2" a="1"/>
  <c r="A337" i="2" s="1"/>
  <c r="C337" i="2" s="1"/>
  <c r="D337" i="2" s="1"/>
  <c r="A343" i="2" a="1"/>
  <c r="A343" i="2" s="1"/>
  <c r="C343" i="2" s="1"/>
  <c r="D343" i="2" s="1"/>
  <c r="A346" i="2" a="1"/>
  <c r="A346" i="2" s="1"/>
  <c r="C346" i="2" s="1"/>
  <c r="D346" i="2" s="1"/>
  <c r="A349" i="2" a="1"/>
  <c r="A349" i="2" s="1"/>
  <c r="C349" i="2" s="1"/>
  <c r="D349" i="2" s="1"/>
  <c r="A353" i="2" a="1"/>
  <c r="A353" i="2" s="1"/>
  <c r="C353" i="2" s="1"/>
  <c r="D353" i="2" s="1"/>
  <c r="A356" i="2" a="1"/>
  <c r="A356" i="2" s="1"/>
  <c r="C356" i="2" s="1"/>
  <c r="D356" i="2" s="1"/>
  <c r="A363" i="2" a="1"/>
  <c r="A363" i="2" s="1"/>
  <c r="C363" i="2" s="1"/>
  <c r="D363" i="2" s="1"/>
  <c r="A367" i="2" a="1"/>
  <c r="A367" i="2" s="1"/>
  <c r="C367" i="2" s="1"/>
  <c r="D367" i="2" s="1"/>
  <c r="A370" i="2" a="1"/>
  <c r="A370" i="2" s="1"/>
  <c r="C370" i="2" s="1"/>
  <c r="D370" i="2" s="1"/>
  <c r="A373" i="2" a="1"/>
  <c r="A373" i="2" s="1"/>
  <c r="C373" i="2" s="1"/>
  <c r="D373" i="2" s="1"/>
  <c r="A379" i="2" a="1"/>
  <c r="A379" i="2" s="1"/>
  <c r="C379" i="2" s="1"/>
  <c r="D379" i="2" s="1"/>
  <c r="A383" i="2" a="1"/>
  <c r="A383" i="2" s="1"/>
  <c r="C383" i="2" s="1"/>
  <c r="D383" i="2" s="1"/>
  <c r="A386" i="2" a="1"/>
  <c r="A386" i="2" s="1"/>
  <c r="C386" i="2" s="1"/>
  <c r="D386" i="2" s="1"/>
  <c r="A389" i="2" a="1"/>
  <c r="A389" i="2" s="1"/>
  <c r="C389" i="2" s="1"/>
  <c r="D389" i="2" s="1"/>
  <c r="A395" i="2" a="1"/>
  <c r="A395" i="2" s="1"/>
  <c r="C395" i="2" s="1"/>
  <c r="D395" i="2" s="1"/>
  <c r="A399" i="2" a="1"/>
  <c r="A399" i="2" s="1"/>
  <c r="C399" i="2" s="1"/>
  <c r="D399" i="2" s="1"/>
  <c r="A402" i="2" a="1"/>
  <c r="A402" i="2" s="1"/>
  <c r="C402" i="2" s="1"/>
  <c r="D402" i="2" s="1"/>
  <c r="A408" i="2" a="1"/>
  <c r="A408" i="2" s="1"/>
  <c r="C408" i="2" s="1"/>
  <c r="D408" i="2" s="1"/>
  <c r="A413" i="2" a="1"/>
  <c r="A413" i="2" s="1"/>
  <c r="C413" i="2" s="1"/>
  <c r="D413" i="2" s="1"/>
  <c r="A415" i="2" a="1"/>
  <c r="A415" i="2" s="1"/>
  <c r="C415" i="2" s="1"/>
  <c r="D415" i="2" s="1"/>
  <c r="A421" i="2" a="1"/>
  <c r="A421" i="2" s="1"/>
  <c r="C421" i="2" s="1"/>
  <c r="D421" i="2" s="1"/>
  <c r="A425" i="2" a="1"/>
  <c r="A425" i="2" s="1"/>
  <c r="C425" i="2" s="1"/>
  <c r="D425" i="2" s="1"/>
  <c r="A428" i="2" a="1"/>
  <c r="A428" i="2" s="1"/>
  <c r="C428" i="2" s="1"/>
  <c r="D428" i="2" s="1"/>
  <c r="A431" i="2" a="1"/>
  <c r="A431" i="2" s="1"/>
  <c r="C431" i="2" s="1"/>
  <c r="D431" i="2" s="1"/>
  <c r="A437" i="2" a="1"/>
  <c r="A437" i="2" s="1"/>
  <c r="C437" i="2" s="1"/>
  <c r="D437" i="2" s="1"/>
  <c r="A441" i="2" a="1"/>
  <c r="A441" i="2" s="1"/>
  <c r="C441" i="2" s="1"/>
  <c r="D441" i="2" s="1"/>
  <c r="A444" i="2" a="1"/>
  <c r="A444" i="2" s="1"/>
  <c r="C444" i="2" s="1"/>
  <c r="D444" i="2" s="1"/>
  <c r="A447" i="2" a="1"/>
  <c r="A447" i="2" s="1"/>
  <c r="C447" i="2" s="1"/>
  <c r="D447" i="2" s="1"/>
  <c r="A453" i="2" a="1"/>
  <c r="A453" i="2" s="1"/>
  <c r="C453" i="2" s="1"/>
  <c r="D453" i="2" s="1"/>
  <c r="A457" i="2" a="1"/>
  <c r="A457" i="2" s="1"/>
  <c r="C457" i="2" s="1"/>
  <c r="D457" i="2" s="1"/>
  <c r="A460" i="2" a="1"/>
  <c r="A460" i="2" s="1"/>
  <c r="C460" i="2" s="1"/>
  <c r="D460" i="2" s="1"/>
  <c r="A463" i="2" a="1"/>
  <c r="A463" i="2" s="1"/>
  <c r="C463" i="2" s="1"/>
  <c r="D463" i="2" s="1"/>
  <c r="A469" i="2" a="1"/>
  <c r="A469" i="2" s="1"/>
  <c r="C469" i="2" s="1"/>
  <c r="D469" i="2" s="1"/>
  <c r="A472" i="2" a="1"/>
  <c r="A472" i="2" s="1"/>
  <c r="C472" i="2" s="1"/>
  <c r="D472" i="2" s="1"/>
  <c r="A476" i="2" a="1"/>
  <c r="A476" i="2" s="1"/>
  <c r="C476" i="2" s="1"/>
  <c r="D476" i="2" s="1"/>
  <c r="A480" i="2" a="1"/>
  <c r="A480" i="2" s="1"/>
  <c r="C480" i="2" s="1"/>
  <c r="D480" i="2" s="1"/>
  <c r="A484" i="2" a="1"/>
  <c r="A484" i="2" s="1"/>
  <c r="C484" i="2" s="1"/>
  <c r="D484" i="2" s="1"/>
  <c r="A488" i="2" a="1"/>
  <c r="A488" i="2" s="1"/>
  <c r="C488" i="2" s="1"/>
  <c r="D488" i="2" s="1"/>
  <c r="A495" i="2" a="1"/>
  <c r="A495" i="2" s="1"/>
  <c r="C495" i="2" s="1"/>
  <c r="D495" i="2" s="1"/>
  <c r="A499" i="2" a="1"/>
  <c r="A499" i="2" s="1"/>
  <c r="C499" i="2" s="1"/>
  <c r="D499" i="2" s="1"/>
  <c r="A503" i="2" a="1"/>
  <c r="A503" i="2" s="1"/>
  <c r="C503" i="2" s="1"/>
  <c r="D503" i="2" s="1"/>
  <c r="A507" i="2" a="1"/>
  <c r="A507" i="2" s="1"/>
  <c r="C507" i="2" s="1"/>
  <c r="D507" i="2" s="1"/>
  <c r="A511" i="2" a="1"/>
  <c r="A511" i="2" s="1"/>
  <c r="C511" i="2" s="1"/>
  <c r="D511" i="2" s="1"/>
  <c r="A515" i="2" a="1"/>
  <c r="A515" i="2" s="1"/>
  <c r="C515" i="2" s="1"/>
  <c r="D515" i="2" s="1"/>
  <c r="A519" i="2" a="1"/>
  <c r="A519" i="2" s="1"/>
  <c r="C519" i="2" s="1"/>
  <c r="D519" i="2" s="1"/>
  <c r="A523" i="2" a="1"/>
  <c r="A523" i="2" s="1"/>
  <c r="C523" i="2" s="1"/>
  <c r="D523" i="2" s="1"/>
  <c r="C14" i="2"/>
  <c r="D14" i="2" s="1"/>
  <c r="C5" i="2"/>
  <c r="D5" i="2" s="1"/>
  <c r="C22" i="2"/>
  <c r="D22" i="2" s="1"/>
  <c r="C23" i="2"/>
  <c r="D23" i="2" s="1"/>
  <c r="C2340" i="2"/>
  <c r="C2625" i="2"/>
  <c r="C3328" i="2"/>
  <c r="D1921" i="2"/>
  <c r="C1924" i="2"/>
  <c r="C1378" i="2"/>
  <c r="D1421" i="2"/>
  <c r="D2368" i="2"/>
  <c r="D1997" i="2"/>
  <c r="D2444" i="2"/>
  <c r="C2629" i="2"/>
  <c r="D3417" i="2"/>
  <c r="D3420" i="2"/>
  <c r="C1590" i="2"/>
  <c r="D1593" i="2"/>
  <c r="D2225" i="2"/>
  <c r="C2228" i="2"/>
  <c r="C2597" i="2"/>
  <c r="C3457" i="2"/>
  <c r="C1754" i="2"/>
  <c r="C1757" i="2"/>
  <c r="D2029" i="2"/>
  <c r="C2219" i="2"/>
  <c r="C2292" i="2"/>
  <c r="C2392" i="2"/>
  <c r="D2533" i="2"/>
  <c r="C2536" i="2"/>
  <c r="C2609" i="2"/>
  <c r="C2641" i="2"/>
  <c r="C3373" i="2"/>
  <c r="D3465" i="2"/>
  <c r="C1450" i="2"/>
  <c r="D1477" i="2"/>
  <c r="C1666" i="2"/>
  <c r="D1985" i="2"/>
  <c r="C1988" i="2"/>
  <c r="C2073" i="2"/>
  <c r="C2308" i="2"/>
  <c r="D2400" i="2"/>
  <c r="D2469" i="2"/>
  <c r="C2472" i="2"/>
  <c r="D2556" i="2"/>
  <c r="C2613" i="2"/>
  <c r="C2645" i="2"/>
  <c r="D3389" i="2"/>
  <c r="C3392" i="2"/>
  <c r="D3441" i="2"/>
  <c r="D3448" i="2"/>
  <c r="D1682" i="2"/>
  <c r="D1697" i="2"/>
  <c r="C1794" i="2"/>
  <c r="D1805" i="2"/>
  <c r="C2412" i="2"/>
  <c r="D2484" i="2"/>
  <c r="D3325" i="2"/>
  <c r="C1270" i="2"/>
  <c r="D1498" i="2"/>
  <c r="C1626" i="2"/>
  <c r="C1629" i="2"/>
  <c r="D1721" i="2"/>
  <c r="C1813" i="2"/>
  <c r="C2041" i="2"/>
  <c r="D2093" i="2"/>
  <c r="C2128" i="2"/>
  <c r="C2213" i="2"/>
  <c r="C2237" i="2"/>
  <c r="C2260" i="2"/>
  <c r="C2324" i="2"/>
  <c r="C2380" i="2"/>
  <c r="C2424" i="2"/>
  <c r="D2461" i="2"/>
  <c r="C2464" i="2"/>
  <c r="D2516" i="2"/>
  <c r="D2568" i="2"/>
  <c r="C2601" i="2"/>
  <c r="C2617" i="2"/>
  <c r="C2633" i="2"/>
  <c r="C2649" i="2"/>
  <c r="C3253" i="2"/>
  <c r="C3337" i="2"/>
  <c r="D3429" i="2"/>
  <c r="D3432" i="2"/>
  <c r="C3453" i="2"/>
  <c r="D3477" i="2"/>
  <c r="D3484" i="2"/>
  <c r="D1290" i="2"/>
  <c r="C1349" i="2"/>
  <c r="D1430" i="2"/>
  <c r="C1570" i="2"/>
  <c r="D1741" i="2"/>
  <c r="D1762" i="2"/>
  <c r="D1777" i="2"/>
  <c r="C1845" i="2"/>
  <c r="C1937" i="2"/>
  <c r="D2144" i="2"/>
  <c r="C2276" i="2"/>
  <c r="C2588" i="2"/>
  <c r="C2605" i="2"/>
  <c r="C2621" i="2"/>
  <c r="C2637" i="2"/>
  <c r="C2657" i="2"/>
  <c r="C3401" i="2"/>
  <c r="D3722" i="2"/>
  <c r="D1885" i="2"/>
  <c r="C1953" i="2"/>
  <c r="C2009" i="2"/>
  <c r="D2061" i="2"/>
  <c r="D2200" i="2"/>
  <c r="C2356" i="2"/>
  <c r="C3673" i="2"/>
  <c r="D3673" i="2"/>
  <c r="C3701" i="2"/>
  <c r="D3701" i="2"/>
  <c r="D1357" i="2"/>
  <c r="D1409" i="2"/>
  <c r="C1485" i="2"/>
  <c r="D1514" i="2"/>
  <c r="C1517" i="2"/>
  <c r="C1566" i="2"/>
  <c r="C1572" i="2"/>
  <c r="C1613" i="2"/>
  <c r="C1717" i="2"/>
  <c r="C1796" i="2"/>
  <c r="C1829" i="2"/>
  <c r="C1836" i="2"/>
  <c r="D1858" i="2"/>
  <c r="C1861" i="2"/>
  <c r="C1898" i="2"/>
  <c r="C1901" i="2"/>
  <c r="C1940" i="2"/>
  <c r="C1961" i="2"/>
  <c r="C2007" i="2"/>
  <c r="C2012" i="2"/>
  <c r="C2053" i="2"/>
  <c r="C2071" i="2"/>
  <c r="C2076" i="2"/>
  <c r="D2105" i="2"/>
  <c r="D2124" i="2"/>
  <c r="C2156" i="2"/>
  <c r="C2185" i="2"/>
  <c r="C2192" i="2"/>
  <c r="C2217" i="2"/>
  <c r="D2280" i="2"/>
  <c r="D2312" i="2"/>
  <c r="D2344" i="2"/>
  <c r="C2372" i="2"/>
  <c r="C2416" i="2"/>
  <c r="D2429" i="2"/>
  <c r="C2432" i="2"/>
  <c r="C2476" i="2"/>
  <c r="D2501" i="2"/>
  <c r="C2504" i="2"/>
  <c r="C2524" i="2"/>
  <c r="D2544" i="2"/>
  <c r="C2572" i="2"/>
  <c r="C2599" i="2"/>
  <c r="C2607" i="2"/>
  <c r="C2615" i="2"/>
  <c r="C2623" i="2"/>
  <c r="C2631" i="2"/>
  <c r="C2639" i="2"/>
  <c r="C2647" i="2"/>
  <c r="D2691" i="2"/>
  <c r="C2795" i="2"/>
  <c r="C3309" i="2"/>
  <c r="D3353" i="2"/>
  <c r="C3360" i="2"/>
  <c r="C3381" i="2"/>
  <c r="C3405" i="2"/>
  <c r="C3469" i="2"/>
  <c r="D3690" i="2"/>
  <c r="D3754" i="2"/>
  <c r="C1541" i="2"/>
  <c r="D1634" i="2"/>
  <c r="D1649" i="2"/>
  <c r="D3710" i="2"/>
  <c r="D1370" i="2"/>
  <c r="C1380" i="2"/>
  <c r="D1418" i="2"/>
  <c r="C1434" i="2"/>
  <c r="C1494" i="2"/>
  <c r="D1553" i="2"/>
  <c r="C1668" i="2"/>
  <c r="D1694" i="2"/>
  <c r="D1889" i="2"/>
  <c r="D1945" i="2"/>
  <c r="C1977" i="2"/>
  <c r="C2021" i="2"/>
  <c r="C2039" i="2"/>
  <c r="C2044" i="2"/>
  <c r="C2085" i="2"/>
  <c r="D2140" i="2"/>
  <c r="D2165" i="2"/>
  <c r="C2168" i="2"/>
  <c r="D2264" i="2"/>
  <c r="D2296" i="2"/>
  <c r="D2328" i="2"/>
  <c r="D2360" i="2"/>
  <c r="C2384" i="2"/>
  <c r="C2404" i="2"/>
  <c r="C2492" i="2"/>
  <c r="D2509" i="2"/>
  <c r="C2512" i="2"/>
  <c r="D2564" i="2"/>
  <c r="D2581" i="2"/>
  <c r="C2584" i="2"/>
  <c r="C2603" i="2"/>
  <c r="C2611" i="2"/>
  <c r="C2619" i="2"/>
  <c r="C2627" i="2"/>
  <c r="C2635" i="2"/>
  <c r="C2643" i="2"/>
  <c r="C2651" i="2"/>
  <c r="D3284" i="2"/>
  <c r="C3317" i="2"/>
  <c r="C3348" i="2"/>
  <c r="C3369" i="2"/>
  <c r="D3496" i="2"/>
  <c r="D3678" i="2"/>
  <c r="C1258" i="2"/>
  <c r="D1322" i="2"/>
  <c r="C1326" i="2"/>
  <c r="D1326" i="2"/>
  <c r="C1353" i="2"/>
  <c r="D1353" i="2"/>
  <c r="C1425" i="2"/>
  <c r="D1425" i="2"/>
  <c r="D1502" i="2"/>
  <c r="C1502" i="2"/>
  <c r="D1558" i="2"/>
  <c r="C1558" i="2"/>
  <c r="C1633" i="2"/>
  <c r="D1633" i="2"/>
  <c r="C1350" i="2"/>
  <c r="D1350" i="2"/>
  <c r="D1417" i="2"/>
  <c r="C1417" i="2"/>
  <c r="D1444" i="2"/>
  <c r="C1444" i="2"/>
  <c r="C1630" i="2"/>
  <c r="D1630" i="2"/>
  <c r="C1362" i="2"/>
  <c r="D1362" i="2"/>
  <c r="C1414" i="2"/>
  <c r="D1414" i="2"/>
  <c r="C1545" i="2"/>
  <c r="D1545" i="2"/>
  <c r="D1653" i="2"/>
  <c r="C1653" i="2"/>
  <c r="C1302" i="2"/>
  <c r="D1302" i="2"/>
  <c r="C1333" i="2"/>
  <c r="D1333" i="2"/>
  <c r="C1438" i="2"/>
  <c r="D1438" i="2"/>
  <c r="D1604" i="2"/>
  <c r="C1604" i="2"/>
  <c r="D1314" i="2"/>
  <c r="D1317" i="2"/>
  <c r="D1345" i="2"/>
  <c r="D1405" i="2"/>
  <c r="C1442" i="2"/>
  <c r="C1466" i="2"/>
  <c r="D1469" i="2"/>
  <c r="D1506" i="2"/>
  <c r="C1549" i="2"/>
  <c r="C1562" i="2"/>
  <c r="D1574" i="2"/>
  <c r="C1577" i="2"/>
  <c r="C1602" i="2"/>
  <c r="D1618" i="2"/>
  <c r="D1657" i="2"/>
  <c r="D1677" i="2"/>
  <c r="D1698" i="2"/>
  <c r="D1713" i="2"/>
  <c r="C1730" i="2"/>
  <c r="D1746" i="2"/>
  <c r="D1761" i="2"/>
  <c r="D1785" i="2"/>
  <c r="D1821" i="2"/>
  <c r="C1842" i="2"/>
  <c r="C1874" i="2"/>
  <c r="D1890" i="2"/>
  <c r="D1910" i="2"/>
  <c r="D1929" i="2"/>
  <c r="D1969" i="2"/>
  <c r="C1972" i="2"/>
  <c r="D1993" i="2"/>
  <c r="C1996" i="2"/>
  <c r="D2013" i="2"/>
  <c r="C2023" i="2"/>
  <c r="D2025" i="2"/>
  <c r="C2028" i="2"/>
  <c r="D2045" i="2"/>
  <c r="C2055" i="2"/>
  <c r="D2057" i="2"/>
  <c r="C2060" i="2"/>
  <c r="D2077" i="2"/>
  <c r="C2087" i="2"/>
  <c r="D2089" i="2"/>
  <c r="C2092" i="2"/>
  <c r="C2107" i="2"/>
  <c r="C2117" i="2"/>
  <c r="C2136" i="2"/>
  <c r="D2152" i="2"/>
  <c r="C2181" i="2"/>
  <c r="C2187" i="2"/>
  <c r="C2209" i="2"/>
  <c r="C2221" i="2"/>
  <c r="D2229" i="2"/>
  <c r="C2232" i="2"/>
  <c r="D2256" i="2"/>
  <c r="D2272" i="2"/>
  <c r="D2288" i="2"/>
  <c r="D2304" i="2"/>
  <c r="D2320" i="2"/>
  <c r="D2336" i="2"/>
  <c r="D2352" i="2"/>
  <c r="D2376" i="2"/>
  <c r="C2388" i="2"/>
  <c r="D2408" i="2"/>
  <c r="C2420" i="2"/>
  <c r="D2437" i="2"/>
  <c r="C2440" i="2"/>
  <c r="D2453" i="2"/>
  <c r="C2456" i="2"/>
  <c r="C2493" i="2"/>
  <c r="D2493" i="2"/>
  <c r="D2747" i="2"/>
  <c r="C2747" i="2"/>
  <c r="D2862" i="2"/>
  <c r="C2862" i="2"/>
  <c r="D3289" i="2"/>
  <c r="C3289" i="2"/>
  <c r="D3293" i="2"/>
  <c r="C3293" i="2"/>
  <c r="D3305" i="2"/>
  <c r="C3305" i="2"/>
  <c r="D3332" i="2"/>
  <c r="C3332" i="2"/>
  <c r="C3436" i="2"/>
  <c r="D3436" i="2"/>
  <c r="C3472" i="2"/>
  <c r="D3472" i="2"/>
  <c r="D3505" i="2"/>
  <c r="C3505" i="2"/>
  <c r="D2508" i="2"/>
  <c r="C2508" i="2"/>
  <c r="D2552" i="2"/>
  <c r="C2552" i="2"/>
  <c r="C2576" i="2"/>
  <c r="D2576" i="2"/>
  <c r="D2806" i="2"/>
  <c r="C2806" i="2"/>
  <c r="D3312" i="2"/>
  <c r="C3312" i="2"/>
  <c r="D3357" i="2"/>
  <c r="C3357" i="2"/>
  <c r="D3385" i="2"/>
  <c r="C3385" i="2"/>
  <c r="D3413" i="2"/>
  <c r="C3413" i="2"/>
  <c r="D2452" i="2"/>
  <c r="C2452" i="2"/>
  <c r="D2488" i="2"/>
  <c r="C2488" i="2"/>
  <c r="C2528" i="2"/>
  <c r="D2528" i="2"/>
  <c r="C2549" i="2"/>
  <c r="D2549" i="2"/>
  <c r="C2661" i="2"/>
  <c r="D2661" i="2"/>
  <c r="D2907" i="2"/>
  <c r="C2907" i="2"/>
  <c r="D3291" i="2"/>
  <c r="C3291" i="2"/>
  <c r="D3365" i="2"/>
  <c r="C3365" i="2"/>
  <c r="D3396" i="2"/>
  <c r="C3396" i="2"/>
  <c r="C3424" i="2"/>
  <c r="D3424" i="2"/>
  <c r="D3481" i="2"/>
  <c r="C3481" i="2"/>
  <c r="C3654" i="2"/>
  <c r="D3654" i="2"/>
  <c r="C1690" i="2"/>
  <c r="C1693" i="2"/>
  <c r="C1732" i="2"/>
  <c r="D1758" i="2"/>
  <c r="C1781" i="2"/>
  <c r="C1844" i="2"/>
  <c r="C1850" i="2"/>
  <c r="D1853" i="2"/>
  <c r="C1866" i="2"/>
  <c r="C1884" i="2"/>
  <c r="C1906" i="2"/>
  <c r="C1956" i="2"/>
  <c r="C2005" i="2"/>
  <c r="C2037" i="2"/>
  <c r="C2069" i="2"/>
  <c r="C2101" i="2"/>
  <c r="C2113" i="2"/>
  <c r="C2123" i="2"/>
  <c r="D2132" i="2"/>
  <c r="D2148" i="2"/>
  <c r="C2161" i="2"/>
  <c r="D2169" i="2"/>
  <c r="C2205" i="2"/>
  <c r="C2249" i="2"/>
  <c r="C2252" i="2"/>
  <c r="C2268" i="2"/>
  <c r="C2284" i="2"/>
  <c r="C2300" i="2"/>
  <c r="C2316" i="2"/>
  <c r="C2332" i="2"/>
  <c r="C2348" i="2"/>
  <c r="C2364" i="2"/>
  <c r="C2396" i="2"/>
  <c r="C2428" i="2"/>
  <c r="C2485" i="2"/>
  <c r="D2485" i="2"/>
  <c r="D2496" i="2"/>
  <c r="C2496" i="2"/>
  <c r="D3321" i="2"/>
  <c r="C3321" i="2"/>
  <c r="D3376" i="2"/>
  <c r="C3376" i="2"/>
  <c r="D3493" i="2"/>
  <c r="C3493" i="2"/>
  <c r="C3686" i="2"/>
  <c r="D3686" i="2"/>
  <c r="C3733" i="2"/>
  <c r="D3733" i="2"/>
  <c r="C2460" i="2"/>
  <c r="D2517" i="2"/>
  <c r="C2520" i="2"/>
  <c r="D2532" i="2"/>
  <c r="C2540" i="2"/>
  <c r="D2565" i="2"/>
  <c r="D2596" i="2"/>
  <c r="D2600" i="2"/>
  <c r="D2604" i="2"/>
  <c r="D2608" i="2"/>
  <c r="D2612" i="2"/>
  <c r="D2616" i="2"/>
  <c r="D2620" i="2"/>
  <c r="D2624" i="2"/>
  <c r="D2628" i="2"/>
  <c r="D2632" i="2"/>
  <c r="D2636" i="2"/>
  <c r="D2640" i="2"/>
  <c r="D2644" i="2"/>
  <c r="D2648" i="2"/>
  <c r="C2659" i="2"/>
  <c r="C2665" i="2"/>
  <c r="C2667" i="2"/>
  <c r="D2690" i="2"/>
  <c r="C2755" i="2"/>
  <c r="C3252" i="2"/>
  <c r="C3261" i="2"/>
  <c r="C3285" i="2"/>
  <c r="C3308" i="2"/>
  <c r="C3316" i="2"/>
  <c r="C3341" i="2"/>
  <c r="C3349" i="2"/>
  <c r="C3380" i="2"/>
  <c r="D3718" i="2"/>
  <c r="D3812" i="2"/>
  <c r="C2811" i="2"/>
  <c r="C2814" i="2"/>
  <c r="C2821" i="2"/>
  <c r="C2867" i="2"/>
  <c r="C2870" i="2"/>
  <c r="D3276" i="2"/>
  <c r="D3288" i="2"/>
  <c r="C3292" i="2"/>
  <c r="D3297" i="2"/>
  <c r="C3300" i="2"/>
  <c r="C3333" i="2"/>
  <c r="C3344" i="2"/>
  <c r="C3364" i="2"/>
  <c r="C3397" i="2"/>
  <c r="D3408" i="2"/>
  <c r="D3488" i="2"/>
  <c r="D3500" i="2"/>
  <c r="D3662" i="2"/>
  <c r="D1262" i="2"/>
  <c r="D1341" i="2"/>
  <c r="D1354" i="2"/>
  <c r="D1361" i="2"/>
  <c r="D1366" i="2"/>
  <c r="D1374" i="2"/>
  <c r="D1401" i="2"/>
  <c r="D1413" i="2"/>
  <c r="D1422" i="2"/>
  <c r="D1461" i="2"/>
  <c r="C1474" i="2"/>
  <c r="D1481" i="2"/>
  <c r="D1489" i="2"/>
  <c r="C1508" i="2"/>
  <c r="D1510" i="2"/>
  <c r="D1557" i="2"/>
  <c r="D1561" i="2"/>
  <c r="D1565" i="2"/>
  <c r="D1569" i="2"/>
  <c r="D1586" i="2"/>
  <c r="D1597" i="2"/>
  <c r="C1620" i="2"/>
  <c r="D1622" i="2"/>
  <c r="C1636" i="2"/>
  <c r="D1645" i="2"/>
  <c r="D1650" i="2"/>
  <c r="D1661" i="2"/>
  <c r="C1684" i="2"/>
  <c r="D1686" i="2"/>
  <c r="C1700" i="2"/>
  <c r="D1709" i="2"/>
  <c r="D1714" i="2"/>
  <c r="D1725" i="2"/>
  <c r="C1748" i="2"/>
  <c r="D1750" i="2"/>
  <c r="C1764" i="2"/>
  <c r="D1773" i="2"/>
  <c r="D1778" i="2"/>
  <c r="D1789" i="2"/>
  <c r="C1810" i="2"/>
  <c r="C1812" i="2"/>
  <c r="C1818" i="2"/>
  <c r="C1826" i="2"/>
  <c r="D1837" i="2"/>
  <c r="C1852" i="2"/>
  <c r="C1876" i="2"/>
  <c r="C1916" i="2"/>
  <c r="C1948" i="2"/>
  <c r="C1980" i="2"/>
  <c r="C2001" i="2"/>
  <c r="D2001" i="2"/>
  <c r="C2033" i="2"/>
  <c r="D2033" i="2"/>
  <c r="C2065" i="2"/>
  <c r="D2065" i="2"/>
  <c r="C2097" i="2"/>
  <c r="D2097" i="2"/>
  <c r="D2104" i="2"/>
  <c r="C2104" i="2"/>
  <c r="C2141" i="2"/>
  <c r="D2141" i="2"/>
  <c r="C2157" i="2"/>
  <c r="D2157" i="2"/>
  <c r="D2164" i="2"/>
  <c r="C2164" i="2"/>
  <c r="C2208" i="2"/>
  <c r="D2208" i="2"/>
  <c r="D1868" i="2"/>
  <c r="C1868" i="2"/>
  <c r="D1914" i="2"/>
  <c r="C1914" i="2"/>
  <c r="C2145" i="2"/>
  <c r="D2145" i="2"/>
  <c r="D2155" i="2"/>
  <c r="C2155" i="2"/>
  <c r="D2173" i="2"/>
  <c r="C2173" i="2"/>
  <c r="C2196" i="2"/>
  <c r="D2196" i="2"/>
  <c r="C2212" i="2"/>
  <c r="D2212" i="2"/>
  <c r="D2224" i="2"/>
  <c r="C2224" i="2"/>
  <c r="C1862" i="2"/>
  <c r="D1862" i="2"/>
  <c r="C1908" i="2"/>
  <c r="C1932" i="2"/>
  <c r="C1964" i="2"/>
  <c r="C2017" i="2"/>
  <c r="D2017" i="2"/>
  <c r="C2049" i="2"/>
  <c r="D2049" i="2"/>
  <c r="C2081" i="2"/>
  <c r="D2081" i="2"/>
  <c r="D2121" i="2"/>
  <c r="C2121" i="2"/>
  <c r="C2149" i="2"/>
  <c r="D2149" i="2"/>
  <c r="C2216" i="2"/>
  <c r="D2216" i="2"/>
  <c r="D1282" i="2"/>
  <c r="D1285" i="2"/>
  <c r="D1294" i="2"/>
  <c r="D1337" i="2"/>
  <c r="D1358" i="2"/>
  <c r="D1397" i="2"/>
  <c r="D1426" i="2"/>
  <c r="D1454" i="2"/>
  <c r="C1457" i="2"/>
  <c r="D1478" i="2"/>
  <c r="D1554" i="2"/>
  <c r="C1588" i="2"/>
  <c r="C1612" i="2"/>
  <c r="C1624" i="2"/>
  <c r="D1638" i="2"/>
  <c r="C1652" i="2"/>
  <c r="C1676" i="2"/>
  <c r="C1688" i="2"/>
  <c r="D1702" i="2"/>
  <c r="C1716" i="2"/>
  <c r="C1740" i="2"/>
  <c r="C1752" i="2"/>
  <c r="D1766" i="2"/>
  <c r="C1780" i="2"/>
  <c r="C1804" i="2"/>
  <c r="C1820" i="2"/>
  <c r="C1828" i="2"/>
  <c r="C1834" i="2"/>
  <c r="D1857" i="2"/>
  <c r="D1860" i="2"/>
  <c r="C1860" i="2"/>
  <c r="C1869" i="2"/>
  <c r="D1878" i="2"/>
  <c r="D1882" i="2"/>
  <c r="C1882" i="2"/>
  <c r="C1893" i="2"/>
  <c r="C2153" i="2"/>
  <c r="D2153" i="2"/>
  <c r="C2188" i="2"/>
  <c r="D2188" i="2"/>
  <c r="C2204" i="2"/>
  <c r="D2204" i="2"/>
  <c r="D1873" i="2"/>
  <c r="C1877" i="2"/>
  <c r="C1892" i="2"/>
  <c r="D1894" i="2"/>
  <c r="C1900" i="2"/>
  <c r="D1905" i="2"/>
  <c r="C1909" i="2"/>
  <c r="D1917" i="2"/>
  <c r="D1925" i="2"/>
  <c r="D1933" i="2"/>
  <c r="D1941" i="2"/>
  <c r="D1949" i="2"/>
  <c r="D1957" i="2"/>
  <c r="D1965" i="2"/>
  <c r="D1973" i="2"/>
  <c r="D1981" i="2"/>
  <c r="D1989" i="2"/>
  <c r="C1999" i="2"/>
  <c r="C2004" i="2"/>
  <c r="C2015" i="2"/>
  <c r="C2020" i="2"/>
  <c r="C2031" i="2"/>
  <c r="C2036" i="2"/>
  <c r="C2047" i="2"/>
  <c r="C2052" i="2"/>
  <c r="C2063" i="2"/>
  <c r="C2068" i="2"/>
  <c r="C2079" i="2"/>
  <c r="C2084" i="2"/>
  <c r="C2095" i="2"/>
  <c r="C2100" i="2"/>
  <c r="C2109" i="2"/>
  <c r="C2160" i="2"/>
  <c r="C2171" i="2"/>
  <c r="C2177" i="2"/>
  <c r="C2220" i="2"/>
  <c r="D2233" i="2"/>
  <c r="C2245" i="2"/>
  <c r="C2251" i="2"/>
  <c r="D2436" i="2"/>
  <c r="D2448" i="2"/>
  <c r="D2468" i="2"/>
  <c r="D2480" i="2"/>
  <c r="D2500" i="2"/>
  <c r="C2557" i="2"/>
  <c r="D2557" i="2"/>
  <c r="D2655" i="2"/>
  <c r="C2655" i="2"/>
  <c r="D2669" i="2"/>
  <c r="C2669" i="2"/>
  <c r="D2673" i="2"/>
  <c r="C2673" i="2"/>
  <c r="D2677" i="2"/>
  <c r="C2677" i="2"/>
  <c r="D2681" i="2"/>
  <c r="C2681" i="2"/>
  <c r="D2685" i="2"/>
  <c r="C2685" i="2"/>
  <c r="C2525" i="2"/>
  <c r="D2525" i="2"/>
  <c r="D2580" i="2"/>
  <c r="C2580" i="2"/>
  <c r="D2592" i="2"/>
  <c r="C2592" i="2"/>
  <c r="C2589" i="2"/>
  <c r="D2589" i="2"/>
  <c r="D2653" i="2"/>
  <c r="C2653" i="2"/>
  <c r="D2671" i="2"/>
  <c r="C2671" i="2"/>
  <c r="D2675" i="2"/>
  <c r="C2675" i="2"/>
  <c r="D2679" i="2"/>
  <c r="C2679" i="2"/>
  <c r="D2683" i="2"/>
  <c r="C2683" i="2"/>
  <c r="C2687" i="2"/>
  <c r="D2687" i="2"/>
  <c r="C2694" i="2"/>
  <c r="D2694" i="2"/>
  <c r="D2742" i="2"/>
  <c r="C2742" i="2"/>
  <c r="C2235" i="2"/>
  <c r="C2241" i="2"/>
  <c r="D2445" i="2"/>
  <c r="D2477" i="2"/>
  <c r="D2548" i="2"/>
  <c r="C2548" i="2"/>
  <c r="D2560" i="2"/>
  <c r="C2560" i="2"/>
  <c r="D2739" i="2"/>
  <c r="C2739" i="2"/>
  <c r="D2838" i="2"/>
  <c r="C2838" i="2"/>
  <c r="C2782" i="2"/>
  <c r="C2875" i="2"/>
  <c r="C2894" i="2"/>
  <c r="C3051" i="2"/>
  <c r="C3257" i="2"/>
  <c r="C3259" i="2"/>
  <c r="C3264" i="2"/>
  <c r="D3267" i="2"/>
  <c r="C3267" i="2"/>
  <c r="D3280" i="2"/>
  <c r="D3304" i="2"/>
  <c r="C3304" i="2"/>
  <c r="D3313" i="2"/>
  <c r="C3324" i="2"/>
  <c r="D3329" i="2"/>
  <c r="C3329" i="2"/>
  <c r="C3340" i="2"/>
  <c r="D3345" i="2"/>
  <c r="C3345" i="2"/>
  <c r="C3356" i="2"/>
  <c r="D3361" i="2"/>
  <c r="C3361" i="2"/>
  <c r="C3372" i="2"/>
  <c r="D3377" i="2"/>
  <c r="C3377" i="2"/>
  <c r="C3388" i="2"/>
  <c r="D3393" i="2"/>
  <c r="C3393" i="2"/>
  <c r="D3404" i="2"/>
  <c r="D3489" i="2"/>
  <c r="C3489" i="2"/>
  <c r="D3501" i="2"/>
  <c r="C3501" i="2"/>
  <c r="C3713" i="2"/>
  <c r="D3713" i="2"/>
  <c r="C3717" i="2"/>
  <c r="D3717" i="2"/>
  <c r="C3828" i="2"/>
  <c r="D3828" i="2"/>
  <c r="C3296" i="2"/>
  <c r="C3301" i="2"/>
  <c r="D3320" i="2"/>
  <c r="C3320" i="2"/>
  <c r="D3336" i="2"/>
  <c r="C3336" i="2"/>
  <c r="D3352" i="2"/>
  <c r="C3352" i="2"/>
  <c r="D3368" i="2"/>
  <c r="C3368" i="2"/>
  <c r="D3384" i="2"/>
  <c r="C3384" i="2"/>
  <c r="C3400" i="2"/>
  <c r="D3400" i="2"/>
  <c r="C3416" i="2"/>
  <c r="D3416" i="2"/>
  <c r="D3449" i="2"/>
  <c r="C3449" i="2"/>
  <c r="D3461" i="2"/>
  <c r="C3461" i="2"/>
  <c r="D3509" i="2"/>
  <c r="C3509" i="2"/>
  <c r="C3697" i="2"/>
  <c r="D3697" i="2"/>
  <c r="D2541" i="2"/>
  <c r="D2573" i="2"/>
  <c r="C2663" i="2"/>
  <c r="D2672" i="2"/>
  <c r="D2676" i="2"/>
  <c r="D2680" i="2"/>
  <c r="D2684" i="2"/>
  <c r="D2695" i="2"/>
  <c r="C2731" i="2"/>
  <c r="C2734" i="2"/>
  <c r="C2757" i="2"/>
  <c r="C2819" i="2"/>
  <c r="C2827" i="2"/>
  <c r="C2883" i="2"/>
  <c r="C3256" i="2"/>
  <c r="D3265" i="2"/>
  <c r="D3425" i="2"/>
  <c r="C3425" i="2"/>
  <c r="D3437" i="2"/>
  <c r="C3437" i="2"/>
  <c r="C3456" i="2"/>
  <c r="D3456" i="2"/>
  <c r="C3468" i="2"/>
  <c r="D3468" i="2"/>
  <c r="C3729" i="2"/>
  <c r="D3729" i="2"/>
  <c r="C3770" i="2"/>
  <c r="D3770" i="2"/>
  <c r="C3480" i="2"/>
  <c r="D3480" i="2"/>
  <c r="C3681" i="2"/>
  <c r="D3681" i="2"/>
  <c r="C3685" i="2"/>
  <c r="D3685" i="2"/>
  <c r="C3886" i="2"/>
  <c r="D3886" i="2"/>
  <c r="C3409" i="2"/>
  <c r="C3421" i="2"/>
  <c r="C3433" i="2"/>
  <c r="D3440" i="2"/>
  <c r="C3445" i="2"/>
  <c r="D3452" i="2"/>
  <c r="D3464" i="2"/>
  <c r="C3473" i="2"/>
  <c r="C3485" i="2"/>
  <c r="C3497" i="2"/>
  <c r="D3504" i="2"/>
  <c r="D3642" i="2"/>
  <c r="D3661" i="2"/>
  <c r="D3677" i="2"/>
  <c r="D3694" i="2"/>
  <c r="D3702" i="2"/>
  <c r="D3706" i="2"/>
  <c r="D3726" i="2"/>
  <c r="D3734" i="2"/>
  <c r="D3738" i="2"/>
  <c r="D3786" i="2"/>
  <c r="C939" i="2"/>
  <c r="D939" i="2" s="1"/>
  <c r="C942" i="2"/>
  <c r="D942" i="2" s="1"/>
  <c r="C945" i="2"/>
  <c r="D945" i="2" s="1"/>
  <c r="C955" i="2"/>
  <c r="D955" i="2"/>
  <c r="C958" i="2"/>
  <c r="D958" i="2"/>
  <c r="C961" i="2"/>
  <c r="D961" i="2"/>
  <c r="C971" i="2"/>
  <c r="D971" i="2"/>
  <c r="C974" i="2"/>
  <c r="D974" i="2"/>
  <c r="C977" i="2"/>
  <c r="D977" i="2"/>
  <c r="C987" i="2"/>
  <c r="D987" i="2"/>
  <c r="C990" i="2"/>
  <c r="D990" i="2"/>
  <c r="C993" i="2"/>
  <c r="D993" i="2"/>
  <c r="C943" i="2"/>
  <c r="D943" i="2" s="1"/>
  <c r="C946" i="2"/>
  <c r="D946" i="2" s="1"/>
  <c r="C959" i="2"/>
  <c r="D959" i="2"/>
  <c r="C962" i="2"/>
  <c r="D962" i="2"/>
  <c r="C965" i="2"/>
  <c r="D965" i="2"/>
  <c r="C975" i="2"/>
  <c r="D975" i="2"/>
  <c r="C978" i="2"/>
  <c r="D978" i="2"/>
  <c r="C981" i="2"/>
  <c r="D981" i="2"/>
  <c r="C991" i="2"/>
  <c r="D991" i="2"/>
  <c r="C994" i="2"/>
  <c r="D994" i="2"/>
  <c r="C997" i="2"/>
  <c r="D997" i="2"/>
  <c r="C937" i="2"/>
  <c r="D937" i="2" s="1"/>
  <c r="C947" i="2"/>
  <c r="D947" i="2" s="1"/>
  <c r="C950" i="2"/>
  <c r="D950" i="2"/>
  <c r="C953" i="2"/>
  <c r="D953" i="2"/>
  <c r="C963" i="2"/>
  <c r="D963" i="2"/>
  <c r="C966" i="2"/>
  <c r="D966" i="2"/>
  <c r="C969" i="2"/>
  <c r="D969" i="2"/>
  <c r="C979" i="2"/>
  <c r="D979" i="2"/>
  <c r="C982" i="2"/>
  <c r="D982" i="2"/>
  <c r="C985" i="2"/>
  <c r="D985" i="2"/>
  <c r="C995" i="2"/>
  <c r="D995" i="2"/>
  <c r="C998" i="2"/>
  <c r="D998" i="2"/>
  <c r="C938" i="2"/>
  <c r="D938" i="2" s="1"/>
  <c r="C941" i="2"/>
  <c r="D941" i="2" s="1"/>
  <c r="C951" i="2"/>
  <c r="D951" i="2"/>
  <c r="C954" i="2"/>
  <c r="D954" i="2"/>
  <c r="C957" i="2"/>
  <c r="D957" i="2"/>
  <c r="C967" i="2"/>
  <c r="D967" i="2"/>
  <c r="C970" i="2"/>
  <c r="D970" i="2"/>
  <c r="C973" i="2"/>
  <c r="D973" i="2"/>
  <c r="C983" i="2"/>
  <c r="D983" i="2"/>
  <c r="C986" i="2"/>
  <c r="D986" i="2"/>
  <c r="C989" i="2"/>
  <c r="D989" i="2"/>
  <c r="C999" i="2"/>
  <c r="D999" i="2"/>
  <c r="D1274" i="2"/>
  <c r="D1277" i="2"/>
  <c r="D1286" i="2"/>
  <c r="D1306" i="2"/>
  <c r="D1309" i="2"/>
  <c r="D1318" i="2"/>
  <c r="D1334" i="2"/>
  <c r="D1338" i="2"/>
  <c r="D1342" i="2"/>
  <c r="D1346" i="2"/>
  <c r="C1364" i="2"/>
  <c r="D1381" i="2"/>
  <c r="D1385" i="2"/>
  <c r="D1389" i="2"/>
  <c r="D1393" i="2"/>
  <c r="D1398" i="2"/>
  <c r="D1402" i="2"/>
  <c r="D1406" i="2"/>
  <c r="D1410" i="2"/>
  <c r="C1428" i="2"/>
  <c r="D1445" i="2"/>
  <c r="D1458" i="2"/>
  <c r="C1476" i="2"/>
  <c r="D1482" i="2"/>
  <c r="D1492" i="2"/>
  <c r="C1492" i="2"/>
  <c r="D1518" i="2"/>
  <c r="C1521" i="2"/>
  <c r="D1525" i="2"/>
  <c r="C1530" i="2"/>
  <c r="D1533" i="2"/>
  <c r="C1538" i="2"/>
  <c r="D1542" i="2"/>
  <c r="D1578" i="2"/>
  <c r="C1581" i="2"/>
  <c r="D1601" i="2"/>
  <c r="C1605" i="2"/>
  <c r="D1609" i="2"/>
  <c r="D1616" i="2"/>
  <c r="C1616" i="2"/>
  <c r="C1628" i="2"/>
  <c r="C1640" i="2"/>
  <c r="C1642" i="2"/>
  <c r="D1646" i="2"/>
  <c r="D1654" i="2"/>
  <c r="D1665" i="2"/>
  <c r="C1669" i="2"/>
  <c r="D1673" i="2"/>
  <c r="D1680" i="2"/>
  <c r="C1680" i="2"/>
  <c r="C1692" i="2"/>
  <c r="C1704" i="2"/>
  <c r="C1706" i="2"/>
  <c r="D1710" i="2"/>
  <c r="D1718" i="2"/>
  <c r="D1729" i="2"/>
  <c r="C1733" i="2"/>
  <c r="D1737" i="2"/>
  <c r="D1744" i="2"/>
  <c r="C1744" i="2"/>
  <c r="C1756" i="2"/>
  <c r="C1768" i="2"/>
  <c r="C1770" i="2"/>
  <c r="D1774" i="2"/>
  <c r="D1782" i="2"/>
  <c r="D1793" i="2"/>
  <c r="C1797" i="2"/>
  <c r="D1801" i="2"/>
  <c r="D1808" i="2"/>
  <c r="C1808" i="2"/>
  <c r="D1814" i="2"/>
  <c r="D1817" i="2"/>
  <c r="D1824" i="2"/>
  <c r="C1824" i="2"/>
  <c r="D1830" i="2"/>
  <c r="D1833" i="2"/>
  <c r="D1840" i="2"/>
  <c r="C1840" i="2"/>
  <c r="D1846" i="2"/>
  <c r="D1849" i="2"/>
  <c r="D1881" i="2"/>
  <c r="C1881" i="2"/>
  <c r="D1600" i="2"/>
  <c r="C1600" i="2"/>
  <c r="D1664" i="2"/>
  <c r="C1664" i="2"/>
  <c r="D1728" i="2"/>
  <c r="C1728" i="2"/>
  <c r="D1792" i="2"/>
  <c r="C1792" i="2"/>
  <c r="D1854" i="2"/>
  <c r="C1854" i="2"/>
  <c r="D1872" i="2"/>
  <c r="C1872" i="2"/>
  <c r="D1886" i="2"/>
  <c r="C1886" i="2"/>
  <c r="D1904" i="2"/>
  <c r="C1904" i="2"/>
  <c r="D952" i="2"/>
  <c r="D956" i="2"/>
  <c r="D960" i="2"/>
  <c r="D964" i="2"/>
  <c r="D968" i="2"/>
  <c r="D972" i="2"/>
  <c r="D976" i="2"/>
  <c r="D980" i="2"/>
  <c r="D984" i="2"/>
  <c r="D988" i="2"/>
  <c r="D992" i="2"/>
  <c r="D996" i="2"/>
  <c r="D1000" i="2"/>
  <c r="D1261" i="2"/>
  <c r="C1266" i="2"/>
  <c r="C1278" i="2"/>
  <c r="D1293" i="2"/>
  <c r="C1298" i="2"/>
  <c r="C1310" i="2"/>
  <c r="D1325" i="2"/>
  <c r="C1330" i="2"/>
  <c r="C1332" i="2"/>
  <c r="C1365" i="2"/>
  <c r="C1369" i="2"/>
  <c r="C1373" i="2"/>
  <c r="C1377" i="2"/>
  <c r="C1382" i="2"/>
  <c r="C1386" i="2"/>
  <c r="C1390" i="2"/>
  <c r="C1394" i="2"/>
  <c r="C1396" i="2"/>
  <c r="C1429" i="2"/>
  <c r="C1433" i="2"/>
  <c r="C1437" i="2"/>
  <c r="C1441" i="2"/>
  <c r="C1446" i="2"/>
  <c r="C1453" i="2"/>
  <c r="D1490" i="2"/>
  <c r="C1493" i="2"/>
  <c r="C1497" i="2"/>
  <c r="C1501" i="2"/>
  <c r="C1505" i="2"/>
  <c r="C1513" i="2"/>
  <c r="C1522" i="2"/>
  <c r="C1524" i="2"/>
  <c r="C1526" i="2"/>
  <c r="D1529" i="2"/>
  <c r="C1534" i="2"/>
  <c r="D1537" i="2"/>
  <c r="D1550" i="2"/>
  <c r="C1573" i="2"/>
  <c r="C1582" i="2"/>
  <c r="C1596" i="2"/>
  <c r="C1606" i="2"/>
  <c r="C1608" i="2"/>
  <c r="C1610" i="2"/>
  <c r="D1614" i="2"/>
  <c r="C1617" i="2"/>
  <c r="C1637" i="2"/>
  <c r="D1641" i="2"/>
  <c r="D1648" i="2"/>
  <c r="C1648" i="2"/>
  <c r="C1660" i="2"/>
  <c r="C1670" i="2"/>
  <c r="C1672" i="2"/>
  <c r="C1674" i="2"/>
  <c r="D1678" i="2"/>
  <c r="C1681" i="2"/>
  <c r="C1701" i="2"/>
  <c r="D1705" i="2"/>
  <c r="D1712" i="2"/>
  <c r="C1712" i="2"/>
  <c r="C1724" i="2"/>
  <c r="C1734" i="2"/>
  <c r="C1736" i="2"/>
  <c r="C1738" i="2"/>
  <c r="D1742" i="2"/>
  <c r="C1745" i="2"/>
  <c r="C1765" i="2"/>
  <c r="D1769" i="2"/>
  <c r="D1776" i="2"/>
  <c r="C1776" i="2"/>
  <c r="C1788" i="2"/>
  <c r="C1798" i="2"/>
  <c r="C1800" i="2"/>
  <c r="C1802" i="2"/>
  <c r="D1806" i="2"/>
  <c r="D1809" i="2"/>
  <c r="D1816" i="2"/>
  <c r="C1816" i="2"/>
  <c r="D1822" i="2"/>
  <c r="D1825" i="2"/>
  <c r="D1832" i="2"/>
  <c r="C1832" i="2"/>
  <c r="D1838" i="2"/>
  <c r="D1841" i="2"/>
  <c r="D1848" i="2"/>
  <c r="C1848" i="2"/>
  <c r="D1865" i="2"/>
  <c r="C1865" i="2"/>
  <c r="D1897" i="2"/>
  <c r="C1897" i="2"/>
  <c r="D2725" i="2"/>
  <c r="C2725" i="2"/>
  <c r="D1269" i="2"/>
  <c r="D1301" i="2"/>
  <c r="C1348" i="2"/>
  <c r="C1412" i="2"/>
  <c r="C1449" i="2"/>
  <c r="C1460" i="2"/>
  <c r="C1462" i="2"/>
  <c r="D1465" i="2"/>
  <c r="C1470" i="2"/>
  <c r="D1473" i="2"/>
  <c r="D1486" i="2"/>
  <c r="C1509" i="2"/>
  <c r="C1540" i="2"/>
  <c r="D1546" i="2"/>
  <c r="D1556" i="2"/>
  <c r="C1556" i="2"/>
  <c r="C1585" i="2"/>
  <c r="D1589" i="2"/>
  <c r="C1594" i="2"/>
  <c r="D1598" i="2"/>
  <c r="C1621" i="2"/>
  <c r="D1625" i="2"/>
  <c r="D1632" i="2"/>
  <c r="C1632" i="2"/>
  <c r="C1644" i="2"/>
  <c r="C1656" i="2"/>
  <c r="C1658" i="2"/>
  <c r="D1662" i="2"/>
  <c r="C1685" i="2"/>
  <c r="D1689" i="2"/>
  <c r="D1696" i="2"/>
  <c r="C1696" i="2"/>
  <c r="C1708" i="2"/>
  <c r="C1720" i="2"/>
  <c r="C1722" i="2"/>
  <c r="D1726" i="2"/>
  <c r="C1749" i="2"/>
  <c r="D1753" i="2"/>
  <c r="D1760" i="2"/>
  <c r="C1760" i="2"/>
  <c r="C1772" i="2"/>
  <c r="C1784" i="2"/>
  <c r="C1786" i="2"/>
  <c r="D1790" i="2"/>
  <c r="D1856" i="2"/>
  <c r="C1856" i="2"/>
  <c r="D1870" i="2"/>
  <c r="C1870" i="2"/>
  <c r="D1888" i="2"/>
  <c r="C1888" i="2"/>
  <c r="D1902" i="2"/>
  <c r="C1902" i="2"/>
  <c r="C1913" i="2"/>
  <c r="D1922" i="2"/>
  <c r="D1930" i="2"/>
  <c r="D1938" i="2"/>
  <c r="D1946" i="2"/>
  <c r="D1954" i="2"/>
  <c r="D1962" i="2"/>
  <c r="D1970" i="2"/>
  <c r="D1978" i="2"/>
  <c r="D1986" i="2"/>
  <c r="D1994" i="2"/>
  <c r="D2002" i="2"/>
  <c r="D2010" i="2"/>
  <c r="D2018" i="2"/>
  <c r="D2026" i="2"/>
  <c r="D2034" i="2"/>
  <c r="D2042" i="2"/>
  <c r="D2050" i="2"/>
  <c r="D2058" i="2"/>
  <c r="D2066" i="2"/>
  <c r="D2074" i="2"/>
  <c r="D2082" i="2"/>
  <c r="D2090" i="2"/>
  <c r="D2098" i="2"/>
  <c r="C2108" i="2"/>
  <c r="C2112" i="2"/>
  <c r="C2116" i="2"/>
  <c r="C2120" i="2"/>
  <c r="C2125" i="2"/>
  <c r="C2129" i="2"/>
  <c r="C2133" i="2"/>
  <c r="C2137" i="2"/>
  <c r="C2139" i="2"/>
  <c r="C2172" i="2"/>
  <c r="C2176" i="2"/>
  <c r="C2180" i="2"/>
  <c r="C2184" i="2"/>
  <c r="C2189" i="2"/>
  <c r="C2193" i="2"/>
  <c r="C2197" i="2"/>
  <c r="C2201" i="2"/>
  <c r="C2203" i="2"/>
  <c r="C2236" i="2"/>
  <c r="C2240" i="2"/>
  <c r="C2244" i="2"/>
  <c r="C2248" i="2"/>
  <c r="C2253" i="2"/>
  <c r="C2257" i="2"/>
  <c r="C2261" i="2"/>
  <c r="C2265" i="2"/>
  <c r="C2269" i="2"/>
  <c r="C2273" i="2"/>
  <c r="C2277" i="2"/>
  <c r="C2281" i="2"/>
  <c r="C2285" i="2"/>
  <c r="C2289" i="2"/>
  <c r="C2293" i="2"/>
  <c r="C2297" i="2"/>
  <c r="C2301" i="2"/>
  <c r="C2305" i="2"/>
  <c r="C2309" i="2"/>
  <c r="C2313" i="2"/>
  <c r="C2317" i="2"/>
  <c r="C2321" i="2"/>
  <c r="C2325" i="2"/>
  <c r="C2329" i="2"/>
  <c r="C2333" i="2"/>
  <c r="C2337" i="2"/>
  <c r="C2341" i="2"/>
  <c r="C2345" i="2"/>
  <c r="C2349" i="2"/>
  <c r="C2353" i="2"/>
  <c r="C2357" i="2"/>
  <c r="C2361" i="2"/>
  <c r="C2365" i="2"/>
  <c r="C2369" i="2"/>
  <c r="C2373" i="2"/>
  <c r="C2377" i="2"/>
  <c r="C2381" i="2"/>
  <c r="C2385" i="2"/>
  <c r="C2389" i="2"/>
  <c r="C2393" i="2"/>
  <c r="C2397" i="2"/>
  <c r="C2401" i="2"/>
  <c r="C2405" i="2"/>
  <c r="C2409" i="2"/>
  <c r="C2413" i="2"/>
  <c r="C2417" i="2"/>
  <c r="C2421" i="2"/>
  <c r="D2425" i="2"/>
  <c r="D2441" i="2"/>
  <c r="D2457" i="2"/>
  <c r="D2473" i="2"/>
  <c r="D2489" i="2"/>
  <c r="D2505" i="2"/>
  <c r="D2521" i="2"/>
  <c r="D2537" i="2"/>
  <c r="D2553" i="2"/>
  <c r="D2569" i="2"/>
  <c r="D2585" i="2"/>
  <c r="C2598" i="2"/>
  <c r="C2602" i="2"/>
  <c r="C2606" i="2"/>
  <c r="C2610" i="2"/>
  <c r="C2614" i="2"/>
  <c r="C2618" i="2"/>
  <c r="C2622" i="2"/>
  <c r="C2626" i="2"/>
  <c r="C2630" i="2"/>
  <c r="C2634" i="2"/>
  <c r="C2638" i="2"/>
  <c r="C2642" i="2"/>
  <c r="C2646" i="2"/>
  <c r="C2650" i="2"/>
  <c r="C2654" i="2"/>
  <c r="C2658" i="2"/>
  <c r="C2662" i="2"/>
  <c r="C2666" i="2"/>
  <c r="C2670" i="2"/>
  <c r="C2674" i="2"/>
  <c r="C2678" i="2"/>
  <c r="C2682" i="2"/>
  <c r="C2686" i="2"/>
  <c r="D2689" i="2"/>
  <c r="D2697" i="2"/>
  <c r="D2763" i="2"/>
  <c r="C2763" i="2"/>
  <c r="C2771" i="2"/>
  <c r="D2774" i="2"/>
  <c r="C2774" i="2"/>
  <c r="C2790" i="2"/>
  <c r="C2798" i="2"/>
  <c r="C2803" i="2"/>
  <c r="D2835" i="2"/>
  <c r="C2835" i="2"/>
  <c r="D2910" i="2"/>
  <c r="C2910" i="2"/>
  <c r="D2917" i="2"/>
  <c r="C2917" i="2"/>
  <c r="C2688" i="2"/>
  <c r="D2688" i="2"/>
  <c r="C2696" i="2"/>
  <c r="D2696" i="2"/>
  <c r="D2723" i="2"/>
  <c r="C2723" i="2"/>
  <c r="D2758" i="2"/>
  <c r="C2758" i="2"/>
  <c r="D2766" i="2"/>
  <c r="C2766" i="2"/>
  <c r="D2853" i="2"/>
  <c r="C2853" i="2"/>
  <c r="D2886" i="2"/>
  <c r="C2886" i="2"/>
  <c r="D2918" i="2"/>
  <c r="C2918" i="2"/>
  <c r="C1864" i="2"/>
  <c r="C1880" i="2"/>
  <c r="C1896" i="2"/>
  <c r="C1912" i="2"/>
  <c r="C1919" i="2"/>
  <c r="C1927" i="2"/>
  <c r="C1935" i="2"/>
  <c r="C1943" i="2"/>
  <c r="C1951" i="2"/>
  <c r="C1959" i="2"/>
  <c r="C1967" i="2"/>
  <c r="C1975" i="2"/>
  <c r="C1983" i="2"/>
  <c r="C1991" i="2"/>
  <c r="D2433" i="2"/>
  <c r="D2449" i="2"/>
  <c r="D2465" i="2"/>
  <c r="D2481" i="2"/>
  <c r="D2497" i="2"/>
  <c r="D2513" i="2"/>
  <c r="D2529" i="2"/>
  <c r="D2545" i="2"/>
  <c r="D2561" i="2"/>
  <c r="D2577" i="2"/>
  <c r="D2593" i="2"/>
  <c r="C2652" i="2"/>
  <c r="C2656" i="2"/>
  <c r="C2660" i="2"/>
  <c r="C2664" i="2"/>
  <c r="C2668" i="2"/>
  <c r="D2693" i="2"/>
  <c r="D2698" i="2"/>
  <c r="C2698" i="2"/>
  <c r="D2707" i="2"/>
  <c r="C2707" i="2"/>
  <c r="C2715" i="2"/>
  <c r="D2718" i="2"/>
  <c r="C2718" i="2"/>
  <c r="C2726" i="2"/>
  <c r="C2750" i="2"/>
  <c r="D2789" i="2"/>
  <c r="C2789" i="2"/>
  <c r="D2830" i="2"/>
  <c r="C2830" i="2"/>
  <c r="D2899" i="2"/>
  <c r="C2899" i="2"/>
  <c r="C2692" i="2"/>
  <c r="D2692" i="2"/>
  <c r="D2710" i="2"/>
  <c r="C2710" i="2"/>
  <c r="D2779" i="2"/>
  <c r="C2779" i="2"/>
  <c r="D2787" i="2"/>
  <c r="C2787" i="2"/>
  <c r="D2822" i="2"/>
  <c r="C2822" i="2"/>
  <c r="D2843" i="2"/>
  <c r="C2843" i="2"/>
  <c r="D2878" i="2"/>
  <c r="C2878" i="2"/>
  <c r="D2891" i="2"/>
  <c r="C2891" i="2"/>
  <c r="D2703" i="2"/>
  <c r="C2703" i="2"/>
  <c r="C2854" i="2"/>
  <c r="C2859" i="2"/>
  <c r="C2885" i="2"/>
  <c r="C2902" i="2"/>
  <c r="D2851" i="2"/>
  <c r="C2851" i="2"/>
  <c r="C2901" i="2"/>
  <c r="C2909" i="2"/>
  <c r="D2846" i="2"/>
  <c r="C2846" i="2"/>
  <c r="D2915" i="2"/>
  <c r="C2915" i="2"/>
  <c r="C3035" i="2"/>
  <c r="D3251" i="2"/>
  <c r="C3251" i="2"/>
  <c r="D3031" i="2"/>
  <c r="C3031" i="2"/>
  <c r="C3047" i="2"/>
  <c r="D3268" i="2"/>
  <c r="C3268" i="2"/>
  <c r="D3281" i="2"/>
  <c r="C3281" i="2"/>
  <c r="C3444" i="2"/>
  <c r="D3444" i="2"/>
  <c r="D3272" i="2"/>
  <c r="C3272" i="2"/>
  <c r="C3428" i="2"/>
  <c r="D3428" i="2"/>
  <c r="C3260" i="2"/>
  <c r="C3269" i="2"/>
  <c r="C3275" i="2"/>
  <c r="D3277" i="2"/>
  <c r="C3277" i="2"/>
  <c r="D3283" i="2"/>
  <c r="C3283" i="2"/>
  <c r="C3412" i="2"/>
  <c r="D3412" i="2"/>
  <c r="D3063" i="2"/>
  <c r="C3063" i="2"/>
  <c r="C3273" i="2"/>
  <c r="C3666" i="2"/>
  <c r="D3666" i="2"/>
  <c r="C3682" i="2"/>
  <c r="D3682" i="2"/>
  <c r="C3693" i="2"/>
  <c r="D3693" i="2"/>
  <c r="C3705" i="2"/>
  <c r="D3705" i="2"/>
  <c r="C3714" i="2"/>
  <c r="D3714" i="2"/>
  <c r="C3725" i="2"/>
  <c r="D3725" i="2"/>
  <c r="C3737" i="2"/>
  <c r="D3737" i="2"/>
  <c r="C3742" i="2"/>
  <c r="D3742" i="2"/>
  <c r="C3782" i="2"/>
  <c r="D3782" i="2"/>
  <c r="C3794" i="2"/>
  <c r="D3794" i="2"/>
  <c r="C3840" i="2"/>
  <c r="D3840" i="2"/>
  <c r="D3460" i="2"/>
  <c r="D3476" i="2"/>
  <c r="D3492" i="2"/>
  <c r="C3564" i="2"/>
  <c r="D3564" i="2"/>
  <c r="C3568" i="2"/>
  <c r="D3568" i="2"/>
  <c r="C3572" i="2"/>
  <c r="D3572" i="2"/>
  <c r="C3576" i="2"/>
  <c r="D3576" i="2"/>
  <c r="C3580" i="2"/>
  <c r="D3580" i="2"/>
  <c r="C3584" i="2"/>
  <c r="D3584" i="2"/>
  <c r="C3588" i="2"/>
  <c r="D3588" i="2"/>
  <c r="C3592" i="2"/>
  <c r="D3592" i="2"/>
  <c r="C3649" i="2"/>
  <c r="D3649" i="2"/>
  <c r="C3653" i="2"/>
  <c r="D3653" i="2"/>
  <c r="C3672" i="2"/>
  <c r="D3672" i="2"/>
  <c r="C3773" i="2"/>
  <c r="D3773" i="2"/>
  <c r="C3776" i="2"/>
  <c r="D3776" i="2"/>
  <c r="C3831" i="2"/>
  <c r="D3831" i="2"/>
  <c r="C3834" i="2"/>
  <c r="D3834" i="2"/>
  <c r="D3507" i="2"/>
  <c r="C3507" i="2"/>
  <c r="C3658" i="2"/>
  <c r="D3658" i="2"/>
  <c r="C3670" i="2"/>
  <c r="D3670" i="2"/>
  <c r="C3750" i="2"/>
  <c r="D3750" i="2"/>
  <c r="C3762" i="2"/>
  <c r="D3762" i="2"/>
  <c r="C3808" i="2"/>
  <c r="D3808" i="2"/>
  <c r="C3820" i="2"/>
  <c r="D3820" i="2"/>
  <c r="D3511" i="2"/>
  <c r="C3511" i="2"/>
  <c r="C3566" i="2"/>
  <c r="D3566" i="2"/>
  <c r="C3570" i="2"/>
  <c r="D3570" i="2"/>
  <c r="C3574" i="2"/>
  <c r="D3574" i="2"/>
  <c r="C3578" i="2"/>
  <c r="D3578" i="2"/>
  <c r="C3582" i="2"/>
  <c r="D3582" i="2"/>
  <c r="C3586" i="2"/>
  <c r="D3586" i="2"/>
  <c r="C3590" i="2"/>
  <c r="D3590" i="2"/>
  <c r="C3799" i="2"/>
  <c r="D3799" i="2"/>
  <c r="C3802" i="2"/>
  <c r="D3802" i="2"/>
  <c r="C3765" i="2"/>
  <c r="D3765" i="2"/>
  <c r="C3768" i="2"/>
  <c r="D3768" i="2"/>
  <c r="C3774" i="2"/>
  <c r="D3774" i="2"/>
  <c r="C3800" i="2"/>
  <c r="D3800" i="2"/>
  <c r="C3823" i="2"/>
  <c r="D3823" i="2"/>
  <c r="C3826" i="2"/>
  <c r="D3826" i="2"/>
  <c r="C3832" i="2"/>
  <c r="D3832" i="2"/>
  <c r="C3689" i="2"/>
  <c r="D3689" i="2"/>
  <c r="C3698" i="2"/>
  <c r="D3698" i="2"/>
  <c r="C3709" i="2"/>
  <c r="D3709" i="2"/>
  <c r="C3721" i="2"/>
  <c r="D3721" i="2"/>
  <c r="C3730" i="2"/>
  <c r="D3730" i="2"/>
  <c r="C3741" i="2"/>
  <c r="D3741" i="2"/>
  <c r="C3757" i="2"/>
  <c r="D3757" i="2"/>
  <c r="C3760" i="2"/>
  <c r="D3760" i="2"/>
  <c r="C3766" i="2"/>
  <c r="D3766" i="2"/>
  <c r="C3789" i="2"/>
  <c r="D3789" i="2"/>
  <c r="C3792" i="2"/>
  <c r="D3792" i="2"/>
  <c r="C3815" i="2"/>
  <c r="D3815" i="2"/>
  <c r="C3818" i="2"/>
  <c r="D3818" i="2"/>
  <c r="C3824" i="2"/>
  <c r="D3824" i="2"/>
  <c r="D3594" i="2"/>
  <c r="D3596" i="2"/>
  <c r="D3598" i="2"/>
  <c r="D3600" i="2"/>
  <c r="D3602" i="2"/>
  <c r="D3604" i="2"/>
  <c r="D3606" i="2"/>
  <c r="D3608" i="2"/>
  <c r="D3610" i="2"/>
  <c r="D3612" i="2"/>
  <c r="D3614" i="2"/>
  <c r="D3616" i="2"/>
  <c r="D3618" i="2"/>
  <c r="D3620" i="2"/>
  <c r="D3622" i="2"/>
  <c r="D3624" i="2"/>
  <c r="D3626" i="2"/>
  <c r="D3628" i="2"/>
  <c r="D3630" i="2"/>
  <c r="D3632" i="2"/>
  <c r="D3634" i="2"/>
  <c r="D3650" i="2"/>
  <c r="D3657" i="2"/>
  <c r="D3665" i="2"/>
  <c r="C3744" i="2"/>
  <c r="D3744" i="2"/>
  <c r="D3746" i="2"/>
  <c r="C3749" i="2"/>
  <c r="D3749" i="2"/>
  <c r="C3752" i="2"/>
  <c r="D3752" i="2"/>
  <c r="C3758" i="2"/>
  <c r="D3758" i="2"/>
  <c r="D3778" i="2"/>
  <c r="C3781" i="2"/>
  <c r="D3781" i="2"/>
  <c r="C3784" i="2"/>
  <c r="D3784" i="2"/>
  <c r="C3790" i="2"/>
  <c r="D3790" i="2"/>
  <c r="D3804" i="2"/>
  <c r="C3807" i="2"/>
  <c r="D3807" i="2"/>
  <c r="C3810" i="2"/>
  <c r="D3810" i="2"/>
  <c r="C3816" i="2"/>
  <c r="D3816" i="2"/>
  <c r="D3836" i="2"/>
  <c r="C3839" i="2"/>
  <c r="D3839" i="2"/>
  <c r="D3894" i="2"/>
  <c r="C664" i="2"/>
  <c r="D664" i="2" s="1"/>
  <c r="C668" i="2"/>
  <c r="D668" i="2" s="1"/>
  <c r="C672" i="2"/>
  <c r="D672" i="2" s="1"/>
  <c r="C676" i="2"/>
  <c r="D676" i="2" s="1"/>
  <c r="C680" i="2"/>
  <c r="D680" i="2" s="1"/>
  <c r="C684" i="2"/>
  <c r="D684" i="2" s="1"/>
  <c r="C688" i="2"/>
  <c r="D688" i="2" s="1"/>
  <c r="C692" i="2"/>
  <c r="D692" i="2" s="1"/>
  <c r="C696" i="2"/>
  <c r="D696" i="2" s="1"/>
  <c r="C700" i="2"/>
  <c r="D700" i="2" s="1"/>
  <c r="C704" i="2"/>
  <c r="D704" i="2" s="1"/>
  <c r="C708" i="2"/>
  <c r="D708" i="2" s="1"/>
  <c r="C712" i="2"/>
  <c r="D712" i="2" s="1"/>
  <c r="C716" i="2"/>
  <c r="D716" i="2" s="1"/>
  <c r="C720" i="2"/>
  <c r="D720" i="2" s="1"/>
  <c r="C724" i="2"/>
  <c r="D724" i="2" s="1"/>
  <c r="C732" i="2"/>
  <c r="D732" i="2" s="1"/>
  <c r="C736" i="2"/>
  <c r="D736" i="2" s="1"/>
  <c r="C740" i="2"/>
  <c r="D740" i="2" s="1"/>
  <c r="C744" i="2"/>
  <c r="D744" i="2" s="1"/>
  <c r="C748" i="2"/>
  <c r="D748" i="2" s="1"/>
  <c r="C752" i="2"/>
  <c r="D752" i="2" s="1"/>
  <c r="C756" i="2"/>
  <c r="D756" i="2" s="1"/>
  <c r="C760" i="2"/>
  <c r="D760" i="2" s="1"/>
  <c r="C764" i="2"/>
  <c r="D764" i="2" s="1"/>
  <c r="C768" i="2"/>
  <c r="D768" i="2" s="1"/>
  <c r="C772" i="2"/>
  <c r="D772" i="2" s="1"/>
  <c r="C776" i="2"/>
  <c r="D776" i="2" s="1"/>
  <c r="C780" i="2"/>
  <c r="D780" i="2" s="1"/>
  <c r="C784" i="2"/>
  <c r="D784" i="2" s="1"/>
  <c r="C788" i="2"/>
  <c r="D788" i="2" s="1"/>
  <c r="C792" i="2"/>
  <c r="D792" i="2" s="1"/>
  <c r="C796" i="2"/>
  <c r="D796" i="2" s="1"/>
  <c r="C800" i="2"/>
  <c r="D800" i="2" s="1"/>
  <c r="C804" i="2"/>
  <c r="D804" i="2" s="1"/>
  <c r="C808" i="2"/>
  <c r="D808" i="2" s="1"/>
  <c r="C812" i="2"/>
  <c r="D812" i="2" s="1"/>
  <c r="C816" i="2"/>
  <c r="D816" i="2" s="1"/>
  <c r="C820" i="2"/>
  <c r="D820" i="2" s="1"/>
  <c r="C824" i="2"/>
  <c r="D824" i="2" s="1"/>
  <c r="C828" i="2"/>
  <c r="D828" i="2" s="1"/>
  <c r="C832" i="2"/>
  <c r="D832" i="2" s="1"/>
  <c r="C836" i="2"/>
  <c r="D836" i="2" s="1"/>
  <c r="C840" i="2"/>
  <c r="D840" i="2" s="1"/>
  <c r="C844" i="2"/>
  <c r="D844" i="2" s="1"/>
  <c r="C848" i="2"/>
  <c r="D848" i="2" s="1"/>
  <c r="C852" i="2"/>
  <c r="D852" i="2" s="1"/>
  <c r="C856" i="2"/>
  <c r="D856" i="2" s="1"/>
  <c r="C860" i="2"/>
  <c r="D860" i="2" s="1"/>
  <c r="C864" i="2"/>
  <c r="D864" i="2" s="1"/>
  <c r="C868" i="2"/>
  <c r="D868" i="2" s="1"/>
  <c r="C872" i="2"/>
  <c r="D872" i="2" s="1"/>
  <c r="C876" i="2"/>
  <c r="D876" i="2" s="1"/>
  <c r="C880" i="2"/>
  <c r="D880" i="2" s="1"/>
  <c r="C884" i="2"/>
  <c r="D884" i="2" s="1"/>
  <c r="C888" i="2"/>
  <c r="D888" i="2" s="1"/>
  <c r="C892" i="2"/>
  <c r="D892" i="2" s="1"/>
  <c r="C896" i="2"/>
  <c r="D896" i="2" s="1"/>
  <c r="C900" i="2"/>
  <c r="D900" i="2" s="1"/>
  <c r="C904" i="2"/>
  <c r="D904" i="2" s="1"/>
  <c r="C908" i="2"/>
  <c r="D908" i="2" s="1"/>
  <c r="C912" i="2"/>
  <c r="D912" i="2" s="1"/>
  <c r="C916" i="2"/>
  <c r="D916" i="2" s="1"/>
  <c r="C920" i="2"/>
  <c r="D920" i="2" s="1"/>
  <c r="C924" i="2"/>
  <c r="D924" i="2" s="1"/>
  <c r="C928" i="2"/>
  <c r="D928" i="2" s="1"/>
  <c r="C932" i="2"/>
  <c r="D932" i="2" s="1"/>
  <c r="C1004" i="2"/>
  <c r="D1004" i="2"/>
  <c r="C1012" i="2"/>
  <c r="D1012" i="2"/>
  <c r="C1020" i="2"/>
  <c r="D1020" i="2"/>
  <c r="C1028" i="2"/>
  <c r="D1028" i="2"/>
  <c r="C1036" i="2"/>
  <c r="D1036" i="2"/>
  <c r="C1044" i="2"/>
  <c r="D1044" i="2"/>
  <c r="C1052" i="2"/>
  <c r="D1052" i="2"/>
  <c r="C1060" i="2"/>
  <c r="D1060" i="2"/>
  <c r="C1068" i="2"/>
  <c r="D1068" i="2"/>
  <c r="C1076" i="2"/>
  <c r="D1076" i="2"/>
  <c r="C1084" i="2"/>
  <c r="D1084" i="2"/>
  <c r="C1092" i="2"/>
  <c r="D1092" i="2"/>
  <c r="C1100" i="2"/>
  <c r="D1100" i="2"/>
  <c r="C1108" i="2"/>
  <c r="D1108" i="2"/>
  <c r="C1116" i="2"/>
  <c r="D1116" i="2"/>
  <c r="C1124" i="2"/>
  <c r="D1124" i="2"/>
  <c r="C1132" i="2"/>
  <c r="D1132" i="2"/>
  <c r="C1140" i="2"/>
  <c r="D1140" i="2"/>
  <c r="C1148" i="2"/>
  <c r="D1148" i="2"/>
  <c r="C1156" i="2"/>
  <c r="D1156" i="2"/>
  <c r="C1164" i="2"/>
  <c r="D1164" i="2"/>
  <c r="C1172" i="2"/>
  <c r="D1172" i="2"/>
  <c r="C1180" i="2"/>
  <c r="D1180" i="2"/>
  <c r="C1188" i="2"/>
  <c r="D1188" i="2"/>
  <c r="C1196" i="2"/>
  <c r="D1196" i="2"/>
  <c r="C1204" i="2"/>
  <c r="D1204" i="2"/>
  <c r="C1212" i="2"/>
  <c r="D1212" i="2"/>
  <c r="C1220" i="2"/>
  <c r="D1220" i="2"/>
  <c r="C1228" i="2"/>
  <c r="D1228" i="2"/>
  <c r="C1236" i="2"/>
  <c r="D1236" i="2"/>
  <c r="C1244" i="2"/>
  <c r="D1244" i="2"/>
  <c r="C1252" i="2"/>
  <c r="D1252" i="2"/>
  <c r="C665" i="2"/>
  <c r="D665" i="2" s="1"/>
  <c r="C669" i="2"/>
  <c r="D669" i="2" s="1"/>
  <c r="C673" i="2"/>
  <c r="D673" i="2" s="1"/>
  <c r="C677" i="2"/>
  <c r="D677" i="2" s="1"/>
  <c r="C681" i="2"/>
  <c r="D681" i="2" s="1"/>
  <c r="C685" i="2"/>
  <c r="D685" i="2" s="1"/>
  <c r="C689" i="2"/>
  <c r="D689" i="2" s="1"/>
  <c r="C693" i="2"/>
  <c r="D693" i="2" s="1"/>
  <c r="C697" i="2"/>
  <c r="D697" i="2" s="1"/>
  <c r="C701" i="2"/>
  <c r="D701" i="2" s="1"/>
  <c r="C705" i="2"/>
  <c r="D705" i="2" s="1"/>
  <c r="C709" i="2"/>
  <c r="D709" i="2" s="1"/>
  <c r="C713" i="2"/>
  <c r="D713" i="2" s="1"/>
  <c r="C717" i="2"/>
  <c r="D717" i="2" s="1"/>
  <c r="C721" i="2"/>
  <c r="D721" i="2" s="1"/>
  <c r="C725" i="2"/>
  <c r="D725" i="2" s="1"/>
  <c r="C737" i="2"/>
  <c r="D737" i="2" s="1"/>
  <c r="C741" i="2"/>
  <c r="D741" i="2" s="1"/>
  <c r="C745" i="2"/>
  <c r="D745" i="2" s="1"/>
  <c r="C749" i="2"/>
  <c r="D749" i="2" s="1"/>
  <c r="C753" i="2"/>
  <c r="D753" i="2" s="1"/>
  <c r="C757" i="2"/>
  <c r="D757" i="2" s="1"/>
  <c r="C761" i="2"/>
  <c r="D761" i="2" s="1"/>
  <c r="C765" i="2"/>
  <c r="D765" i="2" s="1"/>
  <c r="C769" i="2"/>
  <c r="D769" i="2" s="1"/>
  <c r="C773" i="2"/>
  <c r="D773" i="2" s="1"/>
  <c r="C781" i="2"/>
  <c r="D781" i="2" s="1"/>
  <c r="C785" i="2"/>
  <c r="D785" i="2" s="1"/>
  <c r="C789" i="2"/>
  <c r="D789" i="2" s="1"/>
  <c r="C793" i="2"/>
  <c r="D793" i="2" s="1"/>
  <c r="C797" i="2"/>
  <c r="D797" i="2" s="1"/>
  <c r="C801" i="2"/>
  <c r="D801" i="2" s="1"/>
  <c r="C805" i="2"/>
  <c r="D805" i="2" s="1"/>
  <c r="C809" i="2"/>
  <c r="D809" i="2" s="1"/>
  <c r="C813" i="2"/>
  <c r="D813" i="2" s="1"/>
  <c r="C817" i="2"/>
  <c r="D817" i="2" s="1"/>
  <c r="C821" i="2"/>
  <c r="D821" i="2" s="1"/>
  <c r="C825" i="2"/>
  <c r="D825" i="2" s="1"/>
  <c r="C829" i="2"/>
  <c r="D829" i="2" s="1"/>
  <c r="C833" i="2"/>
  <c r="D833" i="2" s="1"/>
  <c r="C837" i="2"/>
  <c r="D837" i="2" s="1"/>
  <c r="C841" i="2"/>
  <c r="D841" i="2" s="1"/>
  <c r="C845" i="2"/>
  <c r="D845" i="2" s="1"/>
  <c r="C849" i="2"/>
  <c r="D849" i="2" s="1"/>
  <c r="C853" i="2"/>
  <c r="D853" i="2" s="1"/>
  <c r="C857" i="2"/>
  <c r="D857" i="2" s="1"/>
  <c r="C861" i="2"/>
  <c r="D861" i="2" s="1"/>
  <c r="C865" i="2"/>
  <c r="D865" i="2" s="1"/>
  <c r="C869" i="2"/>
  <c r="D869" i="2" s="1"/>
  <c r="C873" i="2"/>
  <c r="D873" i="2" s="1"/>
  <c r="C877" i="2"/>
  <c r="D877" i="2" s="1"/>
  <c r="C881" i="2"/>
  <c r="D881" i="2" s="1"/>
  <c r="C885" i="2"/>
  <c r="D885" i="2" s="1"/>
  <c r="C889" i="2"/>
  <c r="D889" i="2" s="1"/>
  <c r="C893" i="2"/>
  <c r="D893" i="2" s="1"/>
  <c r="C897" i="2"/>
  <c r="D897" i="2" s="1"/>
  <c r="C901" i="2"/>
  <c r="D901" i="2" s="1"/>
  <c r="C905" i="2"/>
  <c r="D905" i="2" s="1"/>
  <c r="C909" i="2"/>
  <c r="D909" i="2" s="1"/>
  <c r="C913" i="2"/>
  <c r="D913" i="2" s="1"/>
  <c r="C917" i="2"/>
  <c r="D917" i="2" s="1"/>
  <c r="C921" i="2"/>
  <c r="D921" i="2" s="1"/>
  <c r="C925" i="2"/>
  <c r="D925" i="2" s="1"/>
  <c r="C929" i="2"/>
  <c r="D929" i="2" s="1"/>
  <c r="C933" i="2"/>
  <c r="D933" i="2" s="1"/>
  <c r="C1002" i="2"/>
  <c r="D1002" i="2"/>
  <c r="C1010" i="2"/>
  <c r="D1010" i="2"/>
  <c r="C1018" i="2"/>
  <c r="D1018" i="2"/>
  <c r="C1026" i="2"/>
  <c r="D1026" i="2"/>
  <c r="C1034" i="2"/>
  <c r="D1034" i="2"/>
  <c r="C1042" i="2"/>
  <c r="D1042" i="2"/>
  <c r="C1050" i="2"/>
  <c r="D1050" i="2"/>
  <c r="C1058" i="2"/>
  <c r="D1058" i="2"/>
  <c r="C1066" i="2"/>
  <c r="D1066" i="2"/>
  <c r="C1074" i="2"/>
  <c r="D1074" i="2"/>
  <c r="C1082" i="2"/>
  <c r="D1082" i="2"/>
  <c r="C1090" i="2"/>
  <c r="D1090" i="2"/>
  <c r="C1098" i="2"/>
  <c r="D1098" i="2"/>
  <c r="C1106" i="2"/>
  <c r="D1106" i="2"/>
  <c r="C1114" i="2"/>
  <c r="D1114" i="2"/>
  <c r="C1122" i="2"/>
  <c r="D1122" i="2"/>
  <c r="C1130" i="2"/>
  <c r="D1130" i="2"/>
  <c r="C1138" i="2"/>
  <c r="D1138" i="2"/>
  <c r="C1146" i="2"/>
  <c r="D1146" i="2"/>
  <c r="C1154" i="2"/>
  <c r="D1154" i="2"/>
  <c r="C1162" i="2"/>
  <c r="D1162" i="2"/>
  <c r="C1170" i="2"/>
  <c r="D1170" i="2"/>
  <c r="C1178" i="2"/>
  <c r="D1178" i="2"/>
  <c r="C1186" i="2"/>
  <c r="D1186" i="2"/>
  <c r="C1194" i="2"/>
  <c r="D1194" i="2"/>
  <c r="C1202" i="2"/>
  <c r="D1202" i="2"/>
  <c r="C1210" i="2"/>
  <c r="D1210" i="2"/>
  <c r="C1218" i="2"/>
  <c r="D1218" i="2"/>
  <c r="C1226" i="2"/>
  <c r="D1226" i="2"/>
  <c r="C1234" i="2"/>
  <c r="D1234" i="2"/>
  <c r="C1242" i="2"/>
  <c r="D1242" i="2"/>
  <c r="C1250" i="2"/>
  <c r="D1250" i="2"/>
  <c r="C666" i="2"/>
  <c r="D666" i="2" s="1"/>
  <c r="C670" i="2"/>
  <c r="D670" i="2" s="1"/>
  <c r="C674" i="2"/>
  <c r="D674" i="2" s="1"/>
  <c r="C678" i="2"/>
  <c r="D678" i="2" s="1"/>
  <c r="C682" i="2"/>
  <c r="D682" i="2" s="1"/>
  <c r="C686" i="2"/>
  <c r="D686" i="2" s="1"/>
  <c r="C690" i="2"/>
  <c r="D690" i="2" s="1"/>
  <c r="C694" i="2"/>
  <c r="D694" i="2" s="1"/>
  <c r="C698" i="2"/>
  <c r="D698" i="2" s="1"/>
  <c r="C702" i="2"/>
  <c r="D702" i="2" s="1"/>
  <c r="C706" i="2"/>
  <c r="D706" i="2" s="1"/>
  <c r="C710" i="2"/>
  <c r="D710" i="2" s="1"/>
  <c r="C714" i="2"/>
  <c r="D714" i="2" s="1"/>
  <c r="C718" i="2"/>
  <c r="D718" i="2" s="1"/>
  <c r="C722" i="2"/>
  <c r="D722" i="2" s="1"/>
  <c r="C726" i="2"/>
  <c r="D726" i="2" s="1"/>
  <c r="C730" i="2"/>
  <c r="D730" i="2" s="1"/>
  <c r="C734" i="2"/>
  <c r="D734" i="2" s="1"/>
  <c r="C738" i="2"/>
  <c r="D738" i="2" s="1"/>
  <c r="C742" i="2"/>
  <c r="D742" i="2" s="1"/>
  <c r="C746" i="2"/>
  <c r="D746" i="2" s="1"/>
  <c r="C750" i="2"/>
  <c r="D750" i="2" s="1"/>
  <c r="C754" i="2"/>
  <c r="D754" i="2" s="1"/>
  <c r="C758" i="2"/>
  <c r="D758" i="2" s="1"/>
  <c r="C762" i="2"/>
  <c r="D762" i="2" s="1"/>
  <c r="C766" i="2"/>
  <c r="D766" i="2" s="1"/>
  <c r="C770" i="2"/>
  <c r="D770" i="2" s="1"/>
  <c r="C774" i="2"/>
  <c r="D774" i="2" s="1"/>
  <c r="C778" i="2"/>
  <c r="D778" i="2" s="1"/>
  <c r="C782" i="2"/>
  <c r="D782" i="2" s="1"/>
  <c r="C786" i="2"/>
  <c r="D786" i="2" s="1"/>
  <c r="C790" i="2"/>
  <c r="D790" i="2" s="1"/>
  <c r="C794" i="2"/>
  <c r="D794" i="2" s="1"/>
  <c r="C798" i="2"/>
  <c r="D798" i="2" s="1"/>
  <c r="C802" i="2"/>
  <c r="D802" i="2" s="1"/>
  <c r="C806" i="2"/>
  <c r="D806" i="2" s="1"/>
  <c r="C810" i="2"/>
  <c r="D810" i="2" s="1"/>
  <c r="C814" i="2"/>
  <c r="D814" i="2" s="1"/>
  <c r="C818" i="2"/>
  <c r="D818" i="2" s="1"/>
  <c r="C822" i="2"/>
  <c r="D822" i="2" s="1"/>
  <c r="C826" i="2"/>
  <c r="D826" i="2" s="1"/>
  <c r="C830" i="2"/>
  <c r="D830" i="2" s="1"/>
  <c r="C834" i="2"/>
  <c r="D834" i="2" s="1"/>
  <c r="C838" i="2"/>
  <c r="D838" i="2" s="1"/>
  <c r="C842" i="2"/>
  <c r="D842" i="2" s="1"/>
  <c r="C846" i="2"/>
  <c r="D846" i="2" s="1"/>
  <c r="C850" i="2"/>
  <c r="D850" i="2" s="1"/>
  <c r="C854" i="2"/>
  <c r="D854" i="2" s="1"/>
  <c r="C858" i="2"/>
  <c r="D858" i="2" s="1"/>
  <c r="C862" i="2"/>
  <c r="D862" i="2" s="1"/>
  <c r="C866" i="2"/>
  <c r="D866" i="2" s="1"/>
  <c r="C870" i="2"/>
  <c r="D870" i="2" s="1"/>
  <c r="C874" i="2"/>
  <c r="D874" i="2" s="1"/>
  <c r="C878" i="2"/>
  <c r="D878" i="2" s="1"/>
  <c r="C882" i="2"/>
  <c r="D882" i="2" s="1"/>
  <c r="C886" i="2"/>
  <c r="D886" i="2" s="1"/>
  <c r="C890" i="2"/>
  <c r="D890" i="2" s="1"/>
  <c r="C894" i="2"/>
  <c r="D894" i="2" s="1"/>
  <c r="C898" i="2"/>
  <c r="D898" i="2" s="1"/>
  <c r="C902" i="2"/>
  <c r="D902" i="2" s="1"/>
  <c r="C906" i="2"/>
  <c r="D906" i="2" s="1"/>
  <c r="C910" i="2"/>
  <c r="D910" i="2" s="1"/>
  <c r="C914" i="2"/>
  <c r="D914" i="2" s="1"/>
  <c r="C918" i="2"/>
  <c r="D918" i="2" s="1"/>
  <c r="C922" i="2"/>
  <c r="D922" i="2" s="1"/>
  <c r="C926" i="2"/>
  <c r="D926" i="2" s="1"/>
  <c r="C930" i="2"/>
  <c r="D930" i="2" s="1"/>
  <c r="C934" i="2"/>
  <c r="D934" i="2" s="1"/>
  <c r="C1008" i="2"/>
  <c r="D1008" i="2"/>
  <c r="C1016" i="2"/>
  <c r="D1016" i="2"/>
  <c r="C1024" i="2"/>
  <c r="D1024" i="2"/>
  <c r="C1032" i="2"/>
  <c r="D1032" i="2"/>
  <c r="C1040" i="2"/>
  <c r="D1040" i="2"/>
  <c r="C1048" i="2"/>
  <c r="D1048" i="2"/>
  <c r="C1056" i="2"/>
  <c r="D1056" i="2"/>
  <c r="C1064" i="2"/>
  <c r="D1064" i="2"/>
  <c r="C1072" i="2"/>
  <c r="D1072" i="2"/>
  <c r="C1080" i="2"/>
  <c r="D1080" i="2"/>
  <c r="C1088" i="2"/>
  <c r="D1088" i="2"/>
  <c r="C1096" i="2"/>
  <c r="D1096" i="2"/>
  <c r="C1104" i="2"/>
  <c r="D1104" i="2"/>
  <c r="C1112" i="2"/>
  <c r="D1112" i="2"/>
  <c r="C1120" i="2"/>
  <c r="D1120" i="2"/>
  <c r="C1128" i="2"/>
  <c r="D1128" i="2"/>
  <c r="C1136" i="2"/>
  <c r="D1136" i="2"/>
  <c r="C1144" i="2"/>
  <c r="D1144" i="2"/>
  <c r="C1152" i="2"/>
  <c r="D1152" i="2"/>
  <c r="C1160" i="2"/>
  <c r="D1160" i="2"/>
  <c r="C1168" i="2"/>
  <c r="D1168" i="2"/>
  <c r="C1176" i="2"/>
  <c r="D1176" i="2"/>
  <c r="C1184" i="2"/>
  <c r="D1184" i="2"/>
  <c r="C1192" i="2"/>
  <c r="D1192" i="2"/>
  <c r="C1200" i="2"/>
  <c r="D1200" i="2"/>
  <c r="C1208" i="2"/>
  <c r="D1208" i="2"/>
  <c r="C1216" i="2"/>
  <c r="D1216" i="2"/>
  <c r="C1224" i="2"/>
  <c r="D1224" i="2"/>
  <c r="C1232" i="2"/>
  <c r="D1232" i="2"/>
  <c r="C1240" i="2"/>
  <c r="D1240" i="2"/>
  <c r="C1248" i="2"/>
  <c r="D1248" i="2"/>
  <c r="C667" i="2"/>
  <c r="D667" i="2" s="1"/>
  <c r="C671" i="2"/>
  <c r="D671" i="2" s="1"/>
  <c r="C675" i="2"/>
  <c r="D675" i="2" s="1"/>
  <c r="C679" i="2"/>
  <c r="D679" i="2" s="1"/>
  <c r="C683" i="2"/>
  <c r="D683" i="2" s="1"/>
  <c r="C687" i="2"/>
  <c r="D687" i="2" s="1"/>
  <c r="C691" i="2"/>
  <c r="D691" i="2" s="1"/>
  <c r="C695" i="2"/>
  <c r="D695" i="2" s="1"/>
  <c r="C699" i="2"/>
  <c r="D699" i="2" s="1"/>
  <c r="C703" i="2"/>
  <c r="D703" i="2" s="1"/>
  <c r="C707" i="2"/>
  <c r="D707" i="2" s="1"/>
  <c r="C711" i="2"/>
  <c r="D711" i="2" s="1"/>
  <c r="C715" i="2"/>
  <c r="D715" i="2" s="1"/>
  <c r="C719" i="2"/>
  <c r="D719" i="2" s="1"/>
  <c r="C723" i="2"/>
  <c r="D723" i="2" s="1"/>
  <c r="C727" i="2"/>
  <c r="D727" i="2" s="1"/>
  <c r="C731" i="2"/>
  <c r="D731" i="2" s="1"/>
  <c r="C735" i="2"/>
  <c r="D735" i="2" s="1"/>
  <c r="C747" i="2"/>
  <c r="D747" i="2" s="1"/>
  <c r="C751" i="2"/>
  <c r="D751" i="2" s="1"/>
  <c r="C755" i="2"/>
  <c r="D755" i="2" s="1"/>
  <c r="C759" i="2"/>
  <c r="D759" i="2" s="1"/>
  <c r="C763" i="2"/>
  <c r="D763" i="2" s="1"/>
  <c r="C767" i="2"/>
  <c r="D767" i="2" s="1"/>
  <c r="C771" i="2"/>
  <c r="D771" i="2" s="1"/>
  <c r="C775" i="2"/>
  <c r="D775" i="2" s="1"/>
  <c r="C779" i="2"/>
  <c r="D779" i="2" s="1"/>
  <c r="C783" i="2"/>
  <c r="D783" i="2" s="1"/>
  <c r="C787" i="2"/>
  <c r="D787" i="2" s="1"/>
  <c r="C791" i="2"/>
  <c r="D791" i="2" s="1"/>
  <c r="C795" i="2"/>
  <c r="D795" i="2" s="1"/>
  <c r="C799" i="2"/>
  <c r="D799" i="2" s="1"/>
  <c r="C803" i="2"/>
  <c r="D803" i="2" s="1"/>
  <c r="C807" i="2"/>
  <c r="D807" i="2" s="1"/>
  <c r="C811" i="2"/>
  <c r="D811" i="2" s="1"/>
  <c r="C815" i="2"/>
  <c r="D815" i="2" s="1"/>
  <c r="C819" i="2"/>
  <c r="D819" i="2" s="1"/>
  <c r="C823" i="2"/>
  <c r="D823" i="2" s="1"/>
  <c r="C827" i="2"/>
  <c r="D827" i="2" s="1"/>
  <c r="C831" i="2"/>
  <c r="D831" i="2" s="1"/>
  <c r="C835" i="2"/>
  <c r="D835" i="2" s="1"/>
  <c r="C839" i="2"/>
  <c r="D839" i="2" s="1"/>
  <c r="C843" i="2"/>
  <c r="D843" i="2" s="1"/>
  <c r="C847" i="2"/>
  <c r="D847" i="2" s="1"/>
  <c r="C851" i="2"/>
  <c r="D851" i="2" s="1"/>
  <c r="C855" i="2"/>
  <c r="D855" i="2" s="1"/>
  <c r="C859" i="2"/>
  <c r="D859" i="2" s="1"/>
  <c r="C863" i="2"/>
  <c r="D863" i="2" s="1"/>
  <c r="C867" i="2"/>
  <c r="D867" i="2" s="1"/>
  <c r="C871" i="2"/>
  <c r="D871" i="2" s="1"/>
  <c r="C875" i="2"/>
  <c r="D875" i="2" s="1"/>
  <c r="C879" i="2"/>
  <c r="D879" i="2" s="1"/>
  <c r="C883" i="2"/>
  <c r="D883" i="2" s="1"/>
  <c r="C887" i="2"/>
  <c r="D887" i="2" s="1"/>
  <c r="C891" i="2"/>
  <c r="D891" i="2" s="1"/>
  <c r="C895" i="2"/>
  <c r="D895" i="2" s="1"/>
  <c r="C899" i="2"/>
  <c r="D899" i="2" s="1"/>
  <c r="C903" i="2"/>
  <c r="D903" i="2" s="1"/>
  <c r="C907" i="2"/>
  <c r="D907" i="2" s="1"/>
  <c r="C911" i="2"/>
  <c r="D911" i="2" s="1"/>
  <c r="C915" i="2"/>
  <c r="D915" i="2" s="1"/>
  <c r="C919" i="2"/>
  <c r="D919" i="2" s="1"/>
  <c r="C923" i="2"/>
  <c r="D923" i="2" s="1"/>
  <c r="C927" i="2"/>
  <c r="D927" i="2" s="1"/>
  <c r="C931" i="2"/>
  <c r="D931" i="2" s="1"/>
  <c r="C935" i="2"/>
  <c r="D935" i="2" s="1"/>
  <c r="C1006" i="2"/>
  <c r="D1006" i="2"/>
  <c r="C1014" i="2"/>
  <c r="D1014" i="2"/>
  <c r="C1022" i="2"/>
  <c r="D1022" i="2"/>
  <c r="C1030" i="2"/>
  <c r="D1030" i="2"/>
  <c r="C1038" i="2"/>
  <c r="D1038" i="2"/>
  <c r="C1046" i="2"/>
  <c r="D1046" i="2"/>
  <c r="C1054" i="2"/>
  <c r="D1054" i="2"/>
  <c r="C1062" i="2"/>
  <c r="D1062" i="2"/>
  <c r="C1070" i="2"/>
  <c r="D1070" i="2"/>
  <c r="C1078" i="2"/>
  <c r="D1078" i="2"/>
  <c r="C1086" i="2"/>
  <c r="D1086" i="2"/>
  <c r="C1094" i="2"/>
  <c r="D1094" i="2"/>
  <c r="C1102" i="2"/>
  <c r="D1102" i="2"/>
  <c r="C1110" i="2"/>
  <c r="D1110" i="2"/>
  <c r="C1118" i="2"/>
  <c r="D1118" i="2"/>
  <c r="C1126" i="2"/>
  <c r="D1126" i="2"/>
  <c r="C1134" i="2"/>
  <c r="D1134" i="2"/>
  <c r="C1142" i="2"/>
  <c r="D1142" i="2"/>
  <c r="C1150" i="2"/>
  <c r="D1150" i="2"/>
  <c r="C1158" i="2"/>
  <c r="D1158" i="2"/>
  <c r="C1166" i="2"/>
  <c r="D1166" i="2"/>
  <c r="C1174" i="2"/>
  <c r="D1174" i="2"/>
  <c r="C1182" i="2"/>
  <c r="D1182" i="2"/>
  <c r="C1190" i="2"/>
  <c r="D1190" i="2"/>
  <c r="C1198" i="2"/>
  <c r="D1198" i="2"/>
  <c r="C1206" i="2"/>
  <c r="D1206" i="2"/>
  <c r="C1214" i="2"/>
  <c r="D1214" i="2"/>
  <c r="C1222" i="2"/>
  <c r="D1222" i="2"/>
  <c r="C1230" i="2"/>
  <c r="D1230" i="2"/>
  <c r="C1238" i="2"/>
  <c r="D1238" i="2"/>
  <c r="C1246" i="2"/>
  <c r="D1246" i="2"/>
  <c r="C1254" i="2"/>
  <c r="D1254" i="2"/>
  <c r="D1001" i="2"/>
  <c r="D1005" i="2"/>
  <c r="D1009" i="2"/>
  <c r="D1013" i="2"/>
  <c r="D1017" i="2"/>
  <c r="D1021" i="2"/>
  <c r="D1025" i="2"/>
  <c r="D1029" i="2"/>
  <c r="D1033" i="2"/>
  <c r="D1037" i="2"/>
  <c r="D1041" i="2"/>
  <c r="D1045" i="2"/>
  <c r="D1049" i="2"/>
  <c r="D1053" i="2"/>
  <c r="D1057" i="2"/>
  <c r="D1061" i="2"/>
  <c r="D1065" i="2"/>
  <c r="D1069" i="2"/>
  <c r="D1073" i="2"/>
  <c r="D1077" i="2"/>
  <c r="D1081" i="2"/>
  <c r="D1085" i="2"/>
  <c r="D1089" i="2"/>
  <c r="D1093" i="2"/>
  <c r="D1097" i="2"/>
  <c r="D1101" i="2"/>
  <c r="D1105" i="2"/>
  <c r="D1109" i="2"/>
  <c r="D1113" i="2"/>
  <c r="D1117" i="2"/>
  <c r="D1121" i="2"/>
  <c r="D1125" i="2"/>
  <c r="D1129" i="2"/>
  <c r="D1133" i="2"/>
  <c r="D1137" i="2"/>
  <c r="D1141" i="2"/>
  <c r="D1145" i="2"/>
  <c r="D1149" i="2"/>
  <c r="D1153" i="2"/>
  <c r="D1157" i="2"/>
  <c r="D1161" i="2"/>
  <c r="D1165" i="2"/>
  <c r="D1169" i="2"/>
  <c r="D1173" i="2"/>
  <c r="D1177" i="2"/>
  <c r="D1181" i="2"/>
  <c r="D1185" i="2"/>
  <c r="D1189" i="2"/>
  <c r="D1193" i="2"/>
  <c r="D1197" i="2"/>
  <c r="D1201" i="2"/>
  <c r="D1205" i="2"/>
  <c r="D1209" i="2"/>
  <c r="D1213" i="2"/>
  <c r="D1217" i="2"/>
  <c r="D1221" i="2"/>
  <c r="D1225" i="2"/>
  <c r="D1229" i="2"/>
  <c r="D1233" i="2"/>
  <c r="D1237" i="2"/>
  <c r="D1241" i="2"/>
  <c r="D1245" i="2"/>
  <c r="D1249" i="2"/>
  <c r="D1253" i="2"/>
  <c r="C1256" i="2"/>
  <c r="D1259" i="2"/>
  <c r="C1264" i="2"/>
  <c r="D1267" i="2"/>
  <c r="C1272" i="2"/>
  <c r="D1275" i="2"/>
  <c r="C1280" i="2"/>
  <c r="D1283" i="2"/>
  <c r="C1288" i="2"/>
  <c r="D1291" i="2"/>
  <c r="C1296" i="2"/>
  <c r="D1299" i="2"/>
  <c r="C1304" i="2"/>
  <c r="D1307" i="2"/>
  <c r="C1312" i="2"/>
  <c r="D1315" i="2"/>
  <c r="C1320" i="2"/>
  <c r="D1323" i="2"/>
  <c r="C1328" i="2"/>
  <c r="C1335" i="2"/>
  <c r="D1335" i="2"/>
  <c r="C1344" i="2"/>
  <c r="C1351" i="2"/>
  <c r="D1351" i="2"/>
  <c r="C1360" i="2"/>
  <c r="C1367" i="2"/>
  <c r="D1367" i="2"/>
  <c r="C1376" i="2"/>
  <c r="C1383" i="2"/>
  <c r="D1383" i="2"/>
  <c r="C1392" i="2"/>
  <c r="C1399" i="2"/>
  <c r="D1399" i="2"/>
  <c r="C1408" i="2"/>
  <c r="C1415" i="2"/>
  <c r="D1415" i="2"/>
  <c r="C1424" i="2"/>
  <c r="C1431" i="2"/>
  <c r="D1431" i="2"/>
  <c r="C1440" i="2"/>
  <c r="C1447" i="2"/>
  <c r="D1447" i="2"/>
  <c r="C1456" i="2"/>
  <c r="C1463" i="2"/>
  <c r="D1463" i="2"/>
  <c r="C1472" i="2"/>
  <c r="C1479" i="2"/>
  <c r="D1479" i="2"/>
  <c r="C1488" i="2"/>
  <c r="C1495" i="2"/>
  <c r="D1495" i="2"/>
  <c r="C1504" i="2"/>
  <c r="C1511" i="2"/>
  <c r="D1511" i="2"/>
  <c r="C1520" i="2"/>
  <c r="C1527" i="2"/>
  <c r="D1527" i="2"/>
  <c r="C1536" i="2"/>
  <c r="C1543" i="2"/>
  <c r="D1543" i="2"/>
  <c r="C1552" i="2"/>
  <c r="C1559" i="2"/>
  <c r="D1559" i="2"/>
  <c r="C1568" i="2"/>
  <c r="C1575" i="2"/>
  <c r="D1575" i="2"/>
  <c r="C1584" i="2"/>
  <c r="C1591" i="2"/>
  <c r="D1591" i="2"/>
  <c r="C1607" i="2"/>
  <c r="D1607" i="2"/>
  <c r="C1623" i="2"/>
  <c r="D1623" i="2"/>
  <c r="C1639" i="2"/>
  <c r="D1639" i="2"/>
  <c r="C1339" i="2"/>
  <c r="D1339" i="2"/>
  <c r="C1355" i="2"/>
  <c r="D1355" i="2"/>
  <c r="C1371" i="2"/>
  <c r="D1371" i="2"/>
  <c r="C1387" i="2"/>
  <c r="D1387" i="2"/>
  <c r="C1403" i="2"/>
  <c r="D1403" i="2"/>
  <c r="C1419" i="2"/>
  <c r="D1419" i="2"/>
  <c r="C1435" i="2"/>
  <c r="D1435" i="2"/>
  <c r="C1451" i="2"/>
  <c r="D1451" i="2"/>
  <c r="C1467" i="2"/>
  <c r="D1467" i="2"/>
  <c r="C1483" i="2"/>
  <c r="D1483" i="2"/>
  <c r="C1499" i="2"/>
  <c r="D1499" i="2"/>
  <c r="C1515" i="2"/>
  <c r="D1515" i="2"/>
  <c r="C1531" i="2"/>
  <c r="D1531" i="2"/>
  <c r="C1547" i="2"/>
  <c r="D1547" i="2"/>
  <c r="C1563" i="2"/>
  <c r="D1563" i="2"/>
  <c r="C1579" i="2"/>
  <c r="D1579" i="2"/>
  <c r="C1595" i="2"/>
  <c r="D1595" i="2"/>
  <c r="C1611" i="2"/>
  <c r="D1611" i="2"/>
  <c r="C1627" i="2"/>
  <c r="D1627" i="2"/>
  <c r="D1003" i="2"/>
  <c r="D1007" i="2"/>
  <c r="D1011" i="2"/>
  <c r="D1015" i="2"/>
  <c r="D1019" i="2"/>
  <c r="D1023" i="2"/>
  <c r="D1027" i="2"/>
  <c r="D1031" i="2"/>
  <c r="D1035" i="2"/>
  <c r="D1039" i="2"/>
  <c r="D1043" i="2"/>
  <c r="D1047" i="2"/>
  <c r="D1051" i="2"/>
  <c r="D1055" i="2"/>
  <c r="D1059" i="2"/>
  <c r="D1063" i="2"/>
  <c r="D1067" i="2"/>
  <c r="D1071" i="2"/>
  <c r="D1075" i="2"/>
  <c r="D1079" i="2"/>
  <c r="D1083" i="2"/>
  <c r="D1087" i="2"/>
  <c r="D1091" i="2"/>
  <c r="D1095" i="2"/>
  <c r="D1099" i="2"/>
  <c r="D1103" i="2"/>
  <c r="D1107" i="2"/>
  <c r="D1111" i="2"/>
  <c r="D1115" i="2"/>
  <c r="D1119" i="2"/>
  <c r="D1123" i="2"/>
  <c r="D1127" i="2"/>
  <c r="D1131" i="2"/>
  <c r="D1135" i="2"/>
  <c r="D1139" i="2"/>
  <c r="D1143" i="2"/>
  <c r="D1147" i="2"/>
  <c r="D1151" i="2"/>
  <c r="D1155" i="2"/>
  <c r="D1159" i="2"/>
  <c r="D1163" i="2"/>
  <c r="D1167" i="2"/>
  <c r="D1171" i="2"/>
  <c r="D1175" i="2"/>
  <c r="D1179" i="2"/>
  <c r="D1183" i="2"/>
  <c r="D1187" i="2"/>
  <c r="D1191" i="2"/>
  <c r="D1195" i="2"/>
  <c r="D1199" i="2"/>
  <c r="D1203" i="2"/>
  <c r="D1207" i="2"/>
  <c r="D1211" i="2"/>
  <c r="D1215" i="2"/>
  <c r="D1219" i="2"/>
  <c r="D1223" i="2"/>
  <c r="D1227" i="2"/>
  <c r="D1231" i="2"/>
  <c r="D1235" i="2"/>
  <c r="D1239" i="2"/>
  <c r="D1243" i="2"/>
  <c r="D1247" i="2"/>
  <c r="D1251" i="2"/>
  <c r="D1255" i="2"/>
  <c r="C1257" i="2"/>
  <c r="C1260" i="2"/>
  <c r="D1263" i="2"/>
  <c r="C1265" i="2"/>
  <c r="C1268" i="2"/>
  <c r="D1271" i="2"/>
  <c r="C1273" i="2"/>
  <c r="C1276" i="2"/>
  <c r="D1279" i="2"/>
  <c r="C1281" i="2"/>
  <c r="C1284" i="2"/>
  <c r="D1287" i="2"/>
  <c r="C1289" i="2"/>
  <c r="C1292" i="2"/>
  <c r="D1295" i="2"/>
  <c r="C1297" i="2"/>
  <c r="C1300" i="2"/>
  <c r="D1303" i="2"/>
  <c r="C1305" i="2"/>
  <c r="C1308" i="2"/>
  <c r="D1311" i="2"/>
  <c r="C1313" i="2"/>
  <c r="C1316" i="2"/>
  <c r="D1319" i="2"/>
  <c r="C1321" i="2"/>
  <c r="C1324" i="2"/>
  <c r="D1327" i="2"/>
  <c r="C1329" i="2"/>
  <c r="C1336" i="2"/>
  <c r="C1343" i="2"/>
  <c r="D1343" i="2"/>
  <c r="C1352" i="2"/>
  <c r="C1359" i="2"/>
  <c r="D1359" i="2"/>
  <c r="C1368" i="2"/>
  <c r="C1375" i="2"/>
  <c r="D1375" i="2"/>
  <c r="C1384" i="2"/>
  <c r="C1391" i="2"/>
  <c r="D1391" i="2"/>
  <c r="C1400" i="2"/>
  <c r="C1407" i="2"/>
  <c r="D1407" i="2"/>
  <c r="C1416" i="2"/>
  <c r="C1423" i="2"/>
  <c r="D1423" i="2"/>
  <c r="C1432" i="2"/>
  <c r="C1439" i="2"/>
  <c r="D1439" i="2"/>
  <c r="C1448" i="2"/>
  <c r="C1455" i="2"/>
  <c r="D1455" i="2"/>
  <c r="C1464" i="2"/>
  <c r="C1471" i="2"/>
  <c r="D1471" i="2"/>
  <c r="C1480" i="2"/>
  <c r="C1487" i="2"/>
  <c r="D1487" i="2"/>
  <c r="C1496" i="2"/>
  <c r="C1503" i="2"/>
  <c r="D1503" i="2"/>
  <c r="C1512" i="2"/>
  <c r="C1519" i="2"/>
  <c r="D1519" i="2"/>
  <c r="C1528" i="2"/>
  <c r="C1535" i="2"/>
  <c r="D1535" i="2"/>
  <c r="C1544" i="2"/>
  <c r="C1551" i="2"/>
  <c r="D1551" i="2"/>
  <c r="C1560" i="2"/>
  <c r="C1567" i="2"/>
  <c r="D1567" i="2"/>
  <c r="C1576" i="2"/>
  <c r="C1583" i="2"/>
  <c r="D1583" i="2"/>
  <c r="C1592" i="2"/>
  <c r="C1599" i="2"/>
  <c r="D1599" i="2"/>
  <c r="C1615" i="2"/>
  <c r="D1615" i="2"/>
  <c r="C1631" i="2"/>
  <c r="D1631" i="2"/>
  <c r="C1331" i="2"/>
  <c r="D1331" i="2"/>
  <c r="C1340" i="2"/>
  <c r="C1347" i="2"/>
  <c r="D1347" i="2"/>
  <c r="C1356" i="2"/>
  <c r="C1363" i="2"/>
  <c r="D1363" i="2"/>
  <c r="C1372" i="2"/>
  <c r="C1379" i="2"/>
  <c r="D1379" i="2"/>
  <c r="C1388" i="2"/>
  <c r="C1395" i="2"/>
  <c r="D1395" i="2"/>
  <c r="C1404" i="2"/>
  <c r="C1411" i="2"/>
  <c r="D1411" i="2"/>
  <c r="C1420" i="2"/>
  <c r="C1427" i="2"/>
  <c r="D1427" i="2"/>
  <c r="C1436" i="2"/>
  <c r="C1443" i="2"/>
  <c r="D1443" i="2"/>
  <c r="C1452" i="2"/>
  <c r="C1459" i="2"/>
  <c r="D1459" i="2"/>
  <c r="C1468" i="2"/>
  <c r="C1475" i="2"/>
  <c r="D1475" i="2"/>
  <c r="C1484" i="2"/>
  <c r="C1491" i="2"/>
  <c r="D1491" i="2"/>
  <c r="C1500" i="2"/>
  <c r="C1507" i="2"/>
  <c r="D1507" i="2"/>
  <c r="C1516" i="2"/>
  <c r="C1523" i="2"/>
  <c r="D1523" i="2"/>
  <c r="C1532" i="2"/>
  <c r="C1539" i="2"/>
  <c r="D1539" i="2"/>
  <c r="C1548" i="2"/>
  <c r="C1555" i="2"/>
  <c r="D1555" i="2"/>
  <c r="C1564" i="2"/>
  <c r="C1571" i="2"/>
  <c r="D1571" i="2"/>
  <c r="C1580" i="2"/>
  <c r="C1587" i="2"/>
  <c r="D1587" i="2"/>
  <c r="C1603" i="2"/>
  <c r="D1603" i="2"/>
  <c r="C1619" i="2"/>
  <c r="D1619" i="2"/>
  <c r="C1635" i="2"/>
  <c r="D1635" i="2"/>
  <c r="D1643" i="2"/>
  <c r="D1647" i="2"/>
  <c r="D1651" i="2"/>
  <c r="D1655" i="2"/>
  <c r="D1659" i="2"/>
  <c r="D1663" i="2"/>
  <c r="D1667" i="2"/>
  <c r="D1671" i="2"/>
  <c r="D1675" i="2"/>
  <c r="D1679" i="2"/>
  <c r="D1683" i="2"/>
  <c r="D1687" i="2"/>
  <c r="D1691" i="2"/>
  <c r="D1695" i="2"/>
  <c r="D1699" i="2"/>
  <c r="D1703" i="2"/>
  <c r="D1707" i="2"/>
  <c r="D1711" i="2"/>
  <c r="D1715" i="2"/>
  <c r="D1719" i="2"/>
  <c r="D1723" i="2"/>
  <c r="D1727" i="2"/>
  <c r="D1731" i="2"/>
  <c r="D1735" i="2"/>
  <c r="D1739" i="2"/>
  <c r="D1743" i="2"/>
  <c r="D1747" i="2"/>
  <c r="D1751" i="2"/>
  <c r="D1755" i="2"/>
  <c r="D1759" i="2"/>
  <c r="D1763" i="2"/>
  <c r="D1767" i="2"/>
  <c r="D1771" i="2"/>
  <c r="D1775" i="2"/>
  <c r="D1779" i="2"/>
  <c r="D1783" i="2"/>
  <c r="D1787" i="2"/>
  <c r="D1791" i="2"/>
  <c r="D1795" i="2"/>
  <c r="D1799" i="2"/>
  <c r="D1803" i="2"/>
  <c r="D1807" i="2"/>
  <c r="D1811" i="2"/>
  <c r="D1815" i="2"/>
  <c r="D1819" i="2"/>
  <c r="D1823" i="2"/>
  <c r="D1827" i="2"/>
  <c r="D1831" i="2"/>
  <c r="D1835" i="2"/>
  <c r="D1839" i="2"/>
  <c r="D1843" i="2"/>
  <c r="D1847" i="2"/>
  <c r="D1851" i="2"/>
  <c r="D1855" i="2"/>
  <c r="D1859" i="2"/>
  <c r="D1863" i="2"/>
  <c r="D1867" i="2"/>
  <c r="D1871" i="2"/>
  <c r="D1875" i="2"/>
  <c r="D1879" i="2"/>
  <c r="D1883" i="2"/>
  <c r="D1887" i="2"/>
  <c r="D1891" i="2"/>
  <c r="D1895" i="2"/>
  <c r="D1899" i="2"/>
  <c r="D1903" i="2"/>
  <c r="D1907" i="2"/>
  <c r="D1911" i="2"/>
  <c r="D1920" i="2"/>
  <c r="D1928" i="2"/>
  <c r="D1936" i="2"/>
  <c r="D1944" i="2"/>
  <c r="D1952" i="2"/>
  <c r="D1960" i="2"/>
  <c r="D1968" i="2"/>
  <c r="D1976" i="2"/>
  <c r="D1984" i="2"/>
  <c r="D1992" i="2"/>
  <c r="D2000" i="2"/>
  <c r="D2008" i="2"/>
  <c r="D2016" i="2"/>
  <c r="D2024" i="2"/>
  <c r="D2032" i="2"/>
  <c r="D2040" i="2"/>
  <c r="D2048" i="2"/>
  <c r="D2056" i="2"/>
  <c r="D2064" i="2"/>
  <c r="D2072" i="2"/>
  <c r="D2080" i="2"/>
  <c r="D2088" i="2"/>
  <c r="D2096" i="2"/>
  <c r="C2103" i="2"/>
  <c r="C2110" i="2"/>
  <c r="D2110" i="2"/>
  <c r="C2119" i="2"/>
  <c r="C2126" i="2"/>
  <c r="D2126" i="2"/>
  <c r="C2135" i="2"/>
  <c r="C2142" i="2"/>
  <c r="D2142" i="2"/>
  <c r="C2151" i="2"/>
  <c r="C2158" i="2"/>
  <c r="D2158" i="2"/>
  <c r="C2167" i="2"/>
  <c r="C2174" i="2"/>
  <c r="D2174" i="2"/>
  <c r="C2183" i="2"/>
  <c r="C2190" i="2"/>
  <c r="D2190" i="2"/>
  <c r="C2199" i="2"/>
  <c r="C2206" i="2"/>
  <c r="D2206" i="2"/>
  <c r="C2215" i="2"/>
  <c r="C2222" i="2"/>
  <c r="D2222" i="2"/>
  <c r="C2231" i="2"/>
  <c r="C2238" i="2"/>
  <c r="D2238" i="2"/>
  <c r="C2247" i="2"/>
  <c r="C2254" i="2"/>
  <c r="D2254" i="2"/>
  <c r="C2114" i="2"/>
  <c r="D2114" i="2"/>
  <c r="C2130" i="2"/>
  <c r="D2130" i="2"/>
  <c r="C2146" i="2"/>
  <c r="D2146" i="2"/>
  <c r="C2162" i="2"/>
  <c r="D2162" i="2"/>
  <c r="C2178" i="2"/>
  <c r="D2178" i="2"/>
  <c r="C2194" i="2"/>
  <c r="D2194" i="2"/>
  <c r="C2210" i="2"/>
  <c r="D2210" i="2"/>
  <c r="C2226" i="2"/>
  <c r="D2226" i="2"/>
  <c r="C2242" i="2"/>
  <c r="D2242" i="2"/>
  <c r="C2258" i="2"/>
  <c r="D2258" i="2"/>
  <c r="C2102" i="2"/>
  <c r="D2102" i="2"/>
  <c r="C2111" i="2"/>
  <c r="C2118" i="2"/>
  <c r="D2118" i="2"/>
  <c r="C2127" i="2"/>
  <c r="C2134" i="2"/>
  <c r="D2134" i="2"/>
  <c r="C2143" i="2"/>
  <c r="C2150" i="2"/>
  <c r="D2150" i="2"/>
  <c r="C2159" i="2"/>
  <c r="C2166" i="2"/>
  <c r="D2166" i="2"/>
  <c r="C2175" i="2"/>
  <c r="C2182" i="2"/>
  <c r="D2182" i="2"/>
  <c r="C2191" i="2"/>
  <c r="C2198" i="2"/>
  <c r="D2198" i="2"/>
  <c r="C2207" i="2"/>
  <c r="C2214" i="2"/>
  <c r="D2214" i="2"/>
  <c r="C2223" i="2"/>
  <c r="C2230" i="2"/>
  <c r="D2230" i="2"/>
  <c r="C2239" i="2"/>
  <c r="C2246" i="2"/>
  <c r="D2246" i="2"/>
  <c r="C2255" i="2"/>
  <c r="C2262" i="2"/>
  <c r="D2262" i="2"/>
  <c r="C1915" i="2"/>
  <c r="D1918" i="2"/>
  <c r="C1923" i="2"/>
  <c r="D1926" i="2"/>
  <c r="C1931" i="2"/>
  <c r="D1934" i="2"/>
  <c r="C1939" i="2"/>
  <c r="D1942" i="2"/>
  <c r="C1947" i="2"/>
  <c r="D1950" i="2"/>
  <c r="C1955" i="2"/>
  <c r="D1958" i="2"/>
  <c r="C1963" i="2"/>
  <c r="D1966" i="2"/>
  <c r="C1971" i="2"/>
  <c r="D1974" i="2"/>
  <c r="C1979" i="2"/>
  <c r="D1982" i="2"/>
  <c r="C1987" i="2"/>
  <c r="D1990" i="2"/>
  <c r="C1995" i="2"/>
  <c r="D1998" i="2"/>
  <c r="C2003" i="2"/>
  <c r="D2006" i="2"/>
  <c r="C2011" i="2"/>
  <c r="D2014" i="2"/>
  <c r="C2019" i="2"/>
  <c r="D2022" i="2"/>
  <c r="C2027" i="2"/>
  <c r="D2030" i="2"/>
  <c r="C2035" i="2"/>
  <c r="D2038" i="2"/>
  <c r="C2043" i="2"/>
  <c r="D2046" i="2"/>
  <c r="C2051" i="2"/>
  <c r="D2054" i="2"/>
  <c r="C2059" i="2"/>
  <c r="D2062" i="2"/>
  <c r="C2067" i="2"/>
  <c r="D2070" i="2"/>
  <c r="C2075" i="2"/>
  <c r="D2078" i="2"/>
  <c r="C2083" i="2"/>
  <c r="D2086" i="2"/>
  <c r="C2091" i="2"/>
  <c r="D2094" i="2"/>
  <c r="C2099" i="2"/>
  <c r="C2106" i="2"/>
  <c r="D2106" i="2"/>
  <c r="C2115" i="2"/>
  <c r="C2122" i="2"/>
  <c r="D2122" i="2"/>
  <c r="C2131" i="2"/>
  <c r="C2138" i="2"/>
  <c r="D2138" i="2"/>
  <c r="C2147" i="2"/>
  <c r="C2154" i="2"/>
  <c r="D2154" i="2"/>
  <c r="C2163" i="2"/>
  <c r="C2170" i="2"/>
  <c r="D2170" i="2"/>
  <c r="C2179" i="2"/>
  <c r="C2186" i="2"/>
  <c r="D2186" i="2"/>
  <c r="C2195" i="2"/>
  <c r="C2202" i="2"/>
  <c r="D2202" i="2"/>
  <c r="C2211" i="2"/>
  <c r="C2218" i="2"/>
  <c r="D2218" i="2"/>
  <c r="C2227" i="2"/>
  <c r="C2234" i="2"/>
  <c r="D2234" i="2"/>
  <c r="C2243" i="2"/>
  <c r="C2250" i="2"/>
  <c r="D2250" i="2"/>
  <c r="C2259" i="2"/>
  <c r="D2263" i="2"/>
  <c r="C2263" i="2"/>
  <c r="D2267" i="2"/>
  <c r="C2267" i="2"/>
  <c r="D2271" i="2"/>
  <c r="C2271" i="2"/>
  <c r="D2275" i="2"/>
  <c r="C2275" i="2"/>
  <c r="D2279" i="2"/>
  <c r="C2279" i="2"/>
  <c r="D2283" i="2"/>
  <c r="C2283" i="2"/>
  <c r="D2287" i="2"/>
  <c r="C2287" i="2"/>
  <c r="D2291" i="2"/>
  <c r="C2291" i="2"/>
  <c r="D2295" i="2"/>
  <c r="C2295" i="2"/>
  <c r="D2299" i="2"/>
  <c r="C2299" i="2"/>
  <c r="D2303" i="2"/>
  <c r="C2303" i="2"/>
  <c r="D2307" i="2"/>
  <c r="C2307" i="2"/>
  <c r="D2311" i="2"/>
  <c r="C2311" i="2"/>
  <c r="D2315" i="2"/>
  <c r="C2315" i="2"/>
  <c r="D2319" i="2"/>
  <c r="C2319" i="2"/>
  <c r="D2323" i="2"/>
  <c r="C2323" i="2"/>
  <c r="D2327" i="2"/>
  <c r="C2327" i="2"/>
  <c r="D2331" i="2"/>
  <c r="C2331" i="2"/>
  <c r="D2335" i="2"/>
  <c r="C2335" i="2"/>
  <c r="D2339" i="2"/>
  <c r="C2339" i="2"/>
  <c r="D2343" i="2"/>
  <c r="C2343" i="2"/>
  <c r="D2347" i="2"/>
  <c r="C2347" i="2"/>
  <c r="D2351" i="2"/>
  <c r="C2351" i="2"/>
  <c r="D2355" i="2"/>
  <c r="C2355" i="2"/>
  <c r="D2359" i="2"/>
  <c r="C2359" i="2"/>
  <c r="D2363" i="2"/>
  <c r="C2363" i="2"/>
  <c r="D2367" i="2"/>
  <c r="C2367" i="2"/>
  <c r="D2371" i="2"/>
  <c r="C2371" i="2"/>
  <c r="D2375" i="2"/>
  <c r="C2375" i="2"/>
  <c r="D2379" i="2"/>
  <c r="C2379" i="2"/>
  <c r="D2383" i="2"/>
  <c r="C2383" i="2"/>
  <c r="D2387" i="2"/>
  <c r="C2387" i="2"/>
  <c r="D2391" i="2"/>
  <c r="C2391" i="2"/>
  <c r="D2395" i="2"/>
  <c r="C2395" i="2"/>
  <c r="D2399" i="2"/>
  <c r="C2399" i="2"/>
  <c r="D2403" i="2"/>
  <c r="C2403" i="2"/>
  <c r="D2407" i="2"/>
  <c r="C2407" i="2"/>
  <c r="D2411" i="2"/>
  <c r="C2411" i="2"/>
  <c r="D2415" i="2"/>
  <c r="C2415" i="2"/>
  <c r="D2419" i="2"/>
  <c r="C2419" i="2"/>
  <c r="D2423" i="2"/>
  <c r="C2423" i="2"/>
  <c r="D2427" i="2"/>
  <c r="C2427" i="2"/>
  <c r="D2431" i="2"/>
  <c r="C2431" i="2"/>
  <c r="D2435" i="2"/>
  <c r="C2435" i="2"/>
  <c r="D2439" i="2"/>
  <c r="C2439" i="2"/>
  <c r="D2266" i="2"/>
  <c r="D2270" i="2"/>
  <c r="D2274" i="2"/>
  <c r="D2278" i="2"/>
  <c r="D2282" i="2"/>
  <c r="D2286" i="2"/>
  <c r="D2290" i="2"/>
  <c r="D2294" i="2"/>
  <c r="D2298" i="2"/>
  <c r="D2302" i="2"/>
  <c r="D2306" i="2"/>
  <c r="D2310" i="2"/>
  <c r="D2314" i="2"/>
  <c r="D2318" i="2"/>
  <c r="D2322" i="2"/>
  <c r="D2326" i="2"/>
  <c r="D2330" i="2"/>
  <c r="D2334" i="2"/>
  <c r="D2338" i="2"/>
  <c r="D2342" i="2"/>
  <c r="D2346" i="2"/>
  <c r="D2350" i="2"/>
  <c r="D2354" i="2"/>
  <c r="D2358" i="2"/>
  <c r="D2362" i="2"/>
  <c r="D2366" i="2"/>
  <c r="D2370" i="2"/>
  <c r="D2374" i="2"/>
  <c r="D2378" i="2"/>
  <c r="D2382" i="2"/>
  <c r="D2386" i="2"/>
  <c r="D2390" i="2"/>
  <c r="D2394" i="2"/>
  <c r="D2398" i="2"/>
  <c r="D2402" i="2"/>
  <c r="D2406" i="2"/>
  <c r="D2410" i="2"/>
  <c r="D2414" i="2"/>
  <c r="D2418" i="2"/>
  <c r="D2422" i="2"/>
  <c r="D2426" i="2"/>
  <c r="D2430" i="2"/>
  <c r="D2434" i="2"/>
  <c r="D2438" i="2"/>
  <c r="D2442" i="2"/>
  <c r="D2446" i="2"/>
  <c r="D2450" i="2"/>
  <c r="D2454" i="2"/>
  <c r="D2458" i="2"/>
  <c r="D2462" i="2"/>
  <c r="D2466" i="2"/>
  <c r="D2470" i="2"/>
  <c r="D2474" i="2"/>
  <c r="D2478" i="2"/>
  <c r="D2482" i="2"/>
  <c r="D2486" i="2"/>
  <c r="D2490" i="2"/>
  <c r="D2494" i="2"/>
  <c r="D2498" i="2"/>
  <c r="D2502" i="2"/>
  <c r="D2506" i="2"/>
  <c r="D2510" i="2"/>
  <c r="D2514" i="2"/>
  <c r="D2518" i="2"/>
  <c r="D2522" i="2"/>
  <c r="D2526" i="2"/>
  <c r="D2530" i="2"/>
  <c r="D2534" i="2"/>
  <c r="D2538" i="2"/>
  <c r="D2542" i="2"/>
  <c r="D2546" i="2"/>
  <c r="D2550" i="2"/>
  <c r="D2554" i="2"/>
  <c r="D2558" i="2"/>
  <c r="D2562" i="2"/>
  <c r="D2566" i="2"/>
  <c r="D2570" i="2"/>
  <c r="D2574" i="2"/>
  <c r="D2578" i="2"/>
  <c r="D2582" i="2"/>
  <c r="D2586" i="2"/>
  <c r="D2590" i="2"/>
  <c r="D2594" i="2"/>
  <c r="D2701" i="2"/>
  <c r="C2701" i="2"/>
  <c r="C2443" i="2"/>
  <c r="C2447" i="2"/>
  <c r="C2451" i="2"/>
  <c r="C2455" i="2"/>
  <c r="C2459" i="2"/>
  <c r="C2463" i="2"/>
  <c r="C2467" i="2"/>
  <c r="C2471" i="2"/>
  <c r="C2475" i="2"/>
  <c r="C2479" i="2"/>
  <c r="C2483" i="2"/>
  <c r="C2487" i="2"/>
  <c r="C2491" i="2"/>
  <c r="C2495" i="2"/>
  <c r="C2499" i="2"/>
  <c r="C2503" i="2"/>
  <c r="C2507" i="2"/>
  <c r="C2511" i="2"/>
  <c r="C2515" i="2"/>
  <c r="C2519" i="2"/>
  <c r="C2523" i="2"/>
  <c r="C2527" i="2"/>
  <c r="C2531" i="2"/>
  <c r="C2535" i="2"/>
  <c r="C2539" i="2"/>
  <c r="C2543" i="2"/>
  <c r="C2547" i="2"/>
  <c r="C2551" i="2"/>
  <c r="C2555" i="2"/>
  <c r="C2559" i="2"/>
  <c r="C2563" i="2"/>
  <c r="C2567" i="2"/>
  <c r="C2571" i="2"/>
  <c r="C2575" i="2"/>
  <c r="C2579" i="2"/>
  <c r="C2583" i="2"/>
  <c r="C2587" i="2"/>
  <c r="C2591" i="2"/>
  <c r="C2595" i="2"/>
  <c r="D2708" i="2"/>
  <c r="C2708" i="2"/>
  <c r="C2706" i="2"/>
  <c r="D2714" i="2"/>
  <c r="C2714" i="2"/>
  <c r="D2720" i="2"/>
  <c r="C2720" i="2"/>
  <c r="D2729" i="2"/>
  <c r="C2729" i="2"/>
  <c r="C2733" i="2"/>
  <c r="D2735" i="2"/>
  <c r="C2735" i="2"/>
  <c r="D2740" i="2"/>
  <c r="C2740" i="2"/>
  <c r="D2746" i="2"/>
  <c r="C2746" i="2"/>
  <c r="D2752" i="2"/>
  <c r="C2752" i="2"/>
  <c r="D2761" i="2"/>
  <c r="C2761" i="2"/>
  <c r="C2765" i="2"/>
  <c r="D2767" i="2"/>
  <c r="C2767" i="2"/>
  <c r="D2772" i="2"/>
  <c r="C2772" i="2"/>
  <c r="D2778" i="2"/>
  <c r="C2778" i="2"/>
  <c r="D2784" i="2"/>
  <c r="C2784" i="2"/>
  <c r="D2793" i="2"/>
  <c r="C2793" i="2"/>
  <c r="C2797" i="2"/>
  <c r="D2799" i="2"/>
  <c r="C2799" i="2"/>
  <c r="D2804" i="2"/>
  <c r="C2804" i="2"/>
  <c r="D2810" i="2"/>
  <c r="C2810" i="2"/>
  <c r="D2816" i="2"/>
  <c r="C2816" i="2"/>
  <c r="D2825" i="2"/>
  <c r="C2825" i="2"/>
  <c r="C2829" i="2"/>
  <c r="D2831" i="2"/>
  <c r="C2831" i="2"/>
  <c r="D2836" i="2"/>
  <c r="C2836" i="2"/>
  <c r="D2842" i="2"/>
  <c r="C2842" i="2"/>
  <c r="D2848" i="2"/>
  <c r="C2848" i="2"/>
  <c r="D2857" i="2"/>
  <c r="C2857" i="2"/>
  <c r="C2861" i="2"/>
  <c r="D2863" i="2"/>
  <c r="C2863" i="2"/>
  <c r="D2868" i="2"/>
  <c r="C2868" i="2"/>
  <c r="D2874" i="2"/>
  <c r="C2874" i="2"/>
  <c r="D2880" i="2"/>
  <c r="C2880" i="2"/>
  <c r="D2889" i="2"/>
  <c r="C2889" i="2"/>
  <c r="C2893" i="2"/>
  <c r="D2895" i="2"/>
  <c r="C2895" i="2"/>
  <c r="D2900" i="2"/>
  <c r="C2900" i="2"/>
  <c r="D2906" i="2"/>
  <c r="C2906" i="2"/>
  <c r="D2921" i="2"/>
  <c r="C2921" i="2"/>
  <c r="D2929" i="2"/>
  <c r="C2929" i="2"/>
  <c r="D2937" i="2"/>
  <c r="C2937" i="2"/>
  <c r="D2945" i="2"/>
  <c r="C2945" i="2"/>
  <c r="D2953" i="2"/>
  <c r="C2953" i="2"/>
  <c r="D2961" i="2"/>
  <c r="C2961" i="2"/>
  <c r="D2969" i="2"/>
  <c r="C2969" i="2"/>
  <c r="D2977" i="2"/>
  <c r="C2977" i="2"/>
  <c r="D2985" i="2"/>
  <c r="C2985" i="2"/>
  <c r="D2993" i="2"/>
  <c r="C2993" i="2"/>
  <c r="D3001" i="2"/>
  <c r="C3001" i="2"/>
  <c r="D3009" i="2"/>
  <c r="C3009" i="2"/>
  <c r="D3017" i="2"/>
  <c r="C3017" i="2"/>
  <c r="D2700" i="2"/>
  <c r="C2700" i="2"/>
  <c r="D2705" i="2"/>
  <c r="C2705" i="2"/>
  <c r="D2712" i="2"/>
  <c r="C2712" i="2"/>
  <c r="D2721" i="2"/>
  <c r="C2721" i="2"/>
  <c r="D2727" i="2"/>
  <c r="C2727" i="2"/>
  <c r="D2732" i="2"/>
  <c r="C2732" i="2"/>
  <c r="D2738" i="2"/>
  <c r="C2738" i="2"/>
  <c r="D2744" i="2"/>
  <c r="C2744" i="2"/>
  <c r="D2753" i="2"/>
  <c r="C2753" i="2"/>
  <c r="D2759" i="2"/>
  <c r="C2759" i="2"/>
  <c r="D2764" i="2"/>
  <c r="C2764" i="2"/>
  <c r="D2770" i="2"/>
  <c r="C2770" i="2"/>
  <c r="D2776" i="2"/>
  <c r="C2776" i="2"/>
  <c r="D2785" i="2"/>
  <c r="C2785" i="2"/>
  <c r="D2791" i="2"/>
  <c r="C2791" i="2"/>
  <c r="D2796" i="2"/>
  <c r="C2796" i="2"/>
  <c r="D2802" i="2"/>
  <c r="C2802" i="2"/>
  <c r="D2808" i="2"/>
  <c r="C2808" i="2"/>
  <c r="D2817" i="2"/>
  <c r="C2817" i="2"/>
  <c r="D2823" i="2"/>
  <c r="C2823" i="2"/>
  <c r="D2828" i="2"/>
  <c r="C2828" i="2"/>
  <c r="D2834" i="2"/>
  <c r="C2834" i="2"/>
  <c r="D2840" i="2"/>
  <c r="C2840" i="2"/>
  <c r="D2849" i="2"/>
  <c r="C2849" i="2"/>
  <c r="D2855" i="2"/>
  <c r="C2855" i="2"/>
  <c r="D2860" i="2"/>
  <c r="C2860" i="2"/>
  <c r="D2866" i="2"/>
  <c r="C2866" i="2"/>
  <c r="D2872" i="2"/>
  <c r="C2872" i="2"/>
  <c r="D2881" i="2"/>
  <c r="C2881" i="2"/>
  <c r="D2887" i="2"/>
  <c r="C2887" i="2"/>
  <c r="D2892" i="2"/>
  <c r="C2892" i="2"/>
  <c r="D2898" i="2"/>
  <c r="C2898" i="2"/>
  <c r="D2913" i="2"/>
  <c r="C2913" i="2"/>
  <c r="D2919" i="2"/>
  <c r="C2919" i="2"/>
  <c r="D2927" i="2"/>
  <c r="C2927" i="2"/>
  <c r="D2935" i="2"/>
  <c r="C2935" i="2"/>
  <c r="D2943" i="2"/>
  <c r="C2943" i="2"/>
  <c r="D2951" i="2"/>
  <c r="C2951" i="2"/>
  <c r="D2959" i="2"/>
  <c r="C2959" i="2"/>
  <c r="D2967" i="2"/>
  <c r="C2967" i="2"/>
  <c r="D2975" i="2"/>
  <c r="C2975" i="2"/>
  <c r="D2983" i="2"/>
  <c r="C2983" i="2"/>
  <c r="D2991" i="2"/>
  <c r="C2991" i="2"/>
  <c r="D2999" i="2"/>
  <c r="C2999" i="2"/>
  <c r="D3007" i="2"/>
  <c r="C3007" i="2"/>
  <c r="D3015" i="2"/>
  <c r="C3015" i="2"/>
  <c r="D2713" i="2"/>
  <c r="C2713" i="2"/>
  <c r="C2717" i="2"/>
  <c r="D2719" i="2"/>
  <c r="C2719" i="2"/>
  <c r="D2724" i="2"/>
  <c r="C2724" i="2"/>
  <c r="D2730" i="2"/>
  <c r="C2730" i="2"/>
  <c r="D2736" i="2"/>
  <c r="C2736" i="2"/>
  <c r="D2745" i="2"/>
  <c r="C2745" i="2"/>
  <c r="C2749" i="2"/>
  <c r="D2751" i="2"/>
  <c r="C2751" i="2"/>
  <c r="D2756" i="2"/>
  <c r="C2756" i="2"/>
  <c r="D2762" i="2"/>
  <c r="C2762" i="2"/>
  <c r="D2768" i="2"/>
  <c r="C2768" i="2"/>
  <c r="D2777" i="2"/>
  <c r="C2777" i="2"/>
  <c r="C2781" i="2"/>
  <c r="D2783" i="2"/>
  <c r="C2783" i="2"/>
  <c r="D2788" i="2"/>
  <c r="C2788" i="2"/>
  <c r="D2794" i="2"/>
  <c r="C2794" i="2"/>
  <c r="D2800" i="2"/>
  <c r="C2800" i="2"/>
  <c r="D2809" i="2"/>
  <c r="C2809" i="2"/>
  <c r="C2813" i="2"/>
  <c r="D2815" i="2"/>
  <c r="C2815" i="2"/>
  <c r="D2820" i="2"/>
  <c r="C2820" i="2"/>
  <c r="D2826" i="2"/>
  <c r="C2826" i="2"/>
  <c r="D2832" i="2"/>
  <c r="C2832" i="2"/>
  <c r="D2841" i="2"/>
  <c r="C2841" i="2"/>
  <c r="C2845" i="2"/>
  <c r="D2847" i="2"/>
  <c r="C2847" i="2"/>
  <c r="D2852" i="2"/>
  <c r="C2852" i="2"/>
  <c r="D2858" i="2"/>
  <c r="C2858" i="2"/>
  <c r="D2864" i="2"/>
  <c r="C2864" i="2"/>
  <c r="D2873" i="2"/>
  <c r="C2873" i="2"/>
  <c r="C2877" i="2"/>
  <c r="D2879" i="2"/>
  <c r="C2879" i="2"/>
  <c r="D2884" i="2"/>
  <c r="C2884" i="2"/>
  <c r="D2890" i="2"/>
  <c r="C2890" i="2"/>
  <c r="D2896" i="2"/>
  <c r="C2896" i="2"/>
  <c r="D2905" i="2"/>
  <c r="C2905" i="2"/>
  <c r="D2911" i="2"/>
  <c r="C2911" i="2"/>
  <c r="D2916" i="2"/>
  <c r="C2916" i="2"/>
  <c r="D2925" i="2"/>
  <c r="C2925" i="2"/>
  <c r="D2933" i="2"/>
  <c r="C2933" i="2"/>
  <c r="D2941" i="2"/>
  <c r="C2941" i="2"/>
  <c r="D2949" i="2"/>
  <c r="C2949" i="2"/>
  <c r="D2957" i="2"/>
  <c r="C2957" i="2"/>
  <c r="D2965" i="2"/>
  <c r="C2965" i="2"/>
  <c r="D2973" i="2"/>
  <c r="C2973" i="2"/>
  <c r="D2981" i="2"/>
  <c r="C2981" i="2"/>
  <c r="D2989" i="2"/>
  <c r="C2989" i="2"/>
  <c r="D2997" i="2"/>
  <c r="C2997" i="2"/>
  <c r="D3005" i="2"/>
  <c r="C3005" i="2"/>
  <c r="D3013" i="2"/>
  <c r="C3013" i="2"/>
  <c r="D3021" i="2"/>
  <c r="C3021" i="2"/>
  <c r="C2699" i="2"/>
  <c r="C2702" i="2"/>
  <c r="D2704" i="2"/>
  <c r="C2704" i="2"/>
  <c r="C2709" i="2"/>
  <c r="D2711" i="2"/>
  <c r="C2711" i="2"/>
  <c r="D2716" i="2"/>
  <c r="C2716" i="2"/>
  <c r="D2722" i="2"/>
  <c r="C2722" i="2"/>
  <c r="D2728" i="2"/>
  <c r="C2728" i="2"/>
  <c r="D2737" i="2"/>
  <c r="C2737" i="2"/>
  <c r="C2741" i="2"/>
  <c r="D2743" i="2"/>
  <c r="C2743" i="2"/>
  <c r="D2748" i="2"/>
  <c r="C2748" i="2"/>
  <c r="D2754" i="2"/>
  <c r="C2754" i="2"/>
  <c r="D2760" i="2"/>
  <c r="C2760" i="2"/>
  <c r="D2769" i="2"/>
  <c r="C2769" i="2"/>
  <c r="C2773" i="2"/>
  <c r="D2775" i="2"/>
  <c r="C2775" i="2"/>
  <c r="D2780" i="2"/>
  <c r="C2780" i="2"/>
  <c r="D2786" i="2"/>
  <c r="C2786" i="2"/>
  <c r="D2792" i="2"/>
  <c r="C2792" i="2"/>
  <c r="D2801" i="2"/>
  <c r="C2801" i="2"/>
  <c r="C2805" i="2"/>
  <c r="D2807" i="2"/>
  <c r="C2807" i="2"/>
  <c r="D2812" i="2"/>
  <c r="C2812" i="2"/>
  <c r="D2818" i="2"/>
  <c r="C2818" i="2"/>
  <c r="D2824" i="2"/>
  <c r="C2824" i="2"/>
  <c r="D2833" i="2"/>
  <c r="C2833" i="2"/>
  <c r="C2837" i="2"/>
  <c r="D2839" i="2"/>
  <c r="C2839" i="2"/>
  <c r="D2844" i="2"/>
  <c r="C2844" i="2"/>
  <c r="D2850" i="2"/>
  <c r="C2850" i="2"/>
  <c r="D2856" i="2"/>
  <c r="C2856" i="2"/>
  <c r="D2865" i="2"/>
  <c r="C2865" i="2"/>
  <c r="C2869" i="2"/>
  <c r="D2871" i="2"/>
  <c r="C2871" i="2"/>
  <c r="D2876" i="2"/>
  <c r="C2876" i="2"/>
  <c r="D2882" i="2"/>
  <c r="C2882" i="2"/>
  <c r="D2888" i="2"/>
  <c r="C2888" i="2"/>
  <c r="D2897" i="2"/>
  <c r="C2897" i="2"/>
  <c r="D2903" i="2"/>
  <c r="C2903" i="2"/>
  <c r="D2908" i="2"/>
  <c r="C2908" i="2"/>
  <c r="D2914" i="2"/>
  <c r="C2914" i="2"/>
  <c r="D2923" i="2"/>
  <c r="C2923" i="2"/>
  <c r="D2931" i="2"/>
  <c r="C2931" i="2"/>
  <c r="D2939" i="2"/>
  <c r="C2939" i="2"/>
  <c r="D2947" i="2"/>
  <c r="C2947" i="2"/>
  <c r="D2955" i="2"/>
  <c r="C2955" i="2"/>
  <c r="D2963" i="2"/>
  <c r="C2963" i="2"/>
  <c r="D2971" i="2"/>
  <c r="C2971" i="2"/>
  <c r="D2979" i="2"/>
  <c r="C2979" i="2"/>
  <c r="D2987" i="2"/>
  <c r="C2987" i="2"/>
  <c r="D2995" i="2"/>
  <c r="C2995" i="2"/>
  <c r="D3003" i="2"/>
  <c r="C3003" i="2"/>
  <c r="D3011" i="2"/>
  <c r="C3011" i="2"/>
  <c r="D3019" i="2"/>
  <c r="C3019" i="2"/>
  <c r="D3030" i="2"/>
  <c r="C3030" i="2"/>
  <c r="D3037" i="2"/>
  <c r="C3037" i="2"/>
  <c r="C3039" i="2"/>
  <c r="D3046" i="2"/>
  <c r="C3046" i="2"/>
  <c r="D3053" i="2"/>
  <c r="C3053" i="2"/>
  <c r="C3055" i="2"/>
  <c r="D3062" i="2"/>
  <c r="C3062" i="2"/>
  <c r="D3067" i="2"/>
  <c r="C3067" i="2"/>
  <c r="D3075" i="2"/>
  <c r="C3075" i="2"/>
  <c r="D3083" i="2"/>
  <c r="C3083" i="2"/>
  <c r="D3091" i="2"/>
  <c r="C3091" i="2"/>
  <c r="D3099" i="2"/>
  <c r="C3099" i="2"/>
  <c r="D3107" i="2"/>
  <c r="C3107" i="2"/>
  <c r="D3115" i="2"/>
  <c r="C3115" i="2"/>
  <c r="D3123" i="2"/>
  <c r="C3123" i="2"/>
  <c r="D3131" i="2"/>
  <c r="C3131" i="2"/>
  <c r="D3139" i="2"/>
  <c r="C3139" i="2"/>
  <c r="D3147" i="2"/>
  <c r="C3147" i="2"/>
  <c r="D3155" i="2"/>
  <c r="C3155" i="2"/>
  <c r="D3163" i="2"/>
  <c r="C3163" i="2"/>
  <c r="D3171" i="2"/>
  <c r="C3171" i="2"/>
  <c r="D3179" i="2"/>
  <c r="C3179" i="2"/>
  <c r="D3187" i="2"/>
  <c r="C3187" i="2"/>
  <c r="D3195" i="2"/>
  <c r="C3195" i="2"/>
  <c r="D3203" i="2"/>
  <c r="C3203" i="2"/>
  <c r="D3211" i="2"/>
  <c r="C3211" i="2"/>
  <c r="D3219" i="2"/>
  <c r="C3219" i="2"/>
  <c r="D3227" i="2"/>
  <c r="C3227" i="2"/>
  <c r="D3235" i="2"/>
  <c r="C3235" i="2"/>
  <c r="D3243" i="2"/>
  <c r="C3243" i="2"/>
  <c r="D2904" i="2"/>
  <c r="C2904" i="2"/>
  <c r="D2912" i="2"/>
  <c r="C2912" i="2"/>
  <c r="D2920" i="2"/>
  <c r="C2920" i="2"/>
  <c r="D2922" i="2"/>
  <c r="C2922" i="2"/>
  <c r="D2924" i="2"/>
  <c r="C2924" i="2"/>
  <c r="D2926" i="2"/>
  <c r="C2926" i="2"/>
  <c r="D2928" i="2"/>
  <c r="C2928" i="2"/>
  <c r="D2930" i="2"/>
  <c r="C2930" i="2"/>
  <c r="D2932" i="2"/>
  <c r="C2932" i="2"/>
  <c r="D2934" i="2"/>
  <c r="C2934" i="2"/>
  <c r="D2936" i="2"/>
  <c r="C2936" i="2"/>
  <c r="D2938" i="2"/>
  <c r="C2938" i="2"/>
  <c r="D2940" i="2"/>
  <c r="C2940" i="2"/>
  <c r="D2942" i="2"/>
  <c r="C2942" i="2"/>
  <c r="D2944" i="2"/>
  <c r="C2944" i="2"/>
  <c r="D2946" i="2"/>
  <c r="C2946" i="2"/>
  <c r="D2948" i="2"/>
  <c r="C2948" i="2"/>
  <c r="D2950" i="2"/>
  <c r="C2950" i="2"/>
  <c r="D2952" i="2"/>
  <c r="C2952" i="2"/>
  <c r="D2954" i="2"/>
  <c r="C2954" i="2"/>
  <c r="D2956" i="2"/>
  <c r="C2956" i="2"/>
  <c r="D2958" i="2"/>
  <c r="C2958" i="2"/>
  <c r="D2960" i="2"/>
  <c r="C2960" i="2"/>
  <c r="D2962" i="2"/>
  <c r="C2962" i="2"/>
  <c r="D2964" i="2"/>
  <c r="C2964" i="2"/>
  <c r="D2966" i="2"/>
  <c r="C2966" i="2"/>
  <c r="D2968" i="2"/>
  <c r="C2968" i="2"/>
  <c r="D2970" i="2"/>
  <c r="C2970" i="2"/>
  <c r="D2972" i="2"/>
  <c r="C2972" i="2"/>
  <c r="D2974" i="2"/>
  <c r="C2974" i="2"/>
  <c r="D2976" i="2"/>
  <c r="C2976" i="2"/>
  <c r="D2978" i="2"/>
  <c r="C2978" i="2"/>
  <c r="D2980" i="2"/>
  <c r="C2980" i="2"/>
  <c r="D2982" i="2"/>
  <c r="C2982" i="2"/>
  <c r="D2984" i="2"/>
  <c r="C2984" i="2"/>
  <c r="D2986" i="2"/>
  <c r="C2986" i="2"/>
  <c r="D2988" i="2"/>
  <c r="C2988" i="2"/>
  <c r="D2990" i="2"/>
  <c r="C2990" i="2"/>
  <c r="D2992" i="2"/>
  <c r="C2992" i="2"/>
  <c r="D2994" i="2"/>
  <c r="C2994" i="2"/>
  <c r="D2996" i="2"/>
  <c r="C2996" i="2"/>
  <c r="D2998" i="2"/>
  <c r="C2998" i="2"/>
  <c r="D3000" i="2"/>
  <c r="C3000" i="2"/>
  <c r="D3002" i="2"/>
  <c r="C3002" i="2"/>
  <c r="D3004" i="2"/>
  <c r="C3004" i="2"/>
  <c r="D3006" i="2"/>
  <c r="C3006" i="2"/>
  <c r="D3008" i="2"/>
  <c r="C3008" i="2"/>
  <c r="D3010" i="2"/>
  <c r="C3010" i="2"/>
  <c r="D3012" i="2"/>
  <c r="C3012" i="2"/>
  <c r="D3014" i="2"/>
  <c r="C3014" i="2"/>
  <c r="D3016" i="2"/>
  <c r="C3016" i="2"/>
  <c r="D3018" i="2"/>
  <c r="C3018" i="2"/>
  <c r="D3020" i="2"/>
  <c r="C3020" i="2"/>
  <c r="D3022" i="2"/>
  <c r="C3022" i="2"/>
  <c r="D3024" i="2"/>
  <c r="C3024" i="2"/>
  <c r="D3026" i="2"/>
  <c r="C3026" i="2"/>
  <c r="D3033" i="2"/>
  <c r="C3033" i="2"/>
  <c r="D3042" i="2"/>
  <c r="C3042" i="2"/>
  <c r="D3049" i="2"/>
  <c r="C3049" i="2"/>
  <c r="D3058" i="2"/>
  <c r="C3058" i="2"/>
  <c r="D3065" i="2"/>
  <c r="C3065" i="2"/>
  <c r="D3073" i="2"/>
  <c r="C3073" i="2"/>
  <c r="D3081" i="2"/>
  <c r="C3081" i="2"/>
  <c r="D3089" i="2"/>
  <c r="C3089" i="2"/>
  <c r="D3097" i="2"/>
  <c r="C3097" i="2"/>
  <c r="D3105" i="2"/>
  <c r="C3105" i="2"/>
  <c r="D3113" i="2"/>
  <c r="C3113" i="2"/>
  <c r="D3121" i="2"/>
  <c r="C3121" i="2"/>
  <c r="D3129" i="2"/>
  <c r="C3129" i="2"/>
  <c r="D3137" i="2"/>
  <c r="C3137" i="2"/>
  <c r="D3145" i="2"/>
  <c r="C3145" i="2"/>
  <c r="D3153" i="2"/>
  <c r="C3153" i="2"/>
  <c r="D3161" i="2"/>
  <c r="C3161" i="2"/>
  <c r="D3169" i="2"/>
  <c r="C3169" i="2"/>
  <c r="D3177" i="2"/>
  <c r="C3177" i="2"/>
  <c r="D3185" i="2"/>
  <c r="C3185" i="2"/>
  <c r="D3193" i="2"/>
  <c r="C3193" i="2"/>
  <c r="D3201" i="2"/>
  <c r="C3201" i="2"/>
  <c r="D3209" i="2"/>
  <c r="C3209" i="2"/>
  <c r="D3217" i="2"/>
  <c r="C3217" i="2"/>
  <c r="D3225" i="2"/>
  <c r="C3225" i="2"/>
  <c r="D3233" i="2"/>
  <c r="C3233" i="2"/>
  <c r="D3241" i="2"/>
  <c r="C3241" i="2"/>
  <c r="D3249" i="2"/>
  <c r="C3249" i="2"/>
  <c r="D3029" i="2"/>
  <c r="C3029" i="2"/>
  <c r="D3038" i="2"/>
  <c r="C3038" i="2"/>
  <c r="D3045" i="2"/>
  <c r="C3045" i="2"/>
  <c r="D3054" i="2"/>
  <c r="C3054" i="2"/>
  <c r="D3061" i="2"/>
  <c r="C3061" i="2"/>
  <c r="D3071" i="2"/>
  <c r="C3071" i="2"/>
  <c r="D3079" i="2"/>
  <c r="C3079" i="2"/>
  <c r="D3087" i="2"/>
  <c r="C3087" i="2"/>
  <c r="D3095" i="2"/>
  <c r="C3095" i="2"/>
  <c r="D3103" i="2"/>
  <c r="C3103" i="2"/>
  <c r="D3111" i="2"/>
  <c r="C3111" i="2"/>
  <c r="D3119" i="2"/>
  <c r="C3119" i="2"/>
  <c r="D3127" i="2"/>
  <c r="C3127" i="2"/>
  <c r="D3135" i="2"/>
  <c r="C3135" i="2"/>
  <c r="D3143" i="2"/>
  <c r="C3143" i="2"/>
  <c r="D3151" i="2"/>
  <c r="C3151" i="2"/>
  <c r="D3159" i="2"/>
  <c r="C3159" i="2"/>
  <c r="D3167" i="2"/>
  <c r="C3167" i="2"/>
  <c r="D3175" i="2"/>
  <c r="C3175" i="2"/>
  <c r="D3183" i="2"/>
  <c r="C3183" i="2"/>
  <c r="D3191" i="2"/>
  <c r="C3191" i="2"/>
  <c r="D3199" i="2"/>
  <c r="C3199" i="2"/>
  <c r="D3207" i="2"/>
  <c r="C3207" i="2"/>
  <c r="D3215" i="2"/>
  <c r="C3215" i="2"/>
  <c r="D3223" i="2"/>
  <c r="C3223" i="2"/>
  <c r="D3231" i="2"/>
  <c r="C3231" i="2"/>
  <c r="D3239" i="2"/>
  <c r="C3239" i="2"/>
  <c r="D3247" i="2"/>
  <c r="C3247" i="2"/>
  <c r="C3023" i="2"/>
  <c r="C3025" i="2"/>
  <c r="C3027" i="2"/>
  <c r="D3034" i="2"/>
  <c r="C3034" i="2"/>
  <c r="D3041" i="2"/>
  <c r="C3041" i="2"/>
  <c r="C3043" i="2"/>
  <c r="D3050" i="2"/>
  <c r="C3050" i="2"/>
  <c r="D3057" i="2"/>
  <c r="C3057" i="2"/>
  <c r="C3059" i="2"/>
  <c r="D3069" i="2"/>
  <c r="C3069" i="2"/>
  <c r="D3077" i="2"/>
  <c r="C3077" i="2"/>
  <c r="D3085" i="2"/>
  <c r="C3085" i="2"/>
  <c r="D3093" i="2"/>
  <c r="C3093" i="2"/>
  <c r="D3101" i="2"/>
  <c r="C3101" i="2"/>
  <c r="D3109" i="2"/>
  <c r="C3109" i="2"/>
  <c r="D3117" i="2"/>
  <c r="C3117" i="2"/>
  <c r="D3125" i="2"/>
  <c r="C3125" i="2"/>
  <c r="D3133" i="2"/>
  <c r="C3133" i="2"/>
  <c r="D3141" i="2"/>
  <c r="C3141" i="2"/>
  <c r="D3149" i="2"/>
  <c r="C3149" i="2"/>
  <c r="D3157" i="2"/>
  <c r="C3157" i="2"/>
  <c r="D3165" i="2"/>
  <c r="C3165" i="2"/>
  <c r="D3173" i="2"/>
  <c r="C3173" i="2"/>
  <c r="D3181" i="2"/>
  <c r="C3181" i="2"/>
  <c r="D3189" i="2"/>
  <c r="C3189" i="2"/>
  <c r="D3197" i="2"/>
  <c r="C3197" i="2"/>
  <c r="D3205" i="2"/>
  <c r="C3205" i="2"/>
  <c r="D3213" i="2"/>
  <c r="C3213" i="2"/>
  <c r="D3221" i="2"/>
  <c r="C3221" i="2"/>
  <c r="D3229" i="2"/>
  <c r="C3229" i="2"/>
  <c r="D3237" i="2"/>
  <c r="C3237" i="2"/>
  <c r="D3245" i="2"/>
  <c r="C3245" i="2"/>
  <c r="C3028" i="2"/>
  <c r="C3032" i="2"/>
  <c r="C3036" i="2"/>
  <c r="C3040" i="2"/>
  <c r="C3044" i="2"/>
  <c r="C3048" i="2"/>
  <c r="C3052" i="2"/>
  <c r="C3056" i="2"/>
  <c r="C3060" i="2"/>
  <c r="C3064" i="2"/>
  <c r="C3068" i="2"/>
  <c r="C3072" i="2"/>
  <c r="C3076" i="2"/>
  <c r="C3080" i="2"/>
  <c r="C3084" i="2"/>
  <c r="C3088" i="2"/>
  <c r="C3092" i="2"/>
  <c r="C3096" i="2"/>
  <c r="C3100" i="2"/>
  <c r="C3104" i="2"/>
  <c r="C3108" i="2"/>
  <c r="C3112" i="2"/>
  <c r="C3116" i="2"/>
  <c r="C3120" i="2"/>
  <c r="C3124" i="2"/>
  <c r="C3128" i="2"/>
  <c r="C3132" i="2"/>
  <c r="C3136" i="2"/>
  <c r="C3140" i="2"/>
  <c r="C3144" i="2"/>
  <c r="C3148" i="2"/>
  <c r="C3152" i="2"/>
  <c r="C3156" i="2"/>
  <c r="C3160" i="2"/>
  <c r="C3164" i="2"/>
  <c r="C3168" i="2"/>
  <c r="C3172" i="2"/>
  <c r="C3176" i="2"/>
  <c r="C3180" i="2"/>
  <c r="C3184" i="2"/>
  <c r="C3188" i="2"/>
  <c r="C3192" i="2"/>
  <c r="C3196" i="2"/>
  <c r="C3200" i="2"/>
  <c r="C3204" i="2"/>
  <c r="C3208" i="2"/>
  <c r="C3212" i="2"/>
  <c r="C3216" i="2"/>
  <c r="C3220" i="2"/>
  <c r="C3224" i="2"/>
  <c r="C3228" i="2"/>
  <c r="C3232" i="2"/>
  <c r="C3236" i="2"/>
  <c r="C3240" i="2"/>
  <c r="C3244" i="2"/>
  <c r="C3248" i="2"/>
  <c r="D3254" i="2"/>
  <c r="C3254" i="2"/>
  <c r="C3263" i="2"/>
  <c r="D3270" i="2"/>
  <c r="C3270" i="2"/>
  <c r="C3279" i="2"/>
  <c r="D3286" i="2"/>
  <c r="C3286" i="2"/>
  <c r="D3258" i="2"/>
  <c r="C3258" i="2"/>
  <c r="D3274" i="2"/>
  <c r="C3274" i="2"/>
  <c r="D3290" i="2"/>
  <c r="C3290" i="2"/>
  <c r="C3066" i="2"/>
  <c r="C3070" i="2"/>
  <c r="C3074" i="2"/>
  <c r="C3078" i="2"/>
  <c r="C3082" i="2"/>
  <c r="C3086" i="2"/>
  <c r="C3090" i="2"/>
  <c r="C3094" i="2"/>
  <c r="C3098" i="2"/>
  <c r="C3102" i="2"/>
  <c r="C3106" i="2"/>
  <c r="C3110" i="2"/>
  <c r="C3114" i="2"/>
  <c r="C3118" i="2"/>
  <c r="C3122" i="2"/>
  <c r="C3126" i="2"/>
  <c r="C3130" i="2"/>
  <c r="C3134" i="2"/>
  <c r="C3138" i="2"/>
  <c r="C3142" i="2"/>
  <c r="C3146" i="2"/>
  <c r="C3150" i="2"/>
  <c r="C3154" i="2"/>
  <c r="C3158" i="2"/>
  <c r="C3162" i="2"/>
  <c r="C3166" i="2"/>
  <c r="C3170" i="2"/>
  <c r="C3174" i="2"/>
  <c r="C3178" i="2"/>
  <c r="C3182" i="2"/>
  <c r="C3186" i="2"/>
  <c r="C3190" i="2"/>
  <c r="C3194" i="2"/>
  <c r="C3198" i="2"/>
  <c r="C3202" i="2"/>
  <c r="C3206" i="2"/>
  <c r="C3210" i="2"/>
  <c r="C3214" i="2"/>
  <c r="C3218" i="2"/>
  <c r="C3222" i="2"/>
  <c r="C3226" i="2"/>
  <c r="C3230" i="2"/>
  <c r="C3234" i="2"/>
  <c r="C3238" i="2"/>
  <c r="C3242" i="2"/>
  <c r="C3246" i="2"/>
  <c r="C3250" i="2"/>
  <c r="C3255" i="2"/>
  <c r="D3262" i="2"/>
  <c r="C3262" i="2"/>
  <c r="C3271" i="2"/>
  <c r="D3278" i="2"/>
  <c r="C3278" i="2"/>
  <c r="C3287" i="2"/>
  <c r="D3294" i="2"/>
  <c r="C3294" i="2"/>
  <c r="D3266" i="2"/>
  <c r="C3266" i="2"/>
  <c r="D3282" i="2"/>
  <c r="C3282" i="2"/>
  <c r="C3295" i="2"/>
  <c r="D3295" i="2"/>
  <c r="C3299" i="2"/>
  <c r="D3299" i="2"/>
  <c r="C3303" i="2"/>
  <c r="D3303" i="2"/>
  <c r="C3307" i="2"/>
  <c r="D3307" i="2"/>
  <c r="C3311" i="2"/>
  <c r="D3311" i="2"/>
  <c r="C3315" i="2"/>
  <c r="D3315" i="2"/>
  <c r="C3319" i="2"/>
  <c r="D3319" i="2"/>
  <c r="C3323" i="2"/>
  <c r="D3323" i="2"/>
  <c r="C3327" i="2"/>
  <c r="D3327" i="2"/>
  <c r="C3331" i="2"/>
  <c r="D3331" i="2"/>
  <c r="C3335" i="2"/>
  <c r="D3335" i="2"/>
  <c r="C3339" i="2"/>
  <c r="D3339" i="2"/>
  <c r="C3343" i="2"/>
  <c r="D3343" i="2"/>
  <c r="C3347" i="2"/>
  <c r="D3347" i="2"/>
  <c r="C3351" i="2"/>
  <c r="D3351" i="2"/>
  <c r="C3355" i="2"/>
  <c r="D3355" i="2"/>
  <c r="C3359" i="2"/>
  <c r="D3359" i="2"/>
  <c r="C3363" i="2"/>
  <c r="D3363" i="2"/>
  <c r="C3367" i="2"/>
  <c r="D3367" i="2"/>
  <c r="C3371" i="2"/>
  <c r="D3371" i="2"/>
  <c r="C3375" i="2"/>
  <c r="D3375" i="2"/>
  <c r="C3379" i="2"/>
  <c r="D3379" i="2"/>
  <c r="C3383" i="2"/>
  <c r="D3383" i="2"/>
  <c r="C3387" i="2"/>
  <c r="D3387" i="2"/>
  <c r="C3391" i="2"/>
  <c r="D3391" i="2"/>
  <c r="C3395" i="2"/>
  <c r="D3395" i="2"/>
  <c r="C3399" i="2"/>
  <c r="D3399" i="2"/>
  <c r="C3298" i="2"/>
  <c r="C3302" i="2"/>
  <c r="C3306" i="2"/>
  <c r="C3310" i="2"/>
  <c r="C3314" i="2"/>
  <c r="C3318" i="2"/>
  <c r="C3322" i="2"/>
  <c r="C3326" i="2"/>
  <c r="C3330" i="2"/>
  <c r="C3334" i="2"/>
  <c r="C3338" i="2"/>
  <c r="C3342" i="2"/>
  <c r="C3346" i="2"/>
  <c r="C3350" i="2"/>
  <c r="C3354" i="2"/>
  <c r="C3358" i="2"/>
  <c r="C3362" i="2"/>
  <c r="C3366" i="2"/>
  <c r="C3370" i="2"/>
  <c r="C3374" i="2"/>
  <c r="C3378" i="2"/>
  <c r="C3382" i="2"/>
  <c r="C3386" i="2"/>
  <c r="C3390" i="2"/>
  <c r="C3394" i="2"/>
  <c r="C3398" i="2"/>
  <c r="C3402" i="2"/>
  <c r="D3403" i="2"/>
  <c r="C3406" i="2"/>
  <c r="D3407" i="2"/>
  <c r="C3410" i="2"/>
  <c r="D3411" i="2"/>
  <c r="C3414" i="2"/>
  <c r="D3415" i="2"/>
  <c r="C3418" i="2"/>
  <c r="D3419" i="2"/>
  <c r="C3422" i="2"/>
  <c r="D3423" i="2"/>
  <c r="C3426" i="2"/>
  <c r="D3427" i="2"/>
  <c r="C3430" i="2"/>
  <c r="D3431" i="2"/>
  <c r="C3434" i="2"/>
  <c r="D3435" i="2"/>
  <c r="C3438" i="2"/>
  <c r="D3439" i="2"/>
  <c r="C3442" i="2"/>
  <c r="D3443" i="2"/>
  <c r="C3446" i="2"/>
  <c r="D3447" i="2"/>
  <c r="C3450" i="2"/>
  <c r="D3451" i="2"/>
  <c r="C3454" i="2"/>
  <c r="D3455" i="2"/>
  <c r="C3458" i="2"/>
  <c r="D3459" i="2"/>
  <c r="C3462" i="2"/>
  <c r="D3463" i="2"/>
  <c r="C3466" i="2"/>
  <c r="D3467" i="2"/>
  <c r="C3470" i="2"/>
  <c r="D3471" i="2"/>
  <c r="C3474" i="2"/>
  <c r="D3475" i="2"/>
  <c r="C3478" i="2"/>
  <c r="D3479" i="2"/>
  <c r="C3482" i="2"/>
  <c r="D3483" i="2"/>
  <c r="C3486" i="2"/>
  <c r="D3487" i="2"/>
  <c r="C3490" i="2"/>
  <c r="D3491" i="2"/>
  <c r="C3494" i="2"/>
  <c r="D3495" i="2"/>
  <c r="C3498" i="2"/>
  <c r="D3499" i="2"/>
  <c r="C3502" i="2"/>
  <c r="D3503" i="2"/>
  <c r="C3637" i="2"/>
  <c r="D3637" i="2"/>
  <c r="C3644" i="2"/>
  <c r="D3644" i="2"/>
  <c r="D3646" i="2"/>
  <c r="C3648" i="2"/>
  <c r="D3648" i="2"/>
  <c r="C3676" i="2"/>
  <c r="D3676" i="2"/>
  <c r="C3513" i="2"/>
  <c r="D3513" i="2"/>
  <c r="C3515" i="2"/>
  <c r="D3515" i="2"/>
  <c r="C3517" i="2"/>
  <c r="D3517" i="2"/>
  <c r="C3519" i="2"/>
  <c r="D3519" i="2"/>
  <c r="C3521" i="2"/>
  <c r="D3521" i="2"/>
  <c r="C3523" i="2"/>
  <c r="D3523" i="2"/>
  <c r="C3525" i="2"/>
  <c r="D3525" i="2"/>
  <c r="C3527" i="2"/>
  <c r="D3527" i="2"/>
  <c r="C3529" i="2"/>
  <c r="D3529" i="2"/>
  <c r="C3531" i="2"/>
  <c r="D3531" i="2"/>
  <c r="C3533" i="2"/>
  <c r="D3533" i="2"/>
  <c r="C3535" i="2"/>
  <c r="D3535" i="2"/>
  <c r="C3537" i="2"/>
  <c r="D3537" i="2"/>
  <c r="C3539" i="2"/>
  <c r="D3539" i="2"/>
  <c r="C3541" i="2"/>
  <c r="D3541" i="2"/>
  <c r="C3543" i="2"/>
  <c r="D3543" i="2"/>
  <c r="C3545" i="2"/>
  <c r="D3545" i="2"/>
  <c r="C3547" i="2"/>
  <c r="D3547" i="2"/>
  <c r="C3549" i="2"/>
  <c r="D3549" i="2"/>
  <c r="C3551" i="2"/>
  <c r="D3551" i="2"/>
  <c r="C3553" i="2"/>
  <c r="D3553" i="2"/>
  <c r="C3555" i="2"/>
  <c r="D3555" i="2"/>
  <c r="C3557" i="2"/>
  <c r="D3557" i="2"/>
  <c r="C3559" i="2"/>
  <c r="D3559" i="2"/>
  <c r="C3561" i="2"/>
  <c r="D3561" i="2"/>
  <c r="C3563" i="2"/>
  <c r="D3563" i="2"/>
  <c r="C3565" i="2"/>
  <c r="D3565" i="2"/>
  <c r="C3567" i="2"/>
  <c r="D3567" i="2"/>
  <c r="C3569" i="2"/>
  <c r="D3569" i="2"/>
  <c r="C3571" i="2"/>
  <c r="D3571" i="2"/>
  <c r="C3573" i="2"/>
  <c r="D3573" i="2"/>
  <c r="C3575" i="2"/>
  <c r="D3575" i="2"/>
  <c r="C3577" i="2"/>
  <c r="D3577" i="2"/>
  <c r="C3579" i="2"/>
  <c r="D3579" i="2"/>
  <c r="C3581" i="2"/>
  <c r="D3581" i="2"/>
  <c r="C3583" i="2"/>
  <c r="D3583" i="2"/>
  <c r="C3585" i="2"/>
  <c r="D3585" i="2"/>
  <c r="C3587" i="2"/>
  <c r="D3587" i="2"/>
  <c r="C3589" i="2"/>
  <c r="D3589" i="2"/>
  <c r="C3591" i="2"/>
  <c r="D3591" i="2"/>
  <c r="C3593" i="2"/>
  <c r="D3593" i="2"/>
  <c r="C3595" i="2"/>
  <c r="D3595" i="2"/>
  <c r="C3597" i="2"/>
  <c r="D3597" i="2"/>
  <c r="C3599" i="2"/>
  <c r="D3599" i="2"/>
  <c r="C3601" i="2"/>
  <c r="D3601" i="2"/>
  <c r="C3603" i="2"/>
  <c r="D3603" i="2"/>
  <c r="C3605" i="2"/>
  <c r="D3605" i="2"/>
  <c r="C3607" i="2"/>
  <c r="D3607" i="2"/>
  <c r="C3609" i="2"/>
  <c r="D3609" i="2"/>
  <c r="C3611" i="2"/>
  <c r="D3611" i="2"/>
  <c r="C3613" i="2"/>
  <c r="D3613" i="2"/>
  <c r="C3615" i="2"/>
  <c r="D3615" i="2"/>
  <c r="C3617" i="2"/>
  <c r="D3617" i="2"/>
  <c r="C3619" i="2"/>
  <c r="D3619" i="2"/>
  <c r="C3621" i="2"/>
  <c r="D3621" i="2"/>
  <c r="C3623" i="2"/>
  <c r="D3623" i="2"/>
  <c r="C3625" i="2"/>
  <c r="D3625" i="2"/>
  <c r="C3627" i="2"/>
  <c r="D3627" i="2"/>
  <c r="C3629" i="2"/>
  <c r="D3629" i="2"/>
  <c r="C3631" i="2"/>
  <c r="D3631" i="2"/>
  <c r="C3633" i="2"/>
  <c r="D3633" i="2"/>
  <c r="C3635" i="2"/>
  <c r="D3635" i="2"/>
  <c r="C3640" i="2"/>
  <c r="D3640" i="2"/>
  <c r="C3659" i="2"/>
  <c r="D3659" i="2"/>
  <c r="C3636" i="2"/>
  <c r="D3636" i="2"/>
  <c r="D3638" i="2"/>
  <c r="C3645" i="2"/>
  <c r="D3645" i="2"/>
  <c r="C3656" i="2"/>
  <c r="D3656" i="2"/>
  <c r="C3671" i="2"/>
  <c r="D3671" i="2"/>
  <c r="C3506" i="2"/>
  <c r="C3508" i="2"/>
  <c r="C3510" i="2"/>
  <c r="D3512" i="2"/>
  <c r="D3514" i="2"/>
  <c r="D3516" i="2"/>
  <c r="D3518" i="2"/>
  <c r="D3520" i="2"/>
  <c r="D3522" i="2"/>
  <c r="D3524" i="2"/>
  <c r="D3526" i="2"/>
  <c r="D3528" i="2"/>
  <c r="D3530" i="2"/>
  <c r="D3532" i="2"/>
  <c r="D3534" i="2"/>
  <c r="D3536" i="2"/>
  <c r="D3538" i="2"/>
  <c r="D3540" i="2"/>
  <c r="D3542" i="2"/>
  <c r="D3544" i="2"/>
  <c r="D3546" i="2"/>
  <c r="D3548" i="2"/>
  <c r="D3550" i="2"/>
  <c r="D3552" i="2"/>
  <c r="D3554" i="2"/>
  <c r="D3556" i="2"/>
  <c r="D3558" i="2"/>
  <c r="D3560" i="2"/>
  <c r="D3562" i="2"/>
  <c r="C3641" i="2"/>
  <c r="D3641" i="2"/>
  <c r="C3651" i="2"/>
  <c r="D3651" i="2"/>
  <c r="D3664" i="2"/>
  <c r="D3669" i="2"/>
  <c r="D3674" i="2"/>
  <c r="C3683" i="2"/>
  <c r="D3683" i="2"/>
  <c r="C3692" i="2"/>
  <c r="D3692" i="2"/>
  <c r="C3699" i="2"/>
  <c r="D3699" i="2"/>
  <c r="C3708" i="2"/>
  <c r="D3708" i="2"/>
  <c r="C3715" i="2"/>
  <c r="D3715" i="2"/>
  <c r="C3724" i="2"/>
  <c r="D3724" i="2"/>
  <c r="C3731" i="2"/>
  <c r="D3731" i="2"/>
  <c r="C3740" i="2"/>
  <c r="D3740" i="2"/>
  <c r="C3748" i="2"/>
  <c r="D3748" i="2"/>
  <c r="C3756" i="2"/>
  <c r="D3756" i="2"/>
  <c r="C3764" i="2"/>
  <c r="D3764" i="2"/>
  <c r="C3772" i="2"/>
  <c r="D3772" i="2"/>
  <c r="C3780" i="2"/>
  <c r="D3780" i="2"/>
  <c r="C3788" i="2"/>
  <c r="D3788" i="2"/>
  <c r="C3796" i="2"/>
  <c r="D3796" i="2"/>
  <c r="C3806" i="2"/>
  <c r="D3806" i="2"/>
  <c r="C3838" i="2"/>
  <c r="D3838" i="2"/>
  <c r="C3647" i="2"/>
  <c r="D3647" i="2"/>
  <c r="C3655" i="2"/>
  <c r="D3655" i="2"/>
  <c r="C3663" i="2"/>
  <c r="D3663" i="2"/>
  <c r="C3668" i="2"/>
  <c r="D3668" i="2"/>
  <c r="C3680" i="2"/>
  <c r="D3680" i="2"/>
  <c r="C3687" i="2"/>
  <c r="D3687" i="2"/>
  <c r="C3696" i="2"/>
  <c r="D3696" i="2"/>
  <c r="C3703" i="2"/>
  <c r="D3703" i="2"/>
  <c r="C3712" i="2"/>
  <c r="D3712" i="2"/>
  <c r="C3719" i="2"/>
  <c r="D3719" i="2"/>
  <c r="C3728" i="2"/>
  <c r="D3728" i="2"/>
  <c r="C3735" i="2"/>
  <c r="D3735" i="2"/>
  <c r="C3745" i="2"/>
  <c r="D3745" i="2"/>
  <c r="C3753" i="2"/>
  <c r="D3753" i="2"/>
  <c r="C3761" i="2"/>
  <c r="D3761" i="2"/>
  <c r="C3769" i="2"/>
  <c r="D3769" i="2"/>
  <c r="C3777" i="2"/>
  <c r="D3777" i="2"/>
  <c r="C3785" i="2"/>
  <c r="D3785" i="2"/>
  <c r="C3793" i="2"/>
  <c r="D3793" i="2"/>
  <c r="C3803" i="2"/>
  <c r="D3803" i="2"/>
  <c r="C3827" i="2"/>
  <c r="D3827" i="2"/>
  <c r="C3835" i="2"/>
  <c r="D3835" i="2"/>
  <c r="D3639" i="2"/>
  <c r="D3643" i="2"/>
  <c r="D3652" i="2"/>
  <c r="D3660" i="2"/>
  <c r="C3675" i="2"/>
  <c r="D3675" i="2"/>
  <c r="C3684" i="2"/>
  <c r="D3684" i="2"/>
  <c r="C3691" i="2"/>
  <c r="D3691" i="2"/>
  <c r="C3700" i="2"/>
  <c r="D3700" i="2"/>
  <c r="C3707" i="2"/>
  <c r="D3707" i="2"/>
  <c r="C3716" i="2"/>
  <c r="D3716" i="2"/>
  <c r="C3723" i="2"/>
  <c r="D3723" i="2"/>
  <c r="C3732" i="2"/>
  <c r="D3732" i="2"/>
  <c r="C3739" i="2"/>
  <c r="D3739" i="2"/>
  <c r="C3747" i="2"/>
  <c r="D3747" i="2"/>
  <c r="C3755" i="2"/>
  <c r="D3755" i="2"/>
  <c r="C3763" i="2"/>
  <c r="D3763" i="2"/>
  <c r="C3771" i="2"/>
  <c r="D3771" i="2"/>
  <c r="C3779" i="2"/>
  <c r="D3779" i="2"/>
  <c r="C3787" i="2"/>
  <c r="D3787" i="2"/>
  <c r="C3795" i="2"/>
  <c r="D3795" i="2"/>
  <c r="C3805" i="2"/>
  <c r="D3805" i="2"/>
  <c r="C3821" i="2"/>
  <c r="D3821" i="2"/>
  <c r="C3667" i="2"/>
  <c r="D3667" i="2"/>
  <c r="C3679" i="2"/>
  <c r="D3679" i="2"/>
  <c r="C3688" i="2"/>
  <c r="D3688" i="2"/>
  <c r="C3695" i="2"/>
  <c r="D3695" i="2"/>
  <c r="C3704" i="2"/>
  <c r="D3704" i="2"/>
  <c r="C3711" i="2"/>
  <c r="D3711" i="2"/>
  <c r="C3720" i="2"/>
  <c r="D3720" i="2"/>
  <c r="C3727" i="2"/>
  <c r="D3727" i="2"/>
  <c r="C3736" i="2"/>
  <c r="D3736" i="2"/>
  <c r="C3843" i="2"/>
  <c r="D3843" i="2"/>
  <c r="C3848" i="2"/>
  <c r="D3848" i="2"/>
  <c r="C3851" i="2"/>
  <c r="D3851" i="2"/>
  <c r="C3743" i="2"/>
  <c r="D3743" i="2"/>
  <c r="C3759" i="2"/>
  <c r="D3759" i="2"/>
  <c r="C3775" i="2"/>
  <c r="D3775" i="2"/>
  <c r="C3791" i="2"/>
  <c r="D3791" i="2"/>
  <c r="C3797" i="2"/>
  <c r="D3797" i="2"/>
  <c r="C3809" i="2"/>
  <c r="D3809" i="2"/>
  <c r="C3814" i="2"/>
  <c r="D3814" i="2"/>
  <c r="C3829" i="2"/>
  <c r="D3829" i="2"/>
  <c r="C3841" i="2"/>
  <c r="D3841" i="2"/>
  <c r="C3846" i="2"/>
  <c r="D3846" i="2"/>
  <c r="C3849" i="2"/>
  <c r="D3849" i="2"/>
  <c r="C3854" i="2"/>
  <c r="D3854" i="2"/>
  <c r="C3857" i="2"/>
  <c r="D3857" i="2"/>
  <c r="C3862" i="2"/>
  <c r="D3862" i="2"/>
  <c r="C3865" i="2"/>
  <c r="D3865" i="2"/>
  <c r="C3870" i="2"/>
  <c r="D3870" i="2"/>
  <c r="C3873" i="2"/>
  <c r="D3873" i="2"/>
  <c r="C3878" i="2"/>
  <c r="D3878" i="2"/>
  <c r="C3881" i="2"/>
  <c r="D3881" i="2"/>
  <c r="C3889" i="2"/>
  <c r="D3889" i="2"/>
  <c r="C3892" i="2"/>
  <c r="D3892" i="2"/>
  <c r="C3898" i="2"/>
  <c r="D3898" i="2"/>
  <c r="C3811" i="2"/>
  <c r="D3811" i="2"/>
  <c r="C3837" i="2"/>
  <c r="D3837" i="2"/>
  <c r="C3844" i="2"/>
  <c r="D3844" i="2"/>
  <c r="C3847" i="2"/>
  <c r="D3847" i="2"/>
  <c r="C3852" i="2"/>
  <c r="D3852" i="2"/>
  <c r="C3855" i="2"/>
  <c r="D3855" i="2"/>
  <c r="C3860" i="2"/>
  <c r="D3860" i="2"/>
  <c r="C3863" i="2"/>
  <c r="D3863" i="2"/>
  <c r="C3868" i="2"/>
  <c r="D3868" i="2"/>
  <c r="C3871" i="2"/>
  <c r="D3871" i="2"/>
  <c r="C3876" i="2"/>
  <c r="D3876" i="2"/>
  <c r="C3879" i="2"/>
  <c r="D3879" i="2"/>
  <c r="C3884" i="2"/>
  <c r="D3884" i="2"/>
  <c r="C3890" i="2"/>
  <c r="D3890" i="2"/>
  <c r="C3751" i="2"/>
  <c r="D3751" i="2"/>
  <c r="C3767" i="2"/>
  <c r="D3767" i="2"/>
  <c r="C3783" i="2"/>
  <c r="D3783" i="2"/>
  <c r="C3798" i="2"/>
  <c r="D3798" i="2"/>
  <c r="C3813" i="2"/>
  <c r="D3813" i="2"/>
  <c r="D3819" i="2"/>
  <c r="D3822" i="2"/>
  <c r="C3825" i="2"/>
  <c r="D3825" i="2"/>
  <c r="C3830" i="2"/>
  <c r="D3830" i="2"/>
  <c r="C3899" i="2"/>
  <c r="D3899" i="2"/>
  <c r="D3905" i="2"/>
  <c r="C3905" i="2"/>
  <c r="D3915" i="2"/>
  <c r="C3915" i="2"/>
  <c r="D3921" i="2"/>
  <c r="C3921" i="2"/>
  <c r="D3931" i="2"/>
  <c r="C3931" i="2"/>
  <c r="D3937" i="2"/>
  <c r="C3937" i="2"/>
  <c r="D3947" i="2"/>
  <c r="C3947" i="2"/>
  <c r="D3953" i="2"/>
  <c r="C3953" i="2"/>
  <c r="C3856" i="2"/>
  <c r="D3856" i="2"/>
  <c r="C3859" i="2"/>
  <c r="D3859" i="2"/>
  <c r="C3864" i="2"/>
  <c r="D3864" i="2"/>
  <c r="C3867" i="2"/>
  <c r="D3867" i="2"/>
  <c r="C3872" i="2"/>
  <c r="D3872" i="2"/>
  <c r="C3875" i="2"/>
  <c r="D3875" i="2"/>
  <c r="C3880" i="2"/>
  <c r="D3880" i="2"/>
  <c r="C3883" i="2"/>
  <c r="D3883" i="2"/>
  <c r="C3891" i="2"/>
  <c r="D3891" i="2"/>
  <c r="C3897" i="2"/>
  <c r="D3897" i="2"/>
  <c r="D3900" i="2"/>
  <c r="C3900" i="2"/>
  <c r="D3903" i="2"/>
  <c r="C3903" i="2"/>
  <c r="D3916" i="2"/>
  <c r="C3916" i="2"/>
  <c r="D3919" i="2"/>
  <c r="C3919" i="2"/>
  <c r="D3932" i="2"/>
  <c r="C3932" i="2"/>
  <c r="D3935" i="2"/>
  <c r="C3935" i="2"/>
  <c r="D3948" i="2"/>
  <c r="C3948" i="2"/>
  <c r="D3951" i="2"/>
  <c r="C3951" i="2"/>
  <c r="C3801" i="2"/>
  <c r="D3801" i="2"/>
  <c r="C3817" i="2"/>
  <c r="D3817" i="2"/>
  <c r="C3833" i="2"/>
  <c r="D3833" i="2"/>
  <c r="C3842" i="2"/>
  <c r="D3842" i="2"/>
  <c r="C3845" i="2"/>
  <c r="D3845" i="2"/>
  <c r="C3850" i="2"/>
  <c r="D3850" i="2"/>
  <c r="C3853" i="2"/>
  <c r="D3853" i="2"/>
  <c r="C3858" i="2"/>
  <c r="D3858" i="2"/>
  <c r="C3861" i="2"/>
  <c r="D3861" i="2"/>
  <c r="C3866" i="2"/>
  <c r="D3866" i="2"/>
  <c r="C3869" i="2"/>
  <c r="D3869" i="2"/>
  <c r="C3874" i="2"/>
  <c r="D3874" i="2"/>
  <c r="C3877" i="2"/>
  <c r="D3877" i="2"/>
  <c r="C3882" i="2"/>
  <c r="D3882" i="2"/>
  <c r="C3885" i="2"/>
  <c r="D3885" i="2"/>
  <c r="C3887" i="2"/>
  <c r="D3887" i="2"/>
  <c r="C3893" i="2"/>
  <c r="D3893" i="2"/>
  <c r="C3895" i="2"/>
  <c r="D3895" i="2"/>
  <c r="D3904" i="2"/>
  <c r="C3904" i="2"/>
  <c r="D3907" i="2"/>
  <c r="C3907" i="2"/>
  <c r="D3913" i="2"/>
  <c r="C3913" i="2"/>
  <c r="D3923" i="2"/>
  <c r="C3923" i="2"/>
  <c r="D3929" i="2"/>
  <c r="C3929" i="2"/>
  <c r="D3939" i="2"/>
  <c r="C3939" i="2"/>
  <c r="D3945" i="2"/>
  <c r="C3945" i="2"/>
  <c r="D3955" i="2"/>
  <c r="C3955" i="2"/>
  <c r="D3962" i="2"/>
  <c r="C3962" i="2"/>
  <c r="D3966" i="2"/>
  <c r="C3966" i="2"/>
  <c r="C3888" i="2"/>
  <c r="D3888" i="2"/>
  <c r="C3896" i="2"/>
  <c r="D3896" i="2"/>
  <c r="D3901" i="2"/>
  <c r="C3901" i="2"/>
  <c r="D3908" i="2"/>
  <c r="C3908" i="2"/>
  <c r="D3911" i="2"/>
  <c r="C3911" i="2"/>
  <c r="D3924" i="2"/>
  <c r="C3924" i="2"/>
  <c r="D3927" i="2"/>
  <c r="C3927" i="2"/>
  <c r="D3940" i="2"/>
  <c r="C3940" i="2"/>
  <c r="D3943" i="2"/>
  <c r="C3943" i="2"/>
  <c r="D3956" i="2"/>
  <c r="C3956" i="2"/>
  <c r="D3959" i="2"/>
  <c r="C3959" i="2"/>
  <c r="D3906" i="2"/>
  <c r="C3906" i="2"/>
  <c r="D3914" i="2"/>
  <c r="C3914" i="2"/>
  <c r="D3922" i="2"/>
  <c r="C3922" i="2"/>
  <c r="D3930" i="2"/>
  <c r="C3930" i="2"/>
  <c r="D3938" i="2"/>
  <c r="C3938" i="2"/>
  <c r="D3946" i="2"/>
  <c r="C3946" i="2"/>
  <c r="D3954" i="2"/>
  <c r="C3954" i="2"/>
  <c r="D3963" i="2"/>
  <c r="C3963" i="2"/>
  <c r="D3967" i="2"/>
  <c r="C3967" i="2"/>
  <c r="D3909" i="2"/>
  <c r="C3909" i="2"/>
  <c r="D3912" i="2"/>
  <c r="C3912" i="2"/>
  <c r="D3917" i="2"/>
  <c r="C3917" i="2"/>
  <c r="D3920" i="2"/>
  <c r="C3920" i="2"/>
  <c r="D3925" i="2"/>
  <c r="C3925" i="2"/>
  <c r="D3928" i="2"/>
  <c r="C3928" i="2"/>
  <c r="D3933" i="2"/>
  <c r="C3933" i="2"/>
  <c r="D3936" i="2"/>
  <c r="C3936" i="2"/>
  <c r="D3941" i="2"/>
  <c r="C3941" i="2"/>
  <c r="D3944" i="2"/>
  <c r="C3944" i="2"/>
  <c r="D3949" i="2"/>
  <c r="C3949" i="2"/>
  <c r="D3952" i="2"/>
  <c r="C3952" i="2"/>
  <c r="D3957" i="2"/>
  <c r="C3957" i="2"/>
  <c r="D3960" i="2"/>
  <c r="C3960" i="2"/>
  <c r="D3964" i="2"/>
  <c r="C3964" i="2"/>
  <c r="D3968" i="2"/>
  <c r="C3968" i="2"/>
  <c r="D3902" i="2"/>
  <c r="C3902" i="2"/>
  <c r="D3910" i="2"/>
  <c r="C3910" i="2"/>
  <c r="D3918" i="2"/>
  <c r="C3918" i="2"/>
  <c r="D3926" i="2"/>
  <c r="C3926" i="2"/>
  <c r="D3934" i="2"/>
  <c r="C3934" i="2"/>
  <c r="D3942" i="2"/>
  <c r="C3942" i="2"/>
  <c r="D3950" i="2"/>
  <c r="C3950" i="2"/>
  <c r="D3958" i="2"/>
  <c r="C3958" i="2"/>
  <c r="D3961" i="2"/>
  <c r="C3961" i="2"/>
  <c r="D3965" i="2"/>
  <c r="C3965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DCEB5C4-CC0C-4AAC-9FFC-68EC58FFE60E}" keepAlive="1" name="Query - Table3" description="Connection to the 'Table3' query in the workbook." type="5" refreshedVersion="6" background="1" saveData="1">
    <dbPr connection="Provider=Microsoft.Mashup.OleDb.1;Data Source=$Workbook$;Location=Table3;Extended Properties=&quot;&quot;" command="SELECT * FROM [Table3]"/>
  </connection>
</connections>
</file>

<file path=xl/sharedStrings.xml><?xml version="1.0" encoding="utf-8"?>
<sst xmlns="http://schemas.openxmlformats.org/spreadsheetml/2006/main" count="8502" uniqueCount="1282">
  <si>
    <t>Combine</t>
  </si>
  <si>
    <t>Fournisseur</t>
  </si>
  <si>
    <t>Méca</t>
  </si>
  <si>
    <t>Date</t>
  </si>
  <si>
    <t>Designation</t>
  </si>
  <si>
    <t>Type</t>
  </si>
  <si>
    <t>Quoi</t>
  </si>
  <si>
    <t>Urgent</t>
  </si>
  <si>
    <t>Origine</t>
  </si>
  <si>
    <t>Nbr</t>
  </si>
  <si>
    <t>Prix</t>
  </si>
  <si>
    <t>Matière</t>
  </si>
  <si>
    <t>Protection</t>
  </si>
  <si>
    <t>Désignation</t>
  </si>
  <si>
    <t>Inst T</t>
  </si>
  <si>
    <t>Fraise 1Z</t>
  </si>
  <si>
    <t>Fraise D striée</t>
  </si>
  <si>
    <t>Fraise D plat</t>
  </si>
  <si>
    <t>Pointe</t>
  </si>
  <si>
    <t>Goupille</t>
  </si>
  <si>
    <t>Fraise 2Z</t>
  </si>
  <si>
    <t>Foret</t>
  </si>
  <si>
    <t>Boite de Fraises en bout Ø1.00</t>
  </si>
  <si>
    <t>Boite de Fraises en bout Ø2.00</t>
  </si>
  <si>
    <t>03-1991</t>
  </si>
  <si>
    <t>JAE-14-097-DCP01</t>
  </si>
  <si>
    <t>Boites de pointes sertissage</t>
  </si>
  <si>
    <t>F030418</t>
  </si>
  <si>
    <t>F250416</t>
  </si>
  <si>
    <r>
      <t xml:space="preserve">corps </t>
    </r>
    <r>
      <rPr>
        <sz val="11"/>
        <color theme="1"/>
        <rFont val="Calibri"/>
        <family val="2"/>
      </rPr>
      <t>Ø3  Ø0,21</t>
    </r>
  </si>
  <si>
    <t>F040418</t>
  </si>
  <si>
    <t>7242 Ø0.30</t>
  </si>
  <si>
    <t>1101521 Ø0.43</t>
  </si>
  <si>
    <t>Montage</t>
  </si>
  <si>
    <t>Affutage</t>
  </si>
  <si>
    <t>CNC</t>
  </si>
  <si>
    <t>L</t>
  </si>
  <si>
    <t>H</t>
  </si>
  <si>
    <t>C</t>
  </si>
  <si>
    <t>R</t>
  </si>
  <si>
    <t>Artecad</t>
  </si>
  <si>
    <t>Orth</t>
  </si>
  <si>
    <t>Dixi</t>
  </si>
  <si>
    <t>PX Tool</t>
  </si>
  <si>
    <t>Zapon</t>
  </si>
  <si>
    <t>Description</t>
  </si>
  <si>
    <t>Fraise D Plat</t>
  </si>
  <si>
    <t>Øext 7.46</t>
  </si>
  <si>
    <t>Øext 10.27   Ø6.04   Pas 0.15</t>
  </si>
  <si>
    <r>
      <t>Øext 11     10</t>
    </r>
    <r>
      <rPr>
        <sz val="11"/>
        <color theme="1"/>
        <rFont val="Calibri"/>
        <family val="2"/>
      </rPr>
      <t>˚</t>
    </r>
  </si>
  <si>
    <t>Øext 10.4   Pas 0.2 à 156˚</t>
  </si>
  <si>
    <t>Øext 10.4   10˚</t>
  </si>
  <si>
    <t>Q</t>
  </si>
  <si>
    <t>Fraise à carotter</t>
  </si>
  <si>
    <t>IndexEb</t>
  </si>
  <si>
    <t>Ø9.90 x Ø0.10</t>
  </si>
  <si>
    <t>Ø3.60 x Ø0.25</t>
  </si>
  <si>
    <t>Ø2.70 x Ø0.25</t>
  </si>
  <si>
    <t>Ø0.70 x Ø0.18</t>
  </si>
  <si>
    <r>
      <t xml:space="preserve">Mise de lg à 35mm fraise </t>
    </r>
    <r>
      <rPr>
        <sz val="11"/>
        <color theme="1"/>
        <rFont val="Calibri"/>
        <family val="2"/>
      </rPr>
      <t>Ø3.00</t>
    </r>
  </si>
  <si>
    <t>Mise de lg à 35mm fraise Ø5.00</t>
  </si>
  <si>
    <t>Ø10 x Ø0.10</t>
  </si>
  <si>
    <t>Øext 8.9   Pas 0.2 à 156˚</t>
  </si>
  <si>
    <t>Øext 11.28   Øint 8.93    à 6˚</t>
  </si>
  <si>
    <t>B</t>
  </si>
  <si>
    <t>Fraise Métal Dur Ø10.39</t>
  </si>
  <si>
    <t>Fraise D filet</t>
  </si>
  <si>
    <t>Øext 8.90  Pas 0.2 à 10˚</t>
  </si>
  <si>
    <t>Ø3.00 xØ0.20</t>
  </si>
  <si>
    <t>X</t>
  </si>
  <si>
    <t>F010218</t>
  </si>
  <si>
    <t>Fraise D inclinée</t>
  </si>
  <si>
    <t>C. Laiton</t>
  </si>
  <si>
    <t>Pointe micrometre conique</t>
  </si>
  <si>
    <t>Autre</t>
  </si>
  <si>
    <t>Godets pour Décalque</t>
  </si>
  <si>
    <t>Four</t>
  </si>
  <si>
    <t>H/B</t>
  </si>
  <si>
    <t>F050418</t>
  </si>
  <si>
    <t>Fraise Métal Dur Ø8.89</t>
  </si>
  <si>
    <t>Ø11.3 / Ø8.9 à 6˚</t>
  </si>
  <si>
    <t>ART-04-016</t>
  </si>
  <si>
    <t>Joaillerie</t>
  </si>
  <si>
    <t>Dev</t>
  </si>
  <si>
    <t>Fraise Ø1.00/Ø0.80 Queue d'aronde</t>
  </si>
  <si>
    <t>F281116</t>
  </si>
  <si>
    <t>F170816</t>
  </si>
  <si>
    <t>F230318</t>
  </si>
  <si>
    <t>F040118</t>
  </si>
  <si>
    <t>F200218</t>
  </si>
  <si>
    <t>F240416</t>
  </si>
  <si>
    <t>F260416</t>
  </si>
  <si>
    <t>F310518</t>
  </si>
  <si>
    <t>Art-04-022</t>
  </si>
  <si>
    <t>F250917</t>
  </si>
  <si>
    <t>F260917</t>
  </si>
  <si>
    <t>F310118</t>
  </si>
  <si>
    <t>F270416</t>
  </si>
  <si>
    <t>F240417</t>
  </si>
  <si>
    <t>Art-04-021</t>
  </si>
  <si>
    <t>F210917</t>
  </si>
  <si>
    <t>F220917</t>
  </si>
  <si>
    <t>F100217</t>
  </si>
  <si>
    <t>F161116</t>
  </si>
  <si>
    <t>F120418</t>
  </si>
  <si>
    <t>F130418</t>
  </si>
  <si>
    <t>F101216</t>
  </si>
  <si>
    <t>F040217</t>
  </si>
  <si>
    <t>F021018</t>
  </si>
  <si>
    <t>F140016</t>
  </si>
  <si>
    <t>Fraise D perle</t>
  </si>
  <si>
    <t>Fraise perçage</t>
  </si>
  <si>
    <t>Øext 0.30</t>
  </si>
  <si>
    <t>Øext 0.40</t>
  </si>
  <si>
    <t>Øext 0.60</t>
  </si>
  <si>
    <t>Øext 0.67</t>
  </si>
  <si>
    <t>Øext 0.70 Prof 0.95</t>
  </si>
  <si>
    <t>Øext 0.70</t>
  </si>
  <si>
    <t>Øext 1.02</t>
  </si>
  <si>
    <t>Øext 1.10</t>
  </si>
  <si>
    <t>Øext 1.25 Prof 1.50</t>
  </si>
  <si>
    <t>Øext 1.42</t>
  </si>
  <si>
    <t>Øext 1.50 Prof 0.80</t>
  </si>
  <si>
    <t>Øext 1.53</t>
  </si>
  <si>
    <t>Øext 1.54 Prof 0.60</t>
  </si>
  <si>
    <t>Øext 1.63</t>
  </si>
  <si>
    <t>Øext 1.75 incliné 2°</t>
  </si>
  <si>
    <t>Øext 1.76 Prof 0.60</t>
  </si>
  <si>
    <t>Øext 1.84 Prof 0.60</t>
  </si>
  <si>
    <t>Øext 1.90</t>
  </si>
  <si>
    <t>Øext 1.92</t>
  </si>
  <si>
    <t>Øext 1.93</t>
  </si>
  <si>
    <t>Øext 2.00</t>
  </si>
  <si>
    <t>Øext 2.03</t>
  </si>
  <si>
    <t>Øext 2.23</t>
  </si>
  <si>
    <t>Øext 2.36 Prof 1.00</t>
  </si>
  <si>
    <t>Øext 2.36 à 3° Ext</t>
  </si>
  <si>
    <t>Øext 2.60</t>
  </si>
  <si>
    <t>Øext 2.70</t>
  </si>
  <si>
    <t>Øext 2.80</t>
  </si>
  <si>
    <t>Øext 2.75 Pas 0.10</t>
  </si>
  <si>
    <t>Øext 3.00 à 45°</t>
  </si>
  <si>
    <t>Øext 3.20 Øint 2.40 à 20°</t>
  </si>
  <si>
    <t>Øext 3.70 Pas 0.20x120°</t>
  </si>
  <si>
    <t>Øext 4.00</t>
  </si>
  <si>
    <t>Øext 4.50</t>
  </si>
  <si>
    <t>Øext 4.80 Pas 0.10</t>
  </si>
  <si>
    <t>Øext 5.00 Ext 10°</t>
  </si>
  <si>
    <t>Øext 5.58 Øint 4.03 Ext 10° Int 10°</t>
  </si>
  <si>
    <t>Øext 5.85 Pas 0.10</t>
  </si>
  <si>
    <t>Øext 6.00 Pas 0.10</t>
  </si>
  <si>
    <t>Øext 6.10 Ext 20° Pas 0.18</t>
  </si>
  <si>
    <t>Øext 6.20 filet 6° Øint 4.60 Pas 0.10</t>
  </si>
  <si>
    <t>Øext 6.44</t>
  </si>
  <si>
    <t>Øext 6.50 Ext 10° Pas 0.15</t>
  </si>
  <si>
    <t>Øext 6.80 Ext 10°</t>
  </si>
  <si>
    <t>Øext 6.80 Pas 0.10</t>
  </si>
  <si>
    <t>Øext 6.80 filet 15° Øint 4.56 Pas 0.10</t>
  </si>
  <si>
    <t>Øext 7.00 Ext 10° Pas 0.15</t>
  </si>
  <si>
    <t>Øext 7.10  Ext 3° Pas 0.10</t>
  </si>
  <si>
    <t>Øext 7.20</t>
  </si>
  <si>
    <t>Øext 7.45/10° Øint 5.35/10° Pas 0.15 R0.2</t>
  </si>
  <si>
    <t>Øext 7.46 Øint 5.33 Ext 10° Int 10° Pas 0.15</t>
  </si>
  <si>
    <t>Øext 7.46 Øint 5.33 Ext 10° Pas 0.15</t>
  </si>
  <si>
    <t>Øext 7.50  Ext 10° Pas 0.10</t>
  </si>
  <si>
    <t>Øext 7.50 filet Øint 5.70 Pas 0.10</t>
  </si>
  <si>
    <t>Øext 7.50 Øint 3.65 Ext 10° Int 10°Pas 0.15</t>
  </si>
  <si>
    <t>Øext 7.60  Ext 3° Pas 0.10</t>
  </si>
  <si>
    <t>Øext 7.60 Pas 0.10</t>
  </si>
  <si>
    <t>Øext 7.65</t>
  </si>
  <si>
    <t>Øext 7.70</t>
  </si>
  <si>
    <t>Øext 7.80  Ext 20° Pas 0.10</t>
  </si>
  <si>
    <t>Øext 7.80 Ext 20° Pas 0.15</t>
  </si>
  <si>
    <t>Øext 7.90  Ext 20° Pas 0.10</t>
  </si>
  <si>
    <t>Øext 7.97 Øint 4.90 à 3° Ext 30° Pas 0.15</t>
  </si>
  <si>
    <t>Øext 8.00  Ext 3° Pas 0.10</t>
  </si>
  <si>
    <t>Øext 8.00 Pas 0.10</t>
  </si>
  <si>
    <t>Øext 8.00 filet Øint 6.20 Pas 0.10</t>
  </si>
  <si>
    <t>Øext 8.00 Pas 0.15</t>
  </si>
  <si>
    <t>Øext 8.00 Pas 0.20</t>
  </si>
  <si>
    <t>Øext 8.10 Pas 0.10</t>
  </si>
  <si>
    <t>Øext 8.10 10° Pas 0.10</t>
  </si>
  <si>
    <t>Øext 8.10 Ext 3° Pas 0.10</t>
  </si>
  <si>
    <t>Øext 8.10 Ext 10° Pas 0.15</t>
  </si>
  <si>
    <t>Øext 8.10 Øint 4.80 à 2° Pas 0.15</t>
  </si>
  <si>
    <t>Øext 8.10 Øint 5.50 à 2° Pas 0.15</t>
  </si>
  <si>
    <t>Øext 8.20 Ext 3° Pas 0.10</t>
  </si>
  <si>
    <t>Øext 8.20 Øint 6.30 Pas 0.10</t>
  </si>
  <si>
    <t>Øext 8.20 / 6°Øint 6.60 Pas 0.10</t>
  </si>
  <si>
    <t>Øext 8.20 Øint 6.78 Pas 0.10</t>
  </si>
  <si>
    <t>Øext 8.20 Pas 0.15</t>
  </si>
  <si>
    <t>Øext 8.20 Øint 4.90 Ext 3° Int 3° Pas 0.15</t>
  </si>
  <si>
    <t>Øext 8.25 Ext 3° Pas 0.10</t>
  </si>
  <si>
    <t>Øext 8.25 Ext 10° Pas 0.20</t>
  </si>
  <si>
    <t>Øext 8.30</t>
  </si>
  <si>
    <t>Øext 8.30 Ext 3° Pas 0.10</t>
  </si>
  <si>
    <t>Øext 8.30 Ext 10° Pas 0.15</t>
  </si>
  <si>
    <t>Øext 8.38 / 20° Øint 6.25 Pas 0.10</t>
  </si>
  <si>
    <t>Øext 8.40 Øint 8.05 à 30°</t>
  </si>
  <si>
    <t>Øext 8.40 Ext 3° Pas 0.10</t>
  </si>
  <si>
    <t>Øext 8.40 Ext 10° Pas 0.10</t>
  </si>
  <si>
    <t>Øext 8.40 Ext 5° Pas 0.10</t>
  </si>
  <si>
    <t>Øext 8.40 Pas 0.10</t>
  </si>
  <si>
    <t>Øext 8.40 Øint 6.50 Ext 5° Pas 0.15</t>
  </si>
  <si>
    <t>Øext 8.45</t>
  </si>
  <si>
    <t>Øext 8.50 Øint 8.10 h0.10</t>
  </si>
  <si>
    <t>Øext 8.50 Ext 3° Pas 0.10</t>
  </si>
  <si>
    <t>Øext 8.50 Pas 0.10</t>
  </si>
  <si>
    <t>Øext 8.50 Øint 8.10 Pas 0.15</t>
  </si>
  <si>
    <t>Øext 8.60 Ext 10° Pas 0.10</t>
  </si>
  <si>
    <t>Øext 8.60 Ext 10° Pas 0.10 à 120°</t>
  </si>
  <si>
    <t>Øext 8.60 Pas 0.15</t>
  </si>
  <si>
    <t>Øext 8.70 Ext 10° Pas 0.10</t>
  </si>
  <si>
    <t>Øext 8.80 Ext 10° Pas 0.10</t>
  </si>
  <si>
    <t>Øext 8.85 Øint 3.70 Ext 3° Pas 0.20 x 120°</t>
  </si>
  <si>
    <t>Øext 8.90 / Ø 6.80 à 10°</t>
  </si>
  <si>
    <t>Øext 8.90 / Ø 6.80 à 10° ext/int</t>
  </si>
  <si>
    <t>Øext 8.90 à 10° ext</t>
  </si>
  <si>
    <t>Øext 9.00 Øint 8.70 à 5° Ext 10° Int 10°</t>
  </si>
  <si>
    <t>Øext 9.00 Ø Int 6.50 Pas 0.05 ext et 0.10 int</t>
  </si>
  <si>
    <t>Øext 9.00 Ext 10° Pas 0.10</t>
  </si>
  <si>
    <t>Øext 9.00 Ext 3° Pas 0.10</t>
  </si>
  <si>
    <t>Øext 9.00 Ext 10° Pas 0.10 à 156°</t>
  </si>
  <si>
    <t>Øext 9.00 Øint 5.80 h0.05 Pas 0.10</t>
  </si>
  <si>
    <t>Øext 9.00 Ext 20° Pas 0.15</t>
  </si>
  <si>
    <t>Øext 9.00 Ext 10° Pas 0.15</t>
  </si>
  <si>
    <t>Øext 9.00 Pas 0.15</t>
  </si>
  <si>
    <t>Øext 9.00 Øint 5.60 Ext 10° Int 10° Pas 0.15</t>
  </si>
  <si>
    <t>Øext 9.00 Pas 0.20</t>
  </si>
  <si>
    <t>Øext 9.06 Øint 7.34 à 22° Ext 10° Int 10°</t>
  </si>
  <si>
    <t>Øext 9.10 Ext 10°</t>
  </si>
  <si>
    <t>Øext 9.10 Øint 0.60 / 10°</t>
  </si>
  <si>
    <t>Øext 9.10 Pas 0.15</t>
  </si>
  <si>
    <t>Øext 9.20 Ext 10° Pas 0.10</t>
  </si>
  <si>
    <t>Øext 9.20 Ext 20° Pas 0.15</t>
  </si>
  <si>
    <t>Øext 9.20 Ext 10° Pas 0.20</t>
  </si>
  <si>
    <t>Øext 9.30 Øint 6.10 Ext 3° Int 3° Pas 0.15</t>
  </si>
  <si>
    <t>Øext 9.30 Ext 10° Pas 0.20</t>
  </si>
  <si>
    <t>Øext 9.30 Ext 10° Pas 0.20 x 120°</t>
  </si>
  <si>
    <t>Øext 9.40 Ext 3° Pas 0.10</t>
  </si>
  <si>
    <t>Øext 9.40 plat Øint 5.80 à 2° h0.05 Pas 0.10</t>
  </si>
  <si>
    <t>Øext 9.40 Ext 3° Pas 0.15</t>
  </si>
  <si>
    <t>Øext 9.50 Øint 7.50 Pas 0.10</t>
  </si>
  <si>
    <t xml:space="preserve">Øext 9.55 Ext 10° Pas 0.05 </t>
  </si>
  <si>
    <t>Øext 9.60 Ext 10° Pas 0.15</t>
  </si>
  <si>
    <t>Øext 9.60 Ext 10° Pas 0.15x120°</t>
  </si>
  <si>
    <t>Øext 9.70 Ext 10°</t>
  </si>
  <si>
    <t>Øext 9.70 Øint 6.85 Ext 3° Int 3° Pas 0.10</t>
  </si>
  <si>
    <t>Øext 9.75 Ext 10° Pas 0.15</t>
  </si>
  <si>
    <t>Øext 9.92 Øint 6.94 R 3.73 / 45°</t>
  </si>
  <si>
    <t>Øext 10.00 Ext 10°</t>
  </si>
  <si>
    <t>Øext 10.00</t>
  </si>
  <si>
    <t>Øext 10.00 Ext 15° Pas 0.10</t>
  </si>
  <si>
    <t>Øext 10.00 Ext 15° Pas 0.10 à 156°</t>
  </si>
  <si>
    <t>Øext 10.00 Øint 7.40 h0.05 Pas 0.10</t>
  </si>
  <si>
    <t>Øext 10.00 Ext 10° Pas 0.15</t>
  </si>
  <si>
    <t>Øext 10.00 Ext 10° Pas 0.20 x 120°</t>
  </si>
  <si>
    <t>Øext 10.10 Ext 10° Pas 0.10</t>
  </si>
  <si>
    <t>Øext 10.10 Pas 0.15</t>
  </si>
  <si>
    <t>Øext 10.20 à 10° ext</t>
  </si>
  <si>
    <t>Øext 10.20 Ext 10° Pas 0.10</t>
  </si>
  <si>
    <t>Øext 10.20 Pas 0.15</t>
  </si>
  <si>
    <t>Øext 10.25/10° Øint 6.00/10° Pas 0.15 R0.2</t>
  </si>
  <si>
    <t>Øext 10.27 Øint 6.04 Ext 10° Pas 0.15</t>
  </si>
  <si>
    <t>Øext 10.27 Øint 6.04 Ext 10° Int 10° Pas 0.15</t>
  </si>
  <si>
    <t>Øext 10.30 Ext 20°</t>
  </si>
  <si>
    <t>Øext 10.30 Ext 18° Pas 0.10</t>
  </si>
  <si>
    <t>Øext 10.40 à 10° ext</t>
  </si>
  <si>
    <t>Øext 10.40</t>
  </si>
  <si>
    <t>Øext 10.40 Ext 10° Pas 0.10</t>
  </si>
  <si>
    <t>Øext 10.40 Ext 15° Pas 0.10</t>
  </si>
  <si>
    <t>Øext 10.40 Ext 15° Pas 0.10 à 156°</t>
  </si>
  <si>
    <t>Øext 10.50 Øint 5.50 Ext 10° Int 90°</t>
  </si>
  <si>
    <t>Øext 10.50 Ext 10° Pas 0.15</t>
  </si>
  <si>
    <t>Øext 10.60 Ext 10° Pas 0.10</t>
  </si>
  <si>
    <t>Øext 10.65 Øint 8.15 Pas 0.20</t>
  </si>
  <si>
    <t>Øext 10.70 Øint 7.00 à 2° Ext 10° Pas 0.10</t>
  </si>
  <si>
    <t>Øext 10.70 Øint 3.50 Pas 0.15</t>
  </si>
  <si>
    <t>Øext 10.70 / 3° Øint 8.10 Pas 0.10</t>
  </si>
  <si>
    <t>Øext 10.90 Ext 10°</t>
  </si>
  <si>
    <t>Øext 10.90 Øint 9.00 à 9° Pas 0.10</t>
  </si>
  <si>
    <t>Øext 10.90 à 10° Øint 9.00 à11° Pas 0.10 156°</t>
  </si>
  <si>
    <t>Øext 11.00</t>
  </si>
  <si>
    <t>Øext 11.00 Ext 10°</t>
  </si>
  <si>
    <t>Øext 11.00 Ext 10° Pas 0.10</t>
  </si>
  <si>
    <t>Øext 11.00 Ext 10° Pas 0.10X120°</t>
  </si>
  <si>
    <t xml:space="preserve">Øext 11.00 Ext 10° Pas 0.05 </t>
  </si>
  <si>
    <t>Øext 11.00 Ext 10° Pas 0.15</t>
  </si>
  <si>
    <t>Øext 11.00 Øint 7.40 Pas 0.10</t>
  </si>
  <si>
    <t>Øext 11.05 Ext 10° Pas 0.15</t>
  </si>
  <si>
    <t>Øext 11.10 Ext 10° Pas 0.10</t>
  </si>
  <si>
    <t>Øext 11.10 Øint 6.50 Ext 10° Int 10°</t>
  </si>
  <si>
    <t>Øext 11.10 Øint 6.50</t>
  </si>
  <si>
    <t>Øext 11.20 Øint 8.80 à 15.3° Ext 10° Int 90°</t>
  </si>
  <si>
    <t>Øext 11.20 Øint 9.00 à 11.3° Ext 10° Int 10°</t>
  </si>
  <si>
    <t>Øext 11.20 Ext 10° Pas 0.10</t>
  </si>
  <si>
    <t>Øext 11.30 Øint 8.80 Pas 0.15</t>
  </si>
  <si>
    <t>Øext 11.30 Ext 10° Pas 0.20 x 120°</t>
  </si>
  <si>
    <t>Øext 11.39 / 10°</t>
  </si>
  <si>
    <t>Øext 11.40 à 5.7° Øint 10.50 à 156° Pas 0.20</t>
  </si>
  <si>
    <t>Øext 11.40 à 5.7° Øint 10.50 Pas 0.20</t>
  </si>
  <si>
    <t>Øext 11.50 Ext 10° Pas 0.15</t>
  </si>
  <si>
    <t>Øext 11.50 Øint 8.00 Ext 10° Int 10° Pas 0.10</t>
  </si>
  <si>
    <t>Øext 11.50 Øint 8.50 Ext 10° Int 10° Pas 0.10</t>
  </si>
  <si>
    <t>Øext 11.50 Øint 7.90 Pas 0.10</t>
  </si>
  <si>
    <t>Øext 11.50 Øint 8.00 Ext 10° Int 10°</t>
  </si>
  <si>
    <t>Øext 11.55 à 10° ext</t>
  </si>
  <si>
    <t>Øext 11.55 Øint 7.80</t>
  </si>
  <si>
    <t>Øext 11.55 Øint 8.00 Ext 10° Int 10°</t>
  </si>
  <si>
    <t>Øext 11.60 Øint 7.81 à 4.5° Ext 10°</t>
  </si>
  <si>
    <t>Øext 11.60 Øint 8.20 Ext 5° Pas 0.15</t>
  </si>
  <si>
    <t>Øext 11.64 Ext 10° Pas 0.10</t>
  </si>
  <si>
    <t>Øext 11.65 Øint 6.20 Ext 10° Pas 0.10-0.15</t>
  </si>
  <si>
    <t>Øext 11.70 Øint 8.10 Ext 10° Int 10° Pas 0.15</t>
  </si>
  <si>
    <t>Øext 11.75 à 10°</t>
  </si>
  <si>
    <t>Øext 11.80 Ext 10° Pas 0.10 à 156°</t>
  </si>
  <si>
    <t>Øext 11.90 Øint 9.00 Ext 10° Int 10°</t>
  </si>
  <si>
    <t>Øext 11.90 Øint 9.20 à 2° Ext 10° Pas 0.10</t>
  </si>
  <si>
    <t>Øext 11.90 Øint 8.6 à 5.2° Ext 10° Pas 0.15</t>
  </si>
  <si>
    <t>Øext 12.00 Øint 10.40 à 45°</t>
  </si>
  <si>
    <t>Øext 12.00 Ext 10° Pas 0.10</t>
  </si>
  <si>
    <t>Øext 12.00 Ø9.50 Pas 0.10</t>
  </si>
  <si>
    <t>Øext 12.00 Ext 10° Pas 0.15 à 156°</t>
  </si>
  <si>
    <t>Øext 12.10 Øint 9.40</t>
  </si>
  <si>
    <t>Øext 12.20 Øint 8.30 Pas 0.10</t>
  </si>
  <si>
    <t>Øext 12.20 Øint 8.90 Ext 10° Int 10° Pas 0.15</t>
  </si>
  <si>
    <t>Øext 12.40 Ext 10° Pas 0.15</t>
  </si>
  <si>
    <t>Øext 12.45 Øint 8.70 à 4.5° Pas 0.10</t>
  </si>
  <si>
    <t>Øext 12.45 Øint 8.65 Ext 10° Int 10° Pas 0.15</t>
  </si>
  <si>
    <t>Øext 12.50 Øint 8.60 Ext 10° Pas 0.15 à 126°</t>
  </si>
  <si>
    <t>Øext 12.53 Øint 8.67 Ext 10° Pas 0.15</t>
  </si>
  <si>
    <t>Øext 12.80 Ext 10° Pas 0.10</t>
  </si>
  <si>
    <t>Øext 12.90 Øint 10.90 Ext 10° / 45°</t>
  </si>
  <si>
    <t>Øext 12.90 Øint 10.90 Ext 10° Int 10°</t>
  </si>
  <si>
    <t>Øext 13.00 Ext 10° Pas 0.10</t>
  </si>
  <si>
    <t>Øext 13.20 Ext 10°</t>
  </si>
  <si>
    <t>Øext 13.20 Øint 6.20 Pas 0.10</t>
  </si>
  <si>
    <t>Øext 13.55 Ext 10° Pas 0.10</t>
  </si>
  <si>
    <t>Øext 13.70 Pas 0.20</t>
  </si>
  <si>
    <t>Øext 13.80 Øint 7.10 Ext 10° Int 10°</t>
  </si>
  <si>
    <t>Øext 13.80 Pas 0.15</t>
  </si>
  <si>
    <t>Øext 14.00 Øint 9.60 à 4° Pas 0.10</t>
  </si>
  <si>
    <t>Øext 14.65 Pas 0.10</t>
  </si>
  <si>
    <t>Øext 14.70 Øint 10.00 à 5° Ext 10°</t>
  </si>
  <si>
    <t>Øext 15.50 Øint 10.80 Ext 10° Int 10° Pas 0.10</t>
  </si>
  <si>
    <t>Øext 15.50 Øint 10.80 Ext 3° Int 3° Pas 0.10</t>
  </si>
  <si>
    <t xml:space="preserve">Øext 16.10 Ext 10° Pas 0.05 </t>
  </si>
  <si>
    <t>Øext 16.30 Øint 14.40 Ext 10° Int 10° Pas 0.10</t>
  </si>
  <si>
    <t>Øext 16.40 Øint 14.80 Ext 10° Int 10° Pas 0.10</t>
  </si>
  <si>
    <t>Øext 24.00 Øint 22.40 Ext 10° Int 10° Pas 0.10</t>
  </si>
  <si>
    <t>Øext 7.70/10° Øint 0 Pas 0.10 à 156°</t>
  </si>
  <si>
    <t>Øext 16.40 Ext 10° Pas 0.05</t>
  </si>
  <si>
    <t>Øext 9.55</t>
  </si>
  <si>
    <t>Øext 7.70 Øint 6.10Ext 10° Int 10° Pas 0.10</t>
  </si>
  <si>
    <t>Øext 11.05 Ext 10° Pas 0.05</t>
  </si>
  <si>
    <t>Øext 14.00</t>
  </si>
  <si>
    <t>Tprix</t>
  </si>
  <si>
    <t>IWC-18-230-DCP01</t>
  </si>
  <si>
    <t>IWC-18-230-DCP02</t>
  </si>
  <si>
    <t>IWC-18-160-DCP01</t>
  </si>
  <si>
    <t>IWC-18-160-DCP02</t>
  </si>
  <si>
    <t>IWC-18-160-DCP03</t>
  </si>
  <si>
    <t>Fraise anglée</t>
  </si>
  <si>
    <t>HUB-15-120</t>
  </si>
  <si>
    <t>Pointe à Polir</t>
  </si>
  <si>
    <t>F180119</t>
  </si>
  <si>
    <t>Ø4.45 / Ø1.8 à 30˚    Plat 0.75mm</t>
  </si>
  <si>
    <t>HUB-18-100</t>
  </si>
  <si>
    <t>Fraise à graver</t>
  </si>
  <si>
    <r>
      <t>Fraise 20</t>
    </r>
    <r>
      <rPr>
        <sz val="11"/>
        <color theme="1"/>
        <rFont val="Calibri"/>
        <family val="2"/>
      </rPr>
      <t>˚ Total Plat 0.10</t>
    </r>
  </si>
  <si>
    <t>Fraise 20˚ Total Plat 0.30</t>
  </si>
  <si>
    <t>Fraise 30° Total Plat 0.10</t>
  </si>
  <si>
    <t>OP1-3-4 cotes modifiées</t>
  </si>
  <si>
    <t>Pilot</t>
  </si>
  <si>
    <t>Øext 8.9 Ext 10° Pas 0.20</t>
  </si>
  <si>
    <t>Øext 10.4 Ext 10° Pas 0.20</t>
  </si>
  <si>
    <t>%info retour</t>
  </si>
  <si>
    <t>Fraise Outil Pieds</t>
  </si>
  <si>
    <t>Pointe montage</t>
  </si>
  <si>
    <t>F141218</t>
  </si>
  <si>
    <t>Øext 11.3 Ext 10° Pas 0.20 à 120°</t>
  </si>
  <si>
    <t>F131218</t>
  </si>
  <si>
    <t>Ø7.6 à 0° ext.</t>
  </si>
  <si>
    <t>F121218</t>
  </si>
  <si>
    <t>Øext 9.3 Ext 10° Pas 0.20 à 156°</t>
  </si>
  <si>
    <t>F111218</t>
  </si>
  <si>
    <t>Øext 9.2 Ext 10° Pas 0.20 à 156°</t>
  </si>
  <si>
    <t>F101218</t>
  </si>
  <si>
    <t>Ø10.5 / Ø5.5 à 10° ext.</t>
  </si>
  <si>
    <t>F091218</t>
  </si>
  <si>
    <t>Ø10.55 / Ø5.5 à 10° ext.</t>
  </si>
  <si>
    <t>F081218</t>
  </si>
  <si>
    <t>Øext 8.2 Ext 0° Pas 0.20 à 156°</t>
  </si>
  <si>
    <t>F071218</t>
  </si>
  <si>
    <t>Øext 8.25 Ext 0° Pas 0.20 à 156°</t>
  </si>
  <si>
    <t>F061218</t>
  </si>
  <si>
    <t>F051218</t>
  </si>
  <si>
    <t>Ø12.9 / Ø12.2 à 45˚</t>
  </si>
  <si>
    <t>F041218</t>
  </si>
  <si>
    <t>Ø12.9 / Ø12 à 45˚</t>
  </si>
  <si>
    <t>F220817</t>
  </si>
  <si>
    <t>Ø11.8 / Ø6.7 à 12˚    Plat 0.40mm</t>
  </si>
  <si>
    <t>F251218</t>
  </si>
  <si>
    <t>F211218</t>
  </si>
  <si>
    <t>Ø18.36 / Ø1.70 à 10° ext.</t>
  </si>
  <si>
    <t>F201218</t>
  </si>
  <si>
    <t>Øext 8 Ext 10° Pas 0.12 à 156°</t>
  </si>
  <si>
    <t>F181218</t>
  </si>
  <si>
    <t>F171218</t>
  </si>
  <si>
    <t>F161218</t>
  </si>
  <si>
    <t>F151218</t>
  </si>
  <si>
    <r>
      <t xml:space="preserve">Modif forets </t>
    </r>
    <r>
      <rPr>
        <sz val="11"/>
        <color theme="1"/>
        <rFont val="Calibri"/>
        <family val="2"/>
      </rPr>
      <t xml:space="preserve">Ø0.71 pour Tag Autavia </t>
    </r>
  </si>
  <si>
    <t>Pointes Laser</t>
  </si>
  <si>
    <t>F240418</t>
  </si>
  <si>
    <t>F250418</t>
  </si>
  <si>
    <t>F190418</t>
  </si>
  <si>
    <t>Ø4 ; Ø3.4</t>
  </si>
  <si>
    <t>Ø5 ; Ø4.80</t>
  </si>
  <si>
    <t>Ø6.2</t>
  </si>
  <si>
    <t>Ø6.4 ; Ø6</t>
  </si>
  <si>
    <t>Ø7.4 ; Ø7.18</t>
  </si>
  <si>
    <t>Ø8.3 ; Ø8</t>
  </si>
  <si>
    <t>Ø8.4</t>
  </si>
  <si>
    <t>Ø8.4 ; Ø8.1</t>
  </si>
  <si>
    <t>Ø8.48 ; Ø8.17</t>
  </si>
  <si>
    <t>Ø8.6 ; Ø5.9</t>
  </si>
  <si>
    <t>Ø8.85 ; Ø8.65</t>
  </si>
  <si>
    <t>Ø9 ; Ø8.4</t>
  </si>
  <si>
    <t>Ø9.2 ; Ø8.86</t>
  </si>
  <si>
    <t>Ø9.4 ; Ø8.9</t>
  </si>
  <si>
    <t>Ø9.45 ; Ø8.5</t>
  </si>
  <si>
    <t>Ø9.45 ; Ø9</t>
  </si>
  <si>
    <t>Ø9.65 ; Ø9</t>
  </si>
  <si>
    <t>Ø9.75 ; Ø9.3</t>
  </si>
  <si>
    <t>Ø9.8 ; Ø9.4</t>
  </si>
  <si>
    <t>Ø9.9 ; Ø9.6</t>
  </si>
  <si>
    <t>Ø9.96 ; Ø9.1</t>
  </si>
  <si>
    <t>Ø9.98 ; Ø9.14</t>
  </si>
  <si>
    <t>Ø10.06; Ø9</t>
  </si>
  <si>
    <t>Ø10.10 ; Ø9</t>
  </si>
  <si>
    <t>Ø10.16 ; Ø9.7</t>
  </si>
  <si>
    <t>Ø10.2 ; Ø9.5</t>
  </si>
  <si>
    <t>Ø10.3 ; Ø9.9</t>
  </si>
  <si>
    <t>Ø10.5 ; Ø10</t>
  </si>
  <si>
    <t>Ø10.6 ; Ø10</t>
  </si>
  <si>
    <t>Ø10.65 ; Ø8.15</t>
  </si>
  <si>
    <t>Ø10.77 ; Ø8.79</t>
  </si>
  <si>
    <t>Ø11.2 ; Ø9</t>
  </si>
  <si>
    <t>Ø11.9 ; Ø9</t>
  </si>
  <si>
    <t>Ø11.5 ; Ø10.3</t>
  </si>
  <si>
    <t>Ø11.5 ; Ø11</t>
  </si>
  <si>
    <t>Ø11.52 ; Ø9.8</t>
  </si>
  <si>
    <t>Ø11.8 ; Ø11.4</t>
  </si>
  <si>
    <t>Ø11.85 ; Ø11.5</t>
  </si>
  <si>
    <t>Ø11.9 ; Ø11.5</t>
  </si>
  <si>
    <t>Ø12 ; Ø11.5</t>
  </si>
  <si>
    <t>Ø12.1 ; Ø11.7</t>
  </si>
  <si>
    <t>Ø12.4</t>
  </si>
  <si>
    <t>Ø13.75</t>
  </si>
  <si>
    <t>Ø13.8 ; Ø7.1</t>
  </si>
  <si>
    <t>Ø14.1 ; Ø13.5</t>
  </si>
  <si>
    <t>Ø14.51 ; Ø11.93</t>
  </si>
  <si>
    <t>Ø14.85 ; Ø14.45</t>
  </si>
  <si>
    <t>Ø15.1 ; Ø14.7</t>
  </si>
  <si>
    <t>Ø15.2 ; Ø14.8</t>
  </si>
  <si>
    <t>Ø16.3 ; Ø16.1</t>
  </si>
  <si>
    <t>Ø16.4 ; Ø14.9</t>
  </si>
  <si>
    <t>Ø21.4 ;  Ø21</t>
  </si>
  <si>
    <t>Ø21.4 ; Ø21</t>
  </si>
  <si>
    <t>Ø8.95</t>
  </si>
  <si>
    <t>Ø10.55</t>
  </si>
  <si>
    <t>Ø11.25 ; Ø10.3</t>
  </si>
  <si>
    <t>Ø10.5   Ø10</t>
  </si>
  <si>
    <t>Ø16.3  Ø16.1</t>
  </si>
  <si>
    <t>Ø7.87  Ø6.87    Ext 30° Int 45°</t>
  </si>
  <si>
    <t>Ø11.02  Ø10.02    Ext 30°</t>
  </si>
  <si>
    <t>Ø13.75    70° Plat 0.05</t>
  </si>
  <si>
    <t>Ø21.70     Plat 0.10</t>
  </si>
  <si>
    <t>Ø16.35  Ø16.2    à 10˚</t>
  </si>
  <si>
    <t>Ø14.10   Ø13.50    à 10˚</t>
  </si>
  <si>
    <t>Ø9.40   Ø8.90     à 5˚</t>
  </si>
  <si>
    <t>Ø9.30   Ø8.90     à 5˚</t>
  </si>
  <si>
    <t>F090119</t>
  </si>
  <si>
    <t>Øext 11 Ext 10° Pas 0.10 à 156°</t>
  </si>
  <si>
    <t>F281218</t>
  </si>
  <si>
    <t>F271218</t>
  </si>
  <si>
    <t>F080119</t>
  </si>
  <si>
    <t>Øext 11.1 Ext 10° Pas 0.10 à 156°</t>
  </si>
  <si>
    <t>F070119</t>
  </si>
  <si>
    <t>F261218</t>
  </si>
  <si>
    <t>F291218</t>
  </si>
  <si>
    <t>F191218</t>
  </si>
  <si>
    <t>Ø11.2  à 10°ext</t>
  </si>
  <si>
    <t>Ø0.65 x Ø0.20</t>
  </si>
  <si>
    <t>Ø0.65 × Ø0.25</t>
  </si>
  <si>
    <r>
      <t xml:space="preserve">Pige de centrage </t>
    </r>
    <r>
      <rPr>
        <sz val="11"/>
        <color theme="1"/>
        <rFont val="Calibri"/>
        <family val="2"/>
      </rPr>
      <t>Ø0.74</t>
    </r>
  </si>
  <si>
    <t>F141016</t>
  </si>
  <si>
    <t>KO</t>
  </si>
  <si>
    <t>F310119</t>
  </si>
  <si>
    <t>Pige de centrage Ø0.74</t>
  </si>
  <si>
    <t>Ø10.00  Ext 10˚</t>
  </si>
  <si>
    <t>Opti Tool</t>
  </si>
  <si>
    <t>30˚ Plat 0.10</t>
  </si>
  <si>
    <t>40˚ Plat 0.05</t>
  </si>
  <si>
    <r>
      <t xml:space="preserve">Aiguilles SLN </t>
    </r>
    <r>
      <rPr>
        <sz val="11"/>
        <color theme="1"/>
        <rFont val="Calibri"/>
        <family val="2"/>
      </rPr>
      <t>Ø0.25</t>
    </r>
  </si>
  <si>
    <t>Aiguilles SLN Ø0.30</t>
  </si>
  <si>
    <t>Fraise Pieds</t>
  </si>
  <si>
    <t>PIA-14-017-EDCP02</t>
  </si>
  <si>
    <r>
      <t>126</t>
    </r>
    <r>
      <rPr>
        <sz val="11"/>
        <color theme="1"/>
        <rFont val="Calibri"/>
        <family val="2"/>
      </rPr>
      <t>˚ Total Plat 0.02</t>
    </r>
  </si>
  <si>
    <t>Laque</t>
  </si>
  <si>
    <r>
      <t xml:space="preserve">Aiguilles SLN </t>
    </r>
    <r>
      <rPr>
        <sz val="11"/>
        <color theme="1"/>
        <rFont val="Calibri"/>
        <family val="2"/>
      </rPr>
      <t>Ø0.40</t>
    </r>
  </si>
  <si>
    <r>
      <t>160</t>
    </r>
    <r>
      <rPr>
        <sz val="11"/>
        <color theme="1"/>
        <rFont val="Calibri"/>
        <family val="2"/>
      </rPr>
      <t>˚ Total Plat 0.02</t>
    </r>
  </si>
  <si>
    <t>MD040219</t>
  </si>
  <si>
    <t>MD030219</t>
  </si>
  <si>
    <t>Fraise MD striée</t>
  </si>
  <si>
    <t>MD170918</t>
  </si>
  <si>
    <t>Fraise MD 1Z</t>
  </si>
  <si>
    <t>Ø8.89  à 0°ext</t>
  </si>
  <si>
    <t>Ø10.39  à 10°ext</t>
  </si>
  <si>
    <t>Ø11.3  à 10°ext striée Pas de 0.20mm à 126°</t>
  </si>
  <si>
    <t>Burin D plat</t>
  </si>
  <si>
    <t>B090316</t>
  </si>
  <si>
    <t>Burin</t>
  </si>
  <si>
    <t>Burin D plat   L. 3.70</t>
  </si>
  <si>
    <t>Rallonge Ø2.00 X20</t>
  </si>
  <si>
    <t>Ø0.26 Proto Piaget Stella Nacre</t>
  </si>
  <si>
    <t>Plots Cartier Clé 35mm</t>
  </si>
  <si>
    <t>Godets Pour Décalque</t>
  </si>
  <si>
    <t>NR</t>
  </si>
  <si>
    <t>1131 Ø1.55</t>
  </si>
  <si>
    <t>1131 Ø0.69</t>
  </si>
  <si>
    <t>7242 Ø0.80</t>
  </si>
  <si>
    <t>7242 Ø1.50</t>
  </si>
  <si>
    <t>7242 Ø0.20</t>
  </si>
  <si>
    <t>7242 Ø0.40</t>
  </si>
  <si>
    <t>7242 Ø0.50</t>
  </si>
  <si>
    <t>7242 Ø0.60</t>
  </si>
  <si>
    <t>7242 Ø1.00</t>
  </si>
  <si>
    <t>7007 30˚</t>
  </si>
  <si>
    <t>7007 40˚</t>
  </si>
  <si>
    <t>7017 90˚</t>
  </si>
  <si>
    <t>1131 Ø0.23</t>
  </si>
  <si>
    <t>1131 Ø0.68</t>
  </si>
  <si>
    <t>1131 Ø2.00</t>
  </si>
  <si>
    <t>1101520 Ø0.28</t>
  </si>
  <si>
    <t>Pour qui?</t>
  </si>
  <si>
    <t>HUB-19-020-DCP01</t>
  </si>
  <si>
    <t>Ø0.20</t>
  </si>
  <si>
    <t>Ø0.50</t>
  </si>
  <si>
    <t>Ø0.60</t>
  </si>
  <si>
    <t>Ø0.80</t>
  </si>
  <si>
    <t>Burin Spécial Sertissage</t>
  </si>
  <si>
    <t>Burin Plat 0.20</t>
  </si>
  <si>
    <t>Burin Plat 0.30</t>
  </si>
  <si>
    <t>Burin Plat 0.40</t>
  </si>
  <si>
    <t>Burin Plat 0.50</t>
  </si>
  <si>
    <t>Burin Plat 0.60</t>
  </si>
  <si>
    <r>
      <t>Burin Pointu 30</t>
    </r>
    <r>
      <rPr>
        <sz val="11"/>
        <color theme="1"/>
        <rFont val="Calibri"/>
        <family val="2"/>
      </rPr>
      <t>˚</t>
    </r>
  </si>
  <si>
    <t>Burin Pointu 40˚</t>
  </si>
  <si>
    <r>
      <t>Burin Pointu 50</t>
    </r>
    <r>
      <rPr>
        <sz val="11"/>
        <color theme="1"/>
        <rFont val="Calibri"/>
        <family val="2"/>
      </rPr>
      <t>˚</t>
    </r>
  </si>
  <si>
    <r>
      <t>Burin Pointu 60</t>
    </r>
    <r>
      <rPr>
        <sz val="11"/>
        <color theme="1"/>
        <rFont val="Calibri"/>
        <family val="2"/>
      </rPr>
      <t>˚</t>
    </r>
  </si>
  <si>
    <r>
      <t>Burin Pointu 70</t>
    </r>
    <r>
      <rPr>
        <sz val="11"/>
        <color theme="1"/>
        <rFont val="Calibri"/>
        <family val="2"/>
      </rPr>
      <t>˚</t>
    </r>
  </si>
  <si>
    <r>
      <t>Burin Pointu 75</t>
    </r>
    <r>
      <rPr>
        <sz val="11"/>
        <color theme="1"/>
        <rFont val="Calibri"/>
        <family val="2"/>
      </rPr>
      <t>˚</t>
    </r>
  </si>
  <si>
    <t>Joa</t>
  </si>
  <si>
    <t>Burin larg 1mm</t>
  </si>
  <si>
    <t>Burin carré 2x2x15x40</t>
  </si>
  <si>
    <t>Ø10 X Ø0.10</t>
  </si>
  <si>
    <t>BoiteTeresa</t>
  </si>
  <si>
    <t>Boite Nathalie</t>
  </si>
  <si>
    <t>Boite Paula</t>
  </si>
  <si>
    <t>Boite Elena</t>
  </si>
  <si>
    <t>M</t>
  </si>
  <si>
    <t>Boite Marie S</t>
  </si>
  <si>
    <t>Boite Teresa</t>
  </si>
  <si>
    <t>F200219</t>
  </si>
  <si>
    <t>F180219</t>
  </si>
  <si>
    <t>Øext 8.7 Ext 10° Pas 0.10 à 156°</t>
  </si>
  <si>
    <t>Fraise D Perle</t>
  </si>
  <si>
    <t>Ø0.21   L 0.10mm</t>
  </si>
  <si>
    <r>
      <t xml:space="preserve">1137 </t>
    </r>
    <r>
      <rPr>
        <sz val="11"/>
        <color theme="1"/>
        <rFont val="Calibri"/>
        <family val="2"/>
      </rPr>
      <t>Ø0.43</t>
    </r>
  </si>
  <si>
    <r>
      <t xml:space="preserve">Fraise circulaire </t>
    </r>
    <r>
      <rPr>
        <sz val="11"/>
        <color theme="1"/>
        <rFont val="Calibri"/>
        <family val="2"/>
      </rPr>
      <t>Ø125 Ø22 ép1.0 Z120</t>
    </r>
  </si>
  <si>
    <t>VM Tools</t>
  </si>
  <si>
    <t>Fraise circulaire Ø125 Ø22 ép1.0 Z80</t>
  </si>
  <si>
    <t>Ø9 Exter 26˚</t>
  </si>
  <si>
    <t>ZEN-19-030-DCP01</t>
  </si>
  <si>
    <t>ZEN-19-030-DCP02</t>
  </si>
  <si>
    <t>Ø9 Exter 26˚ rayon 0.05</t>
  </si>
  <si>
    <t>Ø4X8 Modifiée Ø4x15</t>
  </si>
  <si>
    <t>1137 Ø0.28</t>
  </si>
  <si>
    <t>Ø1.45 X Ø0.65 PENTE 30˚</t>
  </si>
  <si>
    <t>Burin Metal Dur L3.55mm</t>
  </si>
  <si>
    <t>Frappe</t>
  </si>
  <si>
    <t>CAR-18-040-DCP01</t>
  </si>
  <si>
    <t>Modification Burin Tour</t>
  </si>
  <si>
    <t>Ø4.00 x Ø5.00 x 16mm</t>
  </si>
  <si>
    <t>Colonne posage Laser</t>
  </si>
  <si>
    <t>Ø0.50 x L.0.50 x C.Ø6.00</t>
  </si>
  <si>
    <r>
      <t xml:space="preserve">Pige pour Robodrill </t>
    </r>
    <r>
      <rPr>
        <sz val="11"/>
        <color theme="1"/>
        <rFont val="Calibri"/>
        <family val="2"/>
      </rPr>
      <t>Ø10x20</t>
    </r>
  </si>
  <si>
    <t>plat Ø9.50</t>
  </si>
  <si>
    <t>Pige pour Robodrill Ø10x50</t>
  </si>
  <si>
    <t>Boite Marie</t>
  </si>
  <si>
    <t>CHA -18-047-DCP01</t>
  </si>
  <si>
    <t>Pince coupante</t>
  </si>
  <si>
    <t>7342 C-TOP Ø0.50</t>
  </si>
  <si>
    <r>
      <t xml:space="preserve">Rallonge </t>
    </r>
    <r>
      <rPr>
        <sz val="11"/>
        <color theme="1"/>
        <rFont val="Calibri"/>
        <family val="2"/>
      </rPr>
      <t>Ø2 x 20</t>
    </r>
  </si>
  <si>
    <t>Rallonge Ø2 x 10</t>
  </si>
  <si>
    <r>
      <t xml:space="preserve">Rallonge </t>
    </r>
    <r>
      <rPr>
        <sz val="11"/>
        <color theme="1"/>
        <rFont val="Calibri"/>
        <family val="2"/>
      </rPr>
      <t>Ø2.30 x 10</t>
    </r>
  </si>
  <si>
    <t>Ø1.50 X Ø0.65 Pente 30˚</t>
  </si>
  <si>
    <t>F270219</t>
  </si>
  <si>
    <t>Øext 8.9 Ext 10° Pas 0.20 à 156°</t>
  </si>
  <si>
    <t>F280219</t>
  </si>
  <si>
    <t>Øext 10.4 Ext 10° Pas 0.20 à 156°</t>
  </si>
  <si>
    <t>Zapon&amp;Laque</t>
  </si>
  <si>
    <t>Zapon&amp;Ag</t>
  </si>
  <si>
    <t xml:space="preserve"> Ø0.50 x L.0.50 x C.Ø6.00</t>
  </si>
  <si>
    <t>F270318</t>
  </si>
  <si>
    <t>Index</t>
  </si>
  <si>
    <t>T</t>
  </si>
  <si>
    <t>Fraisa</t>
  </si>
  <si>
    <t>M45709050 Ø0.50</t>
  </si>
  <si>
    <t>M45709080 Ø0.80</t>
  </si>
  <si>
    <t>M45709100 Ø1.00</t>
  </si>
  <si>
    <t>Aiguilles SLN Ø0.40</t>
  </si>
  <si>
    <t>FC003        Ø6 x Ø0.65</t>
  </si>
  <si>
    <t>FC001</t>
  </si>
  <si>
    <t>FC002</t>
  </si>
  <si>
    <t>FC003</t>
  </si>
  <si>
    <t>FC001 ; FC002      Ø10 x Ø0.10</t>
  </si>
  <si>
    <t>Ø6 x Ø0.65</t>
  </si>
  <si>
    <t>7342 C-TOP Ø1.00</t>
  </si>
  <si>
    <t>Ø0.28</t>
  </si>
  <si>
    <t>InnoTools</t>
  </si>
  <si>
    <t>MicroDrills</t>
  </si>
  <si>
    <t>Ø0.25</t>
  </si>
  <si>
    <t>7242 Ø3.00</t>
  </si>
  <si>
    <t>1118507 Ø0.67</t>
  </si>
  <si>
    <t>Ø1.50 x 3mm à 90˚</t>
  </si>
  <si>
    <t>Ø1.20 x 3mm à 90˚</t>
  </si>
  <si>
    <t>Decalque</t>
  </si>
  <si>
    <t>7242 Ø2.00</t>
  </si>
  <si>
    <t>7242 Ø4.00</t>
  </si>
  <si>
    <t>7242 Ø6.00</t>
  </si>
  <si>
    <r>
      <t>Burin Pointu 40</t>
    </r>
    <r>
      <rPr>
        <sz val="11"/>
        <color theme="1"/>
        <rFont val="Calibri"/>
        <family val="2"/>
      </rPr>
      <t>˚</t>
    </r>
  </si>
  <si>
    <t>Burin Pointu 50˚</t>
  </si>
  <si>
    <t>Burin Pointu 60˚</t>
  </si>
  <si>
    <t>Burin Pointu 70˚</t>
  </si>
  <si>
    <t>Burin Pointu 75˚</t>
  </si>
  <si>
    <t>Burin JAE-18-02-USI01</t>
  </si>
  <si>
    <t>Ø3.50 X Ø0.30 Coupe 18˚</t>
  </si>
  <si>
    <t>Ø3.60 x Ø0.18</t>
  </si>
  <si>
    <t>Ø3.20 x Ø0.18</t>
  </si>
  <si>
    <t>Ø3.20 x Ø0.40</t>
  </si>
  <si>
    <t>Ø6.00 x Ø0.65</t>
  </si>
  <si>
    <t>F260318</t>
  </si>
  <si>
    <t>Ø1.00</t>
  </si>
  <si>
    <t>Ø0.21 X 0.80  Corps Ø3.00</t>
  </si>
  <si>
    <t>FC004</t>
  </si>
  <si>
    <t>FC005</t>
  </si>
  <si>
    <t>FC006</t>
  </si>
  <si>
    <t>FC007</t>
  </si>
  <si>
    <t>FC008</t>
  </si>
  <si>
    <t>Øext 9.10 à 3° ext</t>
  </si>
  <si>
    <t>Øext 9.25 à 0° ext</t>
  </si>
  <si>
    <t>Ø5.3 / Ø4.35 à 45˚</t>
  </si>
  <si>
    <t>MD140319</t>
  </si>
  <si>
    <t>MD150319</t>
  </si>
  <si>
    <t>Ø6.50  à 7.5°ext</t>
  </si>
  <si>
    <t>IWC-18-150-DCP05</t>
  </si>
  <si>
    <t>Fraise PCD 19021980</t>
  </si>
  <si>
    <t>Ø0.43</t>
  </si>
  <si>
    <t>Ø0.23</t>
  </si>
  <si>
    <t>Ø1.50</t>
  </si>
  <si>
    <t>Ø4.00</t>
  </si>
  <si>
    <t>Ø0.23 Degagé sur 3.5mm</t>
  </si>
  <si>
    <t>IWC-09-150-OP1-DCE02</t>
  </si>
  <si>
    <t>LAN-18-065-DCP01</t>
  </si>
  <si>
    <t>LAN-18-065-DCP02</t>
  </si>
  <si>
    <t>Ø3.60 X Ø0.25</t>
  </si>
  <si>
    <r>
      <t xml:space="preserve">EPL-HI-CR-EMS  </t>
    </r>
    <r>
      <rPr>
        <sz val="11"/>
        <color theme="1"/>
        <rFont val="Calibri"/>
        <family val="2"/>
      </rPr>
      <t>Ø10 R1  4Z</t>
    </r>
  </si>
  <si>
    <r>
      <t xml:space="preserve">EPL-LN-EBD </t>
    </r>
    <r>
      <rPr>
        <sz val="11"/>
        <color theme="1"/>
        <rFont val="Calibri"/>
        <family val="2"/>
      </rPr>
      <t>Ø1 L1=3mm</t>
    </r>
  </si>
  <si>
    <r>
      <t xml:space="preserve">EPL-LN-EBD </t>
    </r>
    <r>
      <rPr>
        <sz val="11"/>
        <color theme="1"/>
        <rFont val="Calibri"/>
        <family val="2"/>
      </rPr>
      <t>Ø0.5 L1=1mm</t>
    </r>
  </si>
  <si>
    <r>
      <t xml:space="preserve">EPL-LN-EBD </t>
    </r>
    <r>
      <rPr>
        <sz val="11"/>
        <color theme="1"/>
        <rFont val="Calibri"/>
        <family val="2"/>
      </rPr>
      <t>Ø0.3 L1=0.5mm</t>
    </r>
  </si>
  <si>
    <r>
      <t xml:space="preserve">7242 </t>
    </r>
    <r>
      <rPr>
        <sz val="11"/>
        <color theme="1"/>
        <rFont val="Calibri"/>
        <family val="2"/>
      </rPr>
      <t>Ø0.80</t>
    </r>
  </si>
  <si>
    <t>Ø3.00  à 0°ext</t>
  </si>
  <si>
    <t>VB</t>
  </si>
  <si>
    <t>Fer doux</t>
  </si>
  <si>
    <t>Vrot</t>
  </si>
  <si>
    <t>Vav</t>
  </si>
  <si>
    <t>Vplon</t>
  </si>
  <si>
    <t>S 20K</t>
  </si>
  <si>
    <t>F 250</t>
  </si>
  <si>
    <t>F 100</t>
  </si>
  <si>
    <t>F 80</t>
  </si>
  <si>
    <t>S 6670</t>
  </si>
  <si>
    <r>
      <t xml:space="preserve">Aiguille SLN </t>
    </r>
    <r>
      <rPr>
        <sz val="11"/>
        <color theme="1"/>
        <rFont val="Calibri"/>
        <family val="2"/>
      </rPr>
      <t>Ø0.30</t>
    </r>
  </si>
  <si>
    <r>
      <t xml:space="preserve">Aiguille SLN </t>
    </r>
    <r>
      <rPr>
        <sz val="11"/>
        <color theme="1"/>
        <rFont val="Calibri"/>
        <family val="2"/>
      </rPr>
      <t>Ø0.40</t>
    </r>
  </si>
  <si>
    <t>Vernis&amp;Zapon</t>
  </si>
  <si>
    <t>1137  Ø0.28</t>
  </si>
  <si>
    <t>Nacre</t>
  </si>
  <si>
    <t>Fraise 3Z</t>
  </si>
  <si>
    <t>Fraise 4Z</t>
  </si>
  <si>
    <t>Fraise Perle</t>
  </si>
  <si>
    <t>Perçeur</t>
  </si>
  <si>
    <t>Aiguille</t>
  </si>
  <si>
    <t>Godet</t>
  </si>
  <si>
    <t>Fraise scie</t>
  </si>
  <si>
    <t>Ø125 Ø22 ép1.0 Z80</t>
  </si>
  <si>
    <t>F 15</t>
  </si>
  <si>
    <t>S 680</t>
  </si>
  <si>
    <t>Or</t>
  </si>
  <si>
    <t>Nacre+Décaflore</t>
  </si>
  <si>
    <t>TAG-15-425-OP4-DCE02</t>
  </si>
  <si>
    <t>OP1-3-4 Modifié</t>
  </si>
  <si>
    <t>Retouche Colonne posage</t>
  </si>
  <si>
    <t>Raison</t>
  </si>
  <si>
    <t>Cassé</t>
  </si>
  <si>
    <t>F 180</t>
  </si>
  <si>
    <t>S 18000</t>
  </si>
  <si>
    <t>Usure</t>
  </si>
  <si>
    <t>F260319</t>
  </si>
  <si>
    <t>F270319</t>
  </si>
  <si>
    <t>Øext 11.52 Ext 10° Pas 0.10 à 156°</t>
  </si>
  <si>
    <t>Øext 11.72 Ext 10° Pas 0.10 à 156°</t>
  </si>
  <si>
    <t>Ø10.39</t>
  </si>
  <si>
    <t>Ø8.89</t>
  </si>
  <si>
    <t>F240319</t>
  </si>
  <si>
    <t>Øext 11.85 à 10° ext</t>
  </si>
  <si>
    <t>B/L</t>
  </si>
  <si>
    <t>FC009</t>
  </si>
  <si>
    <t>FC010</t>
  </si>
  <si>
    <t>FC011</t>
  </si>
  <si>
    <t>Boite de 2pcs:  Ø6.00 xØ0.75</t>
  </si>
  <si>
    <t>Boite de 5pcs:  Ø3.20 x Ø0.18</t>
  </si>
  <si>
    <t>Boite de 2pcs:  Ø3.20 xØ0.40</t>
  </si>
  <si>
    <t>Boite de 5pcs:  Ø3.60 x Ø0.18</t>
  </si>
  <si>
    <t>Boite de 7pcs:  Ø6.00 x Ø0.65</t>
  </si>
  <si>
    <t>Boite de 2pcs:  Ø6.00 XØ0.75 coupe 18˚</t>
  </si>
  <si>
    <t>Boite de 9 pcs:  Ø3.5 x Ø0.30  coupe 18˚</t>
  </si>
  <si>
    <t>Boite de 10pcs:  Ø3.50 x Ø0.40</t>
  </si>
  <si>
    <t>7242 Ø0.25</t>
  </si>
  <si>
    <t>Plot Outil à Suite</t>
  </si>
  <si>
    <t>FC012</t>
  </si>
  <si>
    <t>FC013</t>
  </si>
  <si>
    <t>Boite de 10pcs:  Ø1.70 x Ø0.21</t>
  </si>
  <si>
    <t>Boite de 10pcs:  Ø4.00 x Ø0.75</t>
  </si>
  <si>
    <r>
      <t>FC013</t>
    </r>
    <r>
      <rPr>
        <sz val="11"/>
        <color theme="1"/>
        <rFont val="Calibri"/>
        <family val="2"/>
      </rPr>
      <t/>
    </r>
  </si>
  <si>
    <t>CAR-18-120-DCP01</t>
  </si>
  <si>
    <t>F130319</t>
  </si>
  <si>
    <t>F010419</t>
  </si>
  <si>
    <t>Retouche Vis posage</t>
  </si>
  <si>
    <t>Fraise D spéciale</t>
  </si>
  <si>
    <t>Øext 15.50 à 110° et R0.10</t>
  </si>
  <si>
    <t>Øext 16.10 à 110° et R0.10</t>
  </si>
  <si>
    <t>Extérieur</t>
  </si>
  <si>
    <t>Burin Plat 0.90</t>
  </si>
  <si>
    <t>FC014</t>
  </si>
  <si>
    <t>FC015</t>
  </si>
  <si>
    <t>Boite de 10pcs:  Ø5.20 x Ø0.24</t>
  </si>
  <si>
    <t>Boite de 7pcs:  Ø3.90 x Ø0.30 coupe 18°</t>
  </si>
  <si>
    <t>1123100 Ø0.69</t>
  </si>
  <si>
    <r>
      <t xml:space="preserve">7032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0.40 X 0.60</t>
    </r>
  </si>
  <si>
    <r>
      <t xml:space="preserve">7032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0.60 X 0.90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</si>
  <si>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0.55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</si>
  <si>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0.75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</si>
  <si>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0.80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</si>
  <si>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0.85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</si>
  <si>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0.90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</si>
  <si>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1.50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</si>
  <si>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1.20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</si>
  <si>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0.44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</si>
  <si>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0.45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</si>
  <si>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0.65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</si>
  <si>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0.95</t>
    </r>
  </si>
  <si>
    <r>
      <t xml:space="preserve">1131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1.05</t>
    </r>
  </si>
  <si>
    <r>
      <t>7017   90</t>
    </r>
    <r>
      <rPr>
        <sz val="11"/>
        <color theme="1"/>
        <rFont val="Calibri"/>
        <family val="2"/>
      </rPr>
      <t>°</t>
    </r>
    <r>
      <rPr>
        <sz val="10.8"/>
        <color theme="1"/>
        <rFont val="Calibri"/>
        <family val="2"/>
      </rPr>
      <t xml:space="preserve">   0.05</t>
    </r>
  </si>
  <si>
    <t>FC016</t>
  </si>
  <si>
    <t>Boite de 2pcs:  Ø1.00 x  Ø0.40</t>
  </si>
  <si>
    <t>OP1-3-4</t>
  </si>
  <si>
    <t>H/L</t>
  </si>
  <si>
    <t>x</t>
  </si>
  <si>
    <t>Ø12.60</t>
  </si>
  <si>
    <t>TAG-14-380-DCP01</t>
  </si>
  <si>
    <t>TAG-15-420-DCP01</t>
  </si>
  <si>
    <t>TAG-15-420-DCP02</t>
  </si>
  <si>
    <t>Stock Aff</t>
  </si>
  <si>
    <r>
      <t xml:space="preserve">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8.00</t>
    </r>
  </si>
  <si>
    <t>Ø9.00 à 10° ext.</t>
  </si>
  <si>
    <t>F110417</t>
  </si>
  <si>
    <t>F190417</t>
  </si>
  <si>
    <t>Ø8.90 à 10° ext. Pas 0.20mm à 156°</t>
  </si>
  <si>
    <t>Øext 9.00 à 10° ext</t>
  </si>
  <si>
    <t>IWC-09-160-OP3-DCEE08</t>
  </si>
  <si>
    <r>
      <t xml:space="preserve">7243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1.00</t>
    </r>
  </si>
  <si>
    <r>
      <t xml:space="preserve">7243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1.50</t>
    </r>
  </si>
  <si>
    <t>LAN-19-010-DCP01</t>
  </si>
  <si>
    <t>LAN-19-010-DCP02</t>
  </si>
  <si>
    <t>CAR-19-050-DCP01</t>
  </si>
  <si>
    <t>CAR-19-060-DCP01</t>
  </si>
  <si>
    <t>CAR-19-080-DCP01</t>
  </si>
  <si>
    <r>
      <t>60</t>
    </r>
    <r>
      <rPr>
        <sz val="11"/>
        <color theme="1"/>
        <rFont val="Calibri"/>
        <family val="2"/>
      </rPr>
      <t>°</t>
    </r>
    <r>
      <rPr>
        <sz val="10.8"/>
        <color theme="1"/>
        <rFont val="Calibri"/>
        <family val="2"/>
      </rPr>
      <t xml:space="preserve"> Plat 0.05   Examen Samir</t>
    </r>
  </si>
  <si>
    <r>
      <t>126</t>
    </r>
    <r>
      <rPr>
        <sz val="11"/>
        <color theme="1"/>
        <rFont val="Calibri"/>
        <family val="2"/>
      </rPr>
      <t>°</t>
    </r>
    <r>
      <rPr>
        <sz val="10.8"/>
        <color theme="1"/>
        <rFont val="Calibri"/>
        <family val="2"/>
      </rPr>
      <t xml:space="preserve"> plat 0.02   Examen Samir</t>
    </r>
  </si>
  <si>
    <t>F140419</t>
  </si>
  <si>
    <t>F150419</t>
  </si>
  <si>
    <t>F160419</t>
  </si>
  <si>
    <t>Øext 7.80 à 10° ext. Pas 0.07mm à 156°</t>
  </si>
  <si>
    <t>Øext 9.00 à 10° ext.</t>
  </si>
  <si>
    <t>Øext 9.10 à 10° ext.</t>
  </si>
  <si>
    <t>Largeur 5mm</t>
  </si>
  <si>
    <t>F180419</t>
  </si>
  <si>
    <t>7007/30° D1=0.1</t>
  </si>
  <si>
    <t>1112745 Ø0.29</t>
  </si>
  <si>
    <t>Plot</t>
  </si>
  <si>
    <t>TAG-19-060-DCP01</t>
  </si>
  <si>
    <t>Modif. burin pour porte-outil</t>
  </si>
  <si>
    <t>FC017</t>
  </si>
  <si>
    <t>Boite de 4pcs:   Ø4.70 x Ø0.22</t>
  </si>
  <si>
    <t>FC018</t>
  </si>
  <si>
    <t>FC019</t>
  </si>
  <si>
    <t>Boite de 9pcs:   Ø2.40 x Ø0.40</t>
  </si>
  <si>
    <t>Boite de 5pcs:   Ø2.00 x Ø0.40</t>
  </si>
  <si>
    <t>FC020</t>
  </si>
  <si>
    <t>Boite de 3pcs:   Ø3.50 x Ø0.25</t>
  </si>
  <si>
    <t>F010519</t>
  </si>
  <si>
    <t>F300419</t>
  </si>
  <si>
    <t>F020519</t>
  </si>
  <si>
    <t>Øext9.05/Øint8.55 à 3° Ext10°/Int10°</t>
  </si>
  <si>
    <t>Øext 10.30 à 10° ext. Pas 0.10mm à 156°</t>
  </si>
  <si>
    <t xml:space="preserve"> Ø0.30</t>
  </si>
  <si>
    <t xml:space="preserve"> Ø0.60</t>
  </si>
  <si>
    <t>TAG-18-190-SLB-DCE01</t>
  </si>
  <si>
    <t>TAG-18-190-SLB-DCE02</t>
  </si>
  <si>
    <t>F030519</t>
  </si>
  <si>
    <t>Øext21.70/Øint21.50 Plat 0.10 Ext10°/Int10°</t>
  </si>
  <si>
    <t>Øext 8.00 à 10° ext. Pas 0.10mm à 156°</t>
  </si>
  <si>
    <t>Retouche pièce (verre)</t>
  </si>
  <si>
    <r>
      <t>20</t>
    </r>
    <r>
      <rPr>
        <sz val="11"/>
        <color theme="1"/>
        <rFont val="Calibri"/>
        <family val="2"/>
      </rPr>
      <t>°</t>
    </r>
    <r>
      <rPr>
        <sz val="10.8"/>
        <color theme="1"/>
        <rFont val="Calibri"/>
        <family val="2"/>
      </rPr>
      <t xml:space="preserve"> Total Plat 0.08</t>
    </r>
  </si>
  <si>
    <t>Diamantage</t>
  </si>
  <si>
    <t>Retouche pièce teflon</t>
  </si>
  <si>
    <t>FC021</t>
  </si>
  <si>
    <t>Boite de 6pcs:   Ø1.50 x Ø0.40</t>
  </si>
  <si>
    <t>FC022</t>
  </si>
  <si>
    <t>Boite de 9pcs:   Ø1.30 x Ø0.25</t>
  </si>
  <si>
    <t>F040519</t>
  </si>
  <si>
    <t>Øext 9.50 à 10° ext</t>
  </si>
  <si>
    <t>TAG-19-040-DCP01</t>
  </si>
  <si>
    <t>TAG-19-050-DCP01</t>
  </si>
  <si>
    <t>TAG-15-450-DCP01</t>
  </si>
  <si>
    <t>Boite Marie P</t>
  </si>
  <si>
    <t>Boite Gaby</t>
  </si>
  <si>
    <t>F5</t>
  </si>
  <si>
    <t>F3</t>
  </si>
  <si>
    <r>
      <t>30</t>
    </r>
    <r>
      <rPr>
        <sz val="11"/>
        <color theme="1"/>
        <rFont val="Calibri"/>
        <family val="2"/>
      </rPr>
      <t>°</t>
    </r>
    <r>
      <rPr>
        <sz val="10.8"/>
        <color theme="1"/>
        <rFont val="Calibri"/>
        <family val="2"/>
      </rPr>
      <t xml:space="preserve"> Total plat 0.10</t>
    </r>
  </si>
  <si>
    <r>
      <t>60</t>
    </r>
    <r>
      <rPr>
        <sz val="11"/>
        <color theme="1"/>
        <rFont val="Calibri"/>
        <family val="2"/>
      </rPr>
      <t>°</t>
    </r>
    <r>
      <rPr>
        <sz val="10.8"/>
        <color theme="1"/>
        <rFont val="Calibri"/>
        <family val="2"/>
      </rPr>
      <t xml:space="preserve"> Total Plat 0.10</t>
    </r>
  </si>
  <si>
    <t>Pointe réglage outil tour</t>
  </si>
  <si>
    <t>NC</t>
  </si>
  <si>
    <t>F050519</t>
  </si>
  <si>
    <t>F060519</t>
  </si>
  <si>
    <t>F070519</t>
  </si>
  <si>
    <t>F080519</t>
  </si>
  <si>
    <t>F090519</t>
  </si>
  <si>
    <t>Øext 10.00 à 10° ext</t>
  </si>
  <si>
    <t>Øext 8.00 à 10° ext</t>
  </si>
  <si>
    <t>Øext12.60/Øint8.20 Striée Pas 0.05 Ext10°/Int10°</t>
  </si>
  <si>
    <t>Øext 0.4 à 0° ext</t>
  </si>
  <si>
    <t>9028HST</t>
  </si>
  <si>
    <t>Øext 0.5 à 0° ext</t>
  </si>
  <si>
    <t>Øext 3.0</t>
  </si>
  <si>
    <t>F180418</t>
  </si>
  <si>
    <t>Øext 4.58</t>
  </si>
  <si>
    <t>F280419</t>
  </si>
  <si>
    <t>Øext 5.0</t>
  </si>
  <si>
    <t>Øext 7.5</t>
  </si>
  <si>
    <t>Øext 7.8</t>
  </si>
  <si>
    <t>Øext 8.0</t>
  </si>
  <si>
    <t>Øext 8.64</t>
  </si>
  <si>
    <t>F290419</t>
  </si>
  <si>
    <t>Øext 9.20 à 26.57°</t>
  </si>
  <si>
    <t>F130318</t>
  </si>
  <si>
    <t>Øext 9.75</t>
  </si>
  <si>
    <t>Øext 10.30</t>
  </si>
  <si>
    <t>Øext 10.50</t>
  </si>
  <si>
    <t>Øext 10.90</t>
  </si>
  <si>
    <t>Øext 11.75</t>
  </si>
  <si>
    <t>F090117</t>
  </si>
  <si>
    <t>Øext 12.00</t>
  </si>
  <si>
    <t>Øext 12.40</t>
  </si>
  <si>
    <t>F131216</t>
  </si>
  <si>
    <t>Øext 16.00</t>
  </si>
  <si>
    <t>Øext 12.60</t>
  </si>
  <si>
    <t>Ø7.8 ; Ø7.5</t>
  </si>
  <si>
    <t>Ø8.0 ; Ø7.4</t>
  </si>
  <si>
    <t>F231017</t>
  </si>
  <si>
    <t>Ø8.0 ; Ø7.6</t>
  </si>
  <si>
    <t>Ø8.2 ; Ø5.0</t>
  </si>
  <si>
    <t>Ø8.55 ; Ø7.95</t>
  </si>
  <si>
    <t>F140218</t>
  </si>
  <si>
    <t>Ø9.75 ; Ø9.30</t>
  </si>
  <si>
    <t>Ø10.30 ; Ø9.30</t>
  </si>
  <si>
    <t>Ø10.60 ; Ø10.0</t>
  </si>
  <si>
    <t>F191017</t>
  </si>
  <si>
    <t>Ø12.0 ; Ø11.50 à 20°</t>
  </si>
  <si>
    <t>Ø12.07 ; Ø11.87</t>
  </si>
  <si>
    <t>Ø12.30 ; Ø11.30</t>
  </si>
  <si>
    <t>Ø12.80 ; Ø11.50</t>
  </si>
  <si>
    <t>Ø11.10 ; Ø6.50</t>
  </si>
  <si>
    <t>Ø14.85 ; Ø7.95</t>
  </si>
  <si>
    <t>Ø14.90 ; Ø14.10</t>
  </si>
  <si>
    <t>Ø17.60 ; Ø16.30</t>
  </si>
  <si>
    <t>Ø21.50 ; Ø20.10</t>
  </si>
  <si>
    <t>Ø23.32 ; Ø23.09 à Int 10° &amp; ext 10°</t>
  </si>
  <si>
    <t>Fraise D perçage</t>
  </si>
  <si>
    <t>Ø1.03</t>
  </si>
  <si>
    <t>Ø1.22 à 0°</t>
  </si>
  <si>
    <t>F240419</t>
  </si>
  <si>
    <t>F250419</t>
  </si>
  <si>
    <t>Ø1.42</t>
  </si>
  <si>
    <t>Ø1.53</t>
  </si>
  <si>
    <t>Ø1.54</t>
  </si>
  <si>
    <t>Ø1.62</t>
  </si>
  <si>
    <t>Ø1.63</t>
  </si>
  <si>
    <t>Ø1.70  à 0°</t>
  </si>
  <si>
    <t>F260419</t>
  </si>
  <si>
    <t>F270419</t>
  </si>
  <si>
    <t>Ø1.72</t>
  </si>
  <si>
    <t>Ø1.75</t>
  </si>
  <si>
    <t>Ø1.76</t>
  </si>
  <si>
    <t>Ø1.84</t>
  </si>
  <si>
    <t>Ø1.85</t>
  </si>
  <si>
    <t>Ø2.03</t>
  </si>
  <si>
    <t>Øext 7.50 à 10° ext. Pas 0.05mm à 156°</t>
  </si>
  <si>
    <t>Øext 9.40 à 30° ext. Pas 0.05mm à 156°</t>
  </si>
  <si>
    <t>Øext 10.34 à 10° ext. Pas 0.05mm à 156°</t>
  </si>
  <si>
    <t>Øext 11.0 à 10° ext. Pas 0.05mm à 156°</t>
  </si>
  <si>
    <t>Øext 16.10 à 10° ext. Pas 0.05mm à 156°</t>
  </si>
  <si>
    <t>Øext 16.40 à 10° ext. Pas 0.05mm à 156°</t>
  </si>
  <si>
    <t>Øext 7.60 à 10° ext. Pas 0.07mm à 156°</t>
  </si>
  <si>
    <t>Øext 9.0 à 10° ext. Pas 0.07mm à 156°</t>
  </si>
  <si>
    <t>Øext 9.40 à 10° ext. Pas 0.07mm à 156°</t>
  </si>
  <si>
    <t>Øext 10.40 à 10° ext. Pas 0.07mm à 156°</t>
  </si>
  <si>
    <t>Øext 11.70 à 10° ext. Pas 0.07mm à 156°</t>
  </si>
  <si>
    <t>Øext 11.80 à 10° ext. Pas 0.07mm à 156°</t>
  </si>
  <si>
    <t>Øext 12.0 à 10° ext. Pas 0.07mm à 156°</t>
  </si>
  <si>
    <t>Øext 18.40 Øint 11.70 à 10° ext. Pas 0.07mm à 156°</t>
  </si>
  <si>
    <t>Øext 4.25 à 10° ext. Pas 0.10mm à 156°</t>
  </si>
  <si>
    <t>Øext 5.45 à 10° ext. Pas 0.10mm à 156°</t>
  </si>
  <si>
    <t>Øext 7.0 à 10° ext. Pas 0.10mm à 156°</t>
  </si>
  <si>
    <t>Øext 7.5 à 10° ext. Pas 0.10mm à 156°</t>
  </si>
  <si>
    <t>Øext 8.30 à 10° ext. Pas 0.10mm à 156°</t>
  </si>
  <si>
    <t>F210419</t>
  </si>
  <si>
    <t>F230419</t>
  </si>
  <si>
    <t>Øext 8.60 à 10° ext. Pas 0.10mm à 156°</t>
  </si>
  <si>
    <t>Øext 9.30 à 10° ext. Pas 0.10mm à 156°</t>
  </si>
  <si>
    <t>Øext 9.40 à 10° ext. Pas 0.10mm à 156°</t>
  </si>
  <si>
    <t>Øext 9.75 à 10° ext. Pas 0.10mm à 156°</t>
  </si>
  <si>
    <t>F190419</t>
  </si>
  <si>
    <t>Øext 9.90 à 10° ext. Pas 0.10mm à 156°</t>
  </si>
  <si>
    <t>Øext 10.40 à 10° ext. Pas 0.10mm à 156°</t>
  </si>
  <si>
    <t>Øext 10.75 à 10° ext. Pas 0.10mm à 156°</t>
  </si>
  <si>
    <t>Øext 10.89 à 10° ext. Pas 0.10mm à 156°</t>
  </si>
  <si>
    <t>Øext 11.00 à 10° ext. Pas 0.10mm à 156°</t>
  </si>
  <si>
    <t>Øext 11.86 à 10° ext. Pas 0.10mm à 156°</t>
  </si>
  <si>
    <t>Øext 12.0 à 10° ext. Pas 0.10mm à 156°</t>
  </si>
  <si>
    <t>Øext 12.5 à 10° ext. Pas 0.10mm à 156°</t>
  </si>
  <si>
    <t>Øext 10.10 Øint 7.10 à 10° ext. Pas 0.10mm à 156°</t>
  </si>
  <si>
    <t>Øext 11.10 Øint 8.95 à 10° ext. Pas 0.10mm à 156°</t>
  </si>
  <si>
    <t>Øext 11.20 Øint 9.20 à 10° ext. Pas 0.10mm à 156°</t>
  </si>
  <si>
    <t>Øext 11.48 Øint 6.05 à 10° ext. Pas 0.10mm à 156°</t>
  </si>
  <si>
    <t>Øext 11.50 Øint 8.20 à 10° ext. Pas 0.10mm à 156°</t>
  </si>
  <si>
    <t>Øext 12.45 Øint 8.70 à 4.5°  Pas 0.10mm à 156°</t>
  </si>
  <si>
    <t>Øext 14.20 Øint 10.20  Pas 0.10mm à 156°</t>
  </si>
  <si>
    <t>Øext 18.40 Øint 11.70  Pas 0.10mm à 156°</t>
  </si>
  <si>
    <t>Øext 7.0  Pas 0.15mm à 156°</t>
  </si>
  <si>
    <t>Øext 7.80  Pas 0.15mm à 156°</t>
  </si>
  <si>
    <t>Øext 8.20  Pas 0.15mm à 120°</t>
  </si>
  <si>
    <t>Øext 8.90  Pas 0.15mm à 120°</t>
  </si>
  <si>
    <t>Øext 10.0  Pas 0.15mm à 156°</t>
  </si>
  <si>
    <t>Øext 11.3  Pas 0.15mm à 120°</t>
  </si>
  <si>
    <t>Øext 12.40  Pas 0.15mm à 156°</t>
  </si>
  <si>
    <t>Øext 9.50 Øint 7.10  Pas 0.15mm à 120°</t>
  </si>
  <si>
    <t>Øext 10.10 Øint 7.70  Pas 0.15mm à 156°</t>
  </si>
  <si>
    <t>Øext 12.45 Øint 8.65  Pas 0.15mm à 156°</t>
  </si>
  <si>
    <t>Øext 12.53 Øint 8.67  Pas 0.15mm à 156°</t>
  </si>
  <si>
    <t>Øext 12.60 Øint 8.60  Pas 0.15mm à 156°</t>
  </si>
  <si>
    <t>F220419</t>
  </si>
  <si>
    <t>Øext 13.70 Øint 7.50  Pas 0.15mm à 156°</t>
  </si>
  <si>
    <t>Øext 8.0  Pas 0.20mm à 156°</t>
  </si>
  <si>
    <r>
      <t xml:space="preserve">Aiguille SLN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0.30</t>
    </r>
  </si>
  <si>
    <t>Aiguille SLN Ø0.40</t>
  </si>
  <si>
    <t>Ø10 x Ø0.65</t>
  </si>
  <si>
    <t>FC023</t>
  </si>
  <si>
    <t>FC024</t>
  </si>
  <si>
    <t>FC025</t>
  </si>
  <si>
    <t>Mise de lg à 35mm 7243 Ø3.00</t>
  </si>
  <si>
    <t>Sphinx</t>
  </si>
  <si>
    <t>Ø0.21</t>
  </si>
  <si>
    <r>
      <t>13619    40</t>
    </r>
    <r>
      <rPr>
        <sz val="11"/>
        <color theme="1"/>
        <rFont val="Calibri"/>
        <family val="2"/>
      </rPr>
      <t>°</t>
    </r>
    <r>
      <rPr>
        <sz val="10.8"/>
        <color theme="1"/>
        <rFont val="Calibri"/>
        <family val="2"/>
      </rPr>
      <t xml:space="preserve"> Plat0.10</t>
    </r>
  </si>
  <si>
    <r>
      <t>13619    30</t>
    </r>
    <r>
      <rPr>
        <sz val="11"/>
        <color theme="1"/>
        <rFont val="Calibri"/>
        <family val="2"/>
      </rPr>
      <t>°</t>
    </r>
    <r>
      <rPr>
        <sz val="10.8"/>
        <color theme="1"/>
        <rFont val="Calibri"/>
        <family val="2"/>
      </rPr>
      <t xml:space="preserve"> Plat0.05</t>
    </r>
  </si>
  <si>
    <r>
      <t xml:space="preserve">12044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0.20</t>
    </r>
  </si>
  <si>
    <r>
      <t xml:space="preserve">12044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0.30</t>
    </r>
  </si>
  <si>
    <r>
      <t xml:space="preserve">12044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0.40</t>
    </r>
  </si>
  <si>
    <r>
      <t xml:space="preserve">12044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0.60</t>
    </r>
  </si>
  <si>
    <r>
      <t xml:space="preserve">12044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0.80</t>
    </r>
  </si>
  <si>
    <r>
      <t xml:space="preserve">12044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1.50</t>
    </r>
  </si>
  <si>
    <t>SAV</t>
  </si>
  <si>
    <t>Plat 0.20</t>
  </si>
  <si>
    <t>Plat 0.60</t>
  </si>
  <si>
    <t>Plat 0.30</t>
  </si>
  <si>
    <t>Plat 0.40</t>
  </si>
  <si>
    <t>Plat 0.50</t>
  </si>
  <si>
    <r>
      <t xml:space="preserve">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0.64</t>
    </r>
  </si>
  <si>
    <t>Øext 18.50 Øint 1.64 Ext 0°</t>
  </si>
  <si>
    <t>F160519</t>
  </si>
  <si>
    <r>
      <t xml:space="preserve">Aiguille SLN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0.25</t>
    </r>
  </si>
  <si>
    <r>
      <t xml:space="preserve">12044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1.00</t>
    </r>
  </si>
  <si>
    <t>Prix Un</t>
  </si>
  <si>
    <t>ZEN-18-212-DCP01</t>
  </si>
  <si>
    <t>ZEN-18-212-DCP02</t>
  </si>
  <si>
    <t>ZEN-18-212-DCP03</t>
  </si>
  <si>
    <r>
      <t>Aiguille SLN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0.30  Special Guichet</t>
    </r>
    <r>
      <rPr>
        <sz val="11"/>
        <color theme="1"/>
        <rFont val="Calibri"/>
        <family val="2"/>
        <scheme val="minor"/>
      </rPr>
      <t xml:space="preserve"> </t>
    </r>
  </si>
  <si>
    <r>
      <t xml:space="preserve">Touche Micrometre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2.00xØ0.8x4.00</t>
    </r>
  </si>
  <si>
    <t>Øext 11.70 à 10° ext. Pas 0.12mm à 156°</t>
  </si>
  <si>
    <t>PVD+Zap</t>
  </si>
  <si>
    <t>FdS</t>
  </si>
  <si>
    <t>Fraise à Chanfreiner</t>
  </si>
  <si>
    <r>
      <t>10</t>
    </r>
    <r>
      <rPr>
        <sz val="11"/>
        <color theme="1"/>
        <rFont val="Calibri"/>
        <family val="2"/>
      </rPr>
      <t>°</t>
    </r>
    <r>
      <rPr>
        <sz val="10.8"/>
        <color theme="1"/>
        <rFont val="Calibri"/>
        <family val="2"/>
      </rPr>
      <t xml:space="preserve"> Total Plat 0.20</t>
    </r>
  </si>
  <si>
    <r>
      <t xml:space="preserve">12052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0.20 x 0.80</t>
    </r>
  </si>
  <si>
    <r>
      <t xml:space="preserve">12053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0.30 x 0.80</t>
    </r>
  </si>
  <si>
    <r>
      <t>130</t>
    </r>
    <r>
      <rPr>
        <sz val="11"/>
        <color theme="1"/>
        <rFont val="Calibri"/>
        <family val="2"/>
      </rPr>
      <t>°</t>
    </r>
    <r>
      <rPr>
        <sz val="10.8"/>
        <color theme="1"/>
        <rFont val="Calibri"/>
        <family val="2"/>
      </rPr>
      <t xml:space="preserve"> Total  Plat 0.02</t>
    </r>
  </si>
  <si>
    <t>From</t>
  </si>
  <si>
    <t>Bijoutil</t>
  </si>
  <si>
    <r>
      <t xml:space="preserve">Fraise Boule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1.00 affuté à Ø0.95</t>
    </r>
  </si>
  <si>
    <t>Fraise Boule Ø1.10 affuté à Ø1.05</t>
  </si>
  <si>
    <t>LAN-19-015-DCP02</t>
  </si>
  <si>
    <t>Fraise Boule</t>
  </si>
  <si>
    <r>
      <t xml:space="preserve">Fraise Boule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0.90 affuté à Ø0.85</t>
    </r>
  </si>
  <si>
    <r>
      <t xml:space="preserve">Fraise Boule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0.80 affuté à Ø0.75</t>
    </r>
  </si>
  <si>
    <r>
      <t>MD Ø125 x Ø22 x ép.1 x 20</t>
    </r>
    <r>
      <rPr>
        <sz val="11"/>
        <color theme="1"/>
        <rFont val="Calibri"/>
        <family val="2"/>
      </rPr>
      <t>° CW Z80</t>
    </r>
  </si>
  <si>
    <t>Commande</t>
  </si>
  <si>
    <t>Ø5x32mm</t>
  </si>
  <si>
    <t>Ø125 x Ø22 ép. 1 Z80</t>
  </si>
  <si>
    <r>
      <t xml:space="preserve">7243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4.00</t>
    </r>
  </si>
  <si>
    <r>
      <t xml:space="preserve">7243    </t>
    </r>
    <r>
      <rPr>
        <sz val="11"/>
        <color theme="1"/>
        <rFont val="Calibri"/>
        <family val="2"/>
      </rPr>
      <t>Ø</t>
    </r>
    <r>
      <rPr>
        <sz val="10.8"/>
        <color theme="1"/>
        <rFont val="Calibri"/>
        <family val="2"/>
      </rPr>
      <t>8.00</t>
    </r>
  </si>
  <si>
    <r>
      <t>7243   Ø</t>
    </r>
    <r>
      <rPr>
        <sz val="10.8"/>
        <color theme="1"/>
        <rFont val="Calibri"/>
        <family val="2"/>
        <scheme val="minor"/>
      </rPr>
      <t>1.00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</si>
  <si>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0.43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</si>
  <si>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0.28</t>
    </r>
  </si>
  <si>
    <r>
      <t>Ø</t>
    </r>
    <r>
      <rPr>
        <sz val="10.8"/>
        <color theme="1"/>
        <rFont val="Calibri"/>
        <family val="2"/>
        <scheme val="minor"/>
      </rPr>
      <t>0.50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</si>
  <si>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0.60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</si>
  <si>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0.70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</si>
  <si>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0.24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</si>
  <si>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8.00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</si>
  <si>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2.40 x Ø0.40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</si>
  <si>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2.00 x Ø0.40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</si>
  <si>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3.50 x Ø0.25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</si>
  <si>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0.30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</si>
  <si>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0.23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</si>
  <si>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1.90</t>
    </r>
  </si>
  <si>
    <r>
      <t>Ø</t>
    </r>
    <r>
      <rPr>
        <sz val="10.8"/>
        <color theme="1"/>
        <rFont val="Calibri"/>
        <family val="2"/>
        <scheme val="minor"/>
      </rPr>
      <t>10 x Ø0.10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</si>
  <si>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10 x Ø0.65</t>
    </r>
  </si>
  <si>
    <r>
      <t>Ø6</t>
    </r>
    <r>
      <rPr>
        <sz val="10.8"/>
        <color theme="1"/>
        <rFont val="Calibri"/>
        <family val="2"/>
        <scheme val="minor"/>
      </rPr>
      <t xml:space="preserve"> x Ø0.65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</si>
  <si>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11.35 x Ø2.73 Strie 156° Pas 0.20</t>
    </r>
  </si>
  <si>
    <r>
      <t>4602   Ø</t>
    </r>
    <r>
      <rPr>
        <sz val="10.8"/>
        <color theme="1"/>
        <rFont val="Calibri"/>
        <family val="2"/>
        <scheme val="minor"/>
      </rPr>
      <t>3.00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</si>
  <si>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0.36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</si>
  <si>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3.80 x Ø0.25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</si>
  <si>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2.40 x Ø0.25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</si>
  <si>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0.70    100° Coupe 0.17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</si>
  <si>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0.39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</si>
  <si>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0.16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</si>
  <si>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0.17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</si>
  <si>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0.22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</si>
  <si>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0.31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</si>
  <si>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0.37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</si>
  <si>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0.40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</si>
  <si>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0.41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</si>
  <si>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0.42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</si>
  <si>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0.53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</si>
  <si>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0.55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</si>
  <si>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0.61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</si>
  <si>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0.63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</si>
  <si>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0.64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</si>
  <si>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0.67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</si>
  <si>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0.76</t>
    </r>
  </si>
  <si>
    <r>
      <rPr>
        <sz val="11"/>
        <color theme="1"/>
        <rFont val="Calibri"/>
        <family val="2"/>
        <scheme val="minor"/>
      </rPr>
      <t>Ø</t>
    </r>
    <r>
      <rPr>
        <sz val="10.8"/>
        <color theme="1"/>
        <rFont val="Calibri"/>
        <family val="2"/>
        <scheme val="minor"/>
      </rPr>
      <t>0.65</t>
    </r>
  </si>
  <si>
    <t>Type2</t>
  </si>
  <si>
    <t>Column3</t>
  </si>
  <si>
    <t>Column4</t>
  </si>
  <si>
    <t>Column5</t>
  </si>
  <si>
    <t>Column6</t>
  </si>
  <si>
    <t>Column7</t>
  </si>
  <si>
    <t>43475F030418</t>
  </si>
  <si>
    <t>4347552903</t>
  </si>
  <si>
    <t>43475F250416</t>
  </si>
  <si>
    <t>4347565434</t>
  </si>
  <si>
    <t>43476F040418</t>
  </si>
  <si>
    <t>4347663309</t>
  </si>
  <si>
    <t>4347661059</t>
  </si>
  <si>
    <t>43479Fraise Métal Dur Ø8.89</t>
  </si>
  <si>
    <t>43479Fraise Métal Dur Ø10.39</t>
  </si>
  <si>
    <t>4347965432</t>
  </si>
  <si>
    <t>4347965433</t>
  </si>
  <si>
    <t>4348061061</t>
  </si>
  <si>
    <t>43481ART-04-016</t>
  </si>
  <si>
    <t>4348171451</t>
  </si>
  <si>
    <t>43485F180119</t>
  </si>
  <si>
    <t>4348761060</t>
  </si>
  <si>
    <t>4348761061</t>
  </si>
  <si>
    <t>4348765433</t>
  </si>
  <si>
    <t>4348965432</t>
  </si>
  <si>
    <t>4348963311</t>
  </si>
  <si>
    <t>4349063308</t>
  </si>
  <si>
    <t>4349063310</t>
  </si>
  <si>
    <t>4349065434</t>
  </si>
  <si>
    <t>4349063309</t>
  </si>
  <si>
    <t>43496F260416</t>
  </si>
  <si>
    <t>4350157350</t>
  </si>
  <si>
    <t>43501F240416</t>
  </si>
  <si>
    <t>43501F250416</t>
  </si>
  <si>
    <t>4350136233</t>
  </si>
  <si>
    <t>43502Fraise Métal Dur Ø8.89</t>
  </si>
  <si>
    <t>43502Fraise Métal Dur Ø10.39</t>
  </si>
  <si>
    <t>4350957349</t>
  </si>
  <si>
    <t>4350957351</t>
  </si>
  <si>
    <t>4351465433</t>
  </si>
  <si>
    <t>43514F030418</t>
  </si>
  <si>
    <t>4351665434</t>
  </si>
  <si>
    <t>43516Boite Elena</t>
  </si>
  <si>
    <t>43516BoiteTeresa</t>
  </si>
  <si>
    <t>43516Boite Nathalie</t>
  </si>
  <si>
    <t>43516Boite Paula</t>
  </si>
  <si>
    <t>43516Boite Marie S</t>
  </si>
  <si>
    <t>43516B090316</t>
  </si>
  <si>
    <t>1137 Ø0.43</t>
  </si>
  <si>
    <t>435181137 Ø0.43</t>
  </si>
  <si>
    <t>43518F030418</t>
  </si>
  <si>
    <t>43518F050418</t>
  </si>
  <si>
    <t>43518Ø9 Exter 26˚</t>
  </si>
  <si>
    <t>43521Burin Metal Dur L3.55mm</t>
  </si>
  <si>
    <t>4352370140</t>
  </si>
  <si>
    <t>43523Boite Nathalie</t>
  </si>
  <si>
    <t>43523Boite Marie</t>
  </si>
  <si>
    <t>43524Pince coupante</t>
  </si>
  <si>
    <t>43523Godets Pour Décalque</t>
  </si>
  <si>
    <t>4352465431</t>
  </si>
  <si>
    <t>4352465433</t>
  </si>
  <si>
    <t>4352465434</t>
  </si>
  <si>
    <t>43524F040418</t>
  </si>
  <si>
    <t>4352557350</t>
  </si>
  <si>
    <t>4352857349</t>
  </si>
  <si>
    <t>4352857351</t>
  </si>
  <si>
    <t>43528F180219</t>
  </si>
  <si>
    <t>43528 Ø0.50 x L.0.50 x C.Ø6.00</t>
  </si>
  <si>
    <t>43529108459</t>
  </si>
  <si>
    <t>43530FC001 ; FC002      Ø10 x Ø0.10</t>
  </si>
  <si>
    <t>43530FC003        Ø6 x Ø0.65</t>
  </si>
  <si>
    <t>43530F280219</t>
  </si>
  <si>
    <t>4353063308</t>
  </si>
  <si>
    <t>4353063310</t>
  </si>
  <si>
    <t>4353163309</t>
  </si>
  <si>
    <t>4353163311</t>
  </si>
  <si>
    <t>43531Ø1.50 x 3mm à 90˚</t>
  </si>
  <si>
    <t>43532Godets Pour Décalque</t>
  </si>
  <si>
    <t>43536Ø3.50 X Ø0.30 Coupe 18˚</t>
  </si>
  <si>
    <t>43536Ø3.60 x Ø0.18</t>
  </si>
  <si>
    <t>43536Ø3.20 x Ø0.18</t>
  </si>
  <si>
    <t>43536Ø3.20 x Ø0.40</t>
  </si>
  <si>
    <t>43536Ø6.00 x Ø0.65</t>
  </si>
  <si>
    <t>43537F260318</t>
  </si>
  <si>
    <t>4353839875</t>
  </si>
  <si>
    <t>4353819884</t>
  </si>
  <si>
    <t>4353972739</t>
  </si>
  <si>
    <t>4354370141</t>
  </si>
  <si>
    <t>43543</t>
  </si>
  <si>
    <t>4354438624</t>
  </si>
  <si>
    <t>4354570141</t>
  </si>
  <si>
    <t>4354538623</t>
  </si>
  <si>
    <t>43545M45709100 Ø1.00</t>
  </si>
  <si>
    <t>43545M45709080 Ø0.80</t>
  </si>
  <si>
    <t>435457342 C-TOP Ø0.50</t>
  </si>
  <si>
    <t>43546F090119</t>
  </si>
  <si>
    <t>435491137  Ø0.28</t>
  </si>
  <si>
    <t>43549Ø125 Ø22 ép1.0 Z80</t>
  </si>
  <si>
    <t>4355070140</t>
  </si>
  <si>
    <t>4355063310</t>
  </si>
  <si>
    <t>4355063309</t>
  </si>
  <si>
    <t>4355063311</t>
  </si>
  <si>
    <t>4355063308</t>
  </si>
  <si>
    <t>435511137  Ø0.28</t>
  </si>
  <si>
    <t>4355161136</t>
  </si>
  <si>
    <t>4355161135</t>
  </si>
  <si>
    <t>43551Ø10.39</t>
  </si>
  <si>
    <t>43551Ø8.89</t>
  </si>
  <si>
    <t>4355265431</t>
  </si>
  <si>
    <t>43552F030418</t>
  </si>
  <si>
    <t>4355263310</t>
  </si>
  <si>
    <t>4355265433</t>
  </si>
  <si>
    <t>43552F040418</t>
  </si>
  <si>
    <t>43552Ø10.39</t>
  </si>
  <si>
    <t>43552Ø8.89</t>
  </si>
  <si>
    <t>4355744039</t>
  </si>
  <si>
    <t>4355744040</t>
  </si>
  <si>
    <t>4355740571</t>
  </si>
  <si>
    <t>4355849274</t>
  </si>
  <si>
    <t>4355849320</t>
  </si>
  <si>
    <t>4355849275</t>
  </si>
  <si>
    <t>4355849277</t>
  </si>
  <si>
    <t>435583461</t>
  </si>
  <si>
    <t>43558FC015</t>
  </si>
  <si>
    <t>4355958343</t>
  </si>
  <si>
    <t>43559F070119</t>
  </si>
  <si>
    <t>43563Ø12.60</t>
  </si>
  <si>
    <t>4356463309</t>
  </si>
  <si>
    <t>4356458344</t>
  </si>
  <si>
    <t>4356458349</t>
  </si>
  <si>
    <t>4356438048</t>
  </si>
  <si>
    <t>43564F151218</t>
  </si>
  <si>
    <t>43565F240417</t>
  </si>
  <si>
    <t>43565Godets Pour Décalque</t>
  </si>
  <si>
    <t>4356669202</t>
  </si>
  <si>
    <t>4356763308</t>
  </si>
  <si>
    <t>4356763310</t>
  </si>
  <si>
    <t>Ø2.40 x Ø0.40</t>
  </si>
  <si>
    <t>43567Ø2.40 x Ø0.40</t>
  </si>
  <si>
    <t>Ø2.00 x Ø0.40</t>
  </si>
  <si>
    <t>43567Ø2.00 x Ø0.40</t>
  </si>
  <si>
    <t>Ø3.50 x Ø0.25</t>
  </si>
  <si>
    <t>43567Ø3.50 x Ø0.25</t>
  </si>
  <si>
    <t>43567FC015</t>
  </si>
  <si>
    <t>43572FC017</t>
  </si>
  <si>
    <t>4357269203</t>
  </si>
  <si>
    <t>4358444267</t>
  </si>
  <si>
    <t>4358462590</t>
  </si>
  <si>
    <t>43585FC022</t>
  </si>
  <si>
    <t>43588Boite Marie P</t>
  </si>
  <si>
    <t>43588Boite Marie S</t>
  </si>
  <si>
    <t>43588Boite Nathalie</t>
  </si>
  <si>
    <t>43588Boite Gaby</t>
  </si>
  <si>
    <t>43588Boite Elena</t>
  </si>
  <si>
    <t>43588Boite Teresa</t>
  </si>
  <si>
    <t>43588Boite Paula</t>
  </si>
  <si>
    <t>43591Ø10 x Ø0.10</t>
  </si>
  <si>
    <t>43591Ø10 x Ø0.65</t>
  </si>
  <si>
    <t>43591Ø6 x Ø0.65</t>
  </si>
  <si>
    <t>43591Fraise PCD 19021980</t>
  </si>
  <si>
    <t>4359270141</t>
  </si>
  <si>
    <t>43592Boite Marie S</t>
  </si>
  <si>
    <t>43592Boite Nathalie</t>
  </si>
  <si>
    <t>43592Boite Gaby</t>
  </si>
  <si>
    <t>4359270140</t>
  </si>
  <si>
    <t>43592Pointe réglage outil tour</t>
  </si>
  <si>
    <t>4359363308</t>
  </si>
  <si>
    <t>4359365431</t>
  </si>
  <si>
    <t>43593F270219</t>
  </si>
  <si>
    <t>43593F050418</t>
  </si>
  <si>
    <t>43593F030418</t>
  </si>
  <si>
    <t>4359358346</t>
  </si>
  <si>
    <t>4359357351</t>
  </si>
  <si>
    <t>43594Ø0.50</t>
  </si>
  <si>
    <t>43594Ø0.80</t>
  </si>
  <si>
    <t>43594Ø1.00</t>
  </si>
  <si>
    <t>43598Ø0.43</t>
  </si>
  <si>
    <t>4360061135</t>
  </si>
  <si>
    <t>4360061134</t>
  </si>
  <si>
    <t>43600F211218</t>
  </si>
  <si>
    <t>43601OP1-3-4</t>
  </si>
  <si>
    <t>Ø3.80 x Ø0.25</t>
  </si>
  <si>
    <t>43602Ø3.80 x Ø0.25</t>
  </si>
  <si>
    <t>Ø2.40 x Ø0.25</t>
  </si>
  <si>
    <t>43602Ø2.40 x Ø0.25</t>
  </si>
  <si>
    <t>43606F051218</t>
  </si>
  <si>
    <t>43606F080119</t>
  </si>
  <si>
    <t>43606F160519</t>
  </si>
  <si>
    <t>43606F160419</t>
  </si>
  <si>
    <t>4360657349</t>
  </si>
  <si>
    <t>4360647409</t>
  </si>
  <si>
    <t>4360658344</t>
  </si>
  <si>
    <t>MD Ø125 x Ø22 x ép.1 x 20° CW Z80</t>
  </si>
  <si>
    <t>43608MD Ø125 x Ø22 x ép.1 x 20° CW Z80</t>
  </si>
  <si>
    <t>43608Ø5x32mm</t>
  </si>
  <si>
    <t>43608Ø125 x Ø22 ép. 1 Z80</t>
  </si>
  <si>
    <t>4360845245</t>
  </si>
  <si>
    <t>4360849273</t>
  </si>
  <si>
    <t>4360857350</t>
  </si>
  <si>
    <t>4360843156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</si>
</sst>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.8"/>
      <color theme="1"/>
      <name val="Calibri"/>
      <family val="2"/>
    </font>
    <font>
      <sz val="11"/>
      <color theme="1"/>
      <name val="Calibri"/>
      <family val="2"/>
      <scheme val="minor"/>
    </font>
    <font>
      <sz val="10.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0" fillId="0" borderId="0" xfId="0" applyNumberFormat="1"/>
    <xf numFmtId="9" fontId="0" fillId="0" borderId="0" xfId="1" applyFont="1"/>
  </cellXfs>
  <cellStyles count="2">
    <cellStyle name="Normal" xfId="0" builtinId="0"/>
    <cellStyle name="Percent" xfId="1" builtinId="5"/>
  </cellStyles>
  <dxfs count="23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fill>
        <patternFill>
          <bgColor theme="7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numFmt numFmtId="19" formatCode="dd/mm/yyyy"/>
    </dxf>
    <dxf>
      <numFmt numFmtId="19" formatCode="dd/mm/yyyy"/>
    </dxf>
  </dxfs>
  <tableStyles count="0" defaultTableStyle="TableStyleMedium2" defaultPivotStyle="PivotStyleLight16"/>
  <colors>
    <mruColors>
      <color rgb="FFEC45F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4C1158EC-A68E-44F7-BE9E-B4AD8E411FD2}" autoFormatId="16" applyNumberFormats="0" applyBorderFormats="0" applyFontFormats="0" applyPatternFormats="0" applyAlignmentFormats="0" applyWidthHeightFormats="0">
  <queryTableRefresh nextId="29">
    <queryTableFields count="28">
      <queryTableField id="1" name="Date" tableColumnId="1"/>
      <queryTableField id="2" name="Type" tableColumnId="2"/>
      <queryTableField id="3" name="Designation" tableColumnId="3"/>
      <queryTableField id="4" name="Combine" tableColumnId="4"/>
      <queryTableField id="5" name="Type2" tableColumnId="5"/>
      <queryTableField id="6" name="From" tableColumnId="6"/>
      <queryTableField id="7" name="Pour qui?" tableColumnId="7"/>
      <queryTableField id="8" name="Quoi" tableColumnId="8"/>
      <queryTableField id="9" name="Urgent" tableColumnId="9"/>
      <queryTableField id="10" name="Origine" tableColumnId="10"/>
      <queryTableField id="11" name="Nbr" tableColumnId="11"/>
      <queryTableField id="12" name="NR" tableColumnId="12"/>
      <queryTableField id="13" name="Prix Un" tableColumnId="13"/>
      <queryTableField id="14" name="Prix" tableColumnId="14"/>
      <queryTableField id="15" name="Matière" tableColumnId="15"/>
      <queryTableField id="16" name="Protection" tableColumnId="16"/>
      <queryTableField id="17" name="Q" tableColumnId="17"/>
      <queryTableField id="18" name="Raison" tableColumnId="18"/>
      <queryTableField id="19" name="Vrot" tableColumnId="19"/>
      <queryTableField id="20" name="Vav" tableColumnId="20"/>
      <queryTableField id="21" name="Vplon" tableColumnId="21"/>
      <queryTableField id="22" name="Tprix" tableColumnId="22"/>
      <queryTableField id="23" name="Column3" tableColumnId="23"/>
      <queryTableField id="24" name="Column4" tableColumnId="24"/>
      <queryTableField id="25" name="Column5" tableColumnId="25"/>
      <queryTableField id="26" name="Column6" tableColumnId="26"/>
      <queryTableField id="27" name="%info retour" tableColumnId="27"/>
      <queryTableField id="28" name="Column7" tableColumnId="28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B6798D2-EC02-4021-9F18-BF43147F8692}" name="Table1" displayName="Table1" ref="A1:F3968" totalsRowShown="0">
  <autoFilter ref="A1:F3968" xr:uid="{00000000-0009-0000-0000-000000000000}"/>
  <tableColumns count="6">
    <tableColumn id="1" xr3:uid="{E4A02BA5-F7F9-4A9F-9453-9013D25E9F82}" name="Date" dataDxfId="22">
      <calculatedColumnFormula array="1">IF(B2="","",MAX(IF(Mvt!$C$2:$C$832=B2,Mvt!$A$2:$A$832,"")))</calculatedColumnFormula>
    </tableColumn>
    <tableColumn id="2" xr3:uid="{624D5453-89D2-4D58-86CF-68ACED203CDF}" name="Désignation"/>
    <tableColumn id="3" xr3:uid="{EE430F60-6FD8-486E-9F1D-84AC28EE6E2E}" name="Combine">
      <calculatedColumnFormula>IF(A2="","",A2&amp;B2)</calculatedColumnFormula>
    </tableColumn>
    <tableColumn id="4" xr3:uid="{0ABF71C9-B7FF-4866-B7A8-AB27EA2EEDED}" name="Inst T">
      <calculatedColumnFormula>IF(A2="","",VLOOKUP(BdD!C2,Mvt!$D$2:$G$832,3,0))</calculatedColumnFormula>
    </tableColumn>
    <tableColumn id="5" xr3:uid="{CA7A6F06-69BC-4E98-AE8D-A60F69A7FAE7}" name="Type"/>
    <tableColumn id="6" xr3:uid="{23A761A7-5E1B-4AF3-9241-3ABBA3A52A66}" name="Description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70FE5CA-81FA-4C8A-AA4F-FE6C127A572F}" name="Table3" displayName="Table3" ref="A1:AB832" totalsRowShown="0">
  <autoFilter ref="A1:AB832" xr:uid="{2D7B3FE1-CAFD-4D46-A17E-E2D24693B7F5}"/>
  <tableColumns count="28">
    <tableColumn id="1" xr3:uid="{701A0E59-5B4B-4F78-B7E8-A86D1556738C}" name="Date" dataDxfId="21"/>
    <tableColumn id="2" xr3:uid="{44B25071-5CC2-4F40-8CD2-AC1357891C2E}" name="Type"/>
    <tableColumn id="3" xr3:uid="{8E1ABBC5-AC81-460B-99FE-19BE95096111}" name="Designation"/>
    <tableColumn id="4" xr3:uid="{7979515B-1C0A-4BD3-B626-9884018E1740}" name="Combine">
      <calculatedColumnFormula>IF(A2="","",A2&amp;C2)</calculatedColumnFormula>
    </tableColumn>
    <tableColumn id="5" xr3:uid="{A2B50188-C721-440E-831B-DB5B3ABD4CF3}" name="Type2">
      <calculatedColumnFormula>IF(B2="","",B2)</calculatedColumnFormula>
    </tableColumn>
    <tableColumn id="6" xr3:uid="{75B21D65-375E-4943-B1CC-B2A76F6D5CF5}" name="From"/>
    <tableColumn id="7" xr3:uid="{7818CB1B-BD6B-4989-8394-605858DBDF15}" name="Pour qui?"/>
    <tableColumn id="8" xr3:uid="{46162261-7BCB-4FEB-A46E-2BB990BC443F}" name="Quoi"/>
    <tableColumn id="9" xr3:uid="{73326825-4B96-4CF6-88BE-10EC18E1FF9E}" name="Urgent"/>
    <tableColumn id="10" xr3:uid="{5ECB162E-F3C8-4408-AAD0-E0EBAE15D109}" name="Origine"/>
    <tableColumn id="11" xr3:uid="{A01F31B0-96A5-47BB-B538-5BEB0D350AFC}" name="Nbr"/>
    <tableColumn id="12" xr3:uid="{05872C5B-2053-4C11-B068-817EC860FA26}" name="NR"/>
    <tableColumn id="13" xr3:uid="{A6D2D1FC-02BB-4B60-A353-8CD0F2CF4182}" name="Prix Un"/>
    <tableColumn id="14" xr3:uid="{54FA2709-8522-434D-87D9-458BC0493A29}" name="Prix"/>
    <tableColumn id="15" xr3:uid="{3DB4C86D-50D3-4946-9877-57B507453094}" name="Matière"/>
    <tableColumn id="16" xr3:uid="{55305B3A-B86F-4F2C-B844-B3706AC75BA8}" name="Protection"/>
    <tableColumn id="17" xr3:uid="{2AB2FF47-532B-40B4-AC9C-1EC4FDDBE131}" name="Q"/>
    <tableColumn id="18" xr3:uid="{97E449E9-D5AF-43DC-AC9A-6730BD39DC76}" name="Raison"/>
    <tableColumn id="19" xr3:uid="{C6F334AD-4AEA-4B87-99B4-CA22AF30F13C}" name="Vrot"/>
    <tableColumn id="20" xr3:uid="{CE4A8CB3-AEC9-480F-806C-D04286892336}" name="Vav"/>
    <tableColumn id="21" xr3:uid="{84B2CC16-3AF4-4F7A-80FC-04AF0D6F274D}" name="Vplon"/>
    <tableColumn id="22" xr3:uid="{5B012A06-4C48-4B73-B31D-3786FF8B4660}" name="Tprix">
      <calculatedColumnFormula>IF(G2="","",SUM(N:N))</calculatedColumnFormula>
    </tableColumn>
    <tableColumn id="23" xr3:uid="{883750F8-CE63-4EDA-9ECF-2CC7D0268481}" name="Column3">
      <calculatedColumnFormula>IF(G2="Affutage",IF(Q2&lt;&gt;"",1,0))</calculatedColumnFormula>
    </tableColumn>
    <tableColumn id="24" xr3:uid="{DBEC7A6A-7960-4225-B3F3-49429BA2CF24}" name="Column4">
      <calculatedColumnFormula>IF(G2="","",SUM(W:W))</calculatedColumnFormula>
    </tableColumn>
    <tableColumn id="25" xr3:uid="{D4AC3F95-0470-4605-BD87-7EE2BDDA9483}" name="Column5">
      <calculatedColumnFormula>IF(ISNUMBER(W2),1,0)</calculatedColumnFormula>
    </tableColumn>
    <tableColumn id="26" xr3:uid="{DB3546E7-6B04-4FC0-B839-350989D7F3E6}" name="Column6">
      <calculatedColumnFormula>SUM(Y:Y)</calculatedColumnFormula>
    </tableColumn>
    <tableColumn id="27" xr3:uid="{F255564D-1B53-43EE-882C-B1989EAE550D}" name="%info retour" dataCellStyle="Percent">
      <calculatedColumnFormula>IF(A2="","",X2/Z2)</calculatedColumnFormula>
    </tableColumn>
    <tableColumn id="28" xr3:uid="{55C2F1FE-AAC2-4BAE-9840-60082C65B2C5}" name="Column7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108B645-7A7B-4C96-A816-70DBE99B52BE}" name="Table3_2" displayName="Table3_2" ref="A1:AB198" tableType="queryTable" totalsRowShown="0">
  <autoFilter ref="A1:AB198" xr:uid="{9589382E-9165-4AD0-BBA6-3DE3B44F7ACB}"/>
  <tableColumns count="28">
    <tableColumn id="1" xr3:uid="{5402E30D-C32A-4942-9A5C-E5F32993E9ED}" uniqueName="1" name="Date" queryTableFieldId="1" dataDxfId="11"/>
    <tableColumn id="2" xr3:uid="{FE502FE8-0D87-4D5A-828D-7ECB5271DA4A}" uniqueName="2" name="Type" queryTableFieldId="2" dataDxfId="10"/>
    <tableColumn id="3" xr3:uid="{BCFB42FF-18BE-4B8E-B37B-495A0123650E}" uniqueName="3" name="Designation" queryTableFieldId="3"/>
    <tableColumn id="4" xr3:uid="{606513EA-E00F-4199-A61C-75A2B1B1A041}" uniqueName="4" name="Combine" queryTableFieldId="4"/>
    <tableColumn id="5" xr3:uid="{27503BEB-6A7C-4144-8507-2903EC719359}" uniqueName="5" name="Type2" queryTableFieldId="5"/>
    <tableColumn id="6" xr3:uid="{427FB0D2-DE86-48C3-A417-4D338C932212}" uniqueName="6" name="From" queryTableFieldId="6" dataDxfId="9"/>
    <tableColumn id="7" xr3:uid="{F2C0173D-7DBB-42C9-9558-63BB9B3746E4}" uniqueName="7" name="Pour qui?" queryTableFieldId="7" dataDxfId="8"/>
    <tableColumn id="8" xr3:uid="{DEF62D17-B219-4F3E-BA08-0C32471CCE0E}" uniqueName="8" name="Quoi" queryTableFieldId="8" dataDxfId="7"/>
    <tableColumn id="9" xr3:uid="{A4A176B1-8402-40CB-AF5D-601C50443D7D}" uniqueName="9" name="Urgent" queryTableFieldId="9" dataDxfId="6"/>
    <tableColumn id="10" xr3:uid="{9A4D45DF-96E7-4435-9292-79C65FAE83A4}" uniqueName="10" name="Origine" queryTableFieldId="10" dataDxfId="5"/>
    <tableColumn id="11" xr3:uid="{C7F25685-6FE3-4F14-A336-FD5CB2887626}" uniqueName="11" name="Nbr" queryTableFieldId="11"/>
    <tableColumn id="12" xr3:uid="{461A675F-E563-414B-9CF1-D64D4C1F41D5}" uniqueName="12" name="NR" queryTableFieldId="12" dataDxfId="4"/>
    <tableColumn id="13" xr3:uid="{D1F9275C-FD75-48F1-8D92-CEC1A43A2EBF}" uniqueName="13" name="Prix Un" queryTableFieldId="13"/>
    <tableColumn id="14" xr3:uid="{1D1C4041-3890-4AD9-B954-C25C1E8D9FAA}" uniqueName="14" name="Prix" queryTableFieldId="14"/>
    <tableColumn id="15" xr3:uid="{9CC6C2B0-C2AA-454E-8D0E-D7F113E05543}" uniqueName="15" name="Matière" queryTableFieldId="15" dataDxfId="3"/>
    <tableColumn id="16" xr3:uid="{7CB87FBE-EA36-40A2-A315-8FC2C7BDB86A}" uniqueName="16" name="Protection" queryTableFieldId="16" dataDxfId="2"/>
    <tableColumn id="17" xr3:uid="{C758E299-1E48-4507-85FA-D919307EB90E}" uniqueName="17" name="Q" queryTableFieldId="17"/>
    <tableColumn id="18" xr3:uid="{B99F5E2B-AA21-47DE-9EBF-5FAB030432BC}" uniqueName="18" name="Raison" queryTableFieldId="18"/>
    <tableColumn id="19" xr3:uid="{5DA7D580-D6BC-44D8-9980-141817F6063B}" uniqueName="19" name="Vrot" queryTableFieldId="19"/>
    <tableColumn id="20" xr3:uid="{867BC7EA-048B-4594-AEA2-AA684852B9A4}" uniqueName="20" name="Vav" queryTableFieldId="20"/>
    <tableColumn id="21" xr3:uid="{FE264825-EED5-4A98-8FF1-C52B9045DC83}" uniqueName="21" name="Vplon" queryTableFieldId="21"/>
    <tableColumn id="22" xr3:uid="{E9102412-0373-4632-8EA2-9E9CF3AD3516}" uniqueName="22" name="Tprix" queryTableFieldId="22"/>
    <tableColumn id="23" xr3:uid="{B3CBAF2C-4043-47B0-9707-3F7CFB694A62}" uniqueName="23" name="Column3" queryTableFieldId="23"/>
    <tableColumn id="24" xr3:uid="{55845E74-319F-4D68-ABF5-81A26B354A8B}" uniqueName="24" name="Column4" queryTableFieldId="24"/>
    <tableColumn id="25" xr3:uid="{6E6F1958-92FA-4FA0-A774-BD405BA536CB}" uniqueName="25" name="Column5" queryTableFieldId="25"/>
    <tableColumn id="26" xr3:uid="{88574356-7E0C-42B2-A160-98C040E27386}" uniqueName="26" name="Column6" queryTableFieldId="26"/>
    <tableColumn id="27" xr3:uid="{DE9F73C4-CD2F-447C-8DE5-42B2DC96FE10}" uniqueName="27" name="%info retour" queryTableFieldId="27" dataDxfId="1" dataCellStyle="Percent"/>
    <tableColumn id="28" xr3:uid="{84F8E116-0836-4267-BB66-2121F50C250B}" uniqueName="28" name="Column7" queryTableFieldId="28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3968"/>
  <sheetViews>
    <sheetView showGridLines="0" workbookViewId="0">
      <selection activeCell="F5" sqref="F5"/>
    </sheetView>
  </sheetViews>
  <sheetFormatPr defaultColWidth="11.42578125" defaultRowHeight="15" x14ac:dyDescent="0.25"/>
  <cols>
    <col min="1" max="1" width="10.7109375" style="1" bestFit="1" customWidth="1"/>
    <col min="2" max="2" width="14.85546875" customWidth="1"/>
    <col min="3" max="3" width="19.140625" hidden="1" customWidth="1"/>
    <col min="4" max="4" width="14.5703125" customWidth="1"/>
    <col min="5" max="5" width="17.28515625" customWidth="1"/>
    <col min="6" max="6" width="45.7109375" customWidth="1"/>
  </cols>
  <sheetData>
    <row r="1" spans="1:6" x14ac:dyDescent="0.25">
      <c r="A1" s="1" t="s">
        <v>3</v>
      </c>
      <c r="B1" t="s">
        <v>13</v>
      </c>
      <c r="C1" t="s">
        <v>0</v>
      </c>
      <c r="D1" t="s">
        <v>14</v>
      </c>
      <c r="E1" t="s">
        <v>5</v>
      </c>
      <c r="F1" t="s">
        <v>45</v>
      </c>
    </row>
    <row r="2" spans="1:6" x14ac:dyDescent="0.25">
      <c r="A2" s="1">
        <f t="array" ref="A2">IF(B2="","",MAX(IF(Mvt!$C$2:$C$832=B2,Mvt!$A$2:$A$832,"")))</f>
        <v>43564</v>
      </c>
      <c r="B2">
        <v>49277</v>
      </c>
      <c r="C2" t="str">
        <f t="shared" ref="C2:C64" si="0">IF(A2="","",A2&amp;B2)</f>
        <v>4356449277</v>
      </c>
      <c r="D2" t="str">
        <f>IF(A2="","",VLOOKUP(BdD!C2,Mvt!$D$2:$G$832,4,0))</f>
        <v>CNC</v>
      </c>
      <c r="E2" t="s">
        <v>16</v>
      </c>
      <c r="F2" t="s">
        <v>47</v>
      </c>
    </row>
    <row r="3" spans="1:6" x14ac:dyDescent="0.25">
      <c r="A3" s="1">
        <f t="array" ref="A3">IF(B3="","",MAX(IF(Mvt!$C$2:$C$832=B3,Mvt!$A$2:$A$832,"")))</f>
        <v>43487</v>
      </c>
      <c r="B3">
        <v>45250</v>
      </c>
      <c r="C3" t="str">
        <f t="shared" si="0"/>
        <v>4348745250</v>
      </c>
      <c r="D3" t="str">
        <f>IF(A3="","",VLOOKUP(BdD!C3,Mvt!$D$2:$G$832,4,0))</f>
        <v>CNC</v>
      </c>
      <c r="E3" t="s">
        <v>16</v>
      </c>
      <c r="F3" t="s">
        <v>48</v>
      </c>
    </row>
    <row r="4" spans="1:6" x14ac:dyDescent="0.25">
      <c r="A4" s="1">
        <f t="array" ref="A4">IF(B4="","",MAX(IF(Mvt!$C$2:$C$832=B4,Mvt!$A$2:$A$832,"")))</f>
        <v>43608</v>
      </c>
      <c r="B4">
        <v>49273</v>
      </c>
      <c r="C4" t="str">
        <f t="shared" si="0"/>
        <v>4360849273</v>
      </c>
      <c r="D4" t="str">
        <f>IF(A4="","",VLOOKUP(BdD!C4,Mvt!$D$2:$G$832,4,0))</f>
        <v>Affutage</v>
      </c>
      <c r="E4" t="s">
        <v>16</v>
      </c>
      <c r="F4" t="s">
        <v>48</v>
      </c>
    </row>
    <row r="5" spans="1:6" x14ac:dyDescent="0.25">
      <c r="A5" s="1">
        <f t="array" ref="A5">IF(B5="","",MAX(IF(Mvt!$C$2:$C$832=B5,Mvt!$A$2:$A$832,"")))</f>
        <v>43487</v>
      </c>
      <c r="B5">
        <v>45248</v>
      </c>
      <c r="C5" t="str">
        <f t="shared" si="0"/>
        <v>4348745248</v>
      </c>
      <c r="D5" t="str">
        <f>IF(A5="","",VLOOKUP(BdD!C5,Mvt!$D$2:$G$832,4,0))</f>
        <v>CNC</v>
      </c>
      <c r="E5" t="s">
        <v>16</v>
      </c>
      <c r="F5" t="s">
        <v>48</v>
      </c>
    </row>
    <row r="6" spans="1:6" x14ac:dyDescent="0.25">
      <c r="A6" s="1">
        <f t="array" ref="A6">IF(B6="","",MAX(IF(Mvt!$C$2:$C$832=B6,Mvt!$A$2:$A$832,"")))</f>
        <v>43606</v>
      </c>
      <c r="B6" t="s">
        <v>27</v>
      </c>
      <c r="C6" t="str">
        <f t="shared" si="0"/>
        <v>43606F030418</v>
      </c>
      <c r="D6" t="str">
        <f>IF(A6="","",VLOOKUP(BdD!C6,Mvt!$D$2:$G$832,4,0))</f>
        <v>CNC</v>
      </c>
      <c r="E6" t="s">
        <v>16</v>
      </c>
      <c r="F6" t="s">
        <v>50</v>
      </c>
    </row>
    <row r="7" spans="1:6" x14ac:dyDescent="0.25">
      <c r="A7" s="1">
        <f t="array" ref="A7">IF(B7="","",MAX(IF(Mvt!$C$2:$C$832=B7,Mvt!$A$2:$A$832,"")))</f>
        <v>43503</v>
      </c>
      <c r="B7" t="s">
        <v>28</v>
      </c>
      <c r="C7" t="str">
        <f t="shared" si="0"/>
        <v>43503F250416</v>
      </c>
      <c r="D7" t="str">
        <f>IF(A7="","",VLOOKUP(BdD!C7,Mvt!$D$2:$G$832,4,0))</f>
        <v>CNC</v>
      </c>
      <c r="E7" t="s">
        <v>46</v>
      </c>
      <c r="F7" t="s">
        <v>51</v>
      </c>
    </row>
    <row r="8" spans="1:6" x14ac:dyDescent="0.25">
      <c r="A8" s="1">
        <f t="array" ref="A8">IF(B8="","",MAX(IF(Mvt!$C$2:$C$832=B8,Mvt!$A$2:$A$832,"")))</f>
        <v>43546</v>
      </c>
      <c r="B8">
        <v>65434</v>
      </c>
      <c r="C8" t="str">
        <f t="shared" si="0"/>
        <v>4354665434</v>
      </c>
      <c r="D8" t="str">
        <f>IF(A8="","",VLOOKUP(BdD!C8,Mvt!$D$2:$G$832,4,0))</f>
        <v>KO</v>
      </c>
      <c r="E8" t="s">
        <v>16</v>
      </c>
      <c r="F8" t="s">
        <v>50</v>
      </c>
    </row>
    <row r="9" spans="1:6" x14ac:dyDescent="0.25">
      <c r="A9" s="1">
        <f t="array" ref="A9">IF(B9="","",MAX(IF(Mvt!$C$2:$C$832=B9,Mvt!$A$2:$A$832,"")))</f>
        <v>43557</v>
      </c>
      <c r="B9" t="s">
        <v>30</v>
      </c>
      <c r="C9" t="str">
        <f t="shared" si="0"/>
        <v>43557F040418</v>
      </c>
      <c r="D9" t="str">
        <f>IF(A9="","",VLOOKUP(BdD!C9,Mvt!$D$2:$G$832,4,0))</f>
        <v>CNC</v>
      </c>
      <c r="E9" t="s">
        <v>16</v>
      </c>
      <c r="F9" t="s">
        <v>62</v>
      </c>
    </row>
    <row r="10" spans="1:6" x14ac:dyDescent="0.25">
      <c r="A10" s="1">
        <f t="array" ref="A10">IF(B10="","",MAX(IF(Mvt!$C$2:$C$832=B10,Mvt!$A$2:$A$832,"")))</f>
        <v>43566</v>
      </c>
      <c r="B10">
        <v>63309</v>
      </c>
      <c r="C10" t="str">
        <f t="shared" si="0"/>
        <v>4356663309</v>
      </c>
      <c r="D10" t="str">
        <f>IF(A10="","",VLOOKUP(BdD!C10,Mvt!$D$2:$G$832,4,0))</f>
        <v>CNC</v>
      </c>
      <c r="E10" t="s">
        <v>16</v>
      </c>
      <c r="F10" t="s">
        <v>62</v>
      </c>
    </row>
    <row r="11" spans="1:6" x14ac:dyDescent="0.25">
      <c r="A11" s="1">
        <f t="array" ref="A11">IF(B11="","",MAX(IF(Mvt!$C$2:$C$832=B11,Mvt!$A$2:$A$832,"")))</f>
        <v>43479</v>
      </c>
      <c r="B11">
        <v>52903</v>
      </c>
      <c r="C11" t="str">
        <f t="shared" si="0"/>
        <v>4347952903</v>
      </c>
      <c r="D11" t="str">
        <f>IF(A11="","",VLOOKUP(BdD!C11,Mvt!$D$2:$G$832,4,0))</f>
        <v>CNC</v>
      </c>
      <c r="E11" t="s">
        <v>46</v>
      </c>
      <c r="F11" t="s">
        <v>49</v>
      </c>
    </row>
    <row r="12" spans="1:6" x14ac:dyDescent="0.25">
      <c r="A12" s="1">
        <f t="array" ref="A12">IF(B12="","",MAX(IF(Mvt!$C$2:$C$832=B12,Mvt!$A$2:$A$832,"")))</f>
        <v>43479</v>
      </c>
      <c r="B12">
        <v>61059</v>
      </c>
      <c r="C12" t="str">
        <f t="shared" si="0"/>
        <v>4347961059</v>
      </c>
      <c r="D12" t="str">
        <f>IF(A12="","",VLOOKUP(BdD!C12,Mvt!$D$2:$G$832,4,0))</f>
        <v>CNC</v>
      </c>
      <c r="E12" t="s">
        <v>46</v>
      </c>
      <c r="F12" t="s">
        <v>63</v>
      </c>
    </row>
    <row r="13" spans="1:6" x14ac:dyDescent="0.25">
      <c r="A13" s="1">
        <f t="array" ref="A13">IF(B13="","",MAX(IF(Mvt!$C$2:$C$832=B13,Mvt!$A$2:$A$832,"")))</f>
        <v>43606</v>
      </c>
      <c r="B13">
        <v>57351</v>
      </c>
      <c r="C13" t="str">
        <f t="shared" si="0"/>
        <v>4360657351</v>
      </c>
      <c r="D13" t="str">
        <f>IF(A13="","",VLOOKUP(BdD!C13,Mvt!$D$2:$G$832,4,0))</f>
        <v>CNC</v>
      </c>
      <c r="E13" t="s">
        <v>66</v>
      </c>
      <c r="F13" t="s">
        <v>472</v>
      </c>
    </row>
    <row r="14" spans="1:6" x14ac:dyDescent="0.25">
      <c r="A14" s="1">
        <f t="array" ref="A14">IF(B14="","",MAX(IF(Mvt!$C$2:$C$832=B14,Mvt!$A$2:$A$832,"")))</f>
        <v>43480</v>
      </c>
      <c r="B14">
        <v>61133</v>
      </c>
      <c r="C14" t="str">
        <f t="shared" si="0"/>
        <v>4348061133</v>
      </c>
      <c r="D14" t="str">
        <f>IF(A14="","",VLOOKUP(BdD!C14,Mvt!$D$2:$G$832,4,0))</f>
        <v>CNC</v>
      </c>
      <c r="E14" t="s">
        <v>66</v>
      </c>
      <c r="F14" t="s">
        <v>473</v>
      </c>
    </row>
    <row r="15" spans="1:6" x14ac:dyDescent="0.25">
      <c r="A15" s="1">
        <f t="array" ref="A15">IF(B15="","",MAX(IF(Mvt!$C$2:$C$832=B15,Mvt!$A$2:$A$832,"")))</f>
        <v>43606</v>
      </c>
      <c r="B15">
        <v>65431</v>
      </c>
      <c r="C15" t="str">
        <f t="shared" si="0"/>
        <v>4360665431</v>
      </c>
      <c r="D15" t="str">
        <f>IF(A15="","",VLOOKUP(BdD!C15,Mvt!$D$2:$G$832,4,0))</f>
        <v>CNC</v>
      </c>
      <c r="E15" t="s">
        <v>16</v>
      </c>
      <c r="F15" t="s">
        <v>67</v>
      </c>
    </row>
    <row r="16" spans="1:6" x14ac:dyDescent="0.25">
      <c r="A16" s="1">
        <f t="array" ref="A16">IF(B16="","",MAX(IF(Mvt!$C$2:$C$832=B16,Mvt!$A$2:$A$832,"")))</f>
        <v>43488</v>
      </c>
      <c r="B16">
        <v>61061</v>
      </c>
      <c r="C16" t="str">
        <f t="shared" si="0"/>
        <v>4348861061</v>
      </c>
      <c r="D16" t="str">
        <f>IF(A16="","",VLOOKUP(BdD!C16,Mvt!$D$2:$G$832,4,0))</f>
        <v>CNC</v>
      </c>
      <c r="E16" t="s">
        <v>71</v>
      </c>
      <c r="F16" t="s">
        <v>80</v>
      </c>
    </row>
    <row r="17" spans="1:6" x14ac:dyDescent="0.25">
      <c r="A17" s="1">
        <f t="array" ref="A17">IF(B17="","",MAX(IF(Mvt!$C$2:$C$832=B17,Mvt!$A$2:$A$832,"")))</f>
        <v>43556</v>
      </c>
      <c r="B17">
        <v>65433</v>
      </c>
      <c r="C17" t="str">
        <f t="shared" si="0"/>
        <v>4355665433</v>
      </c>
      <c r="D17" t="str">
        <f>IF(A17="","",VLOOKUP(BdD!C17,Mvt!$D$2:$G$832,4,0))</f>
        <v>CNC</v>
      </c>
      <c r="E17" t="s">
        <v>16</v>
      </c>
      <c r="F17" t="s">
        <v>50</v>
      </c>
    </row>
    <row r="18" spans="1:6" x14ac:dyDescent="0.25">
      <c r="A18" s="1">
        <f t="array" ref="A18">IF(B18="","",MAX(IF(Mvt!$C$2:$C$832=B18,Mvt!$A$2:$A$832,"")))</f>
        <v>43606</v>
      </c>
      <c r="B18" t="s">
        <v>78</v>
      </c>
      <c r="C18" t="str">
        <f t="shared" si="0"/>
        <v>43606F050418</v>
      </c>
      <c r="D18" t="str">
        <f>IF(A18="","",VLOOKUP(BdD!C18,Mvt!$D$2:$G$832,4,0))</f>
        <v>CNC</v>
      </c>
      <c r="E18" t="s">
        <v>16</v>
      </c>
      <c r="F18" t="s">
        <v>67</v>
      </c>
    </row>
    <row r="19" spans="1:6" x14ac:dyDescent="0.25">
      <c r="A19" s="1">
        <f t="array" ref="A19">IF(B19="","",MAX(IF(Mvt!$C$2:$C$832=B19,Mvt!$A$2:$A$832,"")))</f>
        <v>43482</v>
      </c>
      <c r="B19" t="s">
        <v>81</v>
      </c>
      <c r="C19" t="str">
        <f t="shared" si="0"/>
        <v>43482ART-04-016</v>
      </c>
      <c r="D19" t="str">
        <f>IF(A19="","",VLOOKUP(BdD!C19,Mvt!$D$2:$G$832,4,0))</f>
        <v>Joaillerie</v>
      </c>
      <c r="E19" t="s">
        <v>46</v>
      </c>
      <c r="F19" t="s">
        <v>888</v>
      </c>
    </row>
    <row r="20" spans="1:6" x14ac:dyDescent="0.25">
      <c r="A20" s="1">
        <f t="array" ref="A20">IF(B20="","",MAX(IF(Mvt!$C$2:$C$832=B20,Mvt!$A$2:$A$832,"")))</f>
        <v>43502</v>
      </c>
      <c r="B20">
        <v>71451</v>
      </c>
      <c r="C20" t="str">
        <f t="shared" si="0"/>
        <v>4350271451</v>
      </c>
      <c r="D20" t="str">
        <f>IF(A20="","",VLOOKUP(BdD!C20,Mvt!$D$2:$G$832,4,0))</f>
        <v>Joaillerie</v>
      </c>
      <c r="E20" t="s">
        <v>16</v>
      </c>
      <c r="F20" t="s">
        <v>937</v>
      </c>
    </row>
    <row r="21" spans="1:6" x14ac:dyDescent="0.25">
      <c r="A21" s="1">
        <f t="array" ref="A21">IF(B21="","",MAX(IF(Mvt!$C$2:$C$832=B21,Mvt!$A$2:$A$832,$A$14)))</f>
        <v>43599</v>
      </c>
      <c r="B21">
        <v>223</v>
      </c>
      <c r="C21" t="str">
        <f t="shared" si="0"/>
        <v>43599223</v>
      </c>
      <c r="D21" t="str">
        <f>IF(ISNA(VLOOKUP(BdD!C21,Mvt!$D$2:$G$832,4,0)),"CNC",VLOOKUP(BdD!C21,Mvt!$D$2:$G$832,4,0))</f>
        <v>CNC</v>
      </c>
      <c r="E21" t="s">
        <v>110</v>
      </c>
      <c r="F21" t="s">
        <v>112</v>
      </c>
    </row>
    <row r="22" spans="1:6" x14ac:dyDescent="0.25">
      <c r="A22" s="1">
        <f t="array" ref="A22">IF(B22="","",MAX(IF(Mvt!$C$2:$C$832=B22,Mvt!$A$2:$A$832,$A$14)))</f>
        <v>43480</v>
      </c>
      <c r="B22">
        <v>2151</v>
      </c>
      <c r="C22" t="str">
        <f t="shared" si="0"/>
        <v>434802151</v>
      </c>
      <c r="D22" t="str">
        <f>IF(ISNA(VLOOKUP(BdD!C22,Mvt!$D$2:$G$832,4,0)),"CNC",VLOOKUP(BdD!C22,Mvt!$D$2:$G$832,4,0))</f>
        <v>CNC</v>
      </c>
      <c r="E22" t="s">
        <v>110</v>
      </c>
      <c r="F22" t="s">
        <v>113</v>
      </c>
    </row>
    <row r="23" spans="1:6" x14ac:dyDescent="0.25">
      <c r="A23" s="1">
        <f t="array" ref="A23">IF(B23="","",MAX(IF(Mvt!$C$2:$C$832=B23,Mvt!$A$2:$A$832,$A$14)))</f>
        <v>43480</v>
      </c>
      <c r="B23">
        <v>43936</v>
      </c>
      <c r="C23" t="str">
        <f t="shared" si="0"/>
        <v>4348043936</v>
      </c>
      <c r="D23" t="str">
        <f>IF(ISNA(VLOOKUP(BdD!C23,Mvt!$D$2:$G$832,4,0)),"CNC",VLOOKUP(BdD!C23,Mvt!$D$2:$G$832,4,0))</f>
        <v>CNC</v>
      </c>
      <c r="E23" t="s">
        <v>110</v>
      </c>
      <c r="F23" t="s">
        <v>113</v>
      </c>
    </row>
    <row r="24" spans="1:6" x14ac:dyDescent="0.25">
      <c r="A24" s="1">
        <f t="array" ref="A24">IF(B24="","",MAX(IF(Mvt!$C$2:$C$832=B24,Mvt!$A$2:$A$832,$A$14)))</f>
        <v>43480</v>
      </c>
      <c r="B24">
        <v>43953</v>
      </c>
      <c r="C24" t="str">
        <f t="shared" si="0"/>
        <v>4348043953</v>
      </c>
      <c r="D24" t="str">
        <f>IF(ISNA(VLOOKUP(BdD!C24,Mvt!$D$2:$G$832,4,0)),"CNC",VLOOKUP(BdD!C24,Mvt!$D$2:$G$832,4,0))</f>
        <v>CNC</v>
      </c>
      <c r="E24" t="s">
        <v>110</v>
      </c>
      <c r="F24" t="s">
        <v>113</v>
      </c>
    </row>
    <row r="25" spans="1:6" x14ac:dyDescent="0.25">
      <c r="A25" s="1">
        <f t="array" ref="A25">IF(B25="","",MAX(IF(Mvt!$C$2:$C$832=B25,Mvt!$A$2:$A$832,$A$14)))</f>
        <v>43599</v>
      </c>
      <c r="B25">
        <v>21428</v>
      </c>
      <c r="C25" t="str">
        <f t="shared" si="0"/>
        <v>4359921428</v>
      </c>
      <c r="D25" t="str">
        <f>IF(ISNA(VLOOKUP(BdD!C25,Mvt!$D$2:$G$832,4,0)),"CNC",VLOOKUP(BdD!C25,Mvt!$D$2:$G$832,4,0))</f>
        <v>CNC</v>
      </c>
      <c r="E25" t="s">
        <v>110</v>
      </c>
      <c r="F25" t="s">
        <v>114</v>
      </c>
    </row>
    <row r="26" spans="1:6" x14ac:dyDescent="0.25">
      <c r="A26" s="1">
        <f t="array" ref="A26">IF(B26="","",MAX(IF(Mvt!$C$2:$C$832=B26,Mvt!$A$2:$A$832,$A$14)))</f>
        <v>43480</v>
      </c>
      <c r="B26">
        <v>21614</v>
      </c>
      <c r="C26" t="str">
        <f t="shared" si="0"/>
        <v>4348021614</v>
      </c>
      <c r="D26" t="str">
        <f>IF(ISNA(VLOOKUP(BdD!C26,Mvt!$D$2:$G$832,4,0)),"CNC",VLOOKUP(BdD!C26,Mvt!$D$2:$G$832,4,0))</f>
        <v>CNC</v>
      </c>
      <c r="E26" t="s">
        <v>110</v>
      </c>
      <c r="F26" t="s">
        <v>114</v>
      </c>
    </row>
    <row r="27" spans="1:6" x14ac:dyDescent="0.25">
      <c r="A27" s="1">
        <f t="array" ref="A27">IF(B27="","",MAX(IF(Mvt!$C$2:$C$832=B27,Mvt!$A$2:$A$832,$A$14)))</f>
        <v>43480</v>
      </c>
      <c r="B27">
        <v>22304</v>
      </c>
      <c r="C27" t="str">
        <f t="shared" si="0"/>
        <v>4348022304</v>
      </c>
      <c r="D27" t="str">
        <f>IF(ISNA(VLOOKUP(BdD!C27,Mvt!$D$2:$G$832,4,0)),"CNC",VLOOKUP(BdD!C27,Mvt!$D$2:$G$832,4,0))</f>
        <v>CNC</v>
      </c>
      <c r="E27" t="s">
        <v>110</v>
      </c>
      <c r="F27" t="s">
        <v>114</v>
      </c>
    </row>
    <row r="28" spans="1:6" x14ac:dyDescent="0.25">
      <c r="A28" s="1">
        <f t="array" ref="A28">IF(B28="","",MAX(IF(Mvt!$C$2:$C$832=B28,Mvt!$A$2:$A$832,$A$14)))</f>
        <v>43480</v>
      </c>
      <c r="B28">
        <v>25978</v>
      </c>
      <c r="C28" t="str">
        <f t="shared" si="0"/>
        <v>4348025978</v>
      </c>
      <c r="D28" t="str">
        <f>IF(ISNA(VLOOKUP(BdD!C28,Mvt!$D$2:$G$832,4,0)),"CNC",VLOOKUP(BdD!C28,Mvt!$D$2:$G$832,4,0))</f>
        <v>CNC</v>
      </c>
      <c r="E28" t="s">
        <v>111</v>
      </c>
      <c r="F28" t="s">
        <v>115</v>
      </c>
    </row>
    <row r="29" spans="1:6" x14ac:dyDescent="0.25">
      <c r="A29" s="1">
        <f t="array" ref="A29">IF(B29="","",MAX(IF(Mvt!$C$2:$C$832=B29,Mvt!$A$2:$A$832,$A$14)))</f>
        <v>43480</v>
      </c>
      <c r="B29">
        <v>25979</v>
      </c>
      <c r="C29" t="str">
        <f t="shared" si="0"/>
        <v>4348025979</v>
      </c>
      <c r="D29" t="str">
        <f>IF(ISNA(VLOOKUP(BdD!C29,Mvt!$D$2:$G$832,4,0)),"CNC",VLOOKUP(BdD!C29,Mvt!$D$2:$G$832,4,0))</f>
        <v>CNC</v>
      </c>
      <c r="E29" t="s">
        <v>111</v>
      </c>
      <c r="F29" t="s">
        <v>115</v>
      </c>
    </row>
    <row r="30" spans="1:6" x14ac:dyDescent="0.25">
      <c r="A30" s="1">
        <f t="array" ref="A30">IF(B30="","",MAX(IF(Mvt!$C$2:$C$832=B30,Mvt!$A$2:$A$832,$A$14)))</f>
        <v>43480</v>
      </c>
      <c r="B30">
        <v>18896</v>
      </c>
      <c r="C30" t="str">
        <f t="shared" si="0"/>
        <v>4348018896</v>
      </c>
      <c r="D30" t="str">
        <f>IF(ISNA(VLOOKUP(BdD!C30,Mvt!$D$2:$G$832,4,0)),"CNC",VLOOKUP(BdD!C30,Mvt!$D$2:$G$832,4,0))</f>
        <v>CNC</v>
      </c>
      <c r="E30" t="s">
        <v>111</v>
      </c>
      <c r="F30" t="s">
        <v>116</v>
      </c>
    </row>
    <row r="31" spans="1:6" x14ac:dyDescent="0.25">
      <c r="A31" s="1">
        <f t="array" ref="A31">IF(B31="","",MAX(IF(Mvt!$C$2:$C$832=B31,Mvt!$A$2:$A$832,$A$14)))</f>
        <v>43480</v>
      </c>
      <c r="B31">
        <v>43938</v>
      </c>
      <c r="C31" t="str">
        <f t="shared" si="0"/>
        <v>4348043938</v>
      </c>
      <c r="D31" t="str">
        <f>IF(ISNA(VLOOKUP(BdD!C31,Mvt!$D$2:$G$832,4,0)),"CNC",VLOOKUP(BdD!C31,Mvt!$D$2:$G$832,4,0))</f>
        <v>CNC</v>
      </c>
      <c r="E31" t="s">
        <v>110</v>
      </c>
      <c r="F31" t="s">
        <v>117</v>
      </c>
    </row>
    <row r="32" spans="1:6" x14ac:dyDescent="0.25">
      <c r="A32" s="1">
        <f t="array" ref="A32">IF(B32="","",MAX(IF(Mvt!$C$2:$C$832=B32,Mvt!$A$2:$A$832,$A$14)))</f>
        <v>43480</v>
      </c>
      <c r="B32">
        <v>43939</v>
      </c>
      <c r="C32" t="str">
        <f t="shared" si="0"/>
        <v>4348043939</v>
      </c>
      <c r="D32" t="str">
        <f>IF(ISNA(VLOOKUP(BdD!C32,Mvt!$D$2:$G$832,4,0)),"CNC",VLOOKUP(BdD!C32,Mvt!$D$2:$G$832,4,0))</f>
        <v>CNC</v>
      </c>
      <c r="E32" t="s">
        <v>110</v>
      </c>
      <c r="F32" t="s">
        <v>117</v>
      </c>
    </row>
    <row r="33" spans="1:6" x14ac:dyDescent="0.25">
      <c r="A33" s="1">
        <f t="array" ref="A33">IF(B33="","",MAX(IF(Mvt!$C$2:$C$832=B33,Mvt!$A$2:$A$832,$A$14)))</f>
        <v>43480</v>
      </c>
      <c r="B33">
        <v>43954</v>
      </c>
      <c r="C33" t="str">
        <f t="shared" si="0"/>
        <v>4348043954</v>
      </c>
      <c r="D33" t="str">
        <f>IF(ISNA(VLOOKUP(BdD!C33,Mvt!$D$2:$G$832,4,0)),"CNC",VLOOKUP(BdD!C33,Mvt!$D$2:$G$832,4,0))</f>
        <v>CNC</v>
      </c>
      <c r="E33" t="s">
        <v>110</v>
      </c>
      <c r="F33" t="s">
        <v>117</v>
      </c>
    </row>
    <row r="34" spans="1:6" x14ac:dyDescent="0.25">
      <c r="A34" s="1">
        <f t="array" ref="A34">IF(B34="","",MAX(IF(Mvt!$C$2:$C$832=B34,Mvt!$A$2:$A$832,$A$14)))</f>
        <v>43480</v>
      </c>
      <c r="B34">
        <v>43955</v>
      </c>
      <c r="C34" t="str">
        <f t="shared" si="0"/>
        <v>4348043955</v>
      </c>
      <c r="D34" t="str">
        <f>IF(ISNA(VLOOKUP(BdD!C34,Mvt!$D$2:$G$832,4,0)),"CNC",VLOOKUP(BdD!C34,Mvt!$D$2:$G$832,4,0))</f>
        <v>CNC</v>
      </c>
      <c r="E34" t="s">
        <v>110</v>
      </c>
      <c r="F34" t="s">
        <v>117</v>
      </c>
    </row>
    <row r="35" spans="1:6" x14ac:dyDescent="0.25">
      <c r="A35" s="1">
        <f t="array" ref="A35">IF(B35="","",MAX(IF(Mvt!$C$2:$C$832=B35,Mvt!$A$2:$A$832,$A$14)))</f>
        <v>43480</v>
      </c>
      <c r="B35">
        <v>208281</v>
      </c>
      <c r="C35" t="str">
        <f t="shared" si="0"/>
        <v>43480208281</v>
      </c>
      <c r="D35" t="str">
        <f>IF(ISNA(VLOOKUP(BdD!C35,Mvt!$D$2:$G$832,4,0)),"CNC",VLOOKUP(BdD!C35,Mvt!$D$2:$G$832,4,0))</f>
        <v>CNC</v>
      </c>
      <c r="E35" t="s">
        <v>111</v>
      </c>
      <c r="F35" t="s">
        <v>118</v>
      </c>
    </row>
    <row r="36" spans="1:6" x14ac:dyDescent="0.25">
      <c r="A36" s="1">
        <f t="array" ref="A36">IF(B36="","",MAX(IF(Mvt!$C$2:$C$832=B36,Mvt!$A$2:$A$832,$A$14)))</f>
        <v>43480</v>
      </c>
      <c r="B36">
        <v>68114</v>
      </c>
      <c r="C36" t="str">
        <f t="shared" si="0"/>
        <v>4348068114</v>
      </c>
      <c r="D36" t="str">
        <f>IF(ISNA(VLOOKUP(BdD!C36,Mvt!$D$2:$G$832,4,0)),"CNC",VLOOKUP(BdD!C36,Mvt!$D$2:$G$832,4,0))</f>
        <v>CNC</v>
      </c>
      <c r="E36" t="s">
        <v>110</v>
      </c>
      <c r="F36" t="s">
        <v>119</v>
      </c>
    </row>
    <row r="37" spans="1:6" x14ac:dyDescent="0.25">
      <c r="A37" s="1">
        <f t="array" ref="A37">IF(B37="","",MAX(IF(Mvt!$C$2:$C$832=B37,Mvt!$A$2:$A$832,$A$14)))</f>
        <v>43480</v>
      </c>
      <c r="B37">
        <v>53989</v>
      </c>
      <c r="C37" t="str">
        <f t="shared" si="0"/>
        <v>4348053989</v>
      </c>
      <c r="D37" t="str">
        <f>IF(ISNA(VLOOKUP(BdD!C37,Mvt!$D$2:$G$832,4,0)),"CNC",VLOOKUP(BdD!C37,Mvt!$D$2:$G$832,4,0))</f>
        <v>CNC</v>
      </c>
      <c r="E37" t="s">
        <v>111</v>
      </c>
      <c r="F37" t="s">
        <v>120</v>
      </c>
    </row>
    <row r="38" spans="1:6" x14ac:dyDescent="0.25">
      <c r="A38" s="1">
        <f t="array" ref="A38">IF(B38="","",MAX(IF(Mvt!$C$2:$C$832=B38,Mvt!$A$2:$A$832,$A$14)))</f>
        <v>43480</v>
      </c>
      <c r="B38">
        <v>28671</v>
      </c>
      <c r="C38" t="str">
        <f t="shared" si="0"/>
        <v>4348028671</v>
      </c>
      <c r="D38" t="str">
        <f>IF(ISNA(VLOOKUP(BdD!C38,Mvt!$D$2:$G$832,4,0)),"CNC",VLOOKUP(BdD!C38,Mvt!$D$2:$G$832,4,0))</f>
        <v>CNC</v>
      </c>
      <c r="E38" t="s">
        <v>111</v>
      </c>
      <c r="F38" t="s">
        <v>121</v>
      </c>
    </row>
    <row r="39" spans="1:6" x14ac:dyDescent="0.25">
      <c r="A39" s="1">
        <f t="array" ref="A39">IF(B39="","",MAX(IF(Mvt!$C$2:$C$832=B39,Mvt!$A$2:$A$832,$A$14)))</f>
        <v>43480</v>
      </c>
      <c r="B39">
        <v>50044</v>
      </c>
      <c r="C39" t="str">
        <f t="shared" si="0"/>
        <v>4348050044</v>
      </c>
      <c r="D39" t="str">
        <f>IF(ISNA(VLOOKUP(BdD!C39,Mvt!$D$2:$G$832,4,0)),"CNC",VLOOKUP(BdD!C39,Mvt!$D$2:$G$832,4,0))</f>
        <v>CNC</v>
      </c>
      <c r="E39" t="s">
        <v>111</v>
      </c>
      <c r="F39" t="s">
        <v>122</v>
      </c>
    </row>
    <row r="40" spans="1:6" x14ac:dyDescent="0.25">
      <c r="A40" s="1">
        <f t="array" ref="A40">IF(B40="","",MAX(IF(Mvt!$C$2:$C$832=B40,Mvt!$A$2:$A$832,$A$14)))</f>
        <v>43480</v>
      </c>
      <c r="B40">
        <v>19110</v>
      </c>
      <c r="C40" t="str">
        <f t="shared" si="0"/>
        <v>4348019110</v>
      </c>
      <c r="D40" t="str">
        <f>IF(ISNA(VLOOKUP(BdD!C40,Mvt!$D$2:$G$832,4,0)),"CNC",VLOOKUP(BdD!C40,Mvt!$D$2:$G$832,4,0))</f>
        <v>CNC</v>
      </c>
      <c r="E40" t="s">
        <v>111</v>
      </c>
      <c r="F40" t="s">
        <v>123</v>
      </c>
    </row>
    <row r="41" spans="1:6" x14ac:dyDescent="0.25">
      <c r="A41" s="1">
        <f t="array" ref="A41">IF(B41="","",MAX(IF(Mvt!$C$2:$C$832=B41,Mvt!$A$2:$A$832,$A$14)))</f>
        <v>43480</v>
      </c>
      <c r="B41">
        <v>56906</v>
      </c>
      <c r="C41" t="str">
        <f t="shared" si="0"/>
        <v>4348056906</v>
      </c>
      <c r="D41" t="str">
        <f>IF(ISNA(VLOOKUP(BdD!C41,Mvt!$D$2:$G$832,4,0)),"CNC",VLOOKUP(BdD!C41,Mvt!$D$2:$G$832,4,0))</f>
        <v>CNC</v>
      </c>
      <c r="E41" t="s">
        <v>111</v>
      </c>
      <c r="F41" t="s">
        <v>124</v>
      </c>
    </row>
    <row r="42" spans="1:6" x14ac:dyDescent="0.25">
      <c r="A42" s="1">
        <f t="array" ref="A42">IF(B42="","",MAX(IF(Mvt!$C$2:$C$832=B42,Mvt!$A$2:$A$832,$A$14)))</f>
        <v>43480</v>
      </c>
      <c r="B42">
        <v>206031</v>
      </c>
      <c r="C42" t="str">
        <f t="shared" si="0"/>
        <v>43480206031</v>
      </c>
      <c r="D42" t="str">
        <f>IF(ISNA(VLOOKUP(BdD!C42,Mvt!$D$2:$G$832,4,0)),"CNC",VLOOKUP(BdD!C42,Mvt!$D$2:$G$832,4,0))</f>
        <v>CNC</v>
      </c>
      <c r="E42" t="s">
        <v>111</v>
      </c>
      <c r="F42" t="s">
        <v>125</v>
      </c>
    </row>
    <row r="43" spans="1:6" x14ac:dyDescent="0.25">
      <c r="A43" s="1">
        <f t="array" ref="A43">IF(B43="","",MAX(IF(Mvt!$C$2:$C$832=B43,Mvt!$A$2:$A$832,$A$14)))</f>
        <v>43480</v>
      </c>
      <c r="B43">
        <v>21011</v>
      </c>
      <c r="C43" t="str">
        <f t="shared" si="0"/>
        <v>4348021011</v>
      </c>
      <c r="D43" t="str">
        <f>IF(ISNA(VLOOKUP(BdD!C43,Mvt!$D$2:$G$832,4,0)),"CNC",VLOOKUP(BdD!C43,Mvt!$D$2:$G$832,4,0))</f>
        <v>CNC</v>
      </c>
      <c r="E43" t="s">
        <v>111</v>
      </c>
      <c r="F43" t="s">
        <v>126</v>
      </c>
    </row>
    <row r="44" spans="1:6" x14ac:dyDescent="0.25">
      <c r="A44" s="1">
        <f t="array" ref="A44">IF(B44="","",MAX(IF(Mvt!$C$2:$C$832=B44,Mvt!$A$2:$A$832,$A$14)))</f>
        <v>43480</v>
      </c>
      <c r="B44">
        <v>50045</v>
      </c>
      <c r="C44" t="str">
        <f t="shared" si="0"/>
        <v>4348050045</v>
      </c>
      <c r="D44" t="str">
        <f>IF(ISNA(VLOOKUP(BdD!C44,Mvt!$D$2:$G$832,4,0)),"CNC",VLOOKUP(BdD!C44,Mvt!$D$2:$G$832,4,0))</f>
        <v>CNC</v>
      </c>
      <c r="E44" t="s">
        <v>111</v>
      </c>
      <c r="F44" t="s">
        <v>127</v>
      </c>
    </row>
    <row r="45" spans="1:6" x14ac:dyDescent="0.25">
      <c r="A45" s="1">
        <f t="array" ref="A45">IF(B45="","",MAX(IF(Mvt!$C$2:$C$832=B45,Mvt!$A$2:$A$832,$A$14)))</f>
        <v>43480</v>
      </c>
      <c r="B45">
        <v>57733</v>
      </c>
      <c r="C45" t="str">
        <f t="shared" si="0"/>
        <v>4348057733</v>
      </c>
      <c r="D45" t="str">
        <f>IF(ISNA(VLOOKUP(BdD!C45,Mvt!$D$2:$G$832,4,0)),"CNC",VLOOKUP(BdD!C45,Mvt!$D$2:$G$832,4,0))</f>
        <v>CNC</v>
      </c>
      <c r="E45" t="s">
        <v>111</v>
      </c>
      <c r="F45" t="s">
        <v>126</v>
      </c>
    </row>
    <row r="46" spans="1:6" x14ac:dyDescent="0.25">
      <c r="A46" s="1">
        <f t="array" ref="A46">IF(B46="","",MAX(IF(Mvt!$C$2:$C$832=B46,Mvt!$A$2:$A$832,$A$14)))</f>
        <v>43480</v>
      </c>
      <c r="B46">
        <v>37555</v>
      </c>
      <c r="C46" t="str">
        <f t="shared" si="0"/>
        <v>4348037555</v>
      </c>
      <c r="D46" t="str">
        <f>IF(ISNA(VLOOKUP(BdD!C46,Mvt!$D$2:$G$832,4,0)),"CNC",VLOOKUP(BdD!C46,Mvt!$D$2:$G$832,4,0))</f>
        <v>CNC</v>
      </c>
      <c r="E46" t="s">
        <v>111</v>
      </c>
      <c r="F46" t="s">
        <v>128</v>
      </c>
    </row>
    <row r="47" spans="1:6" x14ac:dyDescent="0.25">
      <c r="A47" s="1">
        <f t="array" ref="A47">IF(B47="","",MAX(IF(Mvt!$C$2:$C$832=B47,Mvt!$A$2:$A$832,$A$14)))</f>
        <v>43480</v>
      </c>
      <c r="B47">
        <v>46095</v>
      </c>
      <c r="C47" t="str">
        <f t="shared" si="0"/>
        <v>4348046095</v>
      </c>
      <c r="D47" t="str">
        <f>IF(ISNA(VLOOKUP(BdD!C47,Mvt!$D$2:$G$832,4,0)),"CNC",VLOOKUP(BdD!C47,Mvt!$D$2:$G$832,4,0))</f>
        <v>CNC</v>
      </c>
      <c r="E47" t="s">
        <v>111</v>
      </c>
      <c r="F47" t="s">
        <v>128</v>
      </c>
    </row>
    <row r="48" spans="1:6" x14ac:dyDescent="0.25">
      <c r="A48" s="1">
        <f t="array" ref="A48">IF(B48="","",MAX(IF(Mvt!$C$2:$C$832=B48,Mvt!$A$2:$A$832,$A$14)))</f>
        <v>43480</v>
      </c>
      <c r="B48">
        <v>18895</v>
      </c>
      <c r="C48" t="str">
        <f t="shared" si="0"/>
        <v>4348018895</v>
      </c>
      <c r="D48" t="str">
        <f>IF(ISNA(VLOOKUP(BdD!C48,Mvt!$D$2:$G$832,4,0)),"CNC",VLOOKUP(BdD!C48,Mvt!$D$2:$G$832,4,0))</f>
        <v>CNC</v>
      </c>
      <c r="E48" t="s">
        <v>111</v>
      </c>
      <c r="F48" t="s">
        <v>129</v>
      </c>
    </row>
    <row r="49" spans="1:6" x14ac:dyDescent="0.25">
      <c r="A49" s="1">
        <f t="array" ref="A49">IF(B49="","",MAX(IF(Mvt!$C$2:$C$832=B49,Mvt!$A$2:$A$832,$A$14)))</f>
        <v>43480</v>
      </c>
      <c r="B49">
        <v>56926</v>
      </c>
      <c r="C49" t="str">
        <f t="shared" si="0"/>
        <v>4348056926</v>
      </c>
      <c r="D49" t="str">
        <f>IF(ISNA(VLOOKUP(BdD!C49,Mvt!$D$2:$G$832,4,0)),"CNC",VLOOKUP(BdD!C49,Mvt!$D$2:$G$832,4,0))</f>
        <v>CNC</v>
      </c>
      <c r="E49" t="s">
        <v>111</v>
      </c>
      <c r="F49" t="s">
        <v>130</v>
      </c>
    </row>
    <row r="50" spans="1:6" x14ac:dyDescent="0.25">
      <c r="A50" s="1">
        <f t="array" ref="A50">IF(B50="","",MAX(IF(Mvt!$C$2:$C$832=B50,Mvt!$A$2:$A$832,$A$14)))</f>
        <v>43480</v>
      </c>
      <c r="B50">
        <v>56927</v>
      </c>
      <c r="C50" t="str">
        <f t="shared" si="0"/>
        <v>4348056927</v>
      </c>
      <c r="D50" t="str">
        <f>IF(ISNA(VLOOKUP(BdD!C50,Mvt!$D$2:$G$832,4,0)),"CNC",VLOOKUP(BdD!C50,Mvt!$D$2:$G$832,4,0))</f>
        <v>CNC</v>
      </c>
      <c r="E50" t="s">
        <v>111</v>
      </c>
      <c r="F50" t="s">
        <v>130</v>
      </c>
    </row>
    <row r="51" spans="1:6" x14ac:dyDescent="0.25">
      <c r="A51" s="1">
        <f t="array" ref="A51">IF(B51="","",MAX(IF(Mvt!$C$2:$C$832=B51,Mvt!$A$2:$A$832,$A$14)))</f>
        <v>43480</v>
      </c>
      <c r="B51">
        <v>43596</v>
      </c>
      <c r="C51" t="str">
        <f t="shared" si="0"/>
        <v>4348043596</v>
      </c>
      <c r="D51" t="str">
        <f>IF(ISNA(VLOOKUP(BdD!C51,Mvt!$D$2:$G$832,4,0)),"CNC",VLOOKUP(BdD!C51,Mvt!$D$2:$G$832,4,0))</f>
        <v>CNC</v>
      </c>
      <c r="E51" t="s">
        <v>111</v>
      </c>
      <c r="F51" t="s">
        <v>131</v>
      </c>
    </row>
    <row r="52" spans="1:6" x14ac:dyDescent="0.25">
      <c r="A52" s="1">
        <f t="array" ref="A52">IF(B52="","",MAX(IF(Mvt!$C$2:$C$832=B52,Mvt!$A$2:$A$832,$A$14)))</f>
        <v>43480</v>
      </c>
      <c r="B52">
        <v>18120</v>
      </c>
      <c r="C52" t="str">
        <f t="shared" si="0"/>
        <v>4348018120</v>
      </c>
      <c r="D52" t="str">
        <f>IF(ISNA(VLOOKUP(BdD!C52,Mvt!$D$2:$G$832,4,0)),"CNC",VLOOKUP(BdD!C52,Mvt!$D$2:$G$832,4,0))</f>
        <v>CNC</v>
      </c>
      <c r="E52" t="s">
        <v>111</v>
      </c>
      <c r="F52" t="s">
        <v>132</v>
      </c>
    </row>
    <row r="53" spans="1:6" x14ac:dyDescent="0.25">
      <c r="A53" s="1">
        <f t="array" ref="A53">IF(B53="","",MAX(IF(Mvt!$C$2:$C$832=B53,Mvt!$A$2:$A$832,$A$14)))</f>
        <v>43480</v>
      </c>
      <c r="B53">
        <v>19688</v>
      </c>
      <c r="C53" t="str">
        <f t="shared" si="0"/>
        <v>4348019688</v>
      </c>
      <c r="D53" t="str">
        <f>IF(ISNA(VLOOKUP(BdD!C53,Mvt!$D$2:$G$832,4,0)),"CNC",VLOOKUP(BdD!C53,Mvt!$D$2:$G$832,4,0))</f>
        <v>CNC</v>
      </c>
      <c r="E53" t="s">
        <v>111</v>
      </c>
      <c r="F53" t="s">
        <v>133</v>
      </c>
    </row>
    <row r="54" spans="1:6" x14ac:dyDescent="0.25">
      <c r="A54" s="1">
        <f t="array" ref="A54">IF(B54="","",MAX(IF(Mvt!$C$2:$C$832=B54,Mvt!$A$2:$A$832,$A$14)))</f>
        <v>43480</v>
      </c>
      <c r="B54">
        <v>52969</v>
      </c>
      <c r="C54" t="str">
        <f t="shared" si="0"/>
        <v>4348052969</v>
      </c>
      <c r="D54" t="str">
        <f>IF(ISNA(VLOOKUP(BdD!C54,Mvt!$D$2:$G$832,4,0)),"CNC",VLOOKUP(BdD!C54,Mvt!$D$2:$G$832,4,0))</f>
        <v>CNC</v>
      </c>
      <c r="E54" t="s">
        <v>111</v>
      </c>
      <c r="F54" t="s">
        <v>133</v>
      </c>
    </row>
    <row r="55" spans="1:6" x14ac:dyDescent="0.25">
      <c r="A55" s="1">
        <f t="array" ref="A55">IF(B55="","",MAX(IF(Mvt!$C$2:$C$832=B55,Mvt!$A$2:$A$832,$A$14)))</f>
        <v>43480</v>
      </c>
      <c r="B55">
        <v>56925</v>
      </c>
      <c r="C55" t="str">
        <f t="shared" si="0"/>
        <v>4348056925</v>
      </c>
      <c r="D55" t="str">
        <f>IF(ISNA(VLOOKUP(BdD!C55,Mvt!$D$2:$G$832,4,0)),"CNC",VLOOKUP(BdD!C55,Mvt!$D$2:$G$832,4,0))</f>
        <v>CNC</v>
      </c>
      <c r="E55" t="s">
        <v>111</v>
      </c>
      <c r="F55" t="s">
        <v>133</v>
      </c>
    </row>
    <row r="56" spans="1:6" x14ac:dyDescent="0.25">
      <c r="A56" s="1">
        <f t="array" ref="A56">IF(B56="","",MAX(IF(Mvt!$C$2:$C$832=B56,Mvt!$A$2:$A$832,$A$14)))</f>
        <v>43480</v>
      </c>
      <c r="B56">
        <v>190363</v>
      </c>
      <c r="C56" t="str">
        <f t="shared" si="0"/>
        <v>43480190363</v>
      </c>
      <c r="D56" t="str">
        <f>IF(ISNA(VLOOKUP(BdD!C56,Mvt!$D$2:$G$832,4,0)),"CNC",VLOOKUP(BdD!C56,Mvt!$D$2:$G$832,4,0))</f>
        <v>CNC</v>
      </c>
      <c r="E56" t="s">
        <v>111</v>
      </c>
      <c r="F56" t="s">
        <v>134</v>
      </c>
    </row>
    <row r="57" spans="1:6" x14ac:dyDescent="0.25">
      <c r="A57" s="1">
        <f t="array" ref="A57">IF(B57="","",MAX(IF(Mvt!$C$2:$C$832=B57,Mvt!$A$2:$A$832,$A$14)))</f>
        <v>43480</v>
      </c>
      <c r="B57">
        <v>190637</v>
      </c>
      <c r="C57" t="str">
        <f t="shared" si="0"/>
        <v>43480190637</v>
      </c>
      <c r="D57" t="str">
        <f>IF(ISNA(VLOOKUP(BdD!C57,Mvt!$D$2:$G$832,4,0)),"CNC",VLOOKUP(BdD!C57,Mvt!$D$2:$G$832,4,0))</f>
        <v>CNC</v>
      </c>
      <c r="E57" t="s">
        <v>111</v>
      </c>
      <c r="F57" t="s">
        <v>134</v>
      </c>
    </row>
    <row r="58" spans="1:6" x14ac:dyDescent="0.25">
      <c r="A58" s="1">
        <f t="array" ref="A58">IF(B58="","",MAX(IF(Mvt!$C$2:$C$832=B58,Mvt!$A$2:$A$832,$A$14)))</f>
        <v>43480</v>
      </c>
      <c r="B58">
        <v>19342</v>
      </c>
      <c r="C58" t="str">
        <f t="shared" si="0"/>
        <v>4348019342</v>
      </c>
      <c r="D58" t="str">
        <f>IF(ISNA(VLOOKUP(BdD!C58,Mvt!$D$2:$G$832,4,0)),"CNC",VLOOKUP(BdD!C58,Mvt!$D$2:$G$832,4,0))</f>
        <v>CNC</v>
      </c>
      <c r="E58" t="s">
        <v>111</v>
      </c>
      <c r="F58" t="s">
        <v>135</v>
      </c>
    </row>
    <row r="59" spans="1:6" x14ac:dyDescent="0.25">
      <c r="A59" s="1">
        <f t="array" ref="A59">IF(B59="","",MAX(IF(Mvt!$C$2:$C$832=B59,Mvt!$A$2:$A$832,$A$14)))</f>
        <v>43480</v>
      </c>
      <c r="B59" t="s">
        <v>85</v>
      </c>
      <c r="C59" t="str">
        <f t="shared" si="0"/>
        <v>43480F281116</v>
      </c>
      <c r="D59" t="str">
        <f>IF(ISNA(VLOOKUP(BdD!C59,Mvt!$D$2:$G$832,4,0)),"CNC",VLOOKUP(BdD!C59,Mvt!$D$2:$G$832,4,0))</f>
        <v>CNC</v>
      </c>
      <c r="E59" t="s">
        <v>111</v>
      </c>
      <c r="F59" t="s">
        <v>136</v>
      </c>
    </row>
    <row r="60" spans="1:6" x14ac:dyDescent="0.25">
      <c r="A60" s="1">
        <f t="array" ref="A60">IF(B60="","",MAX(IF(Mvt!$C$2:$C$832=B60,Mvt!$A$2:$A$832,$A$14)))</f>
        <v>43480</v>
      </c>
      <c r="B60">
        <v>37306</v>
      </c>
      <c r="C60" t="str">
        <f t="shared" si="0"/>
        <v>4348037306</v>
      </c>
      <c r="D60" t="str">
        <f>IF(ISNA(VLOOKUP(BdD!C60,Mvt!$D$2:$G$832,4,0)),"CNC",VLOOKUP(BdD!C60,Mvt!$D$2:$G$832,4,0))</f>
        <v>CNC</v>
      </c>
      <c r="E60" t="s">
        <v>111</v>
      </c>
      <c r="F60" t="s">
        <v>137</v>
      </c>
    </row>
    <row r="61" spans="1:6" x14ac:dyDescent="0.25">
      <c r="A61" s="1">
        <f t="array" ref="A61">IF(B61="","",MAX(IF(Mvt!$C$2:$C$832=B61,Mvt!$A$2:$A$832,$A$14)))</f>
        <v>43480</v>
      </c>
      <c r="B61">
        <v>15482</v>
      </c>
      <c r="C61" t="str">
        <f t="shared" si="0"/>
        <v>4348015482</v>
      </c>
      <c r="D61" t="str">
        <f>IF(ISNA(VLOOKUP(BdD!C61,Mvt!$D$2:$G$832,4,0)),"CNC",VLOOKUP(BdD!C61,Mvt!$D$2:$G$832,4,0))</f>
        <v>CNC</v>
      </c>
      <c r="E61" t="s">
        <v>111</v>
      </c>
      <c r="F61" t="s">
        <v>138</v>
      </c>
    </row>
    <row r="62" spans="1:6" x14ac:dyDescent="0.25">
      <c r="A62" s="1">
        <f t="array" ref="A62">IF(B62="","",MAX(IF(Mvt!$C$2:$C$832=B62,Mvt!$A$2:$A$832,$A$14)))</f>
        <v>43480</v>
      </c>
      <c r="B62">
        <v>21801</v>
      </c>
      <c r="C62" t="str">
        <f t="shared" si="0"/>
        <v>4348021801</v>
      </c>
      <c r="D62" t="str">
        <f>IF(ISNA(VLOOKUP(BdD!C62,Mvt!$D$2:$G$832,4,0)),"CNC",VLOOKUP(BdD!C62,Mvt!$D$2:$G$832,4,0))</f>
        <v>CNC</v>
      </c>
      <c r="E62" t="s">
        <v>111</v>
      </c>
      <c r="F62" t="s">
        <v>138</v>
      </c>
    </row>
    <row r="63" spans="1:6" x14ac:dyDescent="0.25">
      <c r="A63" s="1">
        <f t="array" ref="A63">IF(B63="","",MAX(IF(Mvt!$C$2:$C$832=B63,Mvt!$A$2:$A$832,$A$14)))</f>
        <v>43480</v>
      </c>
      <c r="B63">
        <v>49400</v>
      </c>
      <c r="C63" t="str">
        <f t="shared" si="0"/>
        <v>4348049400</v>
      </c>
      <c r="D63" t="str">
        <f>IF(ISNA(VLOOKUP(BdD!C63,Mvt!$D$2:$G$832,4,0)),"CNC",VLOOKUP(BdD!C63,Mvt!$D$2:$G$832,4,0))</f>
        <v>CNC</v>
      </c>
      <c r="E63" t="s">
        <v>111</v>
      </c>
      <c r="F63" t="s">
        <v>139</v>
      </c>
    </row>
    <row r="64" spans="1:6" x14ac:dyDescent="0.25">
      <c r="A64" s="1">
        <f t="array" ref="A64">IF(B64="","",MAX(IF(Mvt!$C$2:$C$832=B64,Mvt!$A$2:$A$832,$A$14)))</f>
        <v>43480</v>
      </c>
      <c r="B64">
        <v>49401</v>
      </c>
      <c r="C64" t="str">
        <f t="shared" si="0"/>
        <v>4348049401</v>
      </c>
      <c r="D64" t="str">
        <f>IF(ISNA(VLOOKUP(BdD!C64,Mvt!$D$2:$G$832,4,0)),"CNC",VLOOKUP(BdD!C64,Mvt!$D$2:$G$832,4,0))</f>
        <v>CNC</v>
      </c>
      <c r="E64" t="s">
        <v>111</v>
      </c>
      <c r="F64" t="s">
        <v>139</v>
      </c>
    </row>
    <row r="65" spans="1:6" x14ac:dyDescent="0.25">
      <c r="A65" s="1">
        <f t="array" ref="A65">IF(B65="","",MAX(IF(Mvt!$C$2:$C$832=B65,Mvt!$A$2:$A$832,$A$14)))</f>
        <v>43480</v>
      </c>
      <c r="B65">
        <v>34005</v>
      </c>
      <c r="C65" t="str">
        <f t="shared" ref="C65:C126" si="1">IF(A65="","",A65&amp;B65)</f>
        <v>4348034005</v>
      </c>
      <c r="D65" t="str">
        <f>IF(ISNA(VLOOKUP(BdD!C65,Mvt!$D$2:$G$832,4,0)),"CNC",VLOOKUP(BdD!C65,Mvt!$D$2:$G$832,4,0))</f>
        <v>CNC</v>
      </c>
      <c r="E65" t="s">
        <v>16</v>
      </c>
      <c r="F65" t="s">
        <v>140</v>
      </c>
    </row>
    <row r="66" spans="1:6" x14ac:dyDescent="0.25">
      <c r="A66" s="1">
        <f t="array" ref="A66">IF(B66="","",MAX(IF(Mvt!$C$2:$C$832=B66,Mvt!$A$2:$A$832,$A$14)))</f>
        <v>43480</v>
      </c>
      <c r="B66">
        <v>110064</v>
      </c>
      <c r="C66" t="str">
        <f t="shared" si="1"/>
        <v>43480110064</v>
      </c>
      <c r="D66" t="str">
        <f>IF(ISNA(VLOOKUP(BdD!C66,Mvt!$D$2:$G$832,4,0)),"CNC",VLOOKUP(BdD!C66,Mvt!$D$2:$G$832,4,0))</f>
        <v>CNC</v>
      </c>
      <c r="E66" t="s">
        <v>71</v>
      </c>
      <c r="F66" t="s">
        <v>141</v>
      </c>
    </row>
    <row r="67" spans="1:6" x14ac:dyDescent="0.25">
      <c r="A67" s="1">
        <f t="array" ref="A67">IF(B67="","",MAX(IF(Mvt!$C$2:$C$832=B67,Mvt!$A$2:$A$832,$A$14)))</f>
        <v>43480</v>
      </c>
      <c r="B67">
        <v>49402</v>
      </c>
      <c r="C67" t="str">
        <f t="shared" si="1"/>
        <v>4348049402</v>
      </c>
      <c r="D67" t="str">
        <f>IF(ISNA(VLOOKUP(BdD!C67,Mvt!$D$2:$G$832,4,0)),"CNC",VLOOKUP(BdD!C67,Mvt!$D$2:$G$832,4,0))</f>
        <v>CNC</v>
      </c>
      <c r="E67" t="s">
        <v>71</v>
      </c>
      <c r="F67" t="s">
        <v>142</v>
      </c>
    </row>
    <row r="68" spans="1:6" x14ac:dyDescent="0.25">
      <c r="A68" s="1">
        <f t="array" ref="A68">IF(B68="","",MAX(IF(Mvt!$C$2:$C$832=B68,Mvt!$A$2:$A$832,$A$14)))</f>
        <v>43480</v>
      </c>
      <c r="B68">
        <v>49404</v>
      </c>
      <c r="C68" t="str">
        <f t="shared" si="1"/>
        <v>4348049404</v>
      </c>
      <c r="D68" t="str">
        <f>IF(ISNA(VLOOKUP(BdD!C68,Mvt!$D$2:$G$832,4,0)),"CNC",VLOOKUP(BdD!C68,Mvt!$D$2:$G$832,4,0))</f>
        <v>CNC</v>
      </c>
      <c r="E68" t="s">
        <v>71</v>
      </c>
      <c r="F68" t="s">
        <v>142</v>
      </c>
    </row>
    <row r="69" spans="1:6" x14ac:dyDescent="0.25">
      <c r="A69" s="1">
        <f t="array" ref="A69">IF(B69="","",MAX(IF(Mvt!$C$2:$C$832=B69,Mvt!$A$2:$A$832,$A$14)))</f>
        <v>43480</v>
      </c>
      <c r="B69">
        <v>44995</v>
      </c>
      <c r="C69" t="str">
        <f t="shared" si="1"/>
        <v>4348044995</v>
      </c>
      <c r="D69" t="str">
        <f>IF(ISNA(VLOOKUP(BdD!C69,Mvt!$D$2:$G$832,4,0)),"CNC",VLOOKUP(BdD!C69,Mvt!$D$2:$G$832,4,0))</f>
        <v>CNC</v>
      </c>
      <c r="E69" t="s">
        <v>16</v>
      </c>
      <c r="F69" t="s">
        <v>143</v>
      </c>
    </row>
    <row r="70" spans="1:6" x14ac:dyDescent="0.25">
      <c r="A70" s="1">
        <f t="array" ref="A70">IF(B70="","",MAX(IF(Mvt!$C$2:$C$832=B70,Mvt!$A$2:$A$832,$A$14)))</f>
        <v>43480</v>
      </c>
      <c r="B70">
        <v>45198</v>
      </c>
      <c r="C70" t="str">
        <f t="shared" si="1"/>
        <v>4348045198</v>
      </c>
      <c r="D70" t="str">
        <f>IF(ISNA(VLOOKUP(BdD!C70,Mvt!$D$2:$G$832,4,0)),"CNC",VLOOKUP(BdD!C70,Mvt!$D$2:$G$832,4,0))</f>
        <v>CNC</v>
      </c>
      <c r="E70" t="s">
        <v>16</v>
      </c>
      <c r="F70" t="s">
        <v>143</v>
      </c>
    </row>
    <row r="71" spans="1:6" x14ac:dyDescent="0.25">
      <c r="A71" s="1">
        <f t="array" ref="A71">IF(B71="","",MAX(IF(Mvt!$C$2:$C$832=B71,Mvt!$A$2:$A$832,$A$14)))</f>
        <v>43480</v>
      </c>
      <c r="B71">
        <v>45199</v>
      </c>
      <c r="C71" t="str">
        <f t="shared" si="1"/>
        <v>4348045199</v>
      </c>
      <c r="D71" t="str">
        <f>IF(ISNA(VLOOKUP(BdD!C71,Mvt!$D$2:$G$832,4,0)),"CNC",VLOOKUP(BdD!C71,Mvt!$D$2:$G$832,4,0))</f>
        <v>CNC</v>
      </c>
      <c r="E71" t="s">
        <v>16</v>
      </c>
      <c r="F71" t="s">
        <v>143</v>
      </c>
    </row>
    <row r="72" spans="1:6" x14ac:dyDescent="0.25">
      <c r="A72" s="1">
        <f t="array" ref="A72">IF(B72="","",MAX(IF(Mvt!$C$2:$C$832=B72,Mvt!$A$2:$A$832,$A$14)))</f>
        <v>43559</v>
      </c>
      <c r="B72">
        <v>3461</v>
      </c>
      <c r="C72" t="str">
        <f t="shared" si="1"/>
        <v>435593461</v>
      </c>
      <c r="D72" t="str">
        <f>IF(ISNA(VLOOKUP(BdD!C72,Mvt!$D$2:$G$832,4,0)),"CNC",VLOOKUP(BdD!C72,Mvt!$D$2:$G$832,4,0))</f>
        <v>CNC</v>
      </c>
      <c r="E72" t="s">
        <v>46</v>
      </c>
      <c r="F72" t="s">
        <v>144</v>
      </c>
    </row>
    <row r="73" spans="1:6" x14ac:dyDescent="0.25">
      <c r="A73" s="1">
        <f t="array" ref="A73">IF(B73="","",MAX(IF(Mvt!$C$2:$C$832=B73,Mvt!$A$2:$A$832,$A$14)))</f>
        <v>43480</v>
      </c>
      <c r="B73">
        <v>46459</v>
      </c>
      <c r="C73" t="str">
        <f t="shared" si="1"/>
        <v>4348046459</v>
      </c>
      <c r="D73" t="str">
        <f>IF(ISNA(VLOOKUP(BdD!C73,Mvt!$D$2:$G$832,4,0)),"CNC",VLOOKUP(BdD!C73,Mvt!$D$2:$G$832,4,0))</f>
        <v>CNC</v>
      </c>
      <c r="E73" t="s">
        <v>46</v>
      </c>
      <c r="F73" t="s">
        <v>145</v>
      </c>
    </row>
    <row r="74" spans="1:6" x14ac:dyDescent="0.25">
      <c r="A74" s="1">
        <f t="array" ref="A74">IF(B74="","",MAX(IF(Mvt!$C$2:$C$832=B74,Mvt!$A$2:$A$832,$A$14)))</f>
        <v>43480</v>
      </c>
      <c r="B74">
        <v>46460</v>
      </c>
      <c r="C74" t="str">
        <f t="shared" si="1"/>
        <v>4348046460</v>
      </c>
      <c r="D74" t="str">
        <f>IF(ISNA(VLOOKUP(BdD!C74,Mvt!$D$2:$G$832,4,0)),"CNC",VLOOKUP(BdD!C74,Mvt!$D$2:$G$832,4,0))</f>
        <v>CNC</v>
      </c>
      <c r="E74" t="s">
        <v>46</v>
      </c>
      <c r="F74" t="s">
        <v>145</v>
      </c>
    </row>
    <row r="75" spans="1:6" x14ac:dyDescent="0.25">
      <c r="A75" s="1">
        <f t="array" ref="A75">IF(B75="","",MAX(IF(Mvt!$C$2:$C$832=B75,Mvt!$A$2:$A$832,$A$14)))</f>
        <v>43480</v>
      </c>
      <c r="B75">
        <v>47687</v>
      </c>
      <c r="C75" t="str">
        <f t="shared" si="1"/>
        <v>4348047687</v>
      </c>
      <c r="D75" t="str">
        <f>IF(ISNA(VLOOKUP(BdD!C75,Mvt!$D$2:$G$832,4,0)),"CNC",VLOOKUP(BdD!C75,Mvt!$D$2:$G$832,4,0))</f>
        <v>CNC</v>
      </c>
      <c r="E75" t="s">
        <v>46</v>
      </c>
      <c r="F75" t="s">
        <v>145</v>
      </c>
    </row>
    <row r="76" spans="1:6" x14ac:dyDescent="0.25">
      <c r="A76" s="1">
        <f t="array" ref="A76">IF(B76="","",MAX(IF(Mvt!$C$2:$C$832=B76,Mvt!$A$2:$A$832,$A$14)))</f>
        <v>43480</v>
      </c>
      <c r="B76">
        <v>45609</v>
      </c>
      <c r="C76" t="str">
        <f t="shared" si="1"/>
        <v>4348045609</v>
      </c>
      <c r="D76" t="str">
        <f>IF(ISNA(VLOOKUP(BdD!C76,Mvt!$D$2:$G$832,4,0)),"CNC",VLOOKUP(BdD!C76,Mvt!$D$2:$G$832,4,0))</f>
        <v>CNC</v>
      </c>
      <c r="E76" t="s">
        <v>16</v>
      </c>
      <c r="F76" t="s">
        <v>146</v>
      </c>
    </row>
    <row r="77" spans="1:6" x14ac:dyDescent="0.25">
      <c r="A77" s="1">
        <f t="array" ref="A77">IF(B77="","",MAX(IF(Mvt!$C$2:$C$832=B77,Mvt!$A$2:$A$832,$A$14)))</f>
        <v>43480</v>
      </c>
      <c r="B77">
        <v>53456</v>
      </c>
      <c r="C77" t="str">
        <f t="shared" si="1"/>
        <v>4348053456</v>
      </c>
      <c r="D77" t="str">
        <f>IF(ISNA(VLOOKUP(BdD!C77,Mvt!$D$2:$G$832,4,0)),"CNC",VLOOKUP(BdD!C77,Mvt!$D$2:$G$832,4,0))</f>
        <v>CNC</v>
      </c>
      <c r="E77" t="s">
        <v>46</v>
      </c>
      <c r="F77" t="s">
        <v>147</v>
      </c>
    </row>
    <row r="78" spans="1:6" x14ac:dyDescent="0.25">
      <c r="A78" s="1">
        <f t="array" ref="A78">IF(B78="","",MAX(IF(Mvt!$C$2:$C$832=B78,Mvt!$A$2:$A$832,$A$14)))</f>
        <v>43480</v>
      </c>
      <c r="B78">
        <v>44146</v>
      </c>
      <c r="C78" t="str">
        <f t="shared" si="1"/>
        <v>4348044146</v>
      </c>
      <c r="D78" t="str">
        <f>IF(ISNA(VLOOKUP(BdD!C78,Mvt!$D$2:$G$832,4,0)),"CNC",VLOOKUP(BdD!C78,Mvt!$D$2:$G$832,4,0))</f>
        <v>CNC</v>
      </c>
      <c r="E78" t="s">
        <v>46</v>
      </c>
      <c r="F78" t="s">
        <v>148</v>
      </c>
    </row>
    <row r="79" spans="1:6" x14ac:dyDescent="0.25">
      <c r="A79" s="1">
        <f t="array" ref="A79">IF(B79="","",MAX(IF(Mvt!$C$2:$C$832=B79,Mvt!$A$2:$A$832,$A$14)))</f>
        <v>43480</v>
      </c>
      <c r="B79">
        <v>44147</v>
      </c>
      <c r="C79" t="str">
        <f t="shared" si="1"/>
        <v>4348044147</v>
      </c>
      <c r="D79" t="str">
        <f>IF(ISNA(VLOOKUP(BdD!C79,Mvt!$D$2:$G$832,4,0)),"CNC",VLOOKUP(BdD!C79,Mvt!$D$2:$G$832,4,0))</f>
        <v>CNC</v>
      </c>
      <c r="E79" t="s">
        <v>46</v>
      </c>
      <c r="F79" t="s">
        <v>148</v>
      </c>
    </row>
    <row r="80" spans="1:6" x14ac:dyDescent="0.25">
      <c r="A80" s="1">
        <f t="array" ref="A80">IF(B80="","",MAX(IF(Mvt!$C$2:$C$832=B80,Mvt!$A$2:$A$832,$A$14)))</f>
        <v>43480</v>
      </c>
      <c r="B80">
        <v>47688</v>
      </c>
      <c r="C80" t="str">
        <f t="shared" si="1"/>
        <v>4348047688</v>
      </c>
      <c r="D80" t="str">
        <f>IF(ISNA(VLOOKUP(BdD!C80,Mvt!$D$2:$G$832,4,0)),"CNC",VLOOKUP(BdD!C80,Mvt!$D$2:$G$832,4,0))</f>
        <v>CNC</v>
      </c>
      <c r="E80" t="s">
        <v>46</v>
      </c>
      <c r="F80" t="s">
        <v>148</v>
      </c>
    </row>
    <row r="81" spans="1:6" x14ac:dyDescent="0.25">
      <c r="A81" s="1">
        <f t="array" ref="A81">IF(B81="","",MAX(IF(Mvt!$C$2:$C$832=B81,Mvt!$A$2:$A$832,$A$14)))</f>
        <v>43480</v>
      </c>
      <c r="B81">
        <v>19885</v>
      </c>
      <c r="C81" t="str">
        <f t="shared" si="1"/>
        <v>4348019885</v>
      </c>
      <c r="D81" t="str">
        <f>IF(ISNA(VLOOKUP(BdD!C81,Mvt!$D$2:$G$832,4,0)),"CNC",VLOOKUP(BdD!C81,Mvt!$D$2:$G$832,4,0))</f>
        <v>CNC</v>
      </c>
      <c r="E81" t="s">
        <v>16</v>
      </c>
      <c r="F81" t="s">
        <v>149</v>
      </c>
    </row>
    <row r="82" spans="1:6" x14ac:dyDescent="0.25">
      <c r="A82" s="1">
        <f t="array" ref="A82">IF(B82="","",MAX(IF(Mvt!$C$2:$C$832=B82,Mvt!$A$2:$A$832,$A$14)))</f>
        <v>43608</v>
      </c>
      <c r="B82">
        <v>21450</v>
      </c>
      <c r="C82" t="str">
        <f t="shared" si="1"/>
        <v>4360821450</v>
      </c>
      <c r="D82" t="str">
        <f>IF(ISNA(VLOOKUP(BdD!C82,Mvt!$D$2:$G$832,4,0)),"CNC",VLOOKUP(BdD!C82,Mvt!$D$2:$G$832,4,0))</f>
        <v>Joaillerie</v>
      </c>
      <c r="E82" t="s">
        <v>16</v>
      </c>
      <c r="F82" t="s">
        <v>150</v>
      </c>
    </row>
    <row r="83" spans="1:6" x14ac:dyDescent="0.25">
      <c r="A83" s="1">
        <f t="array" ref="A83">IF(B83="","",MAX(IF(Mvt!$C$2:$C$832=B83,Mvt!$A$2:$A$832,$A$14)))</f>
        <v>43480</v>
      </c>
      <c r="B83">
        <v>30313</v>
      </c>
      <c r="C83" t="str">
        <f t="shared" si="1"/>
        <v>4348030313</v>
      </c>
      <c r="D83" t="str">
        <f>IF(ISNA(VLOOKUP(BdD!C83,Mvt!$D$2:$G$832,4,0)),"CNC",VLOOKUP(BdD!C83,Mvt!$D$2:$G$832,4,0))</f>
        <v>CNC</v>
      </c>
      <c r="E83" t="s">
        <v>16</v>
      </c>
      <c r="F83" t="s">
        <v>151</v>
      </c>
    </row>
    <row r="84" spans="1:6" x14ac:dyDescent="0.25">
      <c r="A84" s="1">
        <f t="array" ref="A84">IF(B84="","",MAX(IF(Mvt!$C$2:$C$832=B84,Mvt!$A$2:$A$832,$A$14)))</f>
        <v>43480</v>
      </c>
      <c r="B84">
        <v>30314</v>
      </c>
      <c r="C84" t="str">
        <f t="shared" si="1"/>
        <v>4348030314</v>
      </c>
      <c r="D84" t="str">
        <f>IF(ISNA(VLOOKUP(BdD!C84,Mvt!$D$2:$G$832,4,0)),"CNC",VLOOKUP(BdD!C84,Mvt!$D$2:$G$832,4,0))</f>
        <v>CNC</v>
      </c>
      <c r="E84" t="s">
        <v>16</v>
      </c>
      <c r="F84" t="s">
        <v>151</v>
      </c>
    </row>
    <row r="85" spans="1:6" x14ac:dyDescent="0.25">
      <c r="A85" s="1">
        <f t="array" ref="A85">IF(B85="","",MAX(IF(Mvt!$C$2:$C$832=B85,Mvt!$A$2:$A$832,$A$14)))</f>
        <v>43480</v>
      </c>
      <c r="B85">
        <v>30315</v>
      </c>
      <c r="C85" t="str">
        <f t="shared" si="1"/>
        <v>4348030315</v>
      </c>
      <c r="D85" t="str">
        <f>IF(ISNA(VLOOKUP(BdD!C85,Mvt!$D$2:$G$832,4,0)),"CNC",VLOOKUP(BdD!C85,Mvt!$D$2:$G$832,4,0))</f>
        <v>CNC</v>
      </c>
      <c r="E85" t="s">
        <v>16</v>
      </c>
      <c r="F85" t="s">
        <v>151</v>
      </c>
    </row>
    <row r="86" spans="1:6" x14ac:dyDescent="0.25">
      <c r="A86" s="1">
        <f t="array" ref="A86">IF(B86="","",MAX(IF(Mvt!$C$2:$C$832=B86,Mvt!$A$2:$A$832,$A$14)))</f>
        <v>43480</v>
      </c>
      <c r="B86">
        <v>30316</v>
      </c>
      <c r="C86" t="str">
        <f t="shared" si="1"/>
        <v>4348030316</v>
      </c>
      <c r="D86" t="str">
        <f>IF(ISNA(VLOOKUP(BdD!C86,Mvt!$D$2:$G$832,4,0)),"CNC",VLOOKUP(BdD!C86,Mvt!$D$2:$G$832,4,0))</f>
        <v>CNC</v>
      </c>
      <c r="E86" t="s">
        <v>16</v>
      </c>
      <c r="F86" t="s">
        <v>151</v>
      </c>
    </row>
    <row r="87" spans="1:6" x14ac:dyDescent="0.25">
      <c r="A87" s="1">
        <f t="array" ref="A87">IF(B87="","",MAX(IF(Mvt!$C$2:$C$832=B87,Mvt!$A$2:$A$832,$A$14)))</f>
        <v>43480</v>
      </c>
      <c r="B87">
        <v>30317</v>
      </c>
      <c r="C87" t="str">
        <f t="shared" si="1"/>
        <v>4348030317</v>
      </c>
      <c r="D87" t="str">
        <f>IF(ISNA(VLOOKUP(BdD!C87,Mvt!$D$2:$G$832,4,0)),"CNC",VLOOKUP(BdD!C87,Mvt!$D$2:$G$832,4,0))</f>
        <v>CNC</v>
      </c>
      <c r="E87" t="s">
        <v>16</v>
      </c>
      <c r="F87" t="s">
        <v>151</v>
      </c>
    </row>
    <row r="88" spans="1:6" x14ac:dyDescent="0.25">
      <c r="A88" s="1">
        <f t="array" ref="A88">IF(B88="","",MAX(IF(Mvt!$C$2:$C$832=B88,Mvt!$A$2:$A$832,$A$14)))</f>
        <v>43480</v>
      </c>
      <c r="B88">
        <v>30318</v>
      </c>
      <c r="C88" t="str">
        <f t="shared" si="1"/>
        <v>4348030318</v>
      </c>
      <c r="D88" t="str">
        <f>IF(ISNA(VLOOKUP(BdD!C88,Mvt!$D$2:$G$832,4,0)),"CNC",VLOOKUP(BdD!C88,Mvt!$D$2:$G$832,4,0))</f>
        <v>CNC</v>
      </c>
      <c r="E88" t="s">
        <v>16</v>
      </c>
      <c r="F88" t="s">
        <v>151</v>
      </c>
    </row>
    <row r="89" spans="1:6" x14ac:dyDescent="0.25">
      <c r="A89" s="1">
        <f t="array" ref="A89">IF(B89="","",MAX(IF(Mvt!$C$2:$C$832=B89,Mvt!$A$2:$A$832,$A$14)))</f>
        <v>43480</v>
      </c>
      <c r="B89">
        <v>22583</v>
      </c>
      <c r="C89" t="str">
        <f t="shared" si="1"/>
        <v>4348022583</v>
      </c>
      <c r="D89" t="str">
        <f>IF(ISNA(VLOOKUP(BdD!C89,Mvt!$D$2:$G$832,4,0)),"CNC",VLOOKUP(BdD!C89,Mvt!$D$2:$G$832,4,0))</f>
        <v>CNC</v>
      </c>
      <c r="E89" t="s">
        <v>16</v>
      </c>
      <c r="F89" t="s">
        <v>152</v>
      </c>
    </row>
    <row r="90" spans="1:6" x14ac:dyDescent="0.25">
      <c r="A90" s="1">
        <f t="array" ref="A90">IF(B90="","",MAX(IF(Mvt!$C$2:$C$832=B90,Mvt!$A$2:$A$832,$A$14)))</f>
        <v>43480</v>
      </c>
      <c r="B90">
        <v>25063</v>
      </c>
      <c r="C90" t="str">
        <f t="shared" si="1"/>
        <v>4348025063</v>
      </c>
      <c r="D90" t="str">
        <f>IF(ISNA(VLOOKUP(BdD!C90,Mvt!$D$2:$G$832,4,0)),"CNC",VLOOKUP(BdD!C90,Mvt!$D$2:$G$832,4,0))</f>
        <v>CNC</v>
      </c>
      <c r="E90" t="s">
        <v>16</v>
      </c>
      <c r="F90" t="s">
        <v>152</v>
      </c>
    </row>
    <row r="91" spans="1:6" x14ac:dyDescent="0.25">
      <c r="A91" s="1">
        <f t="array" ref="A91">IF(B91="","",MAX(IF(Mvt!$C$2:$C$832=B91,Mvt!$A$2:$A$832,$A$14)))</f>
        <v>43480</v>
      </c>
      <c r="B91">
        <v>37199</v>
      </c>
      <c r="C91" t="str">
        <f t="shared" si="1"/>
        <v>4348037199</v>
      </c>
      <c r="D91" t="str">
        <f>IF(ISNA(VLOOKUP(BdD!C91,Mvt!$D$2:$G$832,4,0)),"CNC",VLOOKUP(BdD!C91,Mvt!$D$2:$G$832,4,0))</f>
        <v>CNC</v>
      </c>
      <c r="E91" t="s">
        <v>46</v>
      </c>
      <c r="F91" t="s">
        <v>153</v>
      </c>
    </row>
    <row r="92" spans="1:6" x14ac:dyDescent="0.25">
      <c r="A92" s="1">
        <f t="array" ref="A92">IF(B92="","",MAX(IF(Mvt!$C$2:$C$832=B92,Mvt!$A$2:$A$832,$A$14)))</f>
        <v>43480</v>
      </c>
      <c r="B92">
        <v>49318</v>
      </c>
      <c r="C92" t="str">
        <f t="shared" si="1"/>
        <v>4348049318</v>
      </c>
      <c r="D92" t="str">
        <f>IF(ISNA(VLOOKUP(BdD!C92,Mvt!$D$2:$G$832,4,0)),"CNC",VLOOKUP(BdD!C92,Mvt!$D$2:$G$832,4,0))</f>
        <v>CNC</v>
      </c>
      <c r="E92" t="s">
        <v>16</v>
      </c>
      <c r="F92" t="s">
        <v>154</v>
      </c>
    </row>
    <row r="93" spans="1:6" x14ac:dyDescent="0.25">
      <c r="A93" s="1">
        <f t="array" ref="A93">IF(B93="","",MAX(IF(Mvt!$C$2:$C$832=B93,Mvt!$A$2:$A$832,$A$14)))</f>
        <v>43480</v>
      </c>
      <c r="B93">
        <v>51889</v>
      </c>
      <c r="C93" t="str">
        <f t="shared" si="1"/>
        <v>4348051889</v>
      </c>
      <c r="D93" t="str">
        <f>IF(ISNA(VLOOKUP(BdD!C93,Mvt!$D$2:$G$832,4,0)),"CNC",VLOOKUP(BdD!C93,Mvt!$D$2:$G$832,4,0))</f>
        <v>CNC</v>
      </c>
      <c r="E93" t="s">
        <v>46</v>
      </c>
      <c r="F93" t="s">
        <v>155</v>
      </c>
    </row>
    <row r="94" spans="1:6" x14ac:dyDescent="0.25">
      <c r="A94" s="1">
        <f t="array" ref="A94">IF(B94="","",MAX(IF(Mvt!$C$2:$C$832=B94,Mvt!$A$2:$A$832,$A$14)))</f>
        <v>43480</v>
      </c>
      <c r="B94">
        <v>19760</v>
      </c>
      <c r="C94" t="str">
        <f t="shared" si="1"/>
        <v>4348019760</v>
      </c>
      <c r="D94" t="str">
        <f>IF(ISNA(VLOOKUP(BdD!C94,Mvt!$D$2:$G$832,4,0)),"CNC",VLOOKUP(BdD!C94,Mvt!$D$2:$G$832,4,0))</f>
        <v>CNC</v>
      </c>
      <c r="E94" t="s">
        <v>16</v>
      </c>
      <c r="F94" t="s">
        <v>156</v>
      </c>
    </row>
    <row r="95" spans="1:6" x14ac:dyDescent="0.25">
      <c r="A95" s="1">
        <f t="array" ref="A95">IF(B95="","",MAX(IF(Mvt!$C$2:$C$832=B95,Mvt!$A$2:$A$832,$A$14)))</f>
        <v>43480</v>
      </c>
      <c r="B95">
        <v>33166</v>
      </c>
      <c r="C95" t="str">
        <f t="shared" si="1"/>
        <v>4348033166</v>
      </c>
      <c r="D95" t="str">
        <f>IF(ISNA(VLOOKUP(BdD!C95,Mvt!$D$2:$G$832,4,0)),"CNC",VLOOKUP(BdD!C95,Mvt!$D$2:$G$832,4,0))</f>
        <v>CNC</v>
      </c>
      <c r="E95" t="s">
        <v>16</v>
      </c>
      <c r="F95" t="s">
        <v>157</v>
      </c>
    </row>
    <row r="96" spans="1:6" x14ac:dyDescent="0.25">
      <c r="A96" s="1">
        <f t="array" ref="A96">IF(B96="","",MAX(IF(Mvt!$C$2:$C$832=B96,Mvt!$A$2:$A$832,$A$14)))</f>
        <v>43480</v>
      </c>
      <c r="B96">
        <v>33167</v>
      </c>
      <c r="C96" t="str">
        <f t="shared" si="1"/>
        <v>4348033167</v>
      </c>
      <c r="D96" t="str">
        <f>IF(ISNA(VLOOKUP(BdD!C96,Mvt!$D$2:$G$832,4,0)),"CNC",VLOOKUP(BdD!C96,Mvt!$D$2:$G$832,4,0))</f>
        <v>CNC</v>
      </c>
      <c r="E96" t="s">
        <v>16</v>
      </c>
      <c r="F96" t="s">
        <v>157</v>
      </c>
    </row>
    <row r="97" spans="1:6" x14ac:dyDescent="0.25">
      <c r="A97" s="1">
        <f t="array" ref="A97">IF(B97="","",MAX(IF(Mvt!$C$2:$C$832=B97,Mvt!$A$2:$A$832,$A$14)))</f>
        <v>43480</v>
      </c>
      <c r="B97">
        <v>33168</v>
      </c>
      <c r="C97" t="str">
        <f t="shared" si="1"/>
        <v>4348033168</v>
      </c>
      <c r="D97" t="str">
        <f>IF(ISNA(VLOOKUP(BdD!C97,Mvt!$D$2:$G$832,4,0)),"CNC",VLOOKUP(BdD!C97,Mvt!$D$2:$G$832,4,0))</f>
        <v>CNC</v>
      </c>
      <c r="E97" t="s">
        <v>16</v>
      </c>
      <c r="F97" t="s">
        <v>157</v>
      </c>
    </row>
    <row r="98" spans="1:6" x14ac:dyDescent="0.25">
      <c r="A98" s="1">
        <f t="array" ref="A98">IF(B98="","",MAX(IF(Mvt!$C$2:$C$832=B98,Mvt!$A$2:$A$832,$A$14)))</f>
        <v>43480</v>
      </c>
      <c r="B98">
        <v>33169</v>
      </c>
      <c r="C98" t="str">
        <f t="shared" si="1"/>
        <v>4348033169</v>
      </c>
      <c r="D98" t="str">
        <f>IF(ISNA(VLOOKUP(BdD!C98,Mvt!$D$2:$G$832,4,0)),"CNC",VLOOKUP(BdD!C98,Mvt!$D$2:$G$832,4,0))</f>
        <v>CNC</v>
      </c>
      <c r="E98" t="s">
        <v>16</v>
      </c>
      <c r="F98" t="s">
        <v>157</v>
      </c>
    </row>
    <row r="99" spans="1:6" x14ac:dyDescent="0.25">
      <c r="A99" s="1">
        <f t="array" ref="A99">IF(B99="","",MAX(IF(Mvt!$C$2:$C$832=B99,Mvt!$A$2:$A$832,$A$14)))</f>
        <v>43480</v>
      </c>
      <c r="B99">
        <v>33170</v>
      </c>
      <c r="C99" t="str">
        <f t="shared" si="1"/>
        <v>4348033170</v>
      </c>
      <c r="D99" t="str">
        <f>IF(ISNA(VLOOKUP(BdD!C99,Mvt!$D$2:$G$832,4,0)),"CNC",VLOOKUP(BdD!C99,Mvt!$D$2:$G$832,4,0))</f>
        <v>CNC</v>
      </c>
      <c r="E99" t="s">
        <v>16</v>
      </c>
      <c r="F99" t="s">
        <v>157</v>
      </c>
    </row>
    <row r="100" spans="1:6" x14ac:dyDescent="0.25">
      <c r="A100" s="1">
        <f t="array" ref="A100">IF(B100="","",MAX(IF(Mvt!$C$2:$C$832=B100,Mvt!$A$2:$A$832,$A$14)))</f>
        <v>43480</v>
      </c>
      <c r="B100">
        <v>33171</v>
      </c>
      <c r="C100" t="str">
        <f t="shared" si="1"/>
        <v>4348033171</v>
      </c>
      <c r="D100" t="str">
        <f>IF(ISNA(VLOOKUP(BdD!C100,Mvt!$D$2:$G$832,4,0)),"CNC",VLOOKUP(BdD!C100,Mvt!$D$2:$G$832,4,0))</f>
        <v>CNC</v>
      </c>
      <c r="E100" t="s">
        <v>16</v>
      </c>
      <c r="F100" t="s">
        <v>157</v>
      </c>
    </row>
    <row r="101" spans="1:6" x14ac:dyDescent="0.25">
      <c r="A101" s="1">
        <f t="array" ref="A101">IF(B101="","",MAX(IF(Mvt!$C$2:$C$832=B101,Mvt!$A$2:$A$832,$A$14)))</f>
        <v>43480</v>
      </c>
      <c r="B101">
        <v>37200</v>
      </c>
      <c r="C101" t="str">
        <f t="shared" si="1"/>
        <v>4348037200</v>
      </c>
      <c r="D101" t="str">
        <f>IF(ISNA(VLOOKUP(BdD!C101,Mvt!$D$2:$G$832,4,0)),"CNC",VLOOKUP(BdD!C101,Mvt!$D$2:$G$832,4,0))</f>
        <v>CNC</v>
      </c>
      <c r="E101" t="s">
        <v>16</v>
      </c>
      <c r="F101" t="s">
        <v>158</v>
      </c>
    </row>
    <row r="102" spans="1:6" x14ac:dyDescent="0.25">
      <c r="A102" s="1">
        <f t="array" ref="A102">IF(B102="","",MAX(IF(Mvt!$C$2:$C$832=B102,Mvt!$A$2:$A$832,$A$14)))</f>
        <v>43480</v>
      </c>
      <c r="B102">
        <v>38909</v>
      </c>
      <c r="C102" t="str">
        <f t="shared" si="1"/>
        <v>4348038909</v>
      </c>
      <c r="D102" t="str">
        <f>IF(ISNA(VLOOKUP(BdD!C102,Mvt!$D$2:$G$832,4,0)),"CNC",VLOOKUP(BdD!C102,Mvt!$D$2:$G$832,4,0))</f>
        <v>CNC</v>
      </c>
      <c r="E102" t="s">
        <v>16</v>
      </c>
      <c r="F102" t="s">
        <v>158</v>
      </c>
    </row>
    <row r="103" spans="1:6" x14ac:dyDescent="0.25">
      <c r="A103" s="1">
        <f t="array" ref="A103">IF(B103="","",MAX(IF(Mvt!$C$2:$C$832=B103,Mvt!$A$2:$A$832,$A$14)))</f>
        <v>43480</v>
      </c>
      <c r="B103">
        <v>38910</v>
      </c>
      <c r="C103" t="str">
        <f t="shared" si="1"/>
        <v>4348038910</v>
      </c>
      <c r="D103" t="str">
        <f>IF(ISNA(VLOOKUP(BdD!C103,Mvt!$D$2:$G$832,4,0)),"CNC",VLOOKUP(BdD!C103,Mvt!$D$2:$G$832,4,0))</f>
        <v>CNC</v>
      </c>
      <c r="E103" t="s">
        <v>16</v>
      </c>
      <c r="F103" t="s">
        <v>158</v>
      </c>
    </row>
    <row r="104" spans="1:6" x14ac:dyDescent="0.25">
      <c r="A104" s="1">
        <f t="array" ref="A104">IF(B104="","",MAX(IF(Mvt!$C$2:$C$832=B104,Mvt!$A$2:$A$832,$A$14)))</f>
        <v>43480</v>
      </c>
      <c r="B104">
        <v>26039</v>
      </c>
      <c r="C104" t="str">
        <f t="shared" si="1"/>
        <v>4348026039</v>
      </c>
      <c r="D104" t="str">
        <f>IF(ISNA(VLOOKUP(BdD!C104,Mvt!$D$2:$G$832,4,0)),"CNC",VLOOKUP(BdD!C104,Mvt!$D$2:$G$832,4,0))</f>
        <v>CNC</v>
      </c>
      <c r="E104" t="s">
        <v>16</v>
      </c>
      <c r="F104" t="s">
        <v>159</v>
      </c>
    </row>
    <row r="105" spans="1:6" x14ac:dyDescent="0.25">
      <c r="A105" s="1">
        <f t="array" ref="A105">IF(B105="","",MAX(IF(Mvt!$C$2:$C$832=B105,Mvt!$A$2:$A$832,$A$14)))</f>
        <v>43480</v>
      </c>
      <c r="B105">
        <v>30400</v>
      </c>
      <c r="C105" t="str">
        <f t="shared" si="1"/>
        <v>4348030400</v>
      </c>
      <c r="D105" t="str">
        <f>IF(ISNA(VLOOKUP(BdD!C105,Mvt!$D$2:$G$832,4,0)),"CNC",VLOOKUP(BdD!C105,Mvt!$D$2:$G$832,4,0))</f>
        <v>CNC</v>
      </c>
      <c r="E105" t="s">
        <v>16</v>
      </c>
      <c r="F105" t="s">
        <v>159</v>
      </c>
    </row>
    <row r="106" spans="1:6" x14ac:dyDescent="0.25">
      <c r="A106" s="1">
        <f t="array" ref="A106">IF(B106="","",MAX(IF(Mvt!$C$2:$C$832=B106,Mvt!$A$2:$A$832,$A$14)))</f>
        <v>43480</v>
      </c>
      <c r="B106">
        <v>39544</v>
      </c>
      <c r="C106" t="str">
        <f t="shared" si="1"/>
        <v>4348039544</v>
      </c>
      <c r="D106" t="str">
        <f>IF(ISNA(VLOOKUP(BdD!C106,Mvt!$D$2:$G$832,4,0)),"CNC",VLOOKUP(BdD!C106,Mvt!$D$2:$G$832,4,0))</f>
        <v>CNC</v>
      </c>
      <c r="E106" t="s">
        <v>16</v>
      </c>
      <c r="F106" t="s">
        <v>159</v>
      </c>
    </row>
    <row r="107" spans="1:6" x14ac:dyDescent="0.25">
      <c r="A107" s="1">
        <f t="array" ref="A107">IF(B107="","",MAX(IF(Mvt!$C$2:$C$832=B107,Mvt!$A$2:$A$832,$A$14)))</f>
        <v>43539</v>
      </c>
      <c r="B107" t="s">
        <v>86</v>
      </c>
      <c r="C107" t="str">
        <f t="shared" si="1"/>
        <v>43539F170816</v>
      </c>
      <c r="D107" t="str">
        <f>IF(ISNA(VLOOKUP(BdD!C107,Mvt!$D$2:$G$832,4,0)),"CNC",VLOOKUP(BdD!C107,Mvt!$D$2:$G$832,4,0))</f>
        <v>CNC</v>
      </c>
      <c r="E107" t="s">
        <v>46</v>
      </c>
      <c r="F107" t="s">
        <v>160</v>
      </c>
    </row>
    <row r="108" spans="1:6" x14ac:dyDescent="0.25">
      <c r="A108" s="1">
        <f t="array" ref="A108">IF(B108="","",MAX(IF(Mvt!$C$2:$C$832=B108,Mvt!$A$2:$A$832,$A$14)))</f>
        <v>43480</v>
      </c>
      <c r="B108">
        <v>206657</v>
      </c>
      <c r="C108" t="str">
        <f t="shared" si="1"/>
        <v>43480206657</v>
      </c>
      <c r="D108" t="str">
        <f>IF(ISNA(VLOOKUP(BdD!C108,Mvt!$D$2:$G$832,4,0)),"CNC",VLOOKUP(BdD!C108,Mvt!$D$2:$G$832,4,0))</f>
        <v>CNC</v>
      </c>
      <c r="E108" t="s">
        <v>16</v>
      </c>
      <c r="F108" t="s">
        <v>161</v>
      </c>
    </row>
    <row r="109" spans="1:6" x14ac:dyDescent="0.25">
      <c r="A109" s="1">
        <f t="array" ref="A109">IF(B109="","",MAX(IF(Mvt!$C$2:$C$832=B109,Mvt!$A$2:$A$832,$A$14)))</f>
        <v>43608</v>
      </c>
      <c r="B109">
        <v>45245</v>
      </c>
      <c r="C109" t="str">
        <f t="shared" si="1"/>
        <v>4360845245</v>
      </c>
      <c r="D109" t="str">
        <f>IF(ISNA(VLOOKUP(BdD!C109,Mvt!$D$2:$G$832,4,0)),"CNC",VLOOKUP(BdD!C109,Mvt!$D$2:$G$832,4,0))</f>
        <v>Affutage</v>
      </c>
      <c r="E109" t="s">
        <v>16</v>
      </c>
      <c r="F109" t="s">
        <v>162</v>
      </c>
    </row>
    <row r="110" spans="1:6" x14ac:dyDescent="0.25">
      <c r="A110" s="1">
        <f t="array" ref="A110">IF(B110="","",MAX(IF(Mvt!$C$2:$C$832=B110,Mvt!$A$2:$A$832,$A$14)))</f>
        <v>43480</v>
      </c>
      <c r="B110">
        <v>45246</v>
      </c>
      <c r="C110" t="str">
        <f t="shared" si="1"/>
        <v>4348045246</v>
      </c>
      <c r="D110" t="str">
        <f>IF(ISNA(VLOOKUP(BdD!C110,Mvt!$D$2:$G$832,4,0)),"CNC",VLOOKUP(BdD!C110,Mvt!$D$2:$G$832,4,0))</f>
        <v>CNC</v>
      </c>
      <c r="E110" t="s">
        <v>16</v>
      </c>
      <c r="F110" t="s">
        <v>163</v>
      </c>
    </row>
    <row r="111" spans="1:6" x14ac:dyDescent="0.25">
      <c r="A111" s="1">
        <f t="array" ref="A111">IF(B111="","",MAX(IF(Mvt!$C$2:$C$832=B111,Mvt!$A$2:$A$832,$A$14)))</f>
        <v>43480</v>
      </c>
      <c r="B111">
        <v>45247</v>
      </c>
      <c r="C111" t="str">
        <f t="shared" si="1"/>
        <v>4348045247</v>
      </c>
      <c r="D111" t="str">
        <f>IF(ISNA(VLOOKUP(BdD!C111,Mvt!$D$2:$G$832,4,0)),"CNC",VLOOKUP(BdD!C111,Mvt!$D$2:$G$832,4,0))</f>
        <v>CNC</v>
      </c>
      <c r="E111" t="s">
        <v>16</v>
      </c>
      <c r="F111" t="s">
        <v>163</v>
      </c>
    </row>
    <row r="112" spans="1:6" x14ac:dyDescent="0.25">
      <c r="A112" s="1">
        <f t="array" ref="A112">IF(B112="","",MAX(IF(Mvt!$C$2:$C$832=B112,Mvt!$A$2:$A$832,$A$14)))</f>
        <v>43480</v>
      </c>
      <c r="B112">
        <v>49276</v>
      </c>
      <c r="C112" t="str">
        <f t="shared" si="1"/>
        <v>4348049276</v>
      </c>
      <c r="D112" t="str">
        <f>IF(ISNA(VLOOKUP(BdD!C112,Mvt!$D$2:$G$832,4,0)),"CNC",VLOOKUP(BdD!C112,Mvt!$D$2:$G$832,4,0))</f>
        <v>CNC</v>
      </c>
      <c r="E112" t="s">
        <v>16</v>
      </c>
      <c r="F112" t="s">
        <v>162</v>
      </c>
    </row>
    <row r="113" spans="1:6" x14ac:dyDescent="0.25">
      <c r="A113" s="1">
        <f t="array" ref="A113">IF(B113="","",MAX(IF(Mvt!$C$2:$C$832=B113,Mvt!$A$2:$A$832,$A$14)))</f>
        <v>43570</v>
      </c>
      <c r="B113">
        <v>49320</v>
      </c>
      <c r="C113" t="str">
        <f t="shared" si="1"/>
        <v>4357049320</v>
      </c>
      <c r="D113" t="str">
        <f>IF(ISNA(VLOOKUP(BdD!C113,Mvt!$D$2:$G$832,4,0)),"CNC",VLOOKUP(BdD!C113,Mvt!$D$2:$G$832,4,0))</f>
        <v>CNC</v>
      </c>
      <c r="E113" t="s">
        <v>16</v>
      </c>
      <c r="F113" t="s">
        <v>163</v>
      </c>
    </row>
    <row r="114" spans="1:6" x14ac:dyDescent="0.25">
      <c r="A114" s="1">
        <f t="array" ref="A114">IF(B114="","",MAX(IF(Mvt!$C$2:$C$832=B114,Mvt!$A$2:$A$832,$A$14)))</f>
        <v>43480</v>
      </c>
      <c r="B114">
        <v>47101</v>
      </c>
      <c r="C114" t="str">
        <f t="shared" si="1"/>
        <v>4348047101</v>
      </c>
      <c r="D114" t="str">
        <f>IF(ISNA(VLOOKUP(BdD!C114,Mvt!$D$2:$G$832,4,0)),"CNC",VLOOKUP(BdD!C114,Mvt!$D$2:$G$832,4,0))</f>
        <v>CNC</v>
      </c>
      <c r="E114" t="s">
        <v>16</v>
      </c>
      <c r="F114" t="s">
        <v>164</v>
      </c>
    </row>
    <row r="115" spans="1:6" x14ac:dyDescent="0.25">
      <c r="A115" s="1">
        <f t="array" ref="A115">IF(B115="","",MAX(IF(Mvt!$C$2:$C$832=B115,Mvt!$A$2:$A$832,$A$14)))</f>
        <v>43480</v>
      </c>
      <c r="B115">
        <v>47102</v>
      </c>
      <c r="C115" t="str">
        <f t="shared" si="1"/>
        <v>4348047102</v>
      </c>
      <c r="D115" t="str">
        <f>IF(ISNA(VLOOKUP(BdD!C115,Mvt!$D$2:$G$832,4,0)),"CNC",VLOOKUP(BdD!C115,Mvt!$D$2:$G$832,4,0))</f>
        <v>CNC</v>
      </c>
      <c r="E115" t="s">
        <v>16</v>
      </c>
      <c r="F115" t="s">
        <v>164</v>
      </c>
    </row>
    <row r="116" spans="1:6" x14ac:dyDescent="0.25">
      <c r="A116" s="1">
        <f t="array" ref="A116">IF(B116="","",MAX(IF(Mvt!$C$2:$C$832=B116,Mvt!$A$2:$A$832,$A$14)))</f>
        <v>43480</v>
      </c>
      <c r="B116">
        <v>47103</v>
      </c>
      <c r="C116" t="str">
        <f t="shared" si="1"/>
        <v>4348047103</v>
      </c>
      <c r="D116" t="str">
        <f>IF(ISNA(VLOOKUP(BdD!C116,Mvt!$D$2:$G$832,4,0)),"CNC",VLOOKUP(BdD!C116,Mvt!$D$2:$G$832,4,0))</f>
        <v>CNC</v>
      </c>
      <c r="E116" t="s">
        <v>16</v>
      </c>
      <c r="F116" t="s">
        <v>164</v>
      </c>
    </row>
    <row r="117" spans="1:6" x14ac:dyDescent="0.25">
      <c r="A117" s="1">
        <f t="array" ref="A117">IF(B117="","",MAX(IF(Mvt!$C$2:$C$832=B117,Mvt!$A$2:$A$832,$A$14)))</f>
        <v>43480</v>
      </c>
      <c r="B117">
        <v>57122</v>
      </c>
      <c r="C117" t="str">
        <f t="shared" si="1"/>
        <v>4348057122</v>
      </c>
      <c r="D117" t="str">
        <f>IF(ISNA(VLOOKUP(BdD!C117,Mvt!$D$2:$G$832,4,0)),"CNC",VLOOKUP(BdD!C117,Mvt!$D$2:$G$832,4,0))</f>
        <v>CNC</v>
      </c>
      <c r="E117" t="s">
        <v>16</v>
      </c>
      <c r="F117" t="s">
        <v>164</v>
      </c>
    </row>
    <row r="118" spans="1:6" x14ac:dyDescent="0.25">
      <c r="A118" s="1">
        <f t="array" ref="A118">IF(B118="","",MAX(IF(Mvt!$C$2:$C$832=B118,Mvt!$A$2:$A$832,$A$14)))</f>
        <v>43608</v>
      </c>
      <c r="B118">
        <v>57123</v>
      </c>
      <c r="C118" t="str">
        <f t="shared" si="1"/>
        <v>4360857123</v>
      </c>
      <c r="D118" t="str">
        <f>IF(ISNA(VLOOKUP(BdD!C118,Mvt!$D$2:$G$832,4,0)),"CNC",VLOOKUP(BdD!C118,Mvt!$D$2:$G$832,4,0))</f>
        <v>Joaillerie</v>
      </c>
      <c r="E118" t="s">
        <v>16</v>
      </c>
      <c r="F118" t="s">
        <v>164</v>
      </c>
    </row>
    <row r="119" spans="1:6" x14ac:dyDescent="0.25">
      <c r="A119" s="1">
        <f t="array" ref="A119">IF(B119="","",MAX(IF(Mvt!$C$2:$C$832=B119,Mvt!$A$2:$A$832,$A$14)))</f>
        <v>43480</v>
      </c>
      <c r="B119">
        <v>19488</v>
      </c>
      <c r="C119" t="str">
        <f t="shared" si="1"/>
        <v>4348019488</v>
      </c>
      <c r="D119" t="str">
        <f>IF(ISNA(VLOOKUP(BdD!C119,Mvt!$D$2:$G$832,4,0)),"CNC",VLOOKUP(BdD!C119,Mvt!$D$2:$G$832,4,0))</f>
        <v>CNC</v>
      </c>
      <c r="E119" t="s">
        <v>16</v>
      </c>
      <c r="F119" t="s">
        <v>165</v>
      </c>
    </row>
    <row r="120" spans="1:6" x14ac:dyDescent="0.25">
      <c r="A120" s="1">
        <f t="array" ref="A120">IF(B120="","",MAX(IF(Mvt!$C$2:$C$832=B120,Mvt!$A$2:$A$832,$A$14)))</f>
        <v>43480</v>
      </c>
      <c r="B120">
        <v>19489</v>
      </c>
      <c r="C120" t="str">
        <f t="shared" si="1"/>
        <v>4348019489</v>
      </c>
      <c r="D120" t="str">
        <f>IF(ISNA(VLOOKUP(BdD!C120,Mvt!$D$2:$G$832,4,0)),"CNC",VLOOKUP(BdD!C120,Mvt!$D$2:$G$832,4,0))</f>
        <v>CNC</v>
      </c>
      <c r="E120" t="s">
        <v>16</v>
      </c>
      <c r="F120" t="s">
        <v>165</v>
      </c>
    </row>
    <row r="121" spans="1:6" x14ac:dyDescent="0.25">
      <c r="A121" s="1">
        <f t="array" ref="A121">IF(B121="","",MAX(IF(Mvt!$C$2:$C$832=B121,Mvt!$A$2:$A$832,$A$14)))</f>
        <v>43480</v>
      </c>
      <c r="B121">
        <v>46028</v>
      </c>
      <c r="C121" t="str">
        <f t="shared" si="1"/>
        <v>4348046028</v>
      </c>
      <c r="D121" t="str">
        <f>IF(ISNA(VLOOKUP(BdD!C121,Mvt!$D$2:$G$832,4,0)),"CNC",VLOOKUP(BdD!C121,Mvt!$D$2:$G$832,4,0))</f>
        <v>CNC</v>
      </c>
      <c r="E121" t="s">
        <v>16</v>
      </c>
      <c r="F121" t="s">
        <v>166</v>
      </c>
    </row>
    <row r="122" spans="1:6" x14ac:dyDescent="0.25">
      <c r="A122" s="1">
        <f t="array" ref="A122">IF(B122="","",MAX(IF(Mvt!$C$2:$C$832=B122,Mvt!$A$2:$A$832,$A$14)))</f>
        <v>43480</v>
      </c>
      <c r="B122">
        <v>46029</v>
      </c>
      <c r="C122" t="str">
        <f t="shared" si="1"/>
        <v>4348046029</v>
      </c>
      <c r="D122" t="str">
        <f>IF(ISNA(VLOOKUP(BdD!C122,Mvt!$D$2:$G$832,4,0)),"CNC",VLOOKUP(BdD!C122,Mvt!$D$2:$G$832,4,0))</f>
        <v>CNC</v>
      </c>
      <c r="E122" t="s">
        <v>16</v>
      </c>
      <c r="F122" t="s">
        <v>166</v>
      </c>
    </row>
    <row r="123" spans="1:6" x14ac:dyDescent="0.25">
      <c r="A123" s="1">
        <f t="array" ref="A123">IF(B123="","",MAX(IF(Mvt!$C$2:$C$832=B123,Mvt!$A$2:$A$832,$A$14)))</f>
        <v>43480</v>
      </c>
      <c r="B123">
        <v>35472</v>
      </c>
      <c r="C123" t="str">
        <f t="shared" si="1"/>
        <v>4348035472</v>
      </c>
      <c r="D123" t="str">
        <f>IF(ISNA(VLOOKUP(BdD!C123,Mvt!$D$2:$G$832,4,0)),"CNC",VLOOKUP(BdD!C123,Mvt!$D$2:$G$832,4,0))</f>
        <v>CNC</v>
      </c>
      <c r="E123" t="s">
        <v>16</v>
      </c>
      <c r="F123" t="s">
        <v>167</v>
      </c>
    </row>
    <row r="124" spans="1:6" x14ac:dyDescent="0.25">
      <c r="A124" s="1">
        <f t="array" ref="A124">IF(B124="","",MAX(IF(Mvt!$C$2:$C$832=B124,Mvt!$A$2:$A$832,$A$14)))</f>
        <v>43480</v>
      </c>
      <c r="B124">
        <v>35473</v>
      </c>
      <c r="C124" t="str">
        <f t="shared" si="1"/>
        <v>4348035473</v>
      </c>
      <c r="D124" t="str">
        <f>IF(ISNA(VLOOKUP(BdD!C124,Mvt!$D$2:$G$832,4,0)),"CNC",VLOOKUP(BdD!C124,Mvt!$D$2:$G$832,4,0))</f>
        <v>CNC</v>
      </c>
      <c r="E124" t="s">
        <v>16</v>
      </c>
      <c r="F124" t="s">
        <v>167</v>
      </c>
    </row>
    <row r="125" spans="1:6" x14ac:dyDescent="0.25">
      <c r="A125" s="1">
        <f t="array" ref="A125">IF(B125="","",MAX(IF(Mvt!$C$2:$C$832=B125,Mvt!$A$2:$A$832,$A$14)))</f>
        <v>43480</v>
      </c>
      <c r="B125">
        <v>38063</v>
      </c>
      <c r="C125" t="str">
        <f t="shared" si="1"/>
        <v>4348038063</v>
      </c>
      <c r="D125" t="str">
        <f>IF(ISNA(VLOOKUP(BdD!C125,Mvt!$D$2:$G$832,4,0)),"CNC",VLOOKUP(BdD!C125,Mvt!$D$2:$G$832,4,0))</f>
        <v>CNC</v>
      </c>
      <c r="E125" t="s">
        <v>16</v>
      </c>
      <c r="F125" t="s">
        <v>168</v>
      </c>
    </row>
    <row r="126" spans="1:6" x14ac:dyDescent="0.25">
      <c r="A126" s="1">
        <f t="array" ref="A126">IF(B126="","",MAX(IF(Mvt!$C$2:$C$832=B126,Mvt!$A$2:$A$832,$A$14)))</f>
        <v>43480</v>
      </c>
      <c r="B126">
        <v>87468</v>
      </c>
      <c r="C126" t="str">
        <f t="shared" si="1"/>
        <v>4348087468</v>
      </c>
      <c r="D126" t="str">
        <f>IF(ISNA(VLOOKUP(BdD!C126,Mvt!$D$2:$G$832,4,0)),"CNC",VLOOKUP(BdD!C126,Mvt!$D$2:$G$832,4,0))</f>
        <v>CNC</v>
      </c>
      <c r="E126" t="s">
        <v>46</v>
      </c>
      <c r="F126" t="s">
        <v>169</v>
      </c>
    </row>
    <row r="127" spans="1:6" x14ac:dyDescent="0.25">
      <c r="A127" s="1">
        <f t="array" ref="A127">IF(B127="","",MAX(IF(Mvt!$C$2:$C$832=B127,Mvt!$A$2:$A$832,$A$14)))</f>
        <v>43480</v>
      </c>
      <c r="B127">
        <v>87469</v>
      </c>
      <c r="C127" t="str">
        <f t="shared" ref="C127:C185" si="2">IF(A127="","",A127&amp;B127)</f>
        <v>4348087469</v>
      </c>
      <c r="D127" t="str">
        <f>IF(ISNA(VLOOKUP(BdD!C127,Mvt!$D$2:$G$832,4,0)),"CNC",VLOOKUP(BdD!C127,Mvt!$D$2:$G$832,4,0))</f>
        <v>CNC</v>
      </c>
      <c r="E127" t="s">
        <v>46</v>
      </c>
      <c r="F127" t="s">
        <v>169</v>
      </c>
    </row>
    <row r="128" spans="1:6" x14ac:dyDescent="0.25">
      <c r="A128" s="1">
        <f t="array" ref="A128">IF(B128="","",MAX(IF(Mvt!$C$2:$C$832=B128,Mvt!$A$2:$A$832,$A$14)))</f>
        <v>43480</v>
      </c>
      <c r="B128">
        <v>39067</v>
      </c>
      <c r="C128" t="str">
        <f t="shared" si="2"/>
        <v>4348039067</v>
      </c>
      <c r="D128" t="str">
        <f>IF(ISNA(VLOOKUP(BdD!C128,Mvt!$D$2:$G$832,4,0)),"CNC",VLOOKUP(BdD!C128,Mvt!$D$2:$G$832,4,0))</f>
        <v>CNC</v>
      </c>
      <c r="E128" t="s">
        <v>46</v>
      </c>
      <c r="F128" t="s">
        <v>170</v>
      </c>
    </row>
    <row r="129" spans="1:6" x14ac:dyDescent="0.25">
      <c r="A129" s="1">
        <f t="array" ref="A129">IF(B129="","",MAX(IF(Mvt!$C$2:$C$832=B129,Mvt!$A$2:$A$832,$A$14)))</f>
        <v>43480</v>
      </c>
      <c r="B129">
        <v>39069</v>
      </c>
      <c r="C129" t="str">
        <f t="shared" si="2"/>
        <v>4348039069</v>
      </c>
      <c r="D129" t="str">
        <f>IF(ISNA(VLOOKUP(BdD!C129,Mvt!$D$2:$G$832,4,0)),"CNC",VLOOKUP(BdD!C129,Mvt!$D$2:$G$832,4,0))</f>
        <v>CNC</v>
      </c>
      <c r="E129" t="s">
        <v>46</v>
      </c>
      <c r="F129" t="s">
        <v>170</v>
      </c>
    </row>
    <row r="130" spans="1:6" x14ac:dyDescent="0.25">
      <c r="A130" s="1">
        <f t="array" ref="A130">IF(B130="","",MAX(IF(Mvt!$C$2:$C$832=B130,Mvt!$A$2:$A$832,$A$14)))</f>
        <v>43480</v>
      </c>
      <c r="B130">
        <v>207425</v>
      </c>
      <c r="C130" t="str">
        <f t="shared" si="2"/>
        <v>43480207425</v>
      </c>
      <c r="D130" t="str">
        <f>IF(ISNA(VLOOKUP(BdD!C130,Mvt!$D$2:$G$832,4,0)),"CNC",VLOOKUP(BdD!C130,Mvt!$D$2:$G$832,4,0))</f>
        <v>CNC</v>
      </c>
      <c r="E130" t="s">
        <v>16</v>
      </c>
      <c r="F130" t="s">
        <v>350</v>
      </c>
    </row>
    <row r="131" spans="1:6" x14ac:dyDescent="0.25">
      <c r="A131" s="1">
        <f t="array" ref="A131">IF(B131="","",MAX(IF(Mvt!$C$2:$C$832=B131,Mvt!$A$2:$A$832,$A$14)))</f>
        <v>43480</v>
      </c>
      <c r="B131">
        <v>41826</v>
      </c>
      <c r="C131" t="str">
        <f t="shared" si="2"/>
        <v>4348041826</v>
      </c>
      <c r="D131" t="str">
        <f>IF(ISNA(VLOOKUP(BdD!C131,Mvt!$D$2:$G$832,4,0)),"CNC",VLOOKUP(BdD!C131,Mvt!$D$2:$G$832,4,0))</f>
        <v>CNC</v>
      </c>
      <c r="E131" t="s">
        <v>16</v>
      </c>
      <c r="F131" t="s">
        <v>353</v>
      </c>
    </row>
    <row r="132" spans="1:6" x14ac:dyDescent="0.25">
      <c r="A132" s="1">
        <f t="array" ref="A132">IF(B132="","",MAX(IF(Mvt!$C$2:$C$832=B132,Mvt!$A$2:$A$832,$A$14)))</f>
        <v>43480</v>
      </c>
      <c r="B132">
        <v>41827</v>
      </c>
      <c r="C132" t="str">
        <f t="shared" si="2"/>
        <v>4348041827</v>
      </c>
      <c r="D132" t="str">
        <f>IF(ISNA(VLOOKUP(BdD!C132,Mvt!$D$2:$G$832,4,0)),"CNC",VLOOKUP(BdD!C132,Mvt!$D$2:$G$832,4,0))</f>
        <v>CNC</v>
      </c>
      <c r="E132" t="s">
        <v>16</v>
      </c>
      <c r="F132" t="s">
        <v>353</v>
      </c>
    </row>
    <row r="133" spans="1:6" x14ac:dyDescent="0.25">
      <c r="A133" s="1">
        <f t="array" ref="A133">IF(B133="","",MAX(IF(Mvt!$C$2:$C$832=B133,Mvt!$A$2:$A$832,$A$14)))</f>
        <v>43480</v>
      </c>
      <c r="B133">
        <v>24518</v>
      </c>
      <c r="C133" t="str">
        <f t="shared" si="2"/>
        <v>4348024518</v>
      </c>
      <c r="D133" t="str">
        <f>IF(ISNA(VLOOKUP(BdD!C133,Mvt!$D$2:$G$832,4,0)),"CNC",VLOOKUP(BdD!C133,Mvt!$D$2:$G$832,4,0))</f>
        <v>CNC</v>
      </c>
      <c r="E133" t="s">
        <v>16</v>
      </c>
      <c r="F133" t="s">
        <v>171</v>
      </c>
    </row>
    <row r="134" spans="1:6" x14ac:dyDescent="0.25">
      <c r="A134" s="1">
        <f t="array" ref="A134">IF(B134="","",MAX(IF(Mvt!$C$2:$C$832=B134,Mvt!$A$2:$A$832,$A$14)))</f>
        <v>43480</v>
      </c>
      <c r="B134">
        <v>24256</v>
      </c>
      <c r="C134" t="str">
        <f t="shared" si="2"/>
        <v>4348024256</v>
      </c>
      <c r="D134" t="str">
        <f>IF(ISNA(VLOOKUP(BdD!C134,Mvt!$D$2:$G$832,4,0)),"CNC",VLOOKUP(BdD!C134,Mvt!$D$2:$G$832,4,0))</f>
        <v>CNC</v>
      </c>
      <c r="E134" t="s">
        <v>16</v>
      </c>
      <c r="F134" t="s">
        <v>172</v>
      </c>
    </row>
    <row r="135" spans="1:6" x14ac:dyDescent="0.25">
      <c r="A135" s="1">
        <f t="array" ref="A135">IF(B135="","",MAX(IF(Mvt!$C$2:$C$832=B135,Mvt!$A$2:$A$832,$A$14)))</f>
        <v>43480</v>
      </c>
      <c r="B135">
        <v>29269</v>
      </c>
      <c r="C135" t="str">
        <f t="shared" si="2"/>
        <v>4348029269</v>
      </c>
      <c r="D135" t="str">
        <f>IF(ISNA(VLOOKUP(BdD!C135,Mvt!$D$2:$G$832,4,0)),"CNC",VLOOKUP(BdD!C135,Mvt!$D$2:$G$832,4,0))</f>
        <v>CNC</v>
      </c>
      <c r="E135" t="s">
        <v>16</v>
      </c>
      <c r="F135" t="s">
        <v>172</v>
      </c>
    </row>
    <row r="136" spans="1:6" x14ac:dyDescent="0.25">
      <c r="A136" s="1">
        <f t="array" ref="A136">IF(B136="","",MAX(IF(Mvt!$C$2:$C$832=B136,Mvt!$A$2:$A$832,$A$14)))</f>
        <v>43480</v>
      </c>
      <c r="B136">
        <v>64517</v>
      </c>
      <c r="C136" t="str">
        <f t="shared" si="2"/>
        <v>4348064517</v>
      </c>
      <c r="D136" t="str">
        <f>IF(ISNA(VLOOKUP(BdD!C136,Mvt!$D$2:$G$832,4,0)),"CNC",VLOOKUP(BdD!C136,Mvt!$D$2:$G$832,4,0))</f>
        <v>CNC</v>
      </c>
      <c r="E136" t="s">
        <v>66</v>
      </c>
      <c r="F136" t="s">
        <v>474</v>
      </c>
    </row>
    <row r="137" spans="1:6" x14ac:dyDescent="0.25">
      <c r="A137" s="1">
        <f t="array" ref="A137">IF(B137="","",MAX(IF(Mvt!$C$2:$C$832=B137,Mvt!$A$2:$A$832,$A$14)))</f>
        <v>43480</v>
      </c>
      <c r="B137">
        <v>29270</v>
      </c>
      <c r="C137" t="str">
        <f t="shared" si="2"/>
        <v>4348029270</v>
      </c>
      <c r="D137" t="str">
        <f>IF(ISNA(VLOOKUP(BdD!C137,Mvt!$D$2:$G$832,4,0)),"CNC",VLOOKUP(BdD!C137,Mvt!$D$2:$G$832,4,0))</f>
        <v>CNC</v>
      </c>
      <c r="E137" t="s">
        <v>16</v>
      </c>
      <c r="F137" t="s">
        <v>173</v>
      </c>
    </row>
    <row r="138" spans="1:6" x14ac:dyDescent="0.25">
      <c r="A138" s="1">
        <f t="array" ref="A138">IF(B138="","",MAX(IF(Mvt!$C$2:$C$832=B138,Mvt!$A$2:$A$832,$A$14)))</f>
        <v>43480</v>
      </c>
      <c r="B138">
        <v>29271</v>
      </c>
      <c r="C138" t="str">
        <f t="shared" si="2"/>
        <v>4348029271</v>
      </c>
      <c r="D138" t="str">
        <f>IF(ISNA(VLOOKUP(BdD!C138,Mvt!$D$2:$G$832,4,0)),"CNC",VLOOKUP(BdD!C138,Mvt!$D$2:$G$832,4,0))</f>
        <v>CNC</v>
      </c>
      <c r="E138" t="s">
        <v>16</v>
      </c>
      <c r="F138" t="s">
        <v>173</v>
      </c>
    </row>
    <row r="139" spans="1:6" x14ac:dyDescent="0.25">
      <c r="A139" s="1">
        <f t="array" ref="A139">IF(B139="","",MAX(IF(Mvt!$C$2:$C$832=B139,Mvt!$A$2:$A$832,$A$14)))</f>
        <v>43480</v>
      </c>
      <c r="B139">
        <v>41473</v>
      </c>
      <c r="C139" t="str">
        <f t="shared" si="2"/>
        <v>4348041473</v>
      </c>
      <c r="D139" t="str">
        <f>IF(ISNA(VLOOKUP(BdD!C139,Mvt!$D$2:$G$832,4,0)),"CNC",VLOOKUP(BdD!C139,Mvt!$D$2:$G$832,4,0))</f>
        <v>CNC</v>
      </c>
      <c r="E139" t="s">
        <v>16</v>
      </c>
      <c r="F139" t="s">
        <v>174</v>
      </c>
    </row>
    <row r="140" spans="1:6" x14ac:dyDescent="0.25">
      <c r="A140" s="1">
        <f t="array" ref="A140">IF(B140="","",MAX(IF(Mvt!$C$2:$C$832=B140,Mvt!$A$2:$A$832,$A$14)))</f>
        <v>43480</v>
      </c>
      <c r="B140">
        <v>41474</v>
      </c>
      <c r="C140" t="str">
        <f t="shared" si="2"/>
        <v>4348041474</v>
      </c>
      <c r="D140" t="str">
        <f>IF(ISNA(VLOOKUP(BdD!C140,Mvt!$D$2:$G$832,4,0)),"CNC",VLOOKUP(BdD!C140,Mvt!$D$2:$G$832,4,0))</f>
        <v>CNC</v>
      </c>
      <c r="E140" t="s">
        <v>16</v>
      </c>
      <c r="F140" t="s">
        <v>174</v>
      </c>
    </row>
    <row r="141" spans="1:6" x14ac:dyDescent="0.25">
      <c r="A141" s="1">
        <f t="array" ref="A141">IF(B141="","",MAX(IF(Mvt!$C$2:$C$832=B141,Mvt!$A$2:$A$832,$A$14)))</f>
        <v>43480</v>
      </c>
      <c r="B141">
        <v>41517</v>
      </c>
      <c r="C141" t="str">
        <f t="shared" si="2"/>
        <v>4348041517</v>
      </c>
      <c r="D141" t="str">
        <f>IF(ISNA(VLOOKUP(BdD!C141,Mvt!$D$2:$G$832,4,0)),"CNC",VLOOKUP(BdD!C141,Mvt!$D$2:$G$832,4,0))</f>
        <v>CNC</v>
      </c>
      <c r="E141" t="s">
        <v>16</v>
      </c>
      <c r="F141" t="s">
        <v>174</v>
      </c>
    </row>
    <row r="142" spans="1:6" x14ac:dyDescent="0.25">
      <c r="A142" s="1">
        <f t="array" ref="A142">IF(B142="","",MAX(IF(Mvt!$C$2:$C$832=B142,Mvt!$A$2:$A$832,$A$14)))</f>
        <v>43480</v>
      </c>
      <c r="B142">
        <v>41518</v>
      </c>
      <c r="C142" t="str">
        <f t="shared" si="2"/>
        <v>4348041518</v>
      </c>
      <c r="D142" t="str">
        <f>IF(ISNA(VLOOKUP(BdD!C142,Mvt!$D$2:$G$832,4,0)),"CNC",VLOOKUP(BdD!C142,Mvt!$D$2:$G$832,4,0))</f>
        <v>CNC</v>
      </c>
      <c r="E142" t="s">
        <v>16</v>
      </c>
      <c r="F142" t="s">
        <v>174</v>
      </c>
    </row>
    <row r="143" spans="1:6" x14ac:dyDescent="0.25">
      <c r="A143" s="1">
        <f t="array" ref="A143">IF(B143="","",MAX(IF(Mvt!$C$2:$C$832=B143,Mvt!$A$2:$A$832,$A$14)))</f>
        <v>43480</v>
      </c>
      <c r="B143">
        <v>19308</v>
      </c>
      <c r="C143" t="str">
        <f t="shared" si="2"/>
        <v>4348019308</v>
      </c>
      <c r="D143" t="str">
        <f>IF(ISNA(VLOOKUP(BdD!C143,Mvt!$D$2:$G$832,4,0)),"CNC",VLOOKUP(BdD!C143,Mvt!$D$2:$G$832,4,0))</f>
        <v>CNC</v>
      </c>
      <c r="E143" t="s">
        <v>16</v>
      </c>
      <c r="F143" t="s">
        <v>175</v>
      </c>
    </row>
    <row r="144" spans="1:6" x14ac:dyDescent="0.25">
      <c r="A144" s="1">
        <f t="array" ref="A144">IF(B144="","",MAX(IF(Mvt!$C$2:$C$832=B144,Mvt!$A$2:$A$832,$A$14)))</f>
        <v>43480</v>
      </c>
      <c r="B144">
        <v>161615</v>
      </c>
      <c r="C144" t="str">
        <f t="shared" si="2"/>
        <v>43480161615</v>
      </c>
      <c r="D144" t="str">
        <f>IF(ISNA(VLOOKUP(BdD!C144,Mvt!$D$2:$G$832,4,0)),"CNC",VLOOKUP(BdD!C144,Mvt!$D$2:$G$832,4,0))</f>
        <v>CNC</v>
      </c>
      <c r="E144" t="s">
        <v>16</v>
      </c>
      <c r="F144" t="s">
        <v>176</v>
      </c>
    </row>
    <row r="145" spans="1:6" x14ac:dyDescent="0.25">
      <c r="A145" s="1">
        <f t="array" ref="A145">IF(B145="","",MAX(IF(Mvt!$C$2:$C$832=B145,Mvt!$A$2:$A$832,$A$14)))</f>
        <v>43480</v>
      </c>
      <c r="B145">
        <v>23413</v>
      </c>
      <c r="C145" t="str">
        <f t="shared" si="2"/>
        <v>4348023413</v>
      </c>
      <c r="D145" t="str">
        <f>IF(ISNA(VLOOKUP(BdD!C145,Mvt!$D$2:$G$832,4,0)),"CNC",VLOOKUP(BdD!C145,Mvt!$D$2:$G$832,4,0))</f>
        <v>CNC</v>
      </c>
      <c r="E145" t="s">
        <v>16</v>
      </c>
      <c r="F145" t="s">
        <v>177</v>
      </c>
    </row>
    <row r="146" spans="1:6" x14ac:dyDescent="0.25">
      <c r="A146" s="1">
        <f t="array" ref="A146">IF(B146="","",MAX(IF(Mvt!$C$2:$C$832=B146,Mvt!$A$2:$A$832,$A$14)))</f>
        <v>43480</v>
      </c>
      <c r="B146">
        <v>23435</v>
      </c>
      <c r="C146" t="str">
        <f t="shared" si="2"/>
        <v>4348023435</v>
      </c>
      <c r="D146" t="str">
        <f>IF(ISNA(VLOOKUP(BdD!C146,Mvt!$D$2:$G$832,4,0)),"CNC",VLOOKUP(BdD!C146,Mvt!$D$2:$G$832,4,0))</f>
        <v>CNC</v>
      </c>
      <c r="E146" t="s">
        <v>16</v>
      </c>
      <c r="F146" t="s">
        <v>177</v>
      </c>
    </row>
    <row r="147" spans="1:6" x14ac:dyDescent="0.25">
      <c r="A147" s="1">
        <f t="array" ref="A147">IF(B147="","",MAX(IF(Mvt!$C$2:$C$832=B147,Mvt!$A$2:$A$832,$A$14)))</f>
        <v>43480</v>
      </c>
      <c r="B147">
        <v>18820</v>
      </c>
      <c r="C147" t="str">
        <f t="shared" si="2"/>
        <v>4348018820</v>
      </c>
      <c r="D147" t="str">
        <f>IF(ISNA(VLOOKUP(BdD!C147,Mvt!$D$2:$G$832,4,0)),"CNC",VLOOKUP(BdD!C147,Mvt!$D$2:$G$832,4,0))</f>
        <v>CNC</v>
      </c>
      <c r="E147" t="s">
        <v>16</v>
      </c>
      <c r="F147" t="s">
        <v>177</v>
      </c>
    </row>
    <row r="148" spans="1:6" x14ac:dyDescent="0.25">
      <c r="A148" s="1">
        <f t="array" ref="A148">IF(B148="","",MAX(IF(Mvt!$C$2:$C$832=B148,Mvt!$A$2:$A$832,$A$14)))</f>
        <v>43480</v>
      </c>
      <c r="B148">
        <v>108039</v>
      </c>
      <c r="C148" t="str">
        <f t="shared" si="2"/>
        <v>43480108039</v>
      </c>
      <c r="D148" t="str">
        <f>IF(ISNA(VLOOKUP(BdD!C148,Mvt!$D$2:$G$832,4,0)),"CNC",VLOOKUP(BdD!C148,Mvt!$D$2:$G$832,4,0))</f>
        <v>CNC</v>
      </c>
      <c r="E148" t="s">
        <v>16</v>
      </c>
      <c r="F148" t="s">
        <v>178</v>
      </c>
    </row>
    <row r="149" spans="1:6" x14ac:dyDescent="0.25">
      <c r="A149" s="1">
        <f t="array" ref="A149">IF(B149="","",MAX(IF(Mvt!$C$2:$C$832=B149,Mvt!$A$2:$A$832,$A$14)))</f>
        <v>43480</v>
      </c>
      <c r="B149">
        <v>108040</v>
      </c>
      <c r="C149" t="str">
        <f t="shared" si="2"/>
        <v>43480108040</v>
      </c>
      <c r="D149" t="str">
        <f>IF(ISNA(VLOOKUP(BdD!C149,Mvt!$D$2:$G$832,4,0)),"CNC",VLOOKUP(BdD!C149,Mvt!$D$2:$G$832,4,0))</f>
        <v>CNC</v>
      </c>
      <c r="E149" t="s">
        <v>16</v>
      </c>
      <c r="F149" t="s">
        <v>178</v>
      </c>
    </row>
    <row r="150" spans="1:6" x14ac:dyDescent="0.25">
      <c r="A150" s="1">
        <f t="array" ref="A150">IF(B150="","",MAX(IF(Mvt!$C$2:$C$832=B150,Mvt!$A$2:$A$832,$A$14)))</f>
        <v>43480</v>
      </c>
      <c r="B150">
        <v>108041</v>
      </c>
      <c r="C150" t="str">
        <f t="shared" si="2"/>
        <v>43480108041</v>
      </c>
      <c r="D150" t="str">
        <f>IF(ISNA(VLOOKUP(BdD!C150,Mvt!$D$2:$G$832,4,0)),"CNC",VLOOKUP(BdD!C150,Mvt!$D$2:$G$832,4,0))</f>
        <v>CNC</v>
      </c>
      <c r="E150" t="s">
        <v>16</v>
      </c>
      <c r="F150" t="s">
        <v>178</v>
      </c>
    </row>
    <row r="151" spans="1:6" x14ac:dyDescent="0.25">
      <c r="A151" s="1">
        <f t="array" ref="A151">IF(B151="","",MAX(IF(Mvt!$C$2:$C$832=B151,Mvt!$A$2:$A$832,$A$14)))</f>
        <v>43480</v>
      </c>
      <c r="B151">
        <v>108098</v>
      </c>
      <c r="C151" t="str">
        <f t="shared" si="2"/>
        <v>43480108098</v>
      </c>
      <c r="D151" t="str">
        <f>IF(ISNA(VLOOKUP(BdD!C151,Mvt!$D$2:$G$832,4,0)),"CNC",VLOOKUP(BdD!C151,Mvt!$D$2:$G$832,4,0))</f>
        <v>CNC</v>
      </c>
      <c r="E151" t="s">
        <v>16</v>
      </c>
      <c r="F151" t="s">
        <v>178</v>
      </c>
    </row>
    <row r="152" spans="1:6" x14ac:dyDescent="0.25">
      <c r="A152" s="1">
        <f t="array" ref="A152">IF(B152="","",MAX(IF(Mvt!$C$2:$C$832=B152,Mvt!$A$2:$A$832,$A$14)))</f>
        <v>43480</v>
      </c>
      <c r="B152">
        <v>161614</v>
      </c>
      <c r="C152" t="str">
        <f t="shared" si="2"/>
        <v>43480161614</v>
      </c>
      <c r="D152" t="str">
        <f>IF(ISNA(VLOOKUP(BdD!C152,Mvt!$D$2:$G$832,4,0)),"CNC",VLOOKUP(BdD!C152,Mvt!$D$2:$G$832,4,0))</f>
        <v>CNC</v>
      </c>
      <c r="E152" t="s">
        <v>16</v>
      </c>
      <c r="F152" t="s">
        <v>178</v>
      </c>
    </row>
    <row r="153" spans="1:6" x14ac:dyDescent="0.25">
      <c r="A153" s="1">
        <f t="array" ref="A153">IF(B153="","",MAX(IF(Mvt!$C$2:$C$832=B153,Mvt!$A$2:$A$832,$A$14)))</f>
        <v>43480</v>
      </c>
      <c r="B153">
        <v>161878</v>
      </c>
      <c r="C153" t="str">
        <f t="shared" si="2"/>
        <v>43480161878</v>
      </c>
      <c r="D153" t="str">
        <f>IF(ISNA(VLOOKUP(BdD!C153,Mvt!$D$2:$G$832,4,0)),"CNC",VLOOKUP(BdD!C153,Mvt!$D$2:$G$832,4,0))</f>
        <v>CNC</v>
      </c>
      <c r="E153" t="s">
        <v>16</v>
      </c>
      <c r="F153" t="s">
        <v>178</v>
      </c>
    </row>
    <row r="154" spans="1:6" x14ac:dyDescent="0.25">
      <c r="A154" s="1">
        <f t="array" ref="A154">IF(B154="","",MAX(IF(Mvt!$C$2:$C$832=B154,Mvt!$A$2:$A$832,$A$14)))</f>
        <v>43480</v>
      </c>
      <c r="B154">
        <v>39552</v>
      </c>
      <c r="C154" t="str">
        <f t="shared" si="2"/>
        <v>4348039552</v>
      </c>
      <c r="D154" t="str">
        <f>IF(ISNA(VLOOKUP(BdD!C154,Mvt!$D$2:$G$832,4,0)),"CNC",VLOOKUP(BdD!C154,Mvt!$D$2:$G$832,4,0))</f>
        <v>CNC</v>
      </c>
      <c r="E154" t="s">
        <v>16</v>
      </c>
      <c r="F154" t="s">
        <v>179</v>
      </c>
    </row>
    <row r="155" spans="1:6" x14ac:dyDescent="0.25">
      <c r="A155" s="1">
        <f t="array" ref="A155">IF(B155="","",MAX(IF(Mvt!$C$2:$C$832=B155,Mvt!$A$2:$A$832,$A$14)))</f>
        <v>43480</v>
      </c>
      <c r="B155">
        <v>39554</v>
      </c>
      <c r="C155" t="str">
        <f t="shared" si="2"/>
        <v>4348039554</v>
      </c>
      <c r="D155" t="str">
        <f>IF(ISNA(VLOOKUP(BdD!C155,Mvt!$D$2:$G$832,4,0)),"CNC",VLOOKUP(BdD!C155,Mvt!$D$2:$G$832,4,0))</f>
        <v>CNC</v>
      </c>
      <c r="E155" t="s">
        <v>16</v>
      </c>
      <c r="F155" t="s">
        <v>179</v>
      </c>
    </row>
    <row r="156" spans="1:6" x14ac:dyDescent="0.25">
      <c r="A156" s="1">
        <f t="array" ref="A156">IF(B156="","",MAX(IF(Mvt!$C$2:$C$832=B156,Mvt!$A$2:$A$832,$A$14)))</f>
        <v>43480</v>
      </c>
      <c r="B156">
        <v>39555</v>
      </c>
      <c r="C156" t="str">
        <f t="shared" si="2"/>
        <v>4348039555</v>
      </c>
      <c r="D156" t="str">
        <f>IF(ISNA(VLOOKUP(BdD!C156,Mvt!$D$2:$G$832,4,0)),"CNC",VLOOKUP(BdD!C156,Mvt!$D$2:$G$832,4,0))</f>
        <v>CNC</v>
      </c>
      <c r="E156" t="s">
        <v>16</v>
      </c>
      <c r="F156" t="s">
        <v>179</v>
      </c>
    </row>
    <row r="157" spans="1:6" x14ac:dyDescent="0.25">
      <c r="A157" s="1">
        <f t="array" ref="A157">IF(B157="","",MAX(IF(Mvt!$C$2:$C$832=B157,Mvt!$A$2:$A$832,$A$14)))</f>
        <v>43480</v>
      </c>
      <c r="B157">
        <v>108257</v>
      </c>
      <c r="C157" t="str">
        <f t="shared" si="2"/>
        <v>43480108257</v>
      </c>
      <c r="D157" t="str">
        <f>IF(ISNA(VLOOKUP(BdD!C157,Mvt!$D$2:$G$832,4,0)),"CNC",VLOOKUP(BdD!C157,Mvt!$D$2:$G$832,4,0))</f>
        <v>CNC</v>
      </c>
      <c r="E157" t="s">
        <v>16</v>
      </c>
      <c r="F157" t="s">
        <v>180</v>
      </c>
    </row>
    <row r="158" spans="1:6" x14ac:dyDescent="0.25">
      <c r="A158" s="1">
        <f t="array" ref="A158">IF(B158="","",MAX(IF(Mvt!$C$2:$C$832=B158,Mvt!$A$2:$A$832,$A$14)))</f>
        <v>43480</v>
      </c>
      <c r="B158">
        <v>108419</v>
      </c>
      <c r="C158" t="str">
        <f t="shared" si="2"/>
        <v>43480108419</v>
      </c>
      <c r="D158" t="str">
        <f>IF(ISNA(VLOOKUP(BdD!C158,Mvt!$D$2:$G$832,4,0)),"CNC",VLOOKUP(BdD!C158,Mvt!$D$2:$G$832,4,0))</f>
        <v>CNC</v>
      </c>
      <c r="E158" t="s">
        <v>16</v>
      </c>
      <c r="F158" t="s">
        <v>181</v>
      </c>
    </row>
    <row r="159" spans="1:6" x14ac:dyDescent="0.25">
      <c r="A159" s="1">
        <f t="array" ref="A159">IF(B159="","",MAX(IF(Mvt!$C$2:$C$832=B159,Mvt!$A$2:$A$832,$A$14)))</f>
        <v>43480</v>
      </c>
      <c r="B159">
        <v>108420</v>
      </c>
      <c r="C159" t="str">
        <f t="shared" si="2"/>
        <v>43480108420</v>
      </c>
      <c r="D159" t="str">
        <f>IF(ISNA(VLOOKUP(BdD!C159,Mvt!$D$2:$G$832,4,0)),"CNC",VLOOKUP(BdD!C159,Mvt!$D$2:$G$832,4,0))</f>
        <v>CNC</v>
      </c>
      <c r="E159" t="s">
        <v>16</v>
      </c>
      <c r="F159" t="s">
        <v>182</v>
      </c>
    </row>
    <row r="160" spans="1:6" x14ac:dyDescent="0.25">
      <c r="A160" s="1">
        <f t="array" ref="A160">IF(B160="","",MAX(IF(Mvt!$C$2:$C$832=B160,Mvt!$A$2:$A$832,$A$14)))</f>
        <v>43480</v>
      </c>
      <c r="B160">
        <v>108254</v>
      </c>
      <c r="C160" t="str">
        <f t="shared" si="2"/>
        <v>43480108254</v>
      </c>
      <c r="D160" t="str">
        <f>IF(ISNA(VLOOKUP(BdD!C160,Mvt!$D$2:$G$832,4,0)),"CNC",VLOOKUP(BdD!C160,Mvt!$D$2:$G$832,4,0))</f>
        <v>CNC</v>
      </c>
      <c r="E160" t="s">
        <v>16</v>
      </c>
      <c r="F160" t="s">
        <v>183</v>
      </c>
    </row>
    <row r="161" spans="1:6" x14ac:dyDescent="0.25">
      <c r="A161" s="1">
        <f t="array" ref="A161">IF(B161="","",MAX(IF(Mvt!$C$2:$C$832=B161,Mvt!$A$2:$A$832,$A$14)))</f>
        <v>43480</v>
      </c>
      <c r="B161">
        <v>108255</v>
      </c>
      <c r="C161" t="str">
        <f t="shared" si="2"/>
        <v>43480108255</v>
      </c>
      <c r="D161" t="str">
        <f>IF(ISNA(VLOOKUP(BdD!C161,Mvt!$D$2:$G$832,4,0)),"CNC",VLOOKUP(BdD!C161,Mvt!$D$2:$G$832,4,0))</f>
        <v>CNC</v>
      </c>
      <c r="E161" t="s">
        <v>16</v>
      </c>
      <c r="F161" t="s">
        <v>183</v>
      </c>
    </row>
    <row r="162" spans="1:6" x14ac:dyDescent="0.25">
      <c r="A162" s="1">
        <f t="array" ref="A162">IF(B162="","",MAX(IF(Mvt!$C$2:$C$832=B162,Mvt!$A$2:$A$832,$A$14)))</f>
        <v>43480</v>
      </c>
      <c r="B162">
        <v>35520</v>
      </c>
      <c r="C162" t="str">
        <f t="shared" si="2"/>
        <v>4348035520</v>
      </c>
      <c r="D162" t="str">
        <f>IF(ISNA(VLOOKUP(BdD!C162,Mvt!$D$2:$G$832,4,0)),"CNC",VLOOKUP(BdD!C162,Mvt!$D$2:$G$832,4,0))</f>
        <v>CNC</v>
      </c>
      <c r="E162" t="s">
        <v>16</v>
      </c>
      <c r="F162" t="s">
        <v>184</v>
      </c>
    </row>
    <row r="163" spans="1:6" x14ac:dyDescent="0.25">
      <c r="A163" s="1">
        <f t="array" ref="A163">IF(B163="","",MAX(IF(Mvt!$C$2:$C$832=B163,Mvt!$A$2:$A$832,$A$14)))</f>
        <v>43480</v>
      </c>
      <c r="B163">
        <v>35518</v>
      </c>
      <c r="C163" t="str">
        <f t="shared" si="2"/>
        <v>4348035518</v>
      </c>
      <c r="D163" t="str">
        <f>IF(ISNA(VLOOKUP(BdD!C163,Mvt!$D$2:$G$832,4,0)),"CNC",VLOOKUP(BdD!C163,Mvt!$D$2:$G$832,4,0))</f>
        <v>CNC</v>
      </c>
      <c r="E163" t="s">
        <v>16</v>
      </c>
      <c r="F163" t="s">
        <v>185</v>
      </c>
    </row>
    <row r="164" spans="1:6" x14ac:dyDescent="0.25">
      <c r="A164" s="1">
        <f t="array" ref="A164">IF(B164="","",MAX(IF(Mvt!$C$2:$C$832=B164,Mvt!$A$2:$A$832,$A$14)))</f>
        <v>43480</v>
      </c>
      <c r="B164">
        <v>33059</v>
      </c>
      <c r="C164" t="str">
        <f t="shared" si="2"/>
        <v>4348033059</v>
      </c>
      <c r="D164" t="str">
        <f>IF(ISNA(VLOOKUP(BdD!C164,Mvt!$D$2:$G$832,4,0)),"CNC",VLOOKUP(BdD!C164,Mvt!$D$2:$G$832,4,0))</f>
        <v>CNC</v>
      </c>
      <c r="E164" t="s">
        <v>16</v>
      </c>
      <c r="F164" t="s">
        <v>186</v>
      </c>
    </row>
    <row r="165" spans="1:6" x14ac:dyDescent="0.25">
      <c r="A165" s="1">
        <f t="array" ref="A165">IF(B165="","",MAX(IF(Mvt!$C$2:$C$832=B165,Mvt!$A$2:$A$832,$A$14)))</f>
        <v>43480</v>
      </c>
      <c r="B165">
        <v>330591</v>
      </c>
      <c r="C165" t="str">
        <f t="shared" si="2"/>
        <v>43480330591</v>
      </c>
      <c r="D165" t="str">
        <f>IF(ISNA(VLOOKUP(BdD!C165,Mvt!$D$2:$G$832,4,0)),"CNC",VLOOKUP(BdD!C165,Mvt!$D$2:$G$832,4,0))</f>
        <v>CNC</v>
      </c>
      <c r="E165" t="s">
        <v>16</v>
      </c>
      <c r="F165" t="s">
        <v>186</v>
      </c>
    </row>
    <row r="166" spans="1:6" x14ac:dyDescent="0.25">
      <c r="A166" s="1">
        <f t="array" ref="A166">IF(B166="","",MAX(IF(Mvt!$C$2:$C$832=B166,Mvt!$A$2:$A$832,$A$14)))</f>
        <v>43480</v>
      </c>
      <c r="B166">
        <v>35095</v>
      </c>
      <c r="C166" t="str">
        <f t="shared" si="2"/>
        <v>4348035095</v>
      </c>
      <c r="D166" t="str">
        <f>IF(ISNA(VLOOKUP(BdD!C166,Mvt!$D$2:$G$832,4,0)),"CNC",VLOOKUP(BdD!C166,Mvt!$D$2:$G$832,4,0))</f>
        <v>CNC</v>
      </c>
      <c r="E166" t="s">
        <v>16</v>
      </c>
      <c r="F166" t="s">
        <v>186</v>
      </c>
    </row>
    <row r="167" spans="1:6" x14ac:dyDescent="0.25">
      <c r="A167" s="1">
        <f t="array" ref="A167">IF(B167="","",MAX(IF(Mvt!$C$2:$C$832=B167,Mvt!$A$2:$A$832,$A$14)))</f>
        <v>43480</v>
      </c>
      <c r="B167">
        <v>35100</v>
      </c>
      <c r="C167" t="str">
        <f t="shared" si="2"/>
        <v>4348035100</v>
      </c>
      <c r="D167" t="str">
        <f>IF(ISNA(VLOOKUP(BdD!C167,Mvt!$D$2:$G$832,4,0)),"CNC",VLOOKUP(BdD!C167,Mvt!$D$2:$G$832,4,0))</f>
        <v>CNC</v>
      </c>
      <c r="E167" t="s">
        <v>16</v>
      </c>
      <c r="F167" t="s">
        <v>186</v>
      </c>
    </row>
    <row r="168" spans="1:6" x14ac:dyDescent="0.25">
      <c r="A168" s="1">
        <f t="array" ref="A168">IF(B168="","",MAX(IF(Mvt!$C$2:$C$832=B168,Mvt!$A$2:$A$832,$A$14)))</f>
        <v>43480</v>
      </c>
      <c r="B168">
        <v>108130</v>
      </c>
      <c r="C168" t="str">
        <f t="shared" si="2"/>
        <v>43480108130</v>
      </c>
      <c r="D168" t="str">
        <f>IF(ISNA(VLOOKUP(BdD!C168,Mvt!$D$2:$G$832,4,0)),"CNC",VLOOKUP(BdD!C168,Mvt!$D$2:$G$832,4,0))</f>
        <v>CNC</v>
      </c>
      <c r="E168" t="s">
        <v>16</v>
      </c>
      <c r="F168" t="s">
        <v>187</v>
      </c>
    </row>
    <row r="169" spans="1:6" x14ac:dyDescent="0.25">
      <c r="A169" s="1">
        <f t="array" ref="A169">IF(B169="","",MAX(IF(Mvt!$C$2:$C$832=B169,Mvt!$A$2:$A$832,$A$14)))</f>
        <v>43480</v>
      </c>
      <c r="B169">
        <v>108131</v>
      </c>
      <c r="C169" t="str">
        <f t="shared" si="2"/>
        <v>43480108131</v>
      </c>
      <c r="D169" t="str">
        <f>IF(ISNA(VLOOKUP(BdD!C169,Mvt!$D$2:$G$832,4,0)),"CNC",VLOOKUP(BdD!C169,Mvt!$D$2:$G$832,4,0))</f>
        <v>CNC</v>
      </c>
      <c r="E169" t="s">
        <v>16</v>
      </c>
      <c r="F169" t="s">
        <v>187</v>
      </c>
    </row>
    <row r="170" spans="1:6" x14ac:dyDescent="0.25">
      <c r="A170" s="1">
        <f t="array" ref="A170">IF(B170="","",MAX(IF(Mvt!$C$2:$C$832=B170,Mvt!$A$2:$A$832,$A$14)))</f>
        <v>43480</v>
      </c>
      <c r="B170">
        <v>24972</v>
      </c>
      <c r="C170" t="str">
        <f t="shared" si="2"/>
        <v>4348024972</v>
      </c>
      <c r="D170" t="str">
        <f>IF(ISNA(VLOOKUP(BdD!C170,Mvt!$D$2:$G$832,4,0)),"CNC",VLOOKUP(BdD!C170,Mvt!$D$2:$G$832,4,0))</f>
        <v>CNC</v>
      </c>
      <c r="E170" t="s">
        <v>16</v>
      </c>
      <c r="F170" t="s">
        <v>188</v>
      </c>
    </row>
    <row r="171" spans="1:6" x14ac:dyDescent="0.25">
      <c r="A171" s="1">
        <f t="array" ref="A171">IF(B171="","",MAX(IF(Mvt!$C$2:$C$832=B171,Mvt!$A$2:$A$832,$A$14)))</f>
        <v>43480</v>
      </c>
      <c r="B171">
        <v>95882</v>
      </c>
      <c r="C171" t="str">
        <f t="shared" si="2"/>
        <v>4348095882</v>
      </c>
      <c r="D171" t="str">
        <f>IF(ISNA(VLOOKUP(BdD!C171,Mvt!$D$2:$G$832,4,0)),"CNC",VLOOKUP(BdD!C171,Mvt!$D$2:$G$832,4,0))</f>
        <v>CNC</v>
      </c>
      <c r="E171" t="s">
        <v>16</v>
      </c>
      <c r="F171" t="s">
        <v>189</v>
      </c>
    </row>
    <row r="172" spans="1:6" x14ac:dyDescent="0.25">
      <c r="A172" s="1">
        <f t="array" ref="A172">IF(B172="","",MAX(IF(Mvt!$C$2:$C$832=B172,Mvt!$A$2:$A$832,$A$14)))</f>
        <v>43480</v>
      </c>
      <c r="B172">
        <v>108043</v>
      </c>
      <c r="C172" t="str">
        <f t="shared" si="2"/>
        <v>43480108043</v>
      </c>
      <c r="D172" t="str">
        <f>IF(ISNA(VLOOKUP(BdD!C172,Mvt!$D$2:$G$832,4,0)),"CNC",VLOOKUP(BdD!C172,Mvt!$D$2:$G$832,4,0))</f>
        <v>CNC</v>
      </c>
      <c r="E172" t="s">
        <v>16</v>
      </c>
      <c r="F172" t="s">
        <v>190</v>
      </c>
    </row>
    <row r="173" spans="1:6" x14ac:dyDescent="0.25">
      <c r="A173" s="1">
        <f t="array" ref="A173">IF(B173="","",MAX(IF(Mvt!$C$2:$C$832=B173,Mvt!$A$2:$A$832,$A$14)))</f>
        <v>43480</v>
      </c>
      <c r="B173">
        <v>108044</v>
      </c>
      <c r="C173" t="str">
        <f t="shared" si="2"/>
        <v>43480108044</v>
      </c>
      <c r="D173" t="str">
        <f>IF(ISNA(VLOOKUP(BdD!C173,Mvt!$D$2:$G$832,4,0)),"CNC",VLOOKUP(BdD!C173,Mvt!$D$2:$G$832,4,0))</f>
        <v>CNC</v>
      </c>
      <c r="E173" t="s">
        <v>16</v>
      </c>
      <c r="F173" t="s">
        <v>190</v>
      </c>
    </row>
    <row r="174" spans="1:6" x14ac:dyDescent="0.25">
      <c r="A174" s="1">
        <f t="array" ref="A174">IF(B174="","",MAX(IF(Mvt!$C$2:$C$832=B174,Mvt!$A$2:$A$832,$A$14)))</f>
        <v>43480</v>
      </c>
      <c r="B174">
        <v>39562</v>
      </c>
      <c r="C174" t="str">
        <f t="shared" si="2"/>
        <v>4348039562</v>
      </c>
      <c r="D174" t="str">
        <f>IF(ISNA(VLOOKUP(BdD!C174,Mvt!$D$2:$G$832,4,0)),"CNC",VLOOKUP(BdD!C174,Mvt!$D$2:$G$832,4,0))</f>
        <v>CNC</v>
      </c>
      <c r="E174" t="s">
        <v>16</v>
      </c>
      <c r="F174" t="s">
        <v>191</v>
      </c>
    </row>
    <row r="175" spans="1:6" x14ac:dyDescent="0.25">
      <c r="A175" s="1">
        <f t="array" ref="A175">IF(B175="","",MAX(IF(Mvt!$C$2:$C$832=B175,Mvt!$A$2:$A$832,$A$14)))</f>
        <v>43480</v>
      </c>
      <c r="B175">
        <v>39563</v>
      </c>
      <c r="C175" t="str">
        <f t="shared" si="2"/>
        <v>4348039563</v>
      </c>
      <c r="D175" t="str">
        <f>IF(ISNA(VLOOKUP(BdD!C175,Mvt!$D$2:$G$832,4,0)),"CNC",VLOOKUP(BdD!C175,Mvt!$D$2:$G$832,4,0))</f>
        <v>CNC</v>
      </c>
      <c r="E175" t="s">
        <v>16</v>
      </c>
      <c r="F175" t="s">
        <v>191</v>
      </c>
    </row>
    <row r="176" spans="1:6" x14ac:dyDescent="0.25">
      <c r="A176" s="1">
        <f t="array" ref="A176">IF(B176="","",MAX(IF(Mvt!$C$2:$C$832=B176,Mvt!$A$2:$A$832,$A$14)))</f>
        <v>43480</v>
      </c>
      <c r="B176">
        <v>39565</v>
      </c>
      <c r="C176" t="str">
        <f t="shared" si="2"/>
        <v>4348039565</v>
      </c>
      <c r="D176" t="str">
        <f>IF(ISNA(VLOOKUP(BdD!C176,Mvt!$D$2:$G$832,4,0)),"CNC",VLOOKUP(BdD!C176,Mvt!$D$2:$G$832,4,0))</f>
        <v>CNC</v>
      </c>
      <c r="E176" t="s">
        <v>16</v>
      </c>
      <c r="F176" t="s">
        <v>191</v>
      </c>
    </row>
    <row r="177" spans="1:6" x14ac:dyDescent="0.25">
      <c r="A177" s="1">
        <f t="array" ref="A177">IF(B177="","",MAX(IF(Mvt!$C$2:$C$832=B177,Mvt!$A$2:$A$832,$A$14)))</f>
        <v>43480</v>
      </c>
      <c r="B177">
        <v>32838</v>
      </c>
      <c r="C177" t="str">
        <f t="shared" si="2"/>
        <v>4348032838</v>
      </c>
      <c r="D177" t="str">
        <f>IF(ISNA(VLOOKUP(BdD!C177,Mvt!$D$2:$G$832,4,0)),"CNC",VLOOKUP(BdD!C177,Mvt!$D$2:$G$832,4,0))</f>
        <v>CNC</v>
      </c>
      <c r="E177" t="s">
        <v>16</v>
      </c>
      <c r="F177" t="s">
        <v>192</v>
      </c>
    </row>
    <row r="178" spans="1:6" x14ac:dyDescent="0.25">
      <c r="A178" s="1">
        <f t="array" ref="A178">IF(B178="","",MAX(IF(Mvt!$C$2:$C$832=B178,Mvt!$A$2:$A$832,$A$14)))</f>
        <v>43480</v>
      </c>
      <c r="B178">
        <v>32840</v>
      </c>
      <c r="C178" t="str">
        <f t="shared" si="2"/>
        <v>4348032840</v>
      </c>
      <c r="D178" t="str">
        <f>IF(ISNA(VLOOKUP(BdD!C178,Mvt!$D$2:$G$832,4,0)),"CNC",VLOOKUP(BdD!C178,Mvt!$D$2:$G$832,4,0))</f>
        <v>CNC</v>
      </c>
      <c r="E178" t="s">
        <v>16</v>
      </c>
      <c r="F178" t="s">
        <v>192</v>
      </c>
    </row>
    <row r="179" spans="1:6" x14ac:dyDescent="0.25">
      <c r="A179" s="1">
        <f t="array" ref="A179">IF(B179="","",MAX(IF(Mvt!$C$2:$C$832=B179,Mvt!$A$2:$A$832,$A$14)))</f>
        <v>43480</v>
      </c>
      <c r="B179">
        <v>34026</v>
      </c>
      <c r="C179" t="str">
        <f t="shared" si="2"/>
        <v>4348034026</v>
      </c>
      <c r="D179" t="str">
        <f>IF(ISNA(VLOOKUP(BdD!C179,Mvt!$D$2:$G$832,4,0)),"CNC",VLOOKUP(BdD!C179,Mvt!$D$2:$G$832,4,0))</f>
        <v>CNC</v>
      </c>
      <c r="E179" t="s">
        <v>16</v>
      </c>
      <c r="F179" t="s">
        <v>192</v>
      </c>
    </row>
    <row r="180" spans="1:6" x14ac:dyDescent="0.25">
      <c r="A180" s="1">
        <f t="array" ref="A180">IF(B180="","",MAX(IF(Mvt!$C$2:$C$832=B180,Mvt!$A$2:$A$832,$A$14)))</f>
        <v>43480</v>
      </c>
      <c r="B180">
        <v>340261</v>
      </c>
      <c r="C180" t="str">
        <f t="shared" si="2"/>
        <v>43480340261</v>
      </c>
      <c r="D180" t="str">
        <f>IF(ISNA(VLOOKUP(BdD!C180,Mvt!$D$2:$G$832,4,0)),"CNC",VLOOKUP(BdD!C180,Mvt!$D$2:$G$832,4,0))</f>
        <v>CNC</v>
      </c>
      <c r="E180" t="s">
        <v>16</v>
      </c>
      <c r="F180" t="s">
        <v>192</v>
      </c>
    </row>
    <row r="181" spans="1:6" x14ac:dyDescent="0.25">
      <c r="A181" s="1">
        <f t="array" ref="A181">IF(B181="","",MAX(IF(Mvt!$C$2:$C$832=B181,Mvt!$A$2:$A$832,$A$14)))</f>
        <v>43480</v>
      </c>
      <c r="B181">
        <v>58438</v>
      </c>
      <c r="C181" t="str">
        <f t="shared" si="2"/>
        <v>4348058438</v>
      </c>
      <c r="D181" t="str">
        <f>IF(ISNA(VLOOKUP(BdD!C181,Mvt!$D$2:$G$832,4,0)),"CNC",VLOOKUP(BdD!C181,Mvt!$D$2:$G$832,4,0))</f>
        <v>CNC</v>
      </c>
      <c r="E181" t="s">
        <v>16</v>
      </c>
      <c r="F181" t="s">
        <v>193</v>
      </c>
    </row>
    <row r="182" spans="1:6" x14ac:dyDescent="0.25">
      <c r="A182" s="1">
        <f t="array" ref="A182">IF(B182="","",MAX(IF(Mvt!$C$2:$C$832=B182,Mvt!$A$2:$A$832,$A$14)))</f>
        <v>43480</v>
      </c>
      <c r="B182">
        <v>58439</v>
      </c>
      <c r="C182" t="str">
        <f t="shared" si="2"/>
        <v>4348058439</v>
      </c>
      <c r="D182" t="str">
        <f>IF(ISNA(VLOOKUP(BdD!C182,Mvt!$D$2:$G$832,4,0)),"CNC",VLOOKUP(BdD!C182,Mvt!$D$2:$G$832,4,0))</f>
        <v>CNC</v>
      </c>
      <c r="E182" t="s">
        <v>16</v>
      </c>
      <c r="F182" t="s">
        <v>193</v>
      </c>
    </row>
    <row r="183" spans="1:6" x14ac:dyDescent="0.25">
      <c r="A183" s="1">
        <f t="array" ref="A183">IF(B183="","",MAX(IF(Mvt!$C$2:$C$832=B183,Mvt!$A$2:$A$832,$A$14)))</f>
        <v>43480</v>
      </c>
      <c r="B183">
        <v>58440</v>
      </c>
      <c r="C183" t="str">
        <f t="shared" si="2"/>
        <v>4348058440</v>
      </c>
      <c r="D183" t="str">
        <f>IF(ISNA(VLOOKUP(BdD!C183,Mvt!$D$2:$G$832,4,0)),"CNC",VLOOKUP(BdD!C183,Mvt!$D$2:$G$832,4,0))</f>
        <v>CNC</v>
      </c>
      <c r="E183" t="s">
        <v>16</v>
      </c>
      <c r="F183" t="s">
        <v>193</v>
      </c>
    </row>
    <row r="184" spans="1:6" x14ac:dyDescent="0.25">
      <c r="A184" s="1">
        <f t="array" ref="A184">IF(B184="","",MAX(IF(Mvt!$C$2:$C$832=B184,Mvt!$A$2:$A$832,$A$14)))</f>
        <v>43480</v>
      </c>
      <c r="B184">
        <v>27721</v>
      </c>
      <c r="C184" t="str">
        <f t="shared" si="2"/>
        <v>4348027721</v>
      </c>
      <c r="D184" t="str">
        <f>IF(ISNA(VLOOKUP(BdD!C184,Mvt!$D$2:$G$832,4,0)),"CNC",VLOOKUP(BdD!C184,Mvt!$D$2:$G$832,4,0))</f>
        <v>CNC</v>
      </c>
      <c r="E184" t="s">
        <v>46</v>
      </c>
      <c r="F184" t="s">
        <v>194</v>
      </c>
    </row>
    <row r="185" spans="1:6" x14ac:dyDescent="0.25">
      <c r="A185" s="1">
        <f t="array" ref="A185">IF(B185="","",MAX(IF(Mvt!$C$2:$C$832=B185,Mvt!$A$2:$A$832,$A$14)))</f>
        <v>43480</v>
      </c>
      <c r="B185">
        <v>8097</v>
      </c>
      <c r="C185" t="str">
        <f t="shared" si="2"/>
        <v>434808097</v>
      </c>
      <c r="D185" t="str">
        <f>IF(ISNA(VLOOKUP(BdD!C185,Mvt!$D$2:$G$832,4,0)),"CNC",VLOOKUP(BdD!C185,Mvt!$D$2:$G$832,4,0))</f>
        <v>CNC</v>
      </c>
      <c r="E185" t="s">
        <v>16</v>
      </c>
      <c r="F185" t="s">
        <v>195</v>
      </c>
    </row>
    <row r="186" spans="1:6" x14ac:dyDescent="0.25">
      <c r="A186" s="1">
        <f t="array" ref="A186">IF(B186="","",MAX(IF(Mvt!$C$2:$C$832=B186,Mvt!$A$2:$A$832,$A$14)))</f>
        <v>43480</v>
      </c>
      <c r="B186">
        <v>8098</v>
      </c>
      <c r="C186" t="str">
        <f t="shared" ref="C186:C246" si="3">IF(A186="","",A186&amp;B186)</f>
        <v>434808098</v>
      </c>
      <c r="D186" t="str">
        <f>IF(ISNA(VLOOKUP(BdD!C186,Mvt!$D$2:$G$832,4,0)),"CNC",VLOOKUP(BdD!C186,Mvt!$D$2:$G$832,4,0))</f>
        <v>CNC</v>
      </c>
      <c r="E186" t="s">
        <v>16</v>
      </c>
      <c r="F186" t="s">
        <v>195</v>
      </c>
    </row>
    <row r="187" spans="1:6" x14ac:dyDescent="0.25">
      <c r="A187" s="1">
        <f t="array" ref="A187">IF(B187="","",MAX(IF(Mvt!$C$2:$C$832=B187,Mvt!$A$2:$A$832,$A$14)))</f>
        <v>43480</v>
      </c>
      <c r="B187">
        <v>32063</v>
      </c>
      <c r="C187" t="str">
        <f t="shared" si="3"/>
        <v>4348032063</v>
      </c>
      <c r="D187" t="str">
        <f>IF(ISNA(VLOOKUP(BdD!C187,Mvt!$D$2:$G$832,4,0)),"CNC",VLOOKUP(BdD!C187,Mvt!$D$2:$G$832,4,0))</f>
        <v>CNC</v>
      </c>
      <c r="E187" t="s">
        <v>16</v>
      </c>
      <c r="F187" t="s">
        <v>195</v>
      </c>
    </row>
    <row r="188" spans="1:6" x14ac:dyDescent="0.25">
      <c r="A188" s="1">
        <f t="array" ref="A188">IF(B188="","",MAX(IF(Mvt!$C$2:$C$832=B188,Mvt!$A$2:$A$832,$A$14)))</f>
        <v>43480</v>
      </c>
      <c r="B188">
        <v>35616</v>
      </c>
      <c r="C188" t="str">
        <f t="shared" si="3"/>
        <v>4348035616</v>
      </c>
      <c r="D188" t="str">
        <f>IF(ISNA(VLOOKUP(BdD!C188,Mvt!$D$2:$G$832,4,0)),"CNC",VLOOKUP(BdD!C188,Mvt!$D$2:$G$832,4,0))</f>
        <v>CNC</v>
      </c>
      <c r="E188" t="s">
        <v>16</v>
      </c>
      <c r="F188" t="s">
        <v>195</v>
      </c>
    </row>
    <row r="189" spans="1:6" x14ac:dyDescent="0.25">
      <c r="A189" s="1">
        <f t="array" ref="A189">IF(B189="","",MAX(IF(Mvt!$C$2:$C$832=B189,Mvt!$A$2:$A$832,$A$14)))</f>
        <v>43480</v>
      </c>
      <c r="B189">
        <v>39171</v>
      </c>
      <c r="C189" t="str">
        <f t="shared" si="3"/>
        <v>4348039171</v>
      </c>
      <c r="D189" t="str">
        <f>IF(ISNA(VLOOKUP(BdD!C189,Mvt!$D$2:$G$832,4,0)),"CNC",VLOOKUP(BdD!C189,Mvt!$D$2:$G$832,4,0))</f>
        <v>CNC</v>
      </c>
      <c r="E189" t="s">
        <v>16</v>
      </c>
      <c r="F189" t="s">
        <v>195</v>
      </c>
    </row>
    <row r="190" spans="1:6" x14ac:dyDescent="0.25">
      <c r="A190" s="1">
        <f t="array" ref="A190">IF(B190="","",MAX(IF(Mvt!$C$2:$C$832=B190,Mvt!$A$2:$A$832,$A$14)))</f>
        <v>43480</v>
      </c>
      <c r="B190">
        <v>39172</v>
      </c>
      <c r="C190" t="str">
        <f t="shared" si="3"/>
        <v>4348039172</v>
      </c>
      <c r="D190" t="str">
        <f>IF(ISNA(VLOOKUP(BdD!C190,Mvt!$D$2:$G$832,4,0)),"CNC",VLOOKUP(BdD!C190,Mvt!$D$2:$G$832,4,0))</f>
        <v>CNC</v>
      </c>
      <c r="E190" t="s">
        <v>16</v>
      </c>
      <c r="F190" t="s">
        <v>195</v>
      </c>
    </row>
    <row r="191" spans="1:6" x14ac:dyDescent="0.25">
      <c r="A191" s="1">
        <f t="array" ref="A191">IF(B191="","",MAX(IF(Mvt!$C$2:$C$832=B191,Mvt!$A$2:$A$832,$A$14)))</f>
        <v>43480</v>
      </c>
      <c r="B191">
        <v>40605</v>
      </c>
      <c r="C191" t="str">
        <f t="shared" si="3"/>
        <v>4348040605</v>
      </c>
      <c r="D191" t="str">
        <f>IF(ISNA(VLOOKUP(BdD!C191,Mvt!$D$2:$G$832,4,0)),"CNC",VLOOKUP(BdD!C191,Mvt!$D$2:$G$832,4,0))</f>
        <v>CNC</v>
      </c>
      <c r="E191" t="s">
        <v>16</v>
      </c>
      <c r="F191" t="s">
        <v>196</v>
      </c>
    </row>
    <row r="192" spans="1:6" x14ac:dyDescent="0.25">
      <c r="A192" s="1">
        <f t="array" ref="A192">IF(B192="","",MAX(IF(Mvt!$C$2:$C$832=B192,Mvt!$A$2:$A$832,$A$14)))</f>
        <v>43480</v>
      </c>
      <c r="B192">
        <v>40606</v>
      </c>
      <c r="C192" t="str">
        <f t="shared" si="3"/>
        <v>4348040606</v>
      </c>
      <c r="D192" t="str">
        <f>IF(ISNA(VLOOKUP(BdD!C192,Mvt!$D$2:$G$832,4,0)),"CNC",VLOOKUP(BdD!C192,Mvt!$D$2:$G$832,4,0))</f>
        <v>CNC</v>
      </c>
      <c r="E192" t="s">
        <v>16</v>
      </c>
      <c r="F192" t="s">
        <v>196</v>
      </c>
    </row>
    <row r="193" spans="1:6" x14ac:dyDescent="0.25">
      <c r="A193" s="1">
        <f t="array" ref="A193">IF(B193="","",MAX(IF(Mvt!$C$2:$C$832=B193,Mvt!$A$2:$A$832,$A$14)))</f>
        <v>43480</v>
      </c>
      <c r="B193">
        <v>40607</v>
      </c>
      <c r="C193" t="str">
        <f t="shared" si="3"/>
        <v>4348040607</v>
      </c>
      <c r="D193" t="str">
        <f>IF(ISNA(VLOOKUP(BdD!C193,Mvt!$D$2:$G$832,4,0)),"CNC",VLOOKUP(BdD!C193,Mvt!$D$2:$G$832,4,0))</f>
        <v>CNC</v>
      </c>
      <c r="E193" t="s">
        <v>16</v>
      </c>
      <c r="F193" t="s">
        <v>196</v>
      </c>
    </row>
    <row r="194" spans="1:6" x14ac:dyDescent="0.25">
      <c r="A194" s="1">
        <f t="array" ref="A194">IF(B194="","",MAX(IF(Mvt!$C$2:$C$832=B194,Mvt!$A$2:$A$832,$A$14)))</f>
        <v>43480</v>
      </c>
      <c r="B194">
        <v>108129</v>
      </c>
      <c r="C194" t="str">
        <f t="shared" si="3"/>
        <v>43480108129</v>
      </c>
      <c r="D194" t="str">
        <f>IF(ISNA(VLOOKUP(BdD!C194,Mvt!$D$2:$G$832,4,0)),"CNC",VLOOKUP(BdD!C194,Mvt!$D$2:$G$832,4,0))</f>
        <v>CNC</v>
      </c>
      <c r="E194" t="s">
        <v>16</v>
      </c>
      <c r="F194" t="s">
        <v>197</v>
      </c>
    </row>
    <row r="195" spans="1:6" x14ac:dyDescent="0.25">
      <c r="A195" s="1">
        <f t="array" ref="A195">IF(B195="","",MAX(IF(Mvt!$C$2:$C$832=B195,Mvt!$A$2:$A$832,$A$14)))</f>
        <v>43480</v>
      </c>
      <c r="B195">
        <v>41477</v>
      </c>
      <c r="C195" t="str">
        <f t="shared" si="3"/>
        <v>4348041477</v>
      </c>
      <c r="D195" t="str">
        <f>IF(ISNA(VLOOKUP(BdD!C195,Mvt!$D$2:$G$832,4,0)),"CNC",VLOOKUP(BdD!C195,Mvt!$D$2:$G$832,4,0))</f>
        <v>CNC</v>
      </c>
      <c r="E195" t="s">
        <v>46</v>
      </c>
      <c r="F195" t="s">
        <v>198</v>
      </c>
    </row>
    <row r="196" spans="1:6" x14ac:dyDescent="0.25">
      <c r="A196" s="1">
        <f t="array" ref="A196">IF(B196="","",MAX(IF(Mvt!$C$2:$C$832=B196,Mvt!$A$2:$A$832,$A$14)))</f>
        <v>43480</v>
      </c>
      <c r="B196">
        <v>41478</v>
      </c>
      <c r="C196" t="str">
        <f t="shared" si="3"/>
        <v>4348041478</v>
      </c>
      <c r="D196" t="str">
        <f>IF(ISNA(VLOOKUP(BdD!C196,Mvt!$D$2:$G$832,4,0)),"CNC",VLOOKUP(BdD!C196,Mvt!$D$2:$G$832,4,0))</f>
        <v>CNC</v>
      </c>
      <c r="E196" t="s">
        <v>46</v>
      </c>
      <c r="F196" t="s">
        <v>198</v>
      </c>
    </row>
    <row r="197" spans="1:6" x14ac:dyDescent="0.25">
      <c r="A197" s="1">
        <f t="array" ref="A197">IF(B197="","",MAX(IF(Mvt!$C$2:$C$832=B197,Mvt!$A$2:$A$832,$A$14)))</f>
        <v>43480</v>
      </c>
      <c r="B197">
        <v>32595</v>
      </c>
      <c r="C197" t="str">
        <f t="shared" si="3"/>
        <v>4348032595</v>
      </c>
      <c r="D197" t="str">
        <f>IF(ISNA(VLOOKUP(BdD!C197,Mvt!$D$2:$G$832,4,0)),"CNC",VLOOKUP(BdD!C197,Mvt!$D$2:$G$832,4,0))</f>
        <v>CNC</v>
      </c>
      <c r="E197" t="s">
        <v>16</v>
      </c>
      <c r="F197" t="s">
        <v>199</v>
      </c>
    </row>
    <row r="198" spans="1:6" x14ac:dyDescent="0.25">
      <c r="A198" s="1">
        <f t="array" ref="A198">IF(B198="","",MAX(IF(Mvt!$C$2:$C$832=B198,Mvt!$A$2:$A$832,$A$14)))</f>
        <v>43480</v>
      </c>
      <c r="B198">
        <v>32596</v>
      </c>
      <c r="C198" t="str">
        <f t="shared" si="3"/>
        <v>4348032596</v>
      </c>
      <c r="D198" t="str">
        <f>IF(ISNA(VLOOKUP(BdD!C198,Mvt!$D$2:$G$832,4,0)),"CNC",VLOOKUP(BdD!C198,Mvt!$D$2:$G$832,4,0))</f>
        <v>CNC</v>
      </c>
      <c r="E198" t="s">
        <v>16</v>
      </c>
      <c r="F198" t="s">
        <v>200</v>
      </c>
    </row>
    <row r="199" spans="1:6" x14ac:dyDescent="0.25">
      <c r="A199" s="1">
        <f t="array" ref="A199">IF(B199="","",MAX(IF(Mvt!$C$2:$C$832=B199,Mvt!$A$2:$A$832,$A$14)))</f>
        <v>43553</v>
      </c>
      <c r="B199">
        <v>32765</v>
      </c>
      <c r="C199" t="str">
        <f t="shared" si="3"/>
        <v>4355332765</v>
      </c>
      <c r="D199" t="str">
        <f>IF(ISNA(VLOOKUP(BdD!C199,Mvt!$D$2:$G$832,4,0)),"CNC",VLOOKUP(BdD!C199,Mvt!$D$2:$G$832,4,0))</f>
        <v>Joaillerie</v>
      </c>
      <c r="E199" t="s">
        <v>16</v>
      </c>
      <c r="F199" t="s">
        <v>201</v>
      </c>
    </row>
    <row r="200" spans="1:6" x14ac:dyDescent="0.25">
      <c r="A200" s="1">
        <f t="array" ref="A200">IF(B200="","",MAX(IF(Mvt!$C$2:$C$832=B200,Mvt!$A$2:$A$832,$A$14)))</f>
        <v>43480</v>
      </c>
      <c r="B200">
        <v>108749</v>
      </c>
      <c r="C200" t="str">
        <f t="shared" si="3"/>
        <v>43480108749</v>
      </c>
      <c r="D200" t="str">
        <f>IF(ISNA(VLOOKUP(BdD!C200,Mvt!$D$2:$G$832,4,0)),"CNC",VLOOKUP(BdD!C200,Mvt!$D$2:$G$832,4,0))</f>
        <v>CNC</v>
      </c>
      <c r="E200" t="s">
        <v>16</v>
      </c>
      <c r="F200" t="s">
        <v>202</v>
      </c>
    </row>
    <row r="201" spans="1:6" x14ac:dyDescent="0.25">
      <c r="A201" s="1">
        <f t="array" ref="A201">IF(B201="","",MAX(IF(Mvt!$C$2:$C$832=B201,Mvt!$A$2:$A$832,$A$14)))</f>
        <v>43480</v>
      </c>
      <c r="B201">
        <v>44219</v>
      </c>
      <c r="C201" t="str">
        <f t="shared" si="3"/>
        <v>4348044219</v>
      </c>
      <c r="D201" t="str">
        <f>IF(ISNA(VLOOKUP(BdD!C201,Mvt!$D$2:$G$832,4,0)),"CNC",VLOOKUP(BdD!C201,Mvt!$D$2:$G$832,4,0))</f>
        <v>CNC</v>
      </c>
      <c r="E201" t="s">
        <v>16</v>
      </c>
      <c r="F201" t="s">
        <v>203</v>
      </c>
    </row>
    <row r="202" spans="1:6" x14ac:dyDescent="0.25">
      <c r="A202" s="1">
        <f t="array" ref="A202">IF(B202="","",MAX(IF(Mvt!$C$2:$C$832=B202,Mvt!$A$2:$A$832,$A$14)))</f>
        <v>43480</v>
      </c>
      <c r="B202">
        <v>44220</v>
      </c>
      <c r="C202" t="str">
        <f t="shared" si="3"/>
        <v>4348044220</v>
      </c>
      <c r="D202" t="str">
        <f>IF(ISNA(VLOOKUP(BdD!C202,Mvt!$D$2:$G$832,4,0)),"CNC",VLOOKUP(BdD!C202,Mvt!$D$2:$G$832,4,0))</f>
        <v>CNC</v>
      </c>
      <c r="E202" t="s">
        <v>16</v>
      </c>
      <c r="F202" t="s">
        <v>203</v>
      </c>
    </row>
    <row r="203" spans="1:6" x14ac:dyDescent="0.25">
      <c r="A203" s="1">
        <f t="array" ref="A203">IF(B203="","",MAX(IF(Mvt!$C$2:$C$832=B203,Mvt!$A$2:$A$832,$A$14)))</f>
        <v>43480</v>
      </c>
      <c r="B203">
        <v>33796</v>
      </c>
      <c r="C203" t="str">
        <f t="shared" si="3"/>
        <v>4348033796</v>
      </c>
      <c r="D203" t="str">
        <f>IF(ISNA(VLOOKUP(BdD!C203,Mvt!$D$2:$G$832,4,0)),"CNC",VLOOKUP(BdD!C203,Mvt!$D$2:$G$832,4,0))</f>
        <v>CNC</v>
      </c>
      <c r="E203" t="s">
        <v>46</v>
      </c>
      <c r="F203" t="s">
        <v>204</v>
      </c>
    </row>
    <row r="204" spans="1:6" x14ac:dyDescent="0.25">
      <c r="A204" s="1">
        <f t="array" ref="A204">IF(B204="","",MAX(IF(Mvt!$C$2:$C$832=B204,Mvt!$A$2:$A$832,$A$14)))</f>
        <v>43480</v>
      </c>
      <c r="B204">
        <v>39468</v>
      </c>
      <c r="C204" t="str">
        <f t="shared" si="3"/>
        <v>4348039468</v>
      </c>
      <c r="D204" t="str">
        <f>IF(ISNA(VLOOKUP(BdD!C204,Mvt!$D$2:$G$832,4,0)),"CNC",VLOOKUP(BdD!C204,Mvt!$D$2:$G$832,4,0))</f>
        <v>CNC</v>
      </c>
      <c r="E204" t="s">
        <v>46</v>
      </c>
      <c r="F204" t="s">
        <v>205</v>
      </c>
    </row>
    <row r="205" spans="1:6" x14ac:dyDescent="0.25">
      <c r="A205" s="1">
        <f t="array" ref="A205">IF(B205="","",MAX(IF(Mvt!$C$2:$C$832=B205,Mvt!$A$2:$A$832,$A$14)))</f>
        <v>43480</v>
      </c>
      <c r="B205">
        <v>40658</v>
      </c>
      <c r="C205" t="str">
        <f t="shared" si="3"/>
        <v>4348040658</v>
      </c>
      <c r="D205" t="str">
        <f>IF(ISNA(VLOOKUP(BdD!C205,Mvt!$D$2:$G$832,4,0)),"CNC",VLOOKUP(BdD!C205,Mvt!$D$2:$G$832,4,0))</f>
        <v>CNC</v>
      </c>
      <c r="E205" t="s">
        <v>46</v>
      </c>
      <c r="F205" t="s">
        <v>205</v>
      </c>
    </row>
    <row r="206" spans="1:6" x14ac:dyDescent="0.25">
      <c r="A206" s="1">
        <f t="array" ref="A206">IF(B206="","",MAX(IF(Mvt!$C$2:$C$832=B206,Mvt!$A$2:$A$832,$A$14)))</f>
        <v>43480</v>
      </c>
      <c r="B206">
        <v>33504</v>
      </c>
      <c r="C206" t="str">
        <f t="shared" si="3"/>
        <v>4348033504</v>
      </c>
      <c r="D206" t="str">
        <f>IF(ISNA(VLOOKUP(BdD!C206,Mvt!$D$2:$G$832,4,0)),"CNC",VLOOKUP(BdD!C206,Mvt!$D$2:$G$832,4,0))</f>
        <v>CNC</v>
      </c>
      <c r="E206" t="s">
        <v>16</v>
      </c>
      <c r="F206" t="s">
        <v>206</v>
      </c>
    </row>
    <row r="207" spans="1:6" x14ac:dyDescent="0.25">
      <c r="A207" s="1">
        <f t="array" ref="A207">IF(B207="","",MAX(IF(Mvt!$C$2:$C$832=B207,Mvt!$A$2:$A$832,$A$14)))</f>
        <v>43480</v>
      </c>
      <c r="B207">
        <v>33506</v>
      </c>
      <c r="C207" t="str">
        <f t="shared" si="3"/>
        <v>4348033506</v>
      </c>
      <c r="D207" t="str">
        <f>IF(ISNA(VLOOKUP(BdD!C207,Mvt!$D$2:$G$832,4,0)),"CNC",VLOOKUP(BdD!C207,Mvt!$D$2:$G$832,4,0))</f>
        <v>CNC</v>
      </c>
      <c r="E207" t="s">
        <v>16</v>
      </c>
      <c r="F207" t="s">
        <v>206</v>
      </c>
    </row>
    <row r="208" spans="1:6" x14ac:dyDescent="0.25">
      <c r="A208" s="1">
        <f t="array" ref="A208">IF(B208="","",MAX(IF(Mvt!$C$2:$C$832=B208,Mvt!$A$2:$A$832,$A$14)))</f>
        <v>43480</v>
      </c>
      <c r="B208">
        <v>33507</v>
      </c>
      <c r="C208" t="str">
        <f t="shared" si="3"/>
        <v>4348033507</v>
      </c>
      <c r="D208" t="str">
        <f>IF(ISNA(VLOOKUP(BdD!C208,Mvt!$D$2:$G$832,4,0)),"CNC",VLOOKUP(BdD!C208,Mvt!$D$2:$G$832,4,0))</f>
        <v>CNC</v>
      </c>
      <c r="E208" t="s">
        <v>16</v>
      </c>
      <c r="F208" t="s">
        <v>206</v>
      </c>
    </row>
    <row r="209" spans="1:6" x14ac:dyDescent="0.25">
      <c r="A209" s="1">
        <f t="array" ref="A209">IF(B209="","",MAX(IF(Mvt!$C$2:$C$832=B209,Mvt!$A$2:$A$832,$A$14)))</f>
        <v>43480</v>
      </c>
      <c r="B209">
        <v>34151</v>
      </c>
      <c r="C209" t="str">
        <f t="shared" si="3"/>
        <v>4348034151</v>
      </c>
      <c r="D209" t="str">
        <f>IF(ISNA(VLOOKUP(BdD!C209,Mvt!$D$2:$G$832,4,0)),"CNC",VLOOKUP(BdD!C209,Mvt!$D$2:$G$832,4,0))</f>
        <v>CNC</v>
      </c>
      <c r="E209" t="s">
        <v>16</v>
      </c>
      <c r="F209" t="s">
        <v>206</v>
      </c>
    </row>
    <row r="210" spans="1:6" x14ac:dyDescent="0.25">
      <c r="A210" s="1">
        <f t="array" ref="A210">IF(B210="","",MAX(IF(Mvt!$C$2:$C$832=B210,Mvt!$A$2:$A$832,$A$14)))</f>
        <v>43480</v>
      </c>
      <c r="B210">
        <v>37022</v>
      </c>
      <c r="C210" t="str">
        <f t="shared" si="3"/>
        <v>4348037022</v>
      </c>
      <c r="D210" t="str">
        <f>IF(ISNA(VLOOKUP(BdD!C210,Mvt!$D$2:$G$832,4,0)),"CNC",VLOOKUP(BdD!C210,Mvt!$D$2:$G$832,4,0))</f>
        <v>CNC</v>
      </c>
      <c r="E210" t="s">
        <v>16</v>
      </c>
      <c r="F210" t="s">
        <v>206</v>
      </c>
    </row>
    <row r="211" spans="1:6" x14ac:dyDescent="0.25">
      <c r="A211" s="1">
        <f t="array" ref="A211">IF(B211="","",MAX(IF(Mvt!$C$2:$C$832=B211,Mvt!$A$2:$A$832,$A$14)))</f>
        <v>43480</v>
      </c>
      <c r="B211">
        <v>37023</v>
      </c>
      <c r="C211" t="str">
        <f t="shared" si="3"/>
        <v>4348037023</v>
      </c>
      <c r="D211" t="str">
        <f>IF(ISNA(VLOOKUP(BdD!C211,Mvt!$D$2:$G$832,4,0)),"CNC",VLOOKUP(BdD!C211,Mvt!$D$2:$G$832,4,0))</f>
        <v>CNC</v>
      </c>
      <c r="E211" t="s">
        <v>16</v>
      </c>
      <c r="F211" t="s">
        <v>207</v>
      </c>
    </row>
    <row r="212" spans="1:6" x14ac:dyDescent="0.25">
      <c r="A212" s="1">
        <f t="array" ref="A212">IF(B212="","",MAX(IF(Mvt!$C$2:$C$832=B212,Mvt!$A$2:$A$832,$A$14)))</f>
        <v>43480</v>
      </c>
      <c r="B212">
        <v>39467</v>
      </c>
      <c r="C212" t="str">
        <f t="shared" si="3"/>
        <v>4348039467</v>
      </c>
      <c r="D212" t="str">
        <f>IF(ISNA(VLOOKUP(BdD!C212,Mvt!$D$2:$G$832,4,0)),"CNC",VLOOKUP(BdD!C212,Mvt!$D$2:$G$832,4,0))</f>
        <v>CNC</v>
      </c>
      <c r="E212" t="s">
        <v>16</v>
      </c>
      <c r="F212" t="s">
        <v>208</v>
      </c>
    </row>
    <row r="213" spans="1:6" x14ac:dyDescent="0.25">
      <c r="A213" s="1">
        <f t="array" ref="A213">IF(B213="","",MAX(IF(Mvt!$C$2:$C$832=B213,Mvt!$A$2:$A$832,$A$14)))</f>
        <v>43480</v>
      </c>
      <c r="B213">
        <v>39469</v>
      </c>
      <c r="C213" t="str">
        <f t="shared" si="3"/>
        <v>4348039469</v>
      </c>
      <c r="D213" t="str">
        <f>IF(ISNA(VLOOKUP(BdD!C213,Mvt!$D$2:$G$832,4,0)),"CNC",VLOOKUP(BdD!C213,Mvt!$D$2:$G$832,4,0))</f>
        <v>CNC</v>
      </c>
      <c r="E213" t="s">
        <v>16</v>
      </c>
      <c r="F213" t="s">
        <v>208</v>
      </c>
    </row>
    <row r="214" spans="1:6" x14ac:dyDescent="0.25">
      <c r="A214" s="1">
        <f t="array" ref="A214">IF(B214="","",MAX(IF(Mvt!$C$2:$C$832=B214,Mvt!$A$2:$A$832,$A$14)))</f>
        <v>43480</v>
      </c>
      <c r="B214">
        <v>60023</v>
      </c>
      <c r="C214" t="str">
        <f t="shared" si="3"/>
        <v>4348060023</v>
      </c>
      <c r="D214" t="str">
        <f>IF(ISNA(VLOOKUP(BdD!C214,Mvt!$D$2:$G$832,4,0)),"CNC",VLOOKUP(BdD!C214,Mvt!$D$2:$G$832,4,0))</f>
        <v>CNC</v>
      </c>
      <c r="E214" t="s">
        <v>16</v>
      </c>
      <c r="F214" t="s">
        <v>209</v>
      </c>
    </row>
    <row r="215" spans="1:6" x14ac:dyDescent="0.25">
      <c r="A215" s="1">
        <f t="array" ref="A215">IF(B215="","",MAX(IF(Mvt!$C$2:$C$832=B215,Mvt!$A$2:$A$832,$A$14)))</f>
        <v>43480</v>
      </c>
      <c r="B215">
        <v>60024</v>
      </c>
      <c r="C215" t="str">
        <f t="shared" si="3"/>
        <v>4348060024</v>
      </c>
      <c r="D215" t="str">
        <f>IF(ISNA(VLOOKUP(BdD!C215,Mvt!$D$2:$G$832,4,0)),"CNC",VLOOKUP(BdD!C215,Mvt!$D$2:$G$832,4,0))</f>
        <v>CNC</v>
      </c>
      <c r="E215" t="s">
        <v>16</v>
      </c>
      <c r="F215" t="s">
        <v>209</v>
      </c>
    </row>
    <row r="216" spans="1:6" x14ac:dyDescent="0.25">
      <c r="A216" s="1">
        <f t="array" ref="A216">IF(B216="","",MAX(IF(Mvt!$C$2:$C$832=B216,Mvt!$A$2:$A$832,$A$14)))</f>
        <v>43480</v>
      </c>
      <c r="B216">
        <v>60025</v>
      </c>
      <c r="C216" t="str">
        <f t="shared" si="3"/>
        <v>4348060025</v>
      </c>
      <c r="D216" t="str">
        <f>IF(ISNA(VLOOKUP(BdD!C216,Mvt!$D$2:$G$832,4,0)),"CNC",VLOOKUP(BdD!C216,Mvt!$D$2:$G$832,4,0))</f>
        <v>CNC</v>
      </c>
      <c r="E216" t="s">
        <v>16</v>
      </c>
      <c r="F216" t="s">
        <v>209</v>
      </c>
    </row>
    <row r="217" spans="1:6" x14ac:dyDescent="0.25">
      <c r="A217" s="1">
        <f t="array" ref="A217">IF(B217="","",MAX(IF(Mvt!$C$2:$C$832=B217,Mvt!$A$2:$A$832,$A$14)))</f>
        <v>43480</v>
      </c>
      <c r="B217">
        <v>64965</v>
      </c>
      <c r="C217" t="str">
        <f t="shared" si="3"/>
        <v>4348064965</v>
      </c>
      <c r="D217" t="str">
        <f>IF(ISNA(VLOOKUP(BdD!C217,Mvt!$D$2:$G$832,4,0)),"CNC",VLOOKUP(BdD!C217,Mvt!$D$2:$G$832,4,0))</f>
        <v>CNC</v>
      </c>
      <c r="E217" t="s">
        <v>16</v>
      </c>
      <c r="F217" t="s">
        <v>209</v>
      </c>
    </row>
    <row r="218" spans="1:6" x14ac:dyDescent="0.25">
      <c r="A218" s="1">
        <f t="array" ref="A218">IF(B218="","",MAX(IF(Mvt!$C$2:$C$832=B218,Mvt!$A$2:$A$832,$A$14)))</f>
        <v>43480</v>
      </c>
      <c r="B218">
        <v>66212</v>
      </c>
      <c r="C218" t="str">
        <f t="shared" si="3"/>
        <v>4348066212</v>
      </c>
      <c r="D218" t="str">
        <f>IF(ISNA(VLOOKUP(BdD!C218,Mvt!$D$2:$G$832,4,0)),"CNC",VLOOKUP(BdD!C218,Mvt!$D$2:$G$832,4,0))</f>
        <v>CNC</v>
      </c>
      <c r="E218" t="s">
        <v>16</v>
      </c>
      <c r="F218" t="s">
        <v>209</v>
      </c>
    </row>
    <row r="219" spans="1:6" x14ac:dyDescent="0.25">
      <c r="A219" s="1">
        <f t="array" ref="A219">IF(B219="","",MAX(IF(Mvt!$C$2:$C$832=B219,Mvt!$A$2:$A$832,$A$14)))</f>
        <v>43480</v>
      </c>
      <c r="B219" t="s">
        <v>87</v>
      </c>
      <c r="C219" t="str">
        <f t="shared" si="3"/>
        <v>43480F230318</v>
      </c>
      <c r="D219" t="str">
        <f>IF(ISNA(VLOOKUP(BdD!C219,Mvt!$D$2:$G$832,4,0)),"CNC",VLOOKUP(BdD!C219,Mvt!$D$2:$G$832,4,0))</f>
        <v>CNC</v>
      </c>
      <c r="E219" t="s">
        <v>16</v>
      </c>
      <c r="F219" t="s">
        <v>210</v>
      </c>
    </row>
    <row r="220" spans="1:6" x14ac:dyDescent="0.25">
      <c r="A220" s="1">
        <f t="array" ref="A220">IF(B220="","",MAX(IF(Mvt!$C$2:$C$832=B220,Mvt!$A$2:$A$832,$A$14)))</f>
        <v>43480</v>
      </c>
      <c r="B220">
        <v>108042</v>
      </c>
      <c r="C220" t="str">
        <f t="shared" si="3"/>
        <v>43480108042</v>
      </c>
      <c r="D220" t="str">
        <f>IF(ISNA(VLOOKUP(BdD!C220,Mvt!$D$2:$G$832,4,0)),"CNC",VLOOKUP(BdD!C220,Mvt!$D$2:$G$832,4,0))</f>
        <v>CNC</v>
      </c>
      <c r="E220" t="s">
        <v>16</v>
      </c>
      <c r="F220" t="s">
        <v>211</v>
      </c>
    </row>
    <row r="221" spans="1:6" x14ac:dyDescent="0.25">
      <c r="A221" s="1">
        <f t="array" ref="A221">IF(B221="","",MAX(IF(Mvt!$C$2:$C$832=B221,Mvt!$A$2:$A$832,$A$14)))</f>
        <v>43480</v>
      </c>
      <c r="B221">
        <v>108045</v>
      </c>
      <c r="C221" t="str">
        <f t="shared" si="3"/>
        <v>43480108045</v>
      </c>
      <c r="D221" t="str">
        <f>IF(ISNA(VLOOKUP(BdD!C221,Mvt!$D$2:$G$832,4,0)),"CNC",VLOOKUP(BdD!C221,Mvt!$D$2:$G$832,4,0))</f>
        <v>CNC</v>
      </c>
      <c r="E221" t="s">
        <v>16</v>
      </c>
      <c r="F221" t="s">
        <v>211</v>
      </c>
    </row>
    <row r="222" spans="1:6" x14ac:dyDescent="0.25">
      <c r="A222" s="1">
        <f t="array" ref="A222">IF(B222="","",MAX(IF(Mvt!$C$2:$C$832=B222,Mvt!$A$2:$A$832,$A$14)))</f>
        <v>43566</v>
      </c>
      <c r="B222">
        <v>38048</v>
      </c>
      <c r="C222" t="str">
        <f t="shared" si="3"/>
        <v>4356638048</v>
      </c>
      <c r="D222" t="str">
        <f>IF(ISNA(VLOOKUP(BdD!C222,Mvt!$D$2:$G$832,4,0)),"CNC",VLOOKUP(BdD!C222,Mvt!$D$2:$G$832,4,0))</f>
        <v>CNC</v>
      </c>
      <c r="E222" t="s">
        <v>16</v>
      </c>
      <c r="F222" t="s">
        <v>212</v>
      </c>
    </row>
    <row r="223" spans="1:6" x14ac:dyDescent="0.25">
      <c r="A223" s="1">
        <f t="array" ref="A223">IF(B223="","",MAX(IF(Mvt!$C$2:$C$832=B223,Mvt!$A$2:$A$832,$A$14)))</f>
        <v>43532</v>
      </c>
      <c r="B223">
        <v>108459</v>
      </c>
      <c r="C223" t="str">
        <f t="shared" si="3"/>
        <v>43532108459</v>
      </c>
      <c r="D223" t="str">
        <f>IF(ISNA(VLOOKUP(BdD!C223,Mvt!$D$2:$G$832,4,0)),"CNC",VLOOKUP(BdD!C223,Mvt!$D$2:$G$832,4,0))</f>
        <v>CNC</v>
      </c>
      <c r="E223" t="s">
        <v>16</v>
      </c>
      <c r="F223" t="s">
        <v>212</v>
      </c>
    </row>
    <row r="224" spans="1:6" x14ac:dyDescent="0.25">
      <c r="A224" s="1">
        <f t="array" ref="A224">IF(B224="","",MAX(IF(Mvt!$C$2:$C$832=B224,Mvt!$A$2:$A$832,$A$14)))</f>
        <v>43480</v>
      </c>
      <c r="B224">
        <v>51117</v>
      </c>
      <c r="C224" t="str">
        <f t="shared" si="3"/>
        <v>4348051117</v>
      </c>
      <c r="D224" t="str">
        <f>IF(ISNA(VLOOKUP(BdD!C224,Mvt!$D$2:$G$832,4,0)),"CNC",VLOOKUP(BdD!C224,Mvt!$D$2:$G$832,4,0))</f>
        <v>CNC</v>
      </c>
      <c r="E224" t="s">
        <v>16</v>
      </c>
      <c r="F224" t="s">
        <v>213</v>
      </c>
    </row>
    <row r="225" spans="1:6" x14ac:dyDescent="0.25">
      <c r="A225" s="1">
        <f t="array" ref="A225">IF(B225="","",MAX(IF(Mvt!$C$2:$C$832=B225,Mvt!$A$2:$A$832,$A$14)))</f>
        <v>43480</v>
      </c>
      <c r="B225">
        <v>51118</v>
      </c>
      <c r="C225" t="str">
        <f t="shared" si="3"/>
        <v>4348051118</v>
      </c>
      <c r="D225" t="str">
        <f>IF(ISNA(VLOOKUP(BdD!C225,Mvt!$D$2:$G$832,4,0)),"CNC",VLOOKUP(BdD!C225,Mvt!$D$2:$G$832,4,0))</f>
        <v>CNC</v>
      </c>
      <c r="E225" t="s">
        <v>16</v>
      </c>
      <c r="F225" t="s">
        <v>213</v>
      </c>
    </row>
    <row r="226" spans="1:6" x14ac:dyDescent="0.25">
      <c r="A226" s="1">
        <f t="array" ref="A226">IF(B226="","",MAX(IF(Mvt!$C$2:$C$832=B226,Mvt!$A$2:$A$832,$A$14)))</f>
        <v>43480</v>
      </c>
      <c r="B226">
        <v>51119</v>
      </c>
      <c r="C226" t="str">
        <f t="shared" si="3"/>
        <v>4348051119</v>
      </c>
      <c r="D226" t="str">
        <f>IF(ISNA(VLOOKUP(BdD!C226,Mvt!$D$2:$G$832,4,0)),"CNC",VLOOKUP(BdD!C226,Mvt!$D$2:$G$832,4,0))</f>
        <v>CNC</v>
      </c>
      <c r="E226" t="s">
        <v>16</v>
      </c>
      <c r="F226" t="s">
        <v>213</v>
      </c>
    </row>
    <row r="227" spans="1:6" x14ac:dyDescent="0.25">
      <c r="A227" s="1">
        <f t="array" ref="A227">IF(B227="","",MAX(IF(Mvt!$C$2:$C$832=B227,Mvt!$A$2:$A$832,$A$14)))</f>
        <v>43480</v>
      </c>
      <c r="B227">
        <v>44996</v>
      </c>
      <c r="C227" t="str">
        <f t="shared" si="3"/>
        <v>4348044996</v>
      </c>
      <c r="D227" t="str">
        <f>IF(ISNA(VLOOKUP(BdD!C227,Mvt!$D$2:$G$832,4,0)),"CNC",VLOOKUP(BdD!C227,Mvt!$D$2:$G$832,4,0))</f>
        <v>CNC</v>
      </c>
      <c r="E227" t="s">
        <v>16</v>
      </c>
      <c r="F227" t="s">
        <v>214</v>
      </c>
    </row>
    <row r="228" spans="1:6" x14ac:dyDescent="0.25">
      <c r="A228" s="1">
        <f t="array" ref="A228">IF(B228="","",MAX(IF(Mvt!$C$2:$C$832=B228,Mvt!$A$2:$A$832,$A$14)))</f>
        <v>43480</v>
      </c>
      <c r="B228">
        <v>44997</v>
      </c>
      <c r="C228" t="str">
        <f t="shared" si="3"/>
        <v>4348044997</v>
      </c>
      <c r="D228" t="str">
        <f>IF(ISNA(VLOOKUP(BdD!C228,Mvt!$D$2:$G$832,4,0)),"CNC",VLOOKUP(BdD!C228,Mvt!$D$2:$G$832,4,0))</f>
        <v>CNC</v>
      </c>
      <c r="E228" t="s">
        <v>16</v>
      </c>
      <c r="F228" t="s">
        <v>214</v>
      </c>
    </row>
    <row r="229" spans="1:6" x14ac:dyDescent="0.25">
      <c r="A229" s="1">
        <f t="array" ref="A229">IF(B229="","",MAX(IF(Mvt!$C$2:$C$832=B229,Mvt!$A$2:$A$832,$A$14)))</f>
        <v>43480</v>
      </c>
      <c r="B229">
        <v>45200</v>
      </c>
      <c r="C229" t="str">
        <f t="shared" si="3"/>
        <v>4348045200</v>
      </c>
      <c r="D229" t="str">
        <f>IF(ISNA(VLOOKUP(BdD!C229,Mvt!$D$2:$G$832,4,0)),"CNC",VLOOKUP(BdD!C229,Mvt!$D$2:$G$832,4,0))</f>
        <v>CNC</v>
      </c>
      <c r="E229" t="s">
        <v>16</v>
      </c>
      <c r="F229" t="s">
        <v>214</v>
      </c>
    </row>
    <row r="230" spans="1:6" x14ac:dyDescent="0.25">
      <c r="A230" s="1">
        <f t="array" ref="A230">IF(B230="","",MAX(IF(Mvt!$C$2:$C$832=B230,Mvt!$A$2:$A$832,$A$14)))</f>
        <v>43480</v>
      </c>
      <c r="B230">
        <v>45201</v>
      </c>
      <c r="C230" t="str">
        <f t="shared" si="3"/>
        <v>4348045201</v>
      </c>
      <c r="D230" t="str">
        <f>IF(ISNA(VLOOKUP(BdD!C230,Mvt!$D$2:$G$832,4,0)),"CNC",VLOOKUP(BdD!C230,Mvt!$D$2:$G$832,4,0))</f>
        <v>CNC</v>
      </c>
      <c r="E230" t="s">
        <v>16</v>
      </c>
      <c r="F230" t="s">
        <v>214</v>
      </c>
    </row>
    <row r="231" spans="1:6" x14ac:dyDescent="0.25">
      <c r="A231" s="1">
        <f t="array" ref="A231">IF(B231="","",MAX(IF(Mvt!$C$2:$C$832=B231,Mvt!$A$2:$A$832,$A$14)))</f>
        <v>43480</v>
      </c>
      <c r="B231" t="s">
        <v>88</v>
      </c>
      <c r="C231" t="str">
        <f t="shared" si="3"/>
        <v>43480F040118</v>
      </c>
      <c r="D231" t="str">
        <f>IF(ISNA(VLOOKUP(BdD!C231,Mvt!$D$2:$G$832,4,0)),"CNC",VLOOKUP(BdD!C231,Mvt!$D$2:$G$832,4,0))</f>
        <v>CNC</v>
      </c>
      <c r="E231" t="s">
        <v>46</v>
      </c>
      <c r="F231" t="s">
        <v>215</v>
      </c>
    </row>
    <row r="232" spans="1:6" x14ac:dyDescent="0.25">
      <c r="A232" s="1">
        <f t="array" ref="A232">IF(B232="","",MAX(IF(Mvt!$C$2:$C$832=B232,Mvt!$A$2:$A$832,$A$14)))</f>
        <v>43480</v>
      </c>
      <c r="B232" t="s">
        <v>89</v>
      </c>
      <c r="C232" t="str">
        <f t="shared" si="3"/>
        <v>43480F200218</v>
      </c>
      <c r="D232" t="str">
        <f>IF(ISNA(VLOOKUP(BdD!C232,Mvt!$D$2:$G$832,4,0)),"CNC",VLOOKUP(BdD!C232,Mvt!$D$2:$G$832,4,0))</f>
        <v>CNC</v>
      </c>
      <c r="E232" t="s">
        <v>46</v>
      </c>
      <c r="F232" t="s">
        <v>216</v>
      </c>
    </row>
    <row r="233" spans="1:6" x14ac:dyDescent="0.25">
      <c r="A233" s="1">
        <f t="array" ref="A233">IF(B233="","",MAX(IF(Mvt!$C$2:$C$832=B233,Mvt!$A$2:$A$832,$A$14)))</f>
        <v>43503</v>
      </c>
      <c r="B233" t="s">
        <v>90</v>
      </c>
      <c r="C233" t="str">
        <f t="shared" si="3"/>
        <v>43503F240416</v>
      </c>
      <c r="D233" t="str">
        <f>IF(ISNA(VLOOKUP(BdD!C233,Mvt!$D$2:$G$832,4,0)),"CNC",VLOOKUP(BdD!C233,Mvt!$D$2:$G$832,4,0))</f>
        <v>CNC</v>
      </c>
      <c r="E233" t="s">
        <v>46</v>
      </c>
      <c r="F233" t="s">
        <v>217</v>
      </c>
    </row>
    <row r="234" spans="1:6" x14ac:dyDescent="0.25">
      <c r="A234" s="1">
        <f t="array" ref="A234">IF(B234="","",MAX(IF(Mvt!$C$2:$C$832=B234,Mvt!$A$2:$A$832,$A$14)))</f>
        <v>43480</v>
      </c>
      <c r="B234" t="s">
        <v>92</v>
      </c>
      <c r="C234" t="str">
        <f t="shared" si="3"/>
        <v>43480F310518</v>
      </c>
      <c r="D234" t="str">
        <f>IF(ISNA(VLOOKUP(BdD!C234,Mvt!$D$2:$G$832,4,0)),"CNC",VLOOKUP(BdD!C234,Mvt!$D$2:$G$832,4,0))</f>
        <v>CNC</v>
      </c>
      <c r="E234" t="s">
        <v>46</v>
      </c>
      <c r="F234" t="s">
        <v>215</v>
      </c>
    </row>
    <row r="235" spans="1:6" x14ac:dyDescent="0.25">
      <c r="A235" s="1">
        <f t="array" ref="A235">IF(B235="","",MAX(IF(Mvt!$C$2:$C$832=B235,Mvt!$A$2:$A$832,$A$14)))</f>
        <v>43480</v>
      </c>
      <c r="B235">
        <v>48401</v>
      </c>
      <c r="C235" t="str">
        <f t="shared" si="3"/>
        <v>4348048401</v>
      </c>
      <c r="D235" t="str">
        <f>IF(ISNA(VLOOKUP(BdD!C235,Mvt!$D$2:$G$832,4,0)),"CNC",VLOOKUP(BdD!C235,Mvt!$D$2:$G$832,4,0))</f>
        <v>CNC</v>
      </c>
      <c r="E235" t="s">
        <v>46</v>
      </c>
      <c r="F235" t="s">
        <v>218</v>
      </c>
    </row>
    <row r="236" spans="1:6" x14ac:dyDescent="0.25">
      <c r="A236" s="1">
        <f t="array" ref="A236">IF(B236="","",MAX(IF(Mvt!$C$2:$C$832=B236,Mvt!$A$2:$A$832,$A$14)))</f>
        <v>43480</v>
      </c>
      <c r="B236">
        <v>48402</v>
      </c>
      <c r="C236" t="str">
        <f t="shared" si="3"/>
        <v>4348048402</v>
      </c>
      <c r="D236" t="str">
        <f>IF(ISNA(VLOOKUP(BdD!C236,Mvt!$D$2:$G$832,4,0)),"CNC",VLOOKUP(BdD!C236,Mvt!$D$2:$G$832,4,0))</f>
        <v>CNC</v>
      </c>
      <c r="E236" t="s">
        <v>46</v>
      </c>
      <c r="F236" t="s">
        <v>218</v>
      </c>
    </row>
    <row r="237" spans="1:6" x14ac:dyDescent="0.25">
      <c r="A237" s="1">
        <f t="array" ref="A237">IF(B237="","",MAX(IF(Mvt!$C$2:$C$832=B237,Mvt!$A$2:$A$832,$A$14)))</f>
        <v>43480</v>
      </c>
      <c r="B237">
        <v>48403</v>
      </c>
      <c r="C237" t="str">
        <f t="shared" si="3"/>
        <v>4348048403</v>
      </c>
      <c r="D237" t="str">
        <f>IF(ISNA(VLOOKUP(BdD!C237,Mvt!$D$2:$G$832,4,0)),"CNC",VLOOKUP(BdD!C237,Mvt!$D$2:$G$832,4,0))</f>
        <v>CNC</v>
      </c>
      <c r="E237" t="s">
        <v>46</v>
      </c>
      <c r="F237" t="s">
        <v>218</v>
      </c>
    </row>
    <row r="238" spans="1:6" x14ac:dyDescent="0.25">
      <c r="A238" s="1">
        <f t="array" ref="A238">IF(B238="","",MAX(IF(Mvt!$C$2:$C$832=B238,Mvt!$A$2:$A$832,$A$14)))</f>
        <v>43480</v>
      </c>
      <c r="B238">
        <v>51108</v>
      </c>
      <c r="C238" t="str">
        <f t="shared" si="3"/>
        <v>4348051108</v>
      </c>
      <c r="D238" t="str">
        <f>IF(ISNA(VLOOKUP(BdD!C238,Mvt!$D$2:$G$832,4,0)),"CNC",VLOOKUP(BdD!C238,Mvt!$D$2:$G$832,4,0))</f>
        <v>CNC</v>
      </c>
      <c r="E238" t="s">
        <v>16</v>
      </c>
      <c r="F238" t="s">
        <v>219</v>
      </c>
    </row>
    <row r="239" spans="1:6" x14ac:dyDescent="0.25">
      <c r="A239" s="1">
        <f t="array" ref="A239">IF(B239="","",MAX(IF(Mvt!$C$2:$C$832=B239,Mvt!$A$2:$A$832,$A$14)))</f>
        <v>43480</v>
      </c>
      <c r="B239">
        <v>51109</v>
      </c>
      <c r="C239" t="str">
        <f t="shared" si="3"/>
        <v>4348051109</v>
      </c>
      <c r="D239" t="str">
        <f>IF(ISNA(VLOOKUP(BdD!C239,Mvt!$D$2:$G$832,4,0)),"CNC",VLOOKUP(BdD!C239,Mvt!$D$2:$G$832,4,0))</f>
        <v>CNC</v>
      </c>
      <c r="E239" t="s">
        <v>16</v>
      </c>
      <c r="F239" t="s">
        <v>219</v>
      </c>
    </row>
    <row r="240" spans="1:6" x14ac:dyDescent="0.25">
      <c r="A240" s="1">
        <f t="array" ref="A240">IF(B240="","",MAX(IF(Mvt!$C$2:$C$832=B240,Mvt!$A$2:$A$832,$A$14)))</f>
        <v>43480</v>
      </c>
      <c r="B240">
        <v>51110</v>
      </c>
      <c r="C240" t="str">
        <f t="shared" si="3"/>
        <v>4348051110</v>
      </c>
      <c r="D240" t="str">
        <f>IF(ISNA(VLOOKUP(BdD!C240,Mvt!$D$2:$G$832,4,0)),"CNC",VLOOKUP(BdD!C240,Mvt!$D$2:$G$832,4,0))</f>
        <v>CNC</v>
      </c>
      <c r="E240" t="s">
        <v>16</v>
      </c>
      <c r="F240" t="s">
        <v>219</v>
      </c>
    </row>
    <row r="241" spans="1:6" x14ac:dyDescent="0.25">
      <c r="A241" s="1">
        <f t="array" ref="A241">IF(B241="","",MAX(IF(Mvt!$C$2:$C$832=B241,Mvt!$A$2:$A$832,$A$14)))</f>
        <v>43480</v>
      </c>
      <c r="B241">
        <v>33162</v>
      </c>
      <c r="C241" t="str">
        <f t="shared" si="3"/>
        <v>4348033162</v>
      </c>
      <c r="D241" t="str">
        <f>IF(ISNA(VLOOKUP(BdD!C241,Mvt!$D$2:$G$832,4,0)),"CNC",VLOOKUP(BdD!C241,Mvt!$D$2:$G$832,4,0))</f>
        <v>CNC</v>
      </c>
      <c r="E241" t="s">
        <v>16</v>
      </c>
      <c r="F241" t="s">
        <v>220</v>
      </c>
    </row>
    <row r="242" spans="1:6" x14ac:dyDescent="0.25">
      <c r="A242" s="1">
        <f t="array" ref="A242">IF(B242="","",MAX(IF(Mvt!$C$2:$C$832=B242,Mvt!$A$2:$A$832,$A$14)))</f>
        <v>43480</v>
      </c>
      <c r="B242">
        <v>33165</v>
      </c>
      <c r="C242" t="str">
        <f t="shared" si="3"/>
        <v>4348033165</v>
      </c>
      <c r="D242" t="str">
        <f>IF(ISNA(VLOOKUP(BdD!C242,Mvt!$D$2:$G$832,4,0)),"CNC",VLOOKUP(BdD!C242,Mvt!$D$2:$G$832,4,0))</f>
        <v>CNC</v>
      </c>
      <c r="E242" t="s">
        <v>16</v>
      </c>
      <c r="F242" t="s">
        <v>220</v>
      </c>
    </row>
    <row r="243" spans="1:6" x14ac:dyDescent="0.25">
      <c r="A243" s="1">
        <f t="array" ref="A243">IF(B243="","",MAX(IF(Mvt!$C$2:$C$832=B243,Mvt!$A$2:$A$832,$A$14)))</f>
        <v>43480</v>
      </c>
      <c r="B243">
        <v>51116</v>
      </c>
      <c r="C243" t="str">
        <f t="shared" si="3"/>
        <v>4348051116</v>
      </c>
      <c r="D243" t="str">
        <f>IF(ISNA(VLOOKUP(BdD!C243,Mvt!$D$2:$G$832,4,0)),"CNC",VLOOKUP(BdD!C243,Mvt!$D$2:$G$832,4,0))</f>
        <v>CNC</v>
      </c>
      <c r="E243" t="s">
        <v>16</v>
      </c>
      <c r="F243" t="s">
        <v>220</v>
      </c>
    </row>
    <row r="244" spans="1:6" x14ac:dyDescent="0.25">
      <c r="A244" s="1">
        <f t="array" ref="A244">IF(B244="","",MAX(IF(Mvt!$C$2:$C$832=B244,Mvt!$A$2:$A$832,$A$14)))</f>
        <v>43480</v>
      </c>
      <c r="B244">
        <v>36039</v>
      </c>
      <c r="C244" t="str">
        <f t="shared" si="3"/>
        <v>4348036039</v>
      </c>
      <c r="D244" t="str">
        <f>IF(ISNA(VLOOKUP(BdD!C244,Mvt!$D$2:$G$832,4,0)),"CNC",VLOOKUP(BdD!C244,Mvt!$D$2:$G$832,4,0))</f>
        <v>CNC</v>
      </c>
      <c r="E244" t="s">
        <v>16</v>
      </c>
      <c r="F244" t="s">
        <v>221</v>
      </c>
    </row>
    <row r="245" spans="1:6" x14ac:dyDescent="0.25">
      <c r="A245" s="1">
        <f t="array" ref="A245">IF(B245="","",MAX(IF(Mvt!$C$2:$C$832=B245,Mvt!$A$2:$A$832,$A$14)))</f>
        <v>43480</v>
      </c>
      <c r="B245">
        <v>39440</v>
      </c>
      <c r="C245" t="str">
        <f t="shared" si="3"/>
        <v>4348039440</v>
      </c>
      <c r="D245" t="str">
        <f>IF(ISNA(VLOOKUP(BdD!C245,Mvt!$D$2:$G$832,4,0)),"CNC",VLOOKUP(BdD!C245,Mvt!$D$2:$G$832,4,0))</f>
        <v>CNC</v>
      </c>
      <c r="E245" t="s">
        <v>16</v>
      </c>
      <c r="F245" t="s">
        <v>221</v>
      </c>
    </row>
    <row r="246" spans="1:6" x14ac:dyDescent="0.25">
      <c r="A246" s="1">
        <f t="array" ref="A246">IF(B246="","",MAX(IF(Mvt!$C$2:$C$832=B246,Mvt!$A$2:$A$832,$A$14)))</f>
        <v>43480</v>
      </c>
      <c r="B246">
        <v>206713</v>
      </c>
      <c r="C246" t="str">
        <f t="shared" si="3"/>
        <v>43480206713</v>
      </c>
      <c r="D246" t="str">
        <f>IF(ISNA(VLOOKUP(BdD!C246,Mvt!$D$2:$G$832,4,0)),"CNC",VLOOKUP(BdD!C246,Mvt!$D$2:$G$832,4,0))</f>
        <v>CNC</v>
      </c>
      <c r="E246" t="s">
        <v>16</v>
      </c>
      <c r="F246" t="s">
        <v>222</v>
      </c>
    </row>
    <row r="247" spans="1:6" x14ac:dyDescent="0.25">
      <c r="A247" s="1">
        <f t="array" ref="A247">IF(B247="","",MAX(IF(Mvt!$C$2:$C$832=B247,Mvt!$A$2:$A$832,$A$14)))</f>
        <v>43480</v>
      </c>
      <c r="B247">
        <v>32521</v>
      </c>
      <c r="C247" t="str">
        <f t="shared" ref="C247:C304" si="4">IF(A247="","",A247&amp;B247)</f>
        <v>4348032521</v>
      </c>
      <c r="D247" t="str">
        <f>IF(ISNA(VLOOKUP(BdD!C247,Mvt!$D$2:$G$832,4,0)),"CNC",VLOOKUP(BdD!C247,Mvt!$D$2:$G$832,4,0))</f>
        <v>CNC</v>
      </c>
      <c r="E247" t="s">
        <v>16</v>
      </c>
      <c r="F247" t="s">
        <v>223</v>
      </c>
    </row>
    <row r="248" spans="1:6" x14ac:dyDescent="0.25">
      <c r="A248" s="1">
        <f t="array" ref="A248">IF(B248="","",MAX(IF(Mvt!$C$2:$C$832=B248,Mvt!$A$2:$A$832,$A$14)))</f>
        <v>43480</v>
      </c>
      <c r="B248">
        <v>32522</v>
      </c>
      <c r="C248" t="str">
        <f t="shared" si="4"/>
        <v>4348032522</v>
      </c>
      <c r="D248" t="str">
        <f>IF(ISNA(VLOOKUP(BdD!C248,Mvt!$D$2:$G$832,4,0)),"CNC",VLOOKUP(BdD!C248,Mvt!$D$2:$G$832,4,0))</f>
        <v>CNC</v>
      </c>
      <c r="E248" t="s">
        <v>16</v>
      </c>
      <c r="F248" t="s">
        <v>223</v>
      </c>
    </row>
    <row r="249" spans="1:6" x14ac:dyDescent="0.25">
      <c r="A249" s="1">
        <f t="array" ref="A249">IF(B249="","",MAX(IF(Mvt!$C$2:$C$832=B249,Mvt!$A$2:$A$832,$A$14)))</f>
        <v>43480</v>
      </c>
      <c r="B249">
        <v>36946</v>
      </c>
      <c r="C249" t="str">
        <f t="shared" si="4"/>
        <v>4348036946</v>
      </c>
      <c r="D249" t="str">
        <f>IF(ISNA(VLOOKUP(BdD!C249,Mvt!$D$2:$G$832,4,0)),"CNC",VLOOKUP(BdD!C249,Mvt!$D$2:$G$832,4,0))</f>
        <v>CNC</v>
      </c>
      <c r="E249" t="s">
        <v>16</v>
      </c>
      <c r="F249" t="s">
        <v>223</v>
      </c>
    </row>
    <row r="250" spans="1:6" x14ac:dyDescent="0.25">
      <c r="A250" s="1">
        <f t="array" ref="A250">IF(B250="","",MAX(IF(Mvt!$C$2:$C$832=B250,Mvt!$A$2:$A$832,$A$14)))</f>
        <v>43480</v>
      </c>
      <c r="B250">
        <v>41704</v>
      </c>
      <c r="C250" t="str">
        <f t="shared" si="4"/>
        <v>4348041704</v>
      </c>
      <c r="D250" t="str">
        <f>IF(ISNA(VLOOKUP(BdD!C250,Mvt!$D$2:$G$832,4,0)),"CNC",VLOOKUP(BdD!C250,Mvt!$D$2:$G$832,4,0))</f>
        <v>CNC</v>
      </c>
      <c r="E250" t="s">
        <v>16</v>
      </c>
      <c r="F250" t="s">
        <v>224</v>
      </c>
    </row>
    <row r="251" spans="1:6" x14ac:dyDescent="0.25">
      <c r="A251" s="1">
        <f t="array" ref="A251">IF(B251="","",MAX(IF(Mvt!$C$2:$C$832=B251,Mvt!$A$2:$A$832,$A$14)))</f>
        <v>43480</v>
      </c>
      <c r="B251">
        <v>41705</v>
      </c>
      <c r="C251" t="str">
        <f t="shared" si="4"/>
        <v>4348041705</v>
      </c>
      <c r="D251" t="str">
        <f>IF(ISNA(VLOOKUP(BdD!C251,Mvt!$D$2:$G$832,4,0)),"CNC",VLOOKUP(BdD!C251,Mvt!$D$2:$G$832,4,0))</f>
        <v>CNC</v>
      </c>
      <c r="E251" t="s">
        <v>16</v>
      </c>
      <c r="F251" t="s">
        <v>224</v>
      </c>
    </row>
    <row r="252" spans="1:6" x14ac:dyDescent="0.25">
      <c r="A252" s="1">
        <f t="array" ref="A252">IF(B252="","",MAX(IF(Mvt!$C$2:$C$832=B252,Mvt!$A$2:$A$832,$A$14)))</f>
        <v>43480</v>
      </c>
      <c r="B252">
        <v>41706</v>
      </c>
      <c r="C252" t="str">
        <f t="shared" si="4"/>
        <v>4348041706</v>
      </c>
      <c r="D252" t="str">
        <f>IF(ISNA(VLOOKUP(BdD!C252,Mvt!$D$2:$G$832,4,0)),"CNC",VLOOKUP(BdD!C252,Mvt!$D$2:$G$832,4,0))</f>
        <v>CNC</v>
      </c>
      <c r="E252" t="s">
        <v>16</v>
      </c>
      <c r="F252" t="s">
        <v>224</v>
      </c>
    </row>
    <row r="253" spans="1:6" x14ac:dyDescent="0.25">
      <c r="A253" s="1">
        <f t="array" ref="A253">IF(B253="","",MAX(IF(Mvt!$C$2:$C$832=B253,Mvt!$A$2:$A$832,$A$14)))</f>
        <v>43480</v>
      </c>
      <c r="B253">
        <v>51038</v>
      </c>
      <c r="C253" t="str">
        <f t="shared" si="4"/>
        <v>4348051038</v>
      </c>
      <c r="D253" t="str">
        <f>IF(ISNA(VLOOKUP(BdD!C253,Mvt!$D$2:$G$832,4,0)),"CNC",VLOOKUP(BdD!C253,Mvt!$D$2:$G$832,4,0))</f>
        <v>CNC</v>
      </c>
      <c r="E253" t="s">
        <v>16</v>
      </c>
      <c r="F253" t="s">
        <v>225</v>
      </c>
    </row>
    <row r="254" spans="1:6" x14ac:dyDescent="0.25">
      <c r="A254" s="1">
        <f t="array" ref="A254">IF(B254="","",MAX(IF(Mvt!$C$2:$C$832=B254,Mvt!$A$2:$A$832,$A$14)))</f>
        <v>43480</v>
      </c>
      <c r="B254">
        <v>51039</v>
      </c>
      <c r="C254" t="str">
        <f t="shared" si="4"/>
        <v>4348051039</v>
      </c>
      <c r="D254" t="str">
        <f>IF(ISNA(VLOOKUP(BdD!C254,Mvt!$D$2:$G$832,4,0)),"CNC",VLOOKUP(BdD!C254,Mvt!$D$2:$G$832,4,0))</f>
        <v>CNC</v>
      </c>
      <c r="E254" t="s">
        <v>16</v>
      </c>
      <c r="F254" t="s">
        <v>225</v>
      </c>
    </row>
    <row r="255" spans="1:6" x14ac:dyDescent="0.25">
      <c r="A255" s="1">
        <f t="array" ref="A255">IF(B255="","",MAX(IF(Mvt!$C$2:$C$832=B255,Mvt!$A$2:$A$832,$A$14)))</f>
        <v>43480</v>
      </c>
      <c r="B255">
        <v>51040</v>
      </c>
      <c r="C255" t="str">
        <f t="shared" si="4"/>
        <v>4348051040</v>
      </c>
      <c r="D255" t="str">
        <f>IF(ISNA(VLOOKUP(BdD!C255,Mvt!$D$2:$G$832,4,0)),"CNC",VLOOKUP(BdD!C255,Mvt!$D$2:$G$832,4,0))</f>
        <v>CNC</v>
      </c>
      <c r="E255" t="s">
        <v>16</v>
      </c>
      <c r="F255" t="s">
        <v>225</v>
      </c>
    </row>
    <row r="256" spans="1:6" x14ac:dyDescent="0.25">
      <c r="A256" s="1">
        <f t="array" ref="A256">IF(B256="","",MAX(IF(Mvt!$C$2:$C$832=B256,Mvt!$A$2:$A$832,$A$14)))</f>
        <v>43480</v>
      </c>
      <c r="B256">
        <v>107810</v>
      </c>
      <c r="C256" t="str">
        <f t="shared" si="4"/>
        <v>43480107810</v>
      </c>
      <c r="D256" t="str">
        <f>IF(ISNA(VLOOKUP(BdD!C256,Mvt!$D$2:$G$832,4,0)),"CNC",VLOOKUP(BdD!C256,Mvt!$D$2:$G$832,4,0))</f>
        <v>CNC</v>
      </c>
      <c r="E256" t="s">
        <v>16</v>
      </c>
      <c r="F256" t="s">
        <v>226</v>
      </c>
    </row>
    <row r="257" spans="1:6" x14ac:dyDescent="0.25">
      <c r="A257" s="1">
        <f t="array" ref="A257">IF(B257="","",MAX(IF(Mvt!$C$2:$C$832=B257,Mvt!$A$2:$A$832,$A$14)))</f>
        <v>43480</v>
      </c>
      <c r="B257">
        <v>42380</v>
      </c>
      <c r="C257" t="str">
        <f t="shared" si="4"/>
        <v>4348042380</v>
      </c>
      <c r="D257" t="str">
        <f>IF(ISNA(VLOOKUP(BdD!C257,Mvt!$D$2:$G$832,4,0)),"CNC",VLOOKUP(BdD!C257,Mvt!$D$2:$G$832,4,0))</f>
        <v>CNC</v>
      </c>
      <c r="E257" t="s">
        <v>16</v>
      </c>
      <c r="F257" t="s">
        <v>227</v>
      </c>
    </row>
    <row r="258" spans="1:6" x14ac:dyDescent="0.25">
      <c r="A258" s="1">
        <f t="array" ref="A258">IF(B258="","",MAX(IF(Mvt!$C$2:$C$832=B258,Mvt!$A$2:$A$832,$A$14)))</f>
        <v>43480</v>
      </c>
      <c r="B258">
        <v>42381</v>
      </c>
      <c r="C258" t="str">
        <f t="shared" si="4"/>
        <v>4348042381</v>
      </c>
      <c r="D258" t="str">
        <f>IF(ISNA(VLOOKUP(BdD!C258,Mvt!$D$2:$G$832,4,0)),"CNC",VLOOKUP(BdD!C258,Mvt!$D$2:$G$832,4,0))</f>
        <v>CNC</v>
      </c>
      <c r="E258" t="s">
        <v>16</v>
      </c>
      <c r="F258" t="s">
        <v>227</v>
      </c>
    </row>
    <row r="259" spans="1:6" x14ac:dyDescent="0.25">
      <c r="A259" s="1">
        <f t="array" ref="A259">IF(B259="","",MAX(IF(Mvt!$C$2:$C$832=B259,Mvt!$A$2:$A$832,$A$14)))</f>
        <v>43480</v>
      </c>
      <c r="B259">
        <v>39546</v>
      </c>
      <c r="C259" t="str">
        <f t="shared" si="4"/>
        <v>4348039546</v>
      </c>
      <c r="D259" t="str">
        <f>IF(ISNA(VLOOKUP(BdD!C259,Mvt!$D$2:$G$832,4,0)),"CNC",VLOOKUP(BdD!C259,Mvt!$D$2:$G$832,4,0))</f>
        <v>CNC</v>
      </c>
      <c r="E259" t="s">
        <v>16</v>
      </c>
      <c r="F259" t="s">
        <v>228</v>
      </c>
    </row>
    <row r="260" spans="1:6" x14ac:dyDescent="0.25">
      <c r="A260" s="1">
        <f t="array" ref="A260">IF(B260="","",MAX(IF(Mvt!$C$2:$C$832=B260,Mvt!$A$2:$A$832,$A$14)))</f>
        <v>43480</v>
      </c>
      <c r="B260">
        <v>39547</v>
      </c>
      <c r="C260" t="str">
        <f t="shared" si="4"/>
        <v>4348039547</v>
      </c>
      <c r="D260" t="str">
        <f>IF(ISNA(VLOOKUP(BdD!C260,Mvt!$D$2:$G$832,4,0)),"CNC",VLOOKUP(BdD!C260,Mvt!$D$2:$G$832,4,0))</f>
        <v>CNC</v>
      </c>
      <c r="E260" t="s">
        <v>16</v>
      </c>
      <c r="F260" t="s">
        <v>228</v>
      </c>
    </row>
    <row r="261" spans="1:6" x14ac:dyDescent="0.25">
      <c r="A261" s="1">
        <f t="array" ref="A261">IF(B261="","",MAX(IF(Mvt!$C$2:$C$832=B261,Mvt!$A$2:$A$832,$A$14)))</f>
        <v>43480</v>
      </c>
      <c r="B261">
        <v>39548</v>
      </c>
      <c r="C261" t="str">
        <f t="shared" si="4"/>
        <v>4348039548</v>
      </c>
      <c r="D261" t="str">
        <f>IF(ISNA(VLOOKUP(BdD!C261,Mvt!$D$2:$G$832,4,0)),"CNC",VLOOKUP(BdD!C261,Mvt!$D$2:$G$832,4,0))</f>
        <v>CNC</v>
      </c>
      <c r="E261" t="s">
        <v>16</v>
      </c>
      <c r="F261" t="s">
        <v>228</v>
      </c>
    </row>
    <row r="262" spans="1:6" x14ac:dyDescent="0.25">
      <c r="A262" s="1">
        <f t="array" ref="A262">IF(B262="","",MAX(IF(Mvt!$C$2:$C$832=B262,Mvt!$A$2:$A$832,$A$14)))</f>
        <v>43480</v>
      </c>
      <c r="B262">
        <v>39549</v>
      </c>
      <c r="C262" t="str">
        <f t="shared" si="4"/>
        <v>4348039549</v>
      </c>
      <c r="D262" t="str">
        <f>IF(ISNA(VLOOKUP(BdD!C262,Mvt!$D$2:$G$832,4,0)),"CNC",VLOOKUP(BdD!C262,Mvt!$D$2:$G$832,4,0))</f>
        <v>CNC</v>
      </c>
      <c r="E262" t="s">
        <v>16</v>
      </c>
      <c r="F262" t="s">
        <v>228</v>
      </c>
    </row>
    <row r="263" spans="1:6" x14ac:dyDescent="0.25">
      <c r="A263" s="1">
        <f t="array" ref="A263">IF(B263="","",MAX(IF(Mvt!$C$2:$C$832=B263,Mvt!$A$2:$A$832,$A$14)))</f>
        <v>43480</v>
      </c>
      <c r="B263">
        <v>39550</v>
      </c>
      <c r="C263" t="str">
        <f t="shared" si="4"/>
        <v>4348039550</v>
      </c>
      <c r="D263" t="str">
        <f>IF(ISNA(VLOOKUP(BdD!C263,Mvt!$D$2:$G$832,4,0)),"CNC",VLOOKUP(BdD!C263,Mvt!$D$2:$G$832,4,0))</f>
        <v>CNC</v>
      </c>
      <c r="E263" t="s">
        <v>16</v>
      </c>
      <c r="F263" t="s">
        <v>228</v>
      </c>
    </row>
    <row r="264" spans="1:6" x14ac:dyDescent="0.25">
      <c r="A264" s="1">
        <f t="array" ref="A264">IF(B264="","",MAX(IF(Mvt!$C$2:$C$832=B264,Mvt!$A$2:$A$832,$A$14)))</f>
        <v>43480</v>
      </c>
      <c r="B264">
        <v>39551</v>
      </c>
      <c r="C264" t="str">
        <f t="shared" si="4"/>
        <v>4348039551</v>
      </c>
      <c r="D264" t="str">
        <f>IF(ISNA(VLOOKUP(BdD!C264,Mvt!$D$2:$G$832,4,0)),"CNC",VLOOKUP(BdD!C264,Mvt!$D$2:$G$832,4,0))</f>
        <v>CNC</v>
      </c>
      <c r="E264" t="s">
        <v>16</v>
      </c>
      <c r="F264" t="s">
        <v>228</v>
      </c>
    </row>
    <row r="265" spans="1:6" x14ac:dyDescent="0.25">
      <c r="A265" s="1">
        <f t="array" ref="A265">IF(B265="","",MAX(IF(Mvt!$C$2:$C$832=B265,Mvt!$A$2:$A$832,$A$14)))</f>
        <v>43480</v>
      </c>
      <c r="B265">
        <v>53233</v>
      </c>
      <c r="C265" t="str">
        <f t="shared" si="4"/>
        <v>4348053233</v>
      </c>
      <c r="D265" t="str">
        <f>IF(ISNA(VLOOKUP(BdD!C265,Mvt!$D$2:$G$832,4,0)),"CNC",VLOOKUP(BdD!C265,Mvt!$D$2:$G$832,4,0))</f>
        <v>CNC</v>
      </c>
      <c r="E265" t="s">
        <v>46</v>
      </c>
      <c r="F265" t="s">
        <v>229</v>
      </c>
    </row>
    <row r="266" spans="1:6" x14ac:dyDescent="0.25">
      <c r="A266" s="1">
        <f t="array" ref="A266">IF(B266="","",MAX(IF(Mvt!$C$2:$C$832=B266,Mvt!$A$2:$A$832,$A$14)))</f>
        <v>43480</v>
      </c>
      <c r="B266">
        <v>53234</v>
      </c>
      <c r="C266" t="str">
        <f t="shared" si="4"/>
        <v>4348053234</v>
      </c>
      <c r="D266" t="str">
        <f>IF(ISNA(VLOOKUP(BdD!C266,Mvt!$D$2:$G$832,4,0)),"CNC",VLOOKUP(BdD!C266,Mvt!$D$2:$G$832,4,0))</f>
        <v>CNC</v>
      </c>
      <c r="E266" t="s">
        <v>46</v>
      </c>
      <c r="F266" t="s">
        <v>229</v>
      </c>
    </row>
    <row r="267" spans="1:6" x14ac:dyDescent="0.25">
      <c r="A267" s="1">
        <f t="array" ref="A267">IF(B267="","",MAX(IF(Mvt!$C$2:$C$832=B267,Mvt!$A$2:$A$832,$A$14)))</f>
        <v>43480</v>
      </c>
      <c r="B267">
        <v>39873</v>
      </c>
      <c r="C267" t="str">
        <f t="shared" si="4"/>
        <v>4348039873</v>
      </c>
      <c r="D267" t="str">
        <f>IF(ISNA(VLOOKUP(BdD!C267,Mvt!$D$2:$G$832,4,0)),"CNC",VLOOKUP(BdD!C267,Mvt!$D$2:$G$832,4,0))</f>
        <v>CNC</v>
      </c>
      <c r="E267" t="s">
        <v>46</v>
      </c>
      <c r="F267" t="s">
        <v>230</v>
      </c>
    </row>
    <row r="268" spans="1:6" x14ac:dyDescent="0.25">
      <c r="A268" s="1">
        <f t="array" ref="A268">IF(B268="","",MAX(IF(Mvt!$C$2:$C$832=B268,Mvt!$A$2:$A$832,$A$14)))</f>
        <v>43480</v>
      </c>
      <c r="B268">
        <v>207429</v>
      </c>
      <c r="C268" t="str">
        <f t="shared" si="4"/>
        <v>43480207429</v>
      </c>
      <c r="D268" t="str">
        <f>IF(ISNA(VLOOKUP(BdD!C268,Mvt!$D$2:$G$832,4,0)),"CNC",VLOOKUP(BdD!C268,Mvt!$D$2:$G$832,4,0))</f>
        <v>CNC</v>
      </c>
      <c r="E268" t="s">
        <v>46</v>
      </c>
      <c r="F268" t="s">
        <v>231</v>
      </c>
    </row>
    <row r="269" spans="1:6" x14ac:dyDescent="0.25">
      <c r="A269" s="1">
        <f t="array" ref="A269">IF(B269="","",MAX(IF(Mvt!$C$2:$C$832=B269,Mvt!$A$2:$A$832,$A$14)))</f>
        <v>43480</v>
      </c>
      <c r="B269">
        <v>37905</v>
      </c>
      <c r="C269" t="str">
        <f t="shared" si="4"/>
        <v>4348037905</v>
      </c>
      <c r="D269" t="str">
        <f>IF(ISNA(VLOOKUP(BdD!C269,Mvt!$D$2:$G$832,4,0)),"CNC",VLOOKUP(BdD!C269,Mvt!$D$2:$G$832,4,0))</f>
        <v>CNC</v>
      </c>
      <c r="E269" t="s">
        <v>16</v>
      </c>
      <c r="F269" t="s">
        <v>232</v>
      </c>
    </row>
    <row r="270" spans="1:6" x14ac:dyDescent="0.25">
      <c r="A270" s="1">
        <f t="array" ref="A270">IF(B270="","",MAX(IF(Mvt!$C$2:$C$832=B270,Mvt!$A$2:$A$832,$A$14)))</f>
        <v>43480</v>
      </c>
      <c r="B270">
        <v>37906</v>
      </c>
      <c r="C270" t="str">
        <f t="shared" si="4"/>
        <v>4348037906</v>
      </c>
      <c r="D270" t="str">
        <f>IF(ISNA(VLOOKUP(BdD!C270,Mvt!$D$2:$G$832,4,0)),"CNC",VLOOKUP(BdD!C270,Mvt!$D$2:$G$832,4,0))</f>
        <v>CNC</v>
      </c>
      <c r="E270" t="s">
        <v>16</v>
      </c>
      <c r="F270" t="s">
        <v>232</v>
      </c>
    </row>
    <row r="271" spans="1:6" x14ac:dyDescent="0.25">
      <c r="A271" s="1">
        <f t="array" ref="A271">IF(B271="","",MAX(IF(Mvt!$C$2:$C$832=B271,Mvt!$A$2:$A$832,$A$14)))</f>
        <v>43606</v>
      </c>
      <c r="B271">
        <v>47409</v>
      </c>
      <c r="C271" t="str">
        <f t="shared" si="4"/>
        <v>4360647409</v>
      </c>
      <c r="D271" t="str">
        <f>IF(ISNA(VLOOKUP(BdD!C271,Mvt!$D$2:$G$832,4,0)),"CNC",VLOOKUP(BdD!C271,Mvt!$D$2:$G$832,4,0))</f>
        <v>Affutage</v>
      </c>
      <c r="E271" t="s">
        <v>16</v>
      </c>
      <c r="F271" t="s">
        <v>233</v>
      </c>
    </row>
    <row r="272" spans="1:6" x14ac:dyDescent="0.25">
      <c r="A272" s="1">
        <f t="array" ref="A272">IF(B272="","",MAX(IF(Mvt!$C$2:$C$832=B272,Mvt!$A$2:$A$832,$A$14)))</f>
        <v>43480</v>
      </c>
      <c r="B272">
        <v>47479</v>
      </c>
      <c r="C272" t="str">
        <f t="shared" si="4"/>
        <v>4348047479</v>
      </c>
      <c r="D272" t="str">
        <f>IF(ISNA(VLOOKUP(BdD!C272,Mvt!$D$2:$G$832,4,0)),"CNC",VLOOKUP(BdD!C272,Mvt!$D$2:$G$832,4,0))</f>
        <v>CNC</v>
      </c>
      <c r="E272" t="s">
        <v>16</v>
      </c>
      <c r="F272" t="s">
        <v>233</v>
      </c>
    </row>
    <row r="273" spans="1:6" x14ac:dyDescent="0.25">
      <c r="A273" s="1">
        <f t="array" ref="A273">IF(B273="","",MAX(IF(Mvt!$C$2:$C$832=B273,Mvt!$A$2:$A$832,$A$14)))</f>
        <v>43480</v>
      </c>
      <c r="B273">
        <v>35454</v>
      </c>
      <c r="C273" t="str">
        <f t="shared" si="4"/>
        <v>4348035454</v>
      </c>
      <c r="D273" t="str">
        <f>IF(ISNA(VLOOKUP(BdD!C273,Mvt!$D$2:$G$832,4,0)),"CNC",VLOOKUP(BdD!C273,Mvt!$D$2:$G$832,4,0))</f>
        <v>CNC</v>
      </c>
      <c r="E273" t="s">
        <v>16</v>
      </c>
      <c r="F273" t="s">
        <v>234</v>
      </c>
    </row>
    <row r="274" spans="1:6" x14ac:dyDescent="0.25">
      <c r="A274" s="1">
        <f t="array" ref="A274">IF(B274="","",MAX(IF(Mvt!$C$2:$C$832=B274,Mvt!$A$2:$A$832,$A$14)))</f>
        <v>43480</v>
      </c>
      <c r="B274">
        <v>35455</v>
      </c>
      <c r="C274" t="str">
        <f t="shared" si="4"/>
        <v>4348035455</v>
      </c>
      <c r="D274" t="str">
        <f>IF(ISNA(VLOOKUP(BdD!C274,Mvt!$D$2:$G$832,4,0)),"CNC",VLOOKUP(BdD!C274,Mvt!$D$2:$G$832,4,0))</f>
        <v>CNC</v>
      </c>
      <c r="E274" t="s">
        <v>16</v>
      </c>
      <c r="F274" t="s">
        <v>234</v>
      </c>
    </row>
    <row r="275" spans="1:6" x14ac:dyDescent="0.25">
      <c r="A275" s="1">
        <f t="array" ref="A275">IF(B275="","",MAX(IF(Mvt!$C$2:$C$832=B275,Mvt!$A$2:$A$832,$A$14)))</f>
        <v>43480</v>
      </c>
      <c r="B275">
        <v>60726</v>
      </c>
      <c r="C275" t="str">
        <f t="shared" si="4"/>
        <v>4348060726</v>
      </c>
      <c r="D275" t="str">
        <f>IF(ISNA(VLOOKUP(BdD!C275,Mvt!$D$2:$G$832,4,0)),"CNC",VLOOKUP(BdD!C275,Mvt!$D$2:$G$832,4,0))</f>
        <v>CNC</v>
      </c>
      <c r="E275" t="s">
        <v>16</v>
      </c>
      <c r="F275" t="s">
        <v>235</v>
      </c>
    </row>
    <row r="276" spans="1:6" x14ac:dyDescent="0.25">
      <c r="A276" s="1">
        <f t="array" ref="A276">IF(B276="","",MAX(IF(Mvt!$C$2:$C$832=B276,Mvt!$A$2:$A$832,$A$14)))</f>
        <v>43480</v>
      </c>
      <c r="B276">
        <v>60727</v>
      </c>
      <c r="C276" t="str">
        <f t="shared" si="4"/>
        <v>4348060727</v>
      </c>
      <c r="D276" t="str">
        <f>IF(ISNA(VLOOKUP(BdD!C276,Mvt!$D$2:$G$832,4,0)),"CNC",VLOOKUP(BdD!C276,Mvt!$D$2:$G$832,4,0))</f>
        <v>CNC</v>
      </c>
      <c r="E276" t="s">
        <v>16</v>
      </c>
      <c r="F276" t="s">
        <v>235</v>
      </c>
    </row>
    <row r="277" spans="1:6" x14ac:dyDescent="0.25">
      <c r="A277" s="1">
        <f t="array" ref="A277">IF(B277="","",MAX(IF(Mvt!$C$2:$C$832=B277,Mvt!$A$2:$A$832,$A$14)))</f>
        <v>43480</v>
      </c>
      <c r="B277">
        <v>60728</v>
      </c>
      <c r="C277" t="str">
        <f t="shared" si="4"/>
        <v>4348060728</v>
      </c>
      <c r="D277" t="str">
        <f>IF(ISNA(VLOOKUP(BdD!C277,Mvt!$D$2:$G$832,4,0)),"CNC",VLOOKUP(BdD!C277,Mvt!$D$2:$G$832,4,0))</f>
        <v>CNC</v>
      </c>
      <c r="E277" t="s">
        <v>16</v>
      </c>
      <c r="F277" t="s">
        <v>235</v>
      </c>
    </row>
    <row r="278" spans="1:6" x14ac:dyDescent="0.25">
      <c r="A278" s="1">
        <f t="array" ref="A278">IF(B278="","",MAX(IF(Mvt!$C$2:$C$832=B278,Mvt!$A$2:$A$832,$A$14)))</f>
        <v>43480</v>
      </c>
      <c r="B278">
        <v>39556</v>
      </c>
      <c r="C278" t="str">
        <f t="shared" si="4"/>
        <v>4348039556</v>
      </c>
      <c r="D278" t="str">
        <f>IF(ISNA(VLOOKUP(BdD!C278,Mvt!$D$2:$G$832,4,0)),"CNC",VLOOKUP(BdD!C278,Mvt!$D$2:$G$832,4,0))</f>
        <v>CNC</v>
      </c>
      <c r="E278" t="s">
        <v>16</v>
      </c>
      <c r="F278" t="s">
        <v>236</v>
      </c>
    </row>
    <row r="279" spans="1:6" x14ac:dyDescent="0.25">
      <c r="A279" s="1">
        <f t="array" ref="A279">IF(B279="","",MAX(IF(Mvt!$C$2:$C$832=B279,Mvt!$A$2:$A$832,$A$14)))</f>
        <v>43480</v>
      </c>
      <c r="B279">
        <v>39557</v>
      </c>
      <c r="C279" t="str">
        <f t="shared" si="4"/>
        <v>4348039557</v>
      </c>
      <c r="D279" t="str">
        <f>IF(ISNA(VLOOKUP(BdD!C279,Mvt!$D$2:$G$832,4,0)),"CNC",VLOOKUP(BdD!C279,Mvt!$D$2:$G$832,4,0))</f>
        <v>CNC</v>
      </c>
      <c r="E279" t="s">
        <v>16</v>
      </c>
      <c r="F279" t="s">
        <v>236</v>
      </c>
    </row>
    <row r="280" spans="1:6" x14ac:dyDescent="0.25">
      <c r="A280" s="1">
        <f t="array" ref="A280">IF(B280="","",MAX(IF(Mvt!$C$2:$C$832=B280,Mvt!$A$2:$A$832,$A$14)))</f>
        <v>43480</v>
      </c>
      <c r="B280">
        <v>39558</v>
      </c>
      <c r="C280" t="str">
        <f t="shared" si="4"/>
        <v>4348039558</v>
      </c>
      <c r="D280" t="str">
        <f>IF(ISNA(VLOOKUP(BdD!C280,Mvt!$D$2:$G$832,4,0)),"CNC",VLOOKUP(BdD!C280,Mvt!$D$2:$G$832,4,0))</f>
        <v>CNC</v>
      </c>
      <c r="E280" t="s">
        <v>16</v>
      </c>
      <c r="F280" t="s">
        <v>236</v>
      </c>
    </row>
    <row r="281" spans="1:6" x14ac:dyDescent="0.25">
      <c r="A281" s="1">
        <f t="array" ref="A281">IF(B281="","",MAX(IF(Mvt!$C$2:$C$832=B281,Mvt!$A$2:$A$832,$A$14)))</f>
        <v>43480</v>
      </c>
      <c r="B281">
        <v>39559</v>
      </c>
      <c r="C281" t="str">
        <f t="shared" si="4"/>
        <v>4348039559</v>
      </c>
      <c r="D281" t="str">
        <f>IF(ISNA(VLOOKUP(BdD!C281,Mvt!$D$2:$G$832,4,0)),"CNC",VLOOKUP(BdD!C281,Mvt!$D$2:$G$832,4,0))</f>
        <v>CNC</v>
      </c>
      <c r="E281" t="s">
        <v>16</v>
      </c>
      <c r="F281" t="s">
        <v>236</v>
      </c>
    </row>
    <row r="282" spans="1:6" x14ac:dyDescent="0.25">
      <c r="A282" s="1">
        <f t="array" ref="A282">IF(B282="","",MAX(IF(Mvt!$C$2:$C$832=B282,Mvt!$A$2:$A$832,$A$14)))</f>
        <v>43480</v>
      </c>
      <c r="B282">
        <v>39560</v>
      </c>
      <c r="C282" t="str">
        <f t="shared" si="4"/>
        <v>4348039560</v>
      </c>
      <c r="D282" t="str">
        <f>IF(ISNA(VLOOKUP(BdD!C282,Mvt!$D$2:$G$832,4,0)),"CNC",VLOOKUP(BdD!C282,Mvt!$D$2:$G$832,4,0))</f>
        <v>CNC</v>
      </c>
      <c r="E282" t="s">
        <v>16</v>
      </c>
      <c r="F282" t="s">
        <v>236</v>
      </c>
    </row>
    <row r="283" spans="1:6" x14ac:dyDescent="0.25">
      <c r="A283" s="1">
        <f t="array" ref="A283">IF(B283="","",MAX(IF(Mvt!$C$2:$C$832=B283,Mvt!$A$2:$A$832,$A$14)))</f>
        <v>43480</v>
      </c>
      <c r="B283">
        <v>39561</v>
      </c>
      <c r="C283" t="str">
        <f t="shared" si="4"/>
        <v>4348039561</v>
      </c>
      <c r="D283" t="str">
        <f>IF(ISNA(VLOOKUP(BdD!C283,Mvt!$D$2:$G$832,4,0)),"CNC",VLOOKUP(BdD!C283,Mvt!$D$2:$G$832,4,0))</f>
        <v>CNC</v>
      </c>
      <c r="E283" t="s">
        <v>16</v>
      </c>
      <c r="F283" t="s">
        <v>236</v>
      </c>
    </row>
    <row r="284" spans="1:6" x14ac:dyDescent="0.25">
      <c r="A284" s="1">
        <f t="array" ref="A284">IF(B284="","",MAX(IF(Mvt!$C$2:$C$832=B284,Mvt!$A$2:$A$832,$A$14)))</f>
        <v>43480</v>
      </c>
      <c r="B284">
        <v>57002</v>
      </c>
      <c r="C284" t="str">
        <f t="shared" si="4"/>
        <v>4348057002</v>
      </c>
      <c r="D284" t="str">
        <f>IF(ISNA(VLOOKUP(BdD!C284,Mvt!$D$2:$G$832,4,0)),"CNC",VLOOKUP(BdD!C284,Mvt!$D$2:$G$832,4,0))</f>
        <v>CNC</v>
      </c>
      <c r="E284" t="s">
        <v>16</v>
      </c>
      <c r="F284" t="s">
        <v>237</v>
      </c>
    </row>
    <row r="285" spans="1:6" x14ac:dyDescent="0.25">
      <c r="A285" s="1">
        <f t="array" ref="A285">IF(B285="","",MAX(IF(Mvt!$C$2:$C$832=B285,Mvt!$A$2:$A$832,$A$14)))</f>
        <v>43480</v>
      </c>
      <c r="B285">
        <v>57003</v>
      </c>
      <c r="C285" t="str">
        <f t="shared" si="4"/>
        <v>4348057003</v>
      </c>
      <c r="D285" t="str">
        <f>IF(ISNA(VLOOKUP(BdD!C285,Mvt!$D$2:$G$832,4,0)),"CNC",VLOOKUP(BdD!C285,Mvt!$D$2:$G$832,4,0))</f>
        <v>CNC</v>
      </c>
      <c r="E285" t="s">
        <v>16</v>
      </c>
      <c r="F285" t="s">
        <v>237</v>
      </c>
    </row>
    <row r="286" spans="1:6" x14ac:dyDescent="0.25">
      <c r="A286" s="1">
        <f t="array" ref="A286">IF(B286="","",MAX(IF(Mvt!$C$2:$C$832=B286,Mvt!$A$2:$A$832,$A$14)))</f>
        <v>43480</v>
      </c>
      <c r="B286">
        <v>57004</v>
      </c>
      <c r="C286" t="str">
        <f t="shared" si="4"/>
        <v>4348057004</v>
      </c>
      <c r="D286" t="str">
        <f>IF(ISNA(VLOOKUP(BdD!C286,Mvt!$D$2:$G$832,4,0)),"CNC",VLOOKUP(BdD!C286,Mvt!$D$2:$G$832,4,0))</f>
        <v>CNC</v>
      </c>
      <c r="E286" t="s">
        <v>16</v>
      </c>
      <c r="F286" t="s">
        <v>237</v>
      </c>
    </row>
    <row r="287" spans="1:6" x14ac:dyDescent="0.25">
      <c r="A287" s="1">
        <f t="array" ref="A287">IF(B287="","",MAX(IF(Mvt!$C$2:$C$832=B287,Mvt!$A$2:$A$832,$A$14)))</f>
        <v>43480</v>
      </c>
      <c r="B287">
        <v>52719</v>
      </c>
      <c r="C287" t="str">
        <f t="shared" si="4"/>
        <v>4348052719</v>
      </c>
      <c r="D287" t="str">
        <f>IF(ISNA(VLOOKUP(BdD!C287,Mvt!$D$2:$G$832,4,0)),"CNC",VLOOKUP(BdD!C287,Mvt!$D$2:$G$832,4,0))</f>
        <v>CNC</v>
      </c>
      <c r="E287" t="s">
        <v>16</v>
      </c>
      <c r="F287" t="s">
        <v>238</v>
      </c>
    </row>
    <row r="288" spans="1:6" x14ac:dyDescent="0.25">
      <c r="A288" s="1">
        <f t="array" ref="A288">IF(B288="","",MAX(IF(Mvt!$C$2:$C$832=B288,Mvt!$A$2:$A$832,$A$14)))</f>
        <v>43480</v>
      </c>
      <c r="B288">
        <v>52720</v>
      </c>
      <c r="C288" t="str">
        <f t="shared" si="4"/>
        <v>4348052720</v>
      </c>
      <c r="D288" t="str">
        <f>IF(ISNA(VLOOKUP(BdD!C288,Mvt!$D$2:$G$832,4,0)),"CNC",VLOOKUP(BdD!C288,Mvt!$D$2:$G$832,4,0))</f>
        <v>CNC</v>
      </c>
      <c r="E288" t="s">
        <v>16</v>
      </c>
      <c r="F288" t="s">
        <v>238</v>
      </c>
    </row>
    <row r="289" spans="1:6" x14ac:dyDescent="0.25">
      <c r="A289" s="1">
        <f t="array" ref="A289">IF(B289="","",MAX(IF(Mvt!$C$2:$C$832=B289,Mvt!$A$2:$A$832,$A$14)))</f>
        <v>43480</v>
      </c>
      <c r="B289">
        <v>52721</v>
      </c>
      <c r="C289" t="str">
        <f t="shared" si="4"/>
        <v>4348052721</v>
      </c>
      <c r="D289" t="str">
        <f>IF(ISNA(VLOOKUP(BdD!C289,Mvt!$D$2:$G$832,4,0)),"CNC",VLOOKUP(BdD!C289,Mvt!$D$2:$G$832,4,0))</f>
        <v>CNC</v>
      </c>
      <c r="E289" t="s">
        <v>16</v>
      </c>
      <c r="F289" t="s">
        <v>238</v>
      </c>
    </row>
    <row r="290" spans="1:6" x14ac:dyDescent="0.25">
      <c r="A290" s="1">
        <f t="array" ref="A290">IF(B290="","",MAX(IF(Mvt!$C$2:$C$832=B290,Mvt!$A$2:$A$832,$A$14)))</f>
        <v>43556</v>
      </c>
      <c r="B290">
        <v>38623</v>
      </c>
      <c r="C290" t="str">
        <f t="shared" si="4"/>
        <v>4355638623</v>
      </c>
      <c r="D290" t="str">
        <f>IF(ISNA(VLOOKUP(BdD!C290,Mvt!$D$2:$G$832,4,0)),"CNC",VLOOKUP(BdD!C290,Mvt!$D$2:$G$832,4,0))</f>
        <v>CNC</v>
      </c>
      <c r="E290" t="s">
        <v>16</v>
      </c>
      <c r="F290" t="s">
        <v>239</v>
      </c>
    </row>
    <row r="291" spans="1:6" x14ac:dyDescent="0.25">
      <c r="A291" s="1">
        <f t="array" ref="A291">IF(B291="","",MAX(IF(Mvt!$C$2:$C$832=B291,Mvt!$A$2:$A$832,$A$14)))</f>
        <v>43566</v>
      </c>
      <c r="B291">
        <v>38624</v>
      </c>
      <c r="C291" t="str">
        <f t="shared" si="4"/>
        <v>4356638624</v>
      </c>
      <c r="D291" t="str">
        <f>IF(ISNA(VLOOKUP(BdD!C291,Mvt!$D$2:$G$832,4,0)),"CNC",VLOOKUP(BdD!C291,Mvt!$D$2:$G$832,4,0))</f>
        <v>CNC</v>
      </c>
      <c r="E291" t="s">
        <v>16</v>
      </c>
      <c r="F291" t="s">
        <v>239</v>
      </c>
    </row>
    <row r="292" spans="1:6" x14ac:dyDescent="0.25">
      <c r="A292" s="1">
        <f t="array" ref="A292">IF(B292="","",MAX(IF(Mvt!$C$2:$C$832=B292,Mvt!$A$2:$A$832,$A$14)))</f>
        <v>43480</v>
      </c>
      <c r="B292">
        <v>32526</v>
      </c>
      <c r="C292" t="str">
        <f t="shared" si="4"/>
        <v>4348032526</v>
      </c>
      <c r="D292" t="str">
        <f>IF(ISNA(VLOOKUP(BdD!C292,Mvt!$D$2:$G$832,4,0)),"CNC",VLOOKUP(BdD!C292,Mvt!$D$2:$G$832,4,0))</f>
        <v>CNC</v>
      </c>
      <c r="E292" t="s">
        <v>16</v>
      </c>
      <c r="F292" t="s">
        <v>240</v>
      </c>
    </row>
    <row r="293" spans="1:6" x14ac:dyDescent="0.25">
      <c r="A293" s="1">
        <f t="array" ref="A293">IF(B293="","",MAX(IF(Mvt!$C$2:$C$832=B293,Mvt!$A$2:$A$832,$A$14)))</f>
        <v>43480</v>
      </c>
      <c r="B293">
        <v>33664</v>
      </c>
      <c r="C293" t="str">
        <f t="shared" si="4"/>
        <v>4348033664</v>
      </c>
      <c r="D293" t="str">
        <f>IF(ISNA(VLOOKUP(BdD!C293,Mvt!$D$2:$G$832,4,0)),"CNC",VLOOKUP(BdD!C293,Mvt!$D$2:$G$832,4,0))</f>
        <v>CNC</v>
      </c>
      <c r="E293" t="s">
        <v>16</v>
      </c>
      <c r="F293" t="s">
        <v>240</v>
      </c>
    </row>
    <row r="294" spans="1:6" x14ac:dyDescent="0.25">
      <c r="A294" s="1">
        <f t="array" ref="A294">IF(B294="","",MAX(IF(Mvt!$C$2:$C$832=B294,Mvt!$A$2:$A$832,$A$14)))</f>
        <v>43480</v>
      </c>
      <c r="B294">
        <v>37742</v>
      </c>
      <c r="C294" t="str">
        <f t="shared" si="4"/>
        <v>4348037742</v>
      </c>
      <c r="D294" t="str">
        <f>IF(ISNA(VLOOKUP(BdD!C294,Mvt!$D$2:$G$832,4,0)),"CNC",VLOOKUP(BdD!C294,Mvt!$D$2:$G$832,4,0))</f>
        <v>CNC</v>
      </c>
      <c r="E294" t="s">
        <v>16</v>
      </c>
      <c r="F294" t="s">
        <v>240</v>
      </c>
    </row>
    <row r="295" spans="1:6" x14ac:dyDescent="0.25">
      <c r="A295" s="1">
        <f t="array" ref="A295">IF(B295="","",MAX(IF(Mvt!$C$2:$C$832=B295,Mvt!$A$2:$A$832,$A$14)))</f>
        <v>43480</v>
      </c>
      <c r="B295">
        <v>37743</v>
      </c>
      <c r="C295" t="str">
        <f t="shared" si="4"/>
        <v>4348037743</v>
      </c>
      <c r="D295" t="str">
        <f>IF(ISNA(VLOOKUP(BdD!C295,Mvt!$D$2:$G$832,4,0)),"CNC",VLOOKUP(BdD!C295,Mvt!$D$2:$G$832,4,0))</f>
        <v>CNC</v>
      </c>
      <c r="E295" t="s">
        <v>16</v>
      </c>
      <c r="F295" t="s">
        <v>240</v>
      </c>
    </row>
    <row r="296" spans="1:6" x14ac:dyDescent="0.25">
      <c r="A296" s="1">
        <f t="array" ref="A296">IF(B296="","",MAX(IF(Mvt!$C$2:$C$832=B296,Mvt!$A$2:$A$832,$A$14)))</f>
        <v>43480</v>
      </c>
      <c r="B296">
        <v>33794</v>
      </c>
      <c r="C296" t="str">
        <f t="shared" si="4"/>
        <v>4348033794</v>
      </c>
      <c r="D296" t="str">
        <f>IF(ISNA(VLOOKUP(BdD!C296,Mvt!$D$2:$G$832,4,0)),"CNC",VLOOKUP(BdD!C296,Mvt!$D$2:$G$832,4,0))</f>
        <v>CNC</v>
      </c>
      <c r="E296" t="s">
        <v>16</v>
      </c>
      <c r="F296" t="s">
        <v>241</v>
      </c>
    </row>
    <row r="297" spans="1:6" x14ac:dyDescent="0.25">
      <c r="A297" s="1">
        <f t="array" ref="A297">IF(B297="","",MAX(IF(Mvt!$C$2:$C$832=B297,Mvt!$A$2:$A$832,$A$14)))</f>
        <v>43480</v>
      </c>
      <c r="B297">
        <v>38061</v>
      </c>
      <c r="C297" t="str">
        <f t="shared" si="4"/>
        <v>4348038061</v>
      </c>
      <c r="D297" t="str">
        <f>IF(ISNA(VLOOKUP(BdD!C297,Mvt!$D$2:$G$832,4,0)),"CNC",VLOOKUP(BdD!C297,Mvt!$D$2:$G$832,4,0))</f>
        <v>CNC</v>
      </c>
      <c r="E297" t="s">
        <v>16</v>
      </c>
      <c r="F297" t="s">
        <v>241</v>
      </c>
    </row>
    <row r="298" spans="1:6" x14ac:dyDescent="0.25">
      <c r="A298" s="1">
        <f t="array" ref="A298">IF(B298="","",MAX(IF(Mvt!$C$2:$C$832=B298,Mvt!$A$2:$A$832,$A$14)))</f>
        <v>43480</v>
      </c>
      <c r="B298">
        <v>48399</v>
      </c>
      <c r="C298" t="str">
        <f t="shared" si="4"/>
        <v>4348048399</v>
      </c>
      <c r="D298" t="str">
        <f>IF(ISNA(VLOOKUP(BdD!C298,Mvt!$D$2:$G$832,4,0)),"CNC",VLOOKUP(BdD!C298,Mvt!$D$2:$G$832,4,0))</f>
        <v>CNC</v>
      </c>
      <c r="E298" t="s">
        <v>16</v>
      </c>
      <c r="F298" t="s">
        <v>241</v>
      </c>
    </row>
    <row r="299" spans="1:6" x14ac:dyDescent="0.25">
      <c r="A299" s="1">
        <f t="array" ref="A299">IF(B299="","",MAX(IF(Mvt!$C$2:$C$832=B299,Mvt!$A$2:$A$832,$A$14)))</f>
        <v>43480</v>
      </c>
      <c r="B299">
        <v>18148</v>
      </c>
      <c r="C299" t="str">
        <f t="shared" si="4"/>
        <v>4348018148</v>
      </c>
      <c r="D299" t="str">
        <f>IF(ISNA(VLOOKUP(BdD!C299,Mvt!$D$2:$G$832,4,0)),"CNC",VLOOKUP(BdD!C299,Mvt!$D$2:$G$832,4,0))</f>
        <v>CNC</v>
      </c>
      <c r="E299" t="s">
        <v>16</v>
      </c>
      <c r="F299" t="s">
        <v>242</v>
      </c>
    </row>
    <row r="300" spans="1:6" x14ac:dyDescent="0.25">
      <c r="A300" s="1">
        <f t="array" ref="A300">IF(B300="","",MAX(IF(Mvt!$C$2:$C$832=B300,Mvt!$A$2:$A$832,$A$14)))</f>
        <v>43539</v>
      </c>
      <c r="B300">
        <v>39427</v>
      </c>
      <c r="C300" t="str">
        <f t="shared" si="4"/>
        <v>4353939427</v>
      </c>
      <c r="D300" t="str">
        <f>IF(ISNA(VLOOKUP(BdD!C300,Mvt!$D$2:$G$832,4,0)),"CNC",VLOOKUP(BdD!C300,Mvt!$D$2:$G$832,4,0))</f>
        <v>CNC</v>
      </c>
      <c r="E300" t="s">
        <v>46</v>
      </c>
      <c r="F300" t="s">
        <v>352</v>
      </c>
    </row>
    <row r="301" spans="1:6" x14ac:dyDescent="0.25">
      <c r="A301" s="1">
        <f t="array" ref="A301">IF(B301="","",MAX(IF(Mvt!$C$2:$C$832=B301,Mvt!$A$2:$A$832,$A$14)))</f>
        <v>43480</v>
      </c>
      <c r="B301">
        <v>39428</v>
      </c>
      <c r="C301" t="str">
        <f t="shared" si="4"/>
        <v>4348039428</v>
      </c>
      <c r="D301" t="str">
        <f>IF(ISNA(VLOOKUP(BdD!C301,Mvt!$D$2:$G$832,4,0)),"CNC",VLOOKUP(BdD!C301,Mvt!$D$2:$G$832,4,0))</f>
        <v>CNC</v>
      </c>
      <c r="E301" t="s">
        <v>46</v>
      </c>
      <c r="F301" t="s">
        <v>352</v>
      </c>
    </row>
    <row r="302" spans="1:6" x14ac:dyDescent="0.25">
      <c r="A302" s="1">
        <f t="array" ref="A302">IF(B302="","",MAX(IF(Mvt!$C$2:$C$832=B302,Mvt!$A$2:$A$832,$A$14)))</f>
        <v>43480</v>
      </c>
      <c r="B302">
        <v>39429</v>
      </c>
      <c r="C302" t="str">
        <f t="shared" si="4"/>
        <v>4348039429</v>
      </c>
      <c r="D302" t="str">
        <f>IF(ISNA(VLOOKUP(BdD!C302,Mvt!$D$2:$G$832,4,0)),"CNC",VLOOKUP(BdD!C302,Mvt!$D$2:$G$832,4,0))</f>
        <v>CNC</v>
      </c>
      <c r="E302" t="s">
        <v>46</v>
      </c>
      <c r="F302" t="s">
        <v>352</v>
      </c>
    </row>
    <row r="303" spans="1:6" x14ac:dyDescent="0.25">
      <c r="A303" s="1">
        <f t="array" ref="A303">IF(B303="","",MAX(IF(Mvt!$C$2:$C$832=B303,Mvt!$A$2:$A$832,$A$14)))</f>
        <v>43480</v>
      </c>
      <c r="B303">
        <v>27286</v>
      </c>
      <c r="C303" t="str">
        <f t="shared" si="4"/>
        <v>4348027286</v>
      </c>
      <c r="D303" t="str">
        <f>IF(ISNA(VLOOKUP(BdD!C303,Mvt!$D$2:$G$832,4,0)),"CNC",VLOOKUP(BdD!C303,Mvt!$D$2:$G$832,4,0))</f>
        <v>CNC</v>
      </c>
      <c r="E303" t="s">
        <v>16</v>
      </c>
      <c r="F303" t="s">
        <v>243</v>
      </c>
    </row>
    <row r="304" spans="1:6" x14ac:dyDescent="0.25">
      <c r="A304" s="1">
        <f t="array" ref="A304">IF(B304="","",MAX(IF(Mvt!$C$2:$C$832=B304,Mvt!$A$2:$A$832,$A$14)))</f>
        <v>43480</v>
      </c>
      <c r="B304">
        <v>40393</v>
      </c>
      <c r="C304" t="str">
        <f t="shared" si="4"/>
        <v>4348040393</v>
      </c>
      <c r="D304" t="str">
        <f>IF(ISNA(VLOOKUP(BdD!C304,Mvt!$D$2:$G$832,4,0)),"CNC",VLOOKUP(BdD!C304,Mvt!$D$2:$G$832,4,0))</f>
        <v>CNC</v>
      </c>
      <c r="E304" t="s">
        <v>16</v>
      </c>
      <c r="F304" t="s">
        <v>244</v>
      </c>
    </row>
    <row r="305" spans="1:6" x14ac:dyDescent="0.25">
      <c r="A305" s="1">
        <f t="array" ref="A305">IF(B305="","",MAX(IF(Mvt!$C$2:$C$832=B305,Mvt!$A$2:$A$832,$A$14)))</f>
        <v>43480</v>
      </c>
      <c r="B305">
        <v>42224</v>
      </c>
      <c r="C305" t="str">
        <f t="shared" ref="C305:C364" si="5">IF(A305="","",A305&amp;B305)</f>
        <v>4348042224</v>
      </c>
      <c r="D305" t="str">
        <f>IF(ISNA(VLOOKUP(BdD!C305,Mvt!$D$2:$G$832,4,0)),"CNC",VLOOKUP(BdD!C305,Mvt!$D$2:$G$832,4,0))</f>
        <v>CNC</v>
      </c>
      <c r="E305" t="s">
        <v>16</v>
      </c>
      <c r="F305" t="s">
        <v>245</v>
      </c>
    </row>
    <row r="306" spans="1:6" x14ac:dyDescent="0.25">
      <c r="A306" s="1">
        <f t="array" ref="A306">IF(B306="","",MAX(IF(Mvt!$C$2:$C$832=B306,Mvt!$A$2:$A$832,$A$14)))</f>
        <v>43480</v>
      </c>
      <c r="B306">
        <v>42225</v>
      </c>
      <c r="C306" t="str">
        <f t="shared" si="5"/>
        <v>4348042225</v>
      </c>
      <c r="D306" t="str">
        <f>IF(ISNA(VLOOKUP(BdD!C306,Mvt!$D$2:$G$832,4,0)),"CNC",VLOOKUP(BdD!C306,Mvt!$D$2:$G$832,4,0))</f>
        <v>CNC</v>
      </c>
      <c r="E306" t="s">
        <v>16</v>
      </c>
      <c r="F306" t="s">
        <v>245</v>
      </c>
    </row>
    <row r="307" spans="1:6" x14ac:dyDescent="0.25">
      <c r="A307" s="1">
        <f t="array" ref="A307">IF(B307="","",MAX(IF(Mvt!$C$2:$C$832=B307,Mvt!$A$2:$A$832,$A$14)))</f>
        <v>43480</v>
      </c>
      <c r="B307">
        <v>42226</v>
      </c>
      <c r="C307" t="str">
        <f t="shared" si="5"/>
        <v>4348042226</v>
      </c>
      <c r="D307" t="str">
        <f>IF(ISNA(VLOOKUP(BdD!C307,Mvt!$D$2:$G$832,4,0)),"CNC",VLOOKUP(BdD!C307,Mvt!$D$2:$G$832,4,0))</f>
        <v>CNC</v>
      </c>
      <c r="E307" t="s">
        <v>16</v>
      </c>
      <c r="F307" t="s">
        <v>244</v>
      </c>
    </row>
    <row r="308" spans="1:6" x14ac:dyDescent="0.25">
      <c r="A308" s="1">
        <f t="array" ref="A308">IF(B308="","",MAX(IF(Mvt!$C$2:$C$832=B308,Mvt!$A$2:$A$832,$A$14)))</f>
        <v>43539</v>
      </c>
      <c r="B308">
        <v>44043</v>
      </c>
      <c r="C308" t="str">
        <f t="shared" si="5"/>
        <v>4353944043</v>
      </c>
      <c r="D308" t="str">
        <f>IF(ISNA(VLOOKUP(BdD!C308,Mvt!$D$2:$G$832,4,0)),"CNC",VLOOKUP(BdD!C308,Mvt!$D$2:$G$832,4,0))</f>
        <v>CNC</v>
      </c>
      <c r="E308" t="s">
        <v>46</v>
      </c>
      <c r="F308" t="s">
        <v>246</v>
      </c>
    </row>
    <row r="309" spans="1:6" x14ac:dyDescent="0.25">
      <c r="A309" s="1">
        <f t="array" ref="A309">IF(B309="","",MAX(IF(Mvt!$C$2:$C$832=B309,Mvt!$A$2:$A$832,$A$14)))</f>
        <v>43480</v>
      </c>
      <c r="B309">
        <v>39203</v>
      </c>
      <c r="C309" t="str">
        <f t="shared" si="5"/>
        <v>4348039203</v>
      </c>
      <c r="D309" t="str">
        <f>IF(ISNA(VLOOKUP(BdD!C309,Mvt!$D$2:$G$832,4,0)),"CNC",VLOOKUP(BdD!C309,Mvt!$D$2:$G$832,4,0))</f>
        <v>CNC</v>
      </c>
      <c r="E309" t="s">
        <v>16</v>
      </c>
      <c r="F309" t="s">
        <v>247</v>
      </c>
    </row>
    <row r="310" spans="1:6" x14ac:dyDescent="0.25">
      <c r="A310" s="1">
        <f t="array" ref="A310">IF(B310="","",MAX(IF(Mvt!$C$2:$C$832=B310,Mvt!$A$2:$A$832,$A$14)))</f>
        <v>43480</v>
      </c>
      <c r="B310">
        <v>39204</v>
      </c>
      <c r="C310" t="str">
        <f t="shared" si="5"/>
        <v>4348039204</v>
      </c>
      <c r="D310" t="str">
        <f>IF(ISNA(VLOOKUP(BdD!C310,Mvt!$D$2:$G$832,4,0)),"CNC",VLOOKUP(BdD!C310,Mvt!$D$2:$G$832,4,0))</f>
        <v>CNC</v>
      </c>
      <c r="E310" t="s">
        <v>16</v>
      </c>
      <c r="F310" t="s">
        <v>247</v>
      </c>
    </row>
    <row r="311" spans="1:6" x14ac:dyDescent="0.25">
      <c r="A311" s="1">
        <f t="array" ref="A311">IF(B311="","",MAX(IF(Mvt!$C$2:$C$832=B311,Mvt!$A$2:$A$832,$A$14)))</f>
        <v>43480</v>
      </c>
      <c r="B311">
        <v>39205</v>
      </c>
      <c r="C311" t="str">
        <f t="shared" si="5"/>
        <v>4348039205</v>
      </c>
      <c r="D311" t="str">
        <f>IF(ISNA(VLOOKUP(BdD!C311,Mvt!$D$2:$G$832,4,0)),"CNC",VLOOKUP(BdD!C311,Mvt!$D$2:$G$832,4,0))</f>
        <v>CNC</v>
      </c>
      <c r="E311" t="s">
        <v>16</v>
      </c>
      <c r="F311" t="s">
        <v>247</v>
      </c>
    </row>
    <row r="312" spans="1:6" x14ac:dyDescent="0.25">
      <c r="A312" s="1">
        <f t="array" ref="A312">IF(B312="","",MAX(IF(Mvt!$C$2:$C$832=B312,Mvt!$A$2:$A$832,$A$14)))</f>
        <v>43480</v>
      </c>
      <c r="B312">
        <v>39206</v>
      </c>
      <c r="C312" t="str">
        <f t="shared" si="5"/>
        <v>4348039206</v>
      </c>
      <c r="D312" t="str">
        <f>IF(ISNA(VLOOKUP(BdD!C312,Mvt!$D$2:$G$832,4,0)),"CNC",VLOOKUP(BdD!C312,Mvt!$D$2:$G$832,4,0))</f>
        <v>CNC</v>
      </c>
      <c r="E312" t="s">
        <v>16</v>
      </c>
      <c r="F312" t="s">
        <v>247</v>
      </c>
    </row>
    <row r="313" spans="1:6" x14ac:dyDescent="0.25">
      <c r="A313" s="1">
        <f t="array" ref="A313">IF(B313="","",MAX(IF(Mvt!$C$2:$C$832=B313,Mvt!$A$2:$A$832,$A$14)))</f>
        <v>43480</v>
      </c>
      <c r="B313">
        <v>39207</v>
      </c>
      <c r="C313" t="str">
        <f t="shared" si="5"/>
        <v>4348039207</v>
      </c>
      <c r="D313" t="str">
        <f>IF(ISNA(VLOOKUP(BdD!C313,Mvt!$D$2:$G$832,4,0)),"CNC",VLOOKUP(BdD!C313,Mvt!$D$2:$G$832,4,0))</f>
        <v>CNC</v>
      </c>
      <c r="E313" t="s">
        <v>16</v>
      </c>
      <c r="F313" t="s">
        <v>247</v>
      </c>
    </row>
    <row r="314" spans="1:6" x14ac:dyDescent="0.25">
      <c r="A314" s="1">
        <f t="array" ref="A314">IF(B314="","",MAX(IF(Mvt!$C$2:$C$832=B314,Mvt!$A$2:$A$832,$A$14)))</f>
        <v>43480</v>
      </c>
      <c r="B314">
        <v>39208</v>
      </c>
      <c r="C314" t="str">
        <f t="shared" si="5"/>
        <v>4348039208</v>
      </c>
      <c r="D314" t="str">
        <f>IF(ISNA(VLOOKUP(BdD!C314,Mvt!$D$2:$G$832,4,0)),"CNC",VLOOKUP(BdD!C314,Mvt!$D$2:$G$832,4,0))</f>
        <v>CNC</v>
      </c>
      <c r="E314" t="s">
        <v>16</v>
      </c>
      <c r="F314" t="s">
        <v>247</v>
      </c>
    </row>
    <row r="315" spans="1:6" x14ac:dyDescent="0.25">
      <c r="A315" s="1">
        <f t="array" ref="A315">IF(B315="","",MAX(IF(Mvt!$C$2:$C$832=B315,Mvt!$A$2:$A$832,$A$14)))</f>
        <v>43480</v>
      </c>
      <c r="B315">
        <v>50530</v>
      </c>
      <c r="C315" t="str">
        <f t="shared" si="5"/>
        <v>4348050530</v>
      </c>
      <c r="D315" t="str">
        <f>IF(ISNA(VLOOKUP(BdD!C315,Mvt!$D$2:$G$832,4,0)),"CNC",VLOOKUP(BdD!C315,Mvt!$D$2:$G$832,4,0))</f>
        <v>CNC</v>
      </c>
      <c r="E315" t="s">
        <v>16</v>
      </c>
      <c r="F315" t="s">
        <v>248</v>
      </c>
    </row>
    <row r="316" spans="1:6" x14ac:dyDescent="0.25">
      <c r="A316" s="1">
        <f t="array" ref="A316">IF(B316="","",MAX(IF(Mvt!$C$2:$C$832=B316,Mvt!$A$2:$A$832,$A$14)))</f>
        <v>43480</v>
      </c>
      <c r="B316">
        <v>50531</v>
      </c>
      <c r="C316" t="str">
        <f t="shared" si="5"/>
        <v>4348050531</v>
      </c>
      <c r="D316" t="str">
        <f>IF(ISNA(VLOOKUP(BdD!C316,Mvt!$D$2:$G$832,4,0)),"CNC",VLOOKUP(BdD!C316,Mvt!$D$2:$G$832,4,0))</f>
        <v>CNC</v>
      </c>
      <c r="E316" t="s">
        <v>16</v>
      </c>
      <c r="F316" t="s">
        <v>248</v>
      </c>
    </row>
    <row r="317" spans="1:6" x14ac:dyDescent="0.25">
      <c r="A317" s="1">
        <f t="array" ref="A317">IF(B317="","",MAX(IF(Mvt!$C$2:$C$832=B317,Mvt!$A$2:$A$832,$A$14)))</f>
        <v>43480</v>
      </c>
      <c r="B317">
        <v>50532</v>
      </c>
      <c r="C317" t="str">
        <f t="shared" si="5"/>
        <v>4348050532</v>
      </c>
      <c r="D317" t="str">
        <f>IF(ISNA(VLOOKUP(BdD!C317,Mvt!$D$2:$G$832,4,0)),"CNC",VLOOKUP(BdD!C317,Mvt!$D$2:$G$832,4,0))</f>
        <v>CNC</v>
      </c>
      <c r="E317" t="s">
        <v>16</v>
      </c>
      <c r="F317" t="s">
        <v>248</v>
      </c>
    </row>
    <row r="318" spans="1:6" x14ac:dyDescent="0.25">
      <c r="A318" s="1">
        <f t="array" ref="A318">IF(B318="","",MAX(IF(Mvt!$C$2:$C$832=B318,Mvt!$A$2:$A$832,$A$14)))</f>
        <v>43480</v>
      </c>
      <c r="B318">
        <v>44042</v>
      </c>
      <c r="C318" t="str">
        <f t="shared" si="5"/>
        <v>4348044042</v>
      </c>
      <c r="D318" t="str">
        <f>IF(ISNA(VLOOKUP(BdD!C318,Mvt!$D$2:$G$832,4,0)),"CNC",VLOOKUP(BdD!C318,Mvt!$D$2:$G$832,4,0))</f>
        <v>CNC</v>
      </c>
      <c r="E318" t="s">
        <v>46</v>
      </c>
      <c r="F318" t="s">
        <v>249</v>
      </c>
    </row>
    <row r="319" spans="1:6" x14ac:dyDescent="0.25">
      <c r="A319" s="1">
        <f t="array" ref="A319">IF(B319="","",MAX(IF(Mvt!$C$2:$C$832=B319,Mvt!$A$2:$A$832,$A$14)))</f>
        <v>43480</v>
      </c>
      <c r="B319">
        <v>53197</v>
      </c>
      <c r="C319" t="str">
        <f t="shared" si="5"/>
        <v>4348053197</v>
      </c>
      <c r="D319" t="str">
        <f>IF(ISNA(VLOOKUP(BdD!C319,Mvt!$D$2:$G$832,4,0)),"CNC",VLOOKUP(BdD!C319,Mvt!$D$2:$G$832,4,0))</f>
        <v>CNC</v>
      </c>
      <c r="E319" t="s">
        <v>46</v>
      </c>
      <c r="F319" t="s">
        <v>250</v>
      </c>
    </row>
    <row r="320" spans="1:6" x14ac:dyDescent="0.25">
      <c r="A320" s="1">
        <f t="array" ref="A320">IF(B320="","",MAX(IF(Mvt!$C$2:$C$832=B320,Mvt!$A$2:$A$832,$A$14)))</f>
        <v>43480</v>
      </c>
      <c r="B320" t="s">
        <v>93</v>
      </c>
      <c r="C320" t="str">
        <f t="shared" si="5"/>
        <v>43480Art-04-022</v>
      </c>
      <c r="D320" t="str">
        <f>IF(ISNA(VLOOKUP(BdD!C320,Mvt!$D$2:$G$832,4,0)),"CNC",VLOOKUP(BdD!C320,Mvt!$D$2:$G$832,4,0))</f>
        <v>CNC</v>
      </c>
      <c r="E320" t="s">
        <v>46</v>
      </c>
      <c r="F320" t="s">
        <v>251</v>
      </c>
    </row>
    <row r="321" spans="1:6" x14ac:dyDescent="0.25">
      <c r="A321" s="1">
        <f t="array" ref="A321">IF(B321="","",MAX(IF(Mvt!$C$2:$C$832=B321,Mvt!$A$2:$A$832,$A$14)))</f>
        <v>43601</v>
      </c>
      <c r="B321">
        <v>69204</v>
      </c>
      <c r="C321" t="str">
        <f t="shared" si="5"/>
        <v>4360169204</v>
      </c>
      <c r="D321" t="str">
        <f>IF(ISNA(VLOOKUP(BdD!C321,Mvt!$D$2:$G$832,4,0)),"CNC",VLOOKUP(BdD!C321,Mvt!$D$2:$G$832,4,0))</f>
        <v>CNC</v>
      </c>
      <c r="E321" t="s">
        <v>16</v>
      </c>
      <c r="F321" t="s">
        <v>252</v>
      </c>
    </row>
    <row r="322" spans="1:6" x14ac:dyDescent="0.25">
      <c r="A322" s="1">
        <f t="array" ref="A322">IF(B322="","",MAX(IF(Mvt!$C$2:$C$832=B322,Mvt!$A$2:$A$832,$A$14)))</f>
        <v>43480</v>
      </c>
      <c r="B322">
        <v>69205</v>
      </c>
      <c r="C322" t="str">
        <f t="shared" si="5"/>
        <v>4348069205</v>
      </c>
      <c r="D322" t="str">
        <f>IF(ISNA(VLOOKUP(BdD!C322,Mvt!$D$2:$G$832,4,0)),"CNC",VLOOKUP(BdD!C322,Mvt!$D$2:$G$832,4,0))</f>
        <v>CNC</v>
      </c>
      <c r="E322" t="s">
        <v>16</v>
      </c>
      <c r="F322" t="s">
        <v>252</v>
      </c>
    </row>
    <row r="323" spans="1:6" x14ac:dyDescent="0.25">
      <c r="A323" s="1">
        <f t="array" ref="A323">IF(B323="","",MAX(IF(Mvt!$C$2:$C$832=B323,Mvt!$A$2:$A$832,$A$14)))</f>
        <v>43480</v>
      </c>
      <c r="B323" t="s">
        <v>94</v>
      </c>
      <c r="C323" t="str">
        <f t="shared" si="5"/>
        <v>43480F250917</v>
      </c>
      <c r="D323" t="str">
        <f>IF(ISNA(VLOOKUP(BdD!C323,Mvt!$D$2:$G$832,4,0)),"CNC",VLOOKUP(BdD!C323,Mvt!$D$2:$G$832,4,0))</f>
        <v>CNC</v>
      </c>
      <c r="E323" t="s">
        <v>16</v>
      </c>
      <c r="F323" t="s">
        <v>253</v>
      </c>
    </row>
    <row r="324" spans="1:6" x14ac:dyDescent="0.25">
      <c r="A324" s="1">
        <f t="array" ref="A324">IF(B324="","",MAX(IF(Mvt!$C$2:$C$832=B324,Mvt!$A$2:$A$832,$A$14)))</f>
        <v>43480</v>
      </c>
      <c r="B324" t="s">
        <v>95</v>
      </c>
      <c r="C324" t="str">
        <f t="shared" si="5"/>
        <v>43480F260917</v>
      </c>
      <c r="D324" t="str">
        <f>IF(ISNA(VLOOKUP(BdD!C324,Mvt!$D$2:$G$832,4,0)),"CNC",VLOOKUP(BdD!C324,Mvt!$D$2:$G$832,4,0))</f>
        <v>CNC</v>
      </c>
      <c r="E324" t="s">
        <v>16</v>
      </c>
      <c r="F324" t="s">
        <v>253</v>
      </c>
    </row>
    <row r="325" spans="1:6" x14ac:dyDescent="0.25">
      <c r="A325" s="1">
        <f t="array" ref="A325">IF(B325="","",MAX(IF(Mvt!$C$2:$C$832=B325,Mvt!$A$2:$A$832,$A$14)))</f>
        <v>43480</v>
      </c>
      <c r="B325">
        <v>40568</v>
      </c>
      <c r="C325" t="str">
        <f t="shared" si="5"/>
        <v>4348040568</v>
      </c>
      <c r="D325" t="str">
        <f>IF(ISNA(VLOOKUP(BdD!C325,Mvt!$D$2:$G$832,4,0)),"CNC",VLOOKUP(BdD!C325,Mvt!$D$2:$G$832,4,0))</f>
        <v>CNC</v>
      </c>
      <c r="E325" t="s">
        <v>16</v>
      </c>
      <c r="F325" t="s">
        <v>254</v>
      </c>
    </row>
    <row r="326" spans="1:6" x14ac:dyDescent="0.25">
      <c r="A326" s="1">
        <f t="array" ref="A326">IF(B326="","",MAX(IF(Mvt!$C$2:$C$832=B326,Mvt!$A$2:$A$832,$A$14)))</f>
        <v>43480</v>
      </c>
      <c r="B326">
        <v>40569</v>
      </c>
      <c r="C326" t="str">
        <f t="shared" si="5"/>
        <v>4348040569</v>
      </c>
      <c r="D326" t="str">
        <f>IF(ISNA(VLOOKUP(BdD!C326,Mvt!$D$2:$G$832,4,0)),"CNC",VLOOKUP(BdD!C326,Mvt!$D$2:$G$832,4,0))</f>
        <v>CNC</v>
      </c>
      <c r="E326" t="s">
        <v>16</v>
      </c>
      <c r="F326" t="s">
        <v>254</v>
      </c>
    </row>
    <row r="327" spans="1:6" x14ac:dyDescent="0.25">
      <c r="A327" s="1">
        <f t="array" ref="A327">IF(B327="","",MAX(IF(Mvt!$C$2:$C$832=B327,Mvt!$A$2:$A$832,$A$14)))</f>
        <v>43480</v>
      </c>
      <c r="B327">
        <v>38802</v>
      </c>
      <c r="C327" t="str">
        <f t="shared" si="5"/>
        <v>4348038802</v>
      </c>
      <c r="D327" t="str">
        <f>IF(ISNA(VLOOKUP(BdD!C327,Mvt!$D$2:$G$832,4,0)),"CNC",VLOOKUP(BdD!C327,Mvt!$D$2:$G$832,4,0))</f>
        <v>CNC</v>
      </c>
      <c r="E327" t="s">
        <v>16</v>
      </c>
      <c r="F327" t="s">
        <v>255</v>
      </c>
    </row>
    <row r="328" spans="1:6" x14ac:dyDescent="0.25">
      <c r="A328" s="1">
        <f t="array" ref="A328">IF(B328="","",MAX(IF(Mvt!$C$2:$C$832=B328,Mvt!$A$2:$A$832,$A$14)))</f>
        <v>43480</v>
      </c>
      <c r="B328">
        <v>38803</v>
      </c>
      <c r="C328" t="str">
        <f t="shared" si="5"/>
        <v>4348038803</v>
      </c>
      <c r="D328" t="str">
        <f>IF(ISNA(VLOOKUP(BdD!C328,Mvt!$D$2:$G$832,4,0)),"CNC",VLOOKUP(BdD!C328,Mvt!$D$2:$G$832,4,0))</f>
        <v>CNC</v>
      </c>
      <c r="E328" t="s">
        <v>16</v>
      </c>
      <c r="F328" t="s">
        <v>255</v>
      </c>
    </row>
    <row r="329" spans="1:6" x14ac:dyDescent="0.25">
      <c r="A329" s="1">
        <f t="array" ref="A329">IF(B329="","",MAX(IF(Mvt!$C$2:$C$832=B329,Mvt!$A$2:$A$832,$A$14)))</f>
        <v>43480</v>
      </c>
      <c r="B329">
        <v>50565</v>
      </c>
      <c r="C329" t="str">
        <f t="shared" si="5"/>
        <v>4348050565</v>
      </c>
      <c r="D329" t="str">
        <f>IF(ISNA(VLOOKUP(BdD!C329,Mvt!$D$2:$G$832,4,0)),"CNC",VLOOKUP(BdD!C329,Mvt!$D$2:$G$832,4,0))</f>
        <v>CNC</v>
      </c>
      <c r="E329" t="s">
        <v>16</v>
      </c>
      <c r="F329" t="s">
        <v>255</v>
      </c>
    </row>
    <row r="330" spans="1:6" x14ac:dyDescent="0.25">
      <c r="A330" s="1">
        <f t="array" ref="A330">IF(B330="","",MAX(IF(Mvt!$C$2:$C$832=B330,Mvt!$A$2:$A$832,$A$14)))</f>
        <v>43593</v>
      </c>
      <c r="B330">
        <v>50563</v>
      </c>
      <c r="C330" t="str">
        <f t="shared" si="5"/>
        <v>4359350563</v>
      </c>
      <c r="D330" t="str">
        <f>IF(ISNA(VLOOKUP(BdD!C330,Mvt!$D$2:$G$832,4,0)),"CNC",VLOOKUP(BdD!C330,Mvt!$D$2:$G$832,4,0))</f>
        <v>CNC</v>
      </c>
      <c r="E330" t="s">
        <v>16</v>
      </c>
      <c r="F330" t="s">
        <v>256</v>
      </c>
    </row>
    <row r="331" spans="1:6" x14ac:dyDescent="0.25">
      <c r="A331" s="1">
        <f t="array" ref="A331">IF(B331="","",MAX(IF(Mvt!$C$2:$C$832=B331,Mvt!$A$2:$A$832,$A$14)))</f>
        <v>43480</v>
      </c>
      <c r="B331">
        <v>50564</v>
      </c>
      <c r="C331" t="str">
        <f t="shared" si="5"/>
        <v>4348050564</v>
      </c>
      <c r="D331" t="str">
        <f>IF(ISNA(VLOOKUP(BdD!C331,Mvt!$D$2:$G$832,4,0)),"CNC",VLOOKUP(BdD!C331,Mvt!$D$2:$G$832,4,0))</f>
        <v>CNC</v>
      </c>
      <c r="E331" t="s">
        <v>16</v>
      </c>
      <c r="F331" t="s">
        <v>256</v>
      </c>
    </row>
    <row r="332" spans="1:6" x14ac:dyDescent="0.25">
      <c r="A332" s="1">
        <f t="array" ref="A332">IF(B332="","",MAX(IF(Mvt!$C$2:$C$832=B332,Mvt!$A$2:$A$832,$A$14)))</f>
        <v>43480</v>
      </c>
      <c r="B332">
        <v>42456</v>
      </c>
      <c r="C332" t="str">
        <f t="shared" si="5"/>
        <v>4348042456</v>
      </c>
      <c r="D332" t="str">
        <f>IF(ISNA(VLOOKUP(BdD!C332,Mvt!$D$2:$G$832,4,0)),"CNC",VLOOKUP(BdD!C332,Mvt!$D$2:$G$832,4,0))</f>
        <v>CNC</v>
      </c>
      <c r="E332" t="s">
        <v>16</v>
      </c>
      <c r="F332" t="s">
        <v>257</v>
      </c>
    </row>
    <row r="333" spans="1:6" x14ac:dyDescent="0.25">
      <c r="A333" s="1">
        <f t="array" ref="A333">IF(B333="","",MAX(IF(Mvt!$C$2:$C$832=B333,Mvt!$A$2:$A$832,$A$14)))</f>
        <v>43480</v>
      </c>
      <c r="B333">
        <v>42457</v>
      </c>
      <c r="C333" t="str">
        <f t="shared" si="5"/>
        <v>4348042457</v>
      </c>
      <c r="D333" t="str">
        <f>IF(ISNA(VLOOKUP(BdD!C333,Mvt!$D$2:$G$832,4,0)),"CNC",VLOOKUP(BdD!C333,Mvt!$D$2:$G$832,4,0))</f>
        <v>CNC</v>
      </c>
      <c r="E333" t="s">
        <v>16</v>
      </c>
      <c r="F333" t="s">
        <v>257</v>
      </c>
    </row>
    <row r="334" spans="1:6" x14ac:dyDescent="0.25">
      <c r="A334" s="1">
        <f t="array" ref="A334">IF(B334="","",MAX(IF(Mvt!$C$2:$C$832=B334,Mvt!$A$2:$A$832,$A$14)))</f>
        <v>43480</v>
      </c>
      <c r="B334">
        <v>42458</v>
      </c>
      <c r="C334" t="str">
        <f t="shared" si="5"/>
        <v>4348042458</v>
      </c>
      <c r="D334" t="str">
        <f>IF(ISNA(VLOOKUP(BdD!C334,Mvt!$D$2:$G$832,4,0)),"CNC",VLOOKUP(BdD!C334,Mvt!$D$2:$G$832,4,0))</f>
        <v>CNC</v>
      </c>
      <c r="E334" t="s">
        <v>16</v>
      </c>
      <c r="F334" t="s">
        <v>257</v>
      </c>
    </row>
    <row r="335" spans="1:6" x14ac:dyDescent="0.25">
      <c r="A335" s="1">
        <f t="array" ref="A335">IF(B335="","",MAX(IF(Mvt!$C$2:$C$832=B335,Mvt!$A$2:$A$832,$A$14)))</f>
        <v>43480</v>
      </c>
      <c r="B335">
        <v>36878</v>
      </c>
      <c r="C335" t="str">
        <f t="shared" si="5"/>
        <v>4348036878</v>
      </c>
      <c r="D335" t="str">
        <f>IF(ISNA(VLOOKUP(BdD!C335,Mvt!$D$2:$G$832,4,0)),"CNC",VLOOKUP(BdD!C335,Mvt!$D$2:$G$832,4,0))</f>
        <v>CNC</v>
      </c>
      <c r="E335" t="s">
        <v>16</v>
      </c>
      <c r="F335" t="s">
        <v>258</v>
      </c>
    </row>
    <row r="336" spans="1:6" x14ac:dyDescent="0.25">
      <c r="A336" s="1">
        <f t="array" ref="A336">IF(B336="","",MAX(IF(Mvt!$C$2:$C$832=B336,Mvt!$A$2:$A$832,$A$14)))</f>
        <v>43480</v>
      </c>
      <c r="B336" t="s">
        <v>96</v>
      </c>
      <c r="C336" t="str">
        <f t="shared" si="5"/>
        <v>43480F310118</v>
      </c>
      <c r="D336" t="str">
        <f>IF(ISNA(VLOOKUP(BdD!C336,Mvt!$D$2:$G$832,4,0)),"CNC",VLOOKUP(BdD!C336,Mvt!$D$2:$G$832,4,0))</f>
        <v>CNC</v>
      </c>
      <c r="E336" t="s">
        <v>46</v>
      </c>
      <c r="F336" t="s">
        <v>259</v>
      </c>
    </row>
    <row r="337" spans="1:6" x14ac:dyDescent="0.25">
      <c r="A337" s="1">
        <f t="array" ref="A337">IF(B337="","",MAX(IF(Mvt!$C$2:$C$832=B337,Mvt!$A$2:$A$832,$A$14)))</f>
        <v>43480</v>
      </c>
      <c r="B337">
        <v>59912</v>
      </c>
      <c r="C337" t="str">
        <f t="shared" si="5"/>
        <v>4348059912</v>
      </c>
      <c r="D337" t="str">
        <f>IF(ISNA(VLOOKUP(BdD!C337,Mvt!$D$2:$G$832,4,0)),"CNC",VLOOKUP(BdD!C337,Mvt!$D$2:$G$832,4,0))</f>
        <v>CNC</v>
      </c>
      <c r="E337" t="s">
        <v>16</v>
      </c>
      <c r="F337" t="s">
        <v>260</v>
      </c>
    </row>
    <row r="338" spans="1:6" x14ac:dyDescent="0.25">
      <c r="A338" s="1">
        <f t="array" ref="A338">IF(B338="","",MAX(IF(Mvt!$C$2:$C$832=B338,Mvt!$A$2:$A$832,$A$14)))</f>
        <v>43609</v>
      </c>
      <c r="B338">
        <v>59913</v>
      </c>
      <c r="C338" t="str">
        <f t="shared" si="5"/>
        <v>4360959913</v>
      </c>
      <c r="D338" t="str">
        <f>IF(ISNA(VLOOKUP(BdD!C338,Mvt!$D$2:$G$832,4,0)),"CNC",VLOOKUP(BdD!C338,Mvt!$D$2:$G$832,4,0))</f>
        <v>Joaillerie</v>
      </c>
      <c r="E338" t="s">
        <v>16</v>
      </c>
      <c r="F338" t="s">
        <v>260</v>
      </c>
    </row>
    <row r="339" spans="1:6" x14ac:dyDescent="0.25">
      <c r="A339" s="1">
        <f t="array" ref="A339">IF(B339="","",MAX(IF(Mvt!$C$2:$C$832=B339,Mvt!$A$2:$A$832,$A$14)))</f>
        <v>43480</v>
      </c>
      <c r="B339">
        <v>19492</v>
      </c>
      <c r="C339" t="str">
        <f t="shared" si="5"/>
        <v>4348019492</v>
      </c>
      <c r="D339" t="str">
        <f>IF(ISNA(VLOOKUP(BdD!C339,Mvt!$D$2:$G$832,4,0)),"CNC",VLOOKUP(BdD!C339,Mvt!$D$2:$G$832,4,0))</f>
        <v>CNC</v>
      </c>
      <c r="E339" t="s">
        <v>16</v>
      </c>
      <c r="F339" t="s">
        <v>261</v>
      </c>
    </row>
    <row r="340" spans="1:6" x14ac:dyDescent="0.25">
      <c r="A340" s="1">
        <f t="array" ref="A340">IF(B340="","",MAX(IF(Mvt!$C$2:$C$832=B340,Mvt!$A$2:$A$832,$A$14)))</f>
        <v>43480</v>
      </c>
      <c r="B340">
        <v>37197</v>
      </c>
      <c r="C340" t="str">
        <f t="shared" si="5"/>
        <v>4348037197</v>
      </c>
      <c r="D340" t="str">
        <f>IF(ISNA(VLOOKUP(BdD!C340,Mvt!$D$2:$G$832,4,0)),"CNC",VLOOKUP(BdD!C340,Mvt!$D$2:$G$832,4,0))</f>
        <v>CNC</v>
      </c>
      <c r="E340" t="s">
        <v>16</v>
      </c>
      <c r="F340" t="s">
        <v>261</v>
      </c>
    </row>
    <row r="341" spans="1:6" x14ac:dyDescent="0.25">
      <c r="A341" s="1">
        <f t="array" ref="A341">IF(B341="","",MAX(IF(Mvt!$C$2:$C$832=B341,Mvt!$A$2:$A$832,$A$14)))</f>
        <v>43480</v>
      </c>
      <c r="B341">
        <v>37198</v>
      </c>
      <c r="C341" t="str">
        <f t="shared" si="5"/>
        <v>4348037198</v>
      </c>
      <c r="D341" t="str">
        <f>IF(ISNA(VLOOKUP(BdD!C341,Mvt!$D$2:$G$832,4,0)),"CNC",VLOOKUP(BdD!C341,Mvt!$D$2:$G$832,4,0))</f>
        <v>CNC</v>
      </c>
      <c r="E341" t="s">
        <v>16</v>
      </c>
      <c r="F341" t="s">
        <v>261</v>
      </c>
    </row>
    <row r="342" spans="1:6" x14ac:dyDescent="0.25">
      <c r="A342" s="1">
        <f t="array" ref="A342">IF(B342="","",MAX(IF(Mvt!$C$2:$C$832=B342,Mvt!$A$2:$A$832,$A$14)))</f>
        <v>43480</v>
      </c>
      <c r="B342">
        <v>38911</v>
      </c>
      <c r="C342" t="str">
        <f t="shared" si="5"/>
        <v>4348038911</v>
      </c>
      <c r="D342" t="str">
        <f>IF(ISNA(VLOOKUP(BdD!C342,Mvt!$D$2:$G$832,4,0)),"CNC",VLOOKUP(BdD!C342,Mvt!$D$2:$G$832,4,0))</f>
        <v>CNC</v>
      </c>
      <c r="E342" t="s">
        <v>16</v>
      </c>
      <c r="F342" t="s">
        <v>261</v>
      </c>
    </row>
    <row r="343" spans="1:6" x14ac:dyDescent="0.25">
      <c r="A343" s="1">
        <f t="array" ref="A343">IF(B343="","",MAX(IF(Mvt!$C$2:$C$832=B343,Mvt!$A$2:$A$832,$A$14)))</f>
        <v>43480</v>
      </c>
      <c r="B343">
        <v>206659</v>
      </c>
      <c r="C343" t="str">
        <f t="shared" si="5"/>
        <v>43480206659</v>
      </c>
      <c r="D343" t="str">
        <f>IF(ISNA(VLOOKUP(BdD!C343,Mvt!$D$2:$G$832,4,0)),"CNC",VLOOKUP(BdD!C343,Mvt!$D$2:$G$832,4,0))</f>
        <v>CNC</v>
      </c>
      <c r="E343" t="s">
        <v>16</v>
      </c>
      <c r="F343" t="s">
        <v>262</v>
      </c>
    </row>
    <row r="344" spans="1:6" x14ac:dyDescent="0.25">
      <c r="A344" s="1">
        <f t="array" ref="A344">IF(B344="","",MAX(IF(Mvt!$C$2:$C$832=B344,Mvt!$A$2:$A$832,$A$14)))</f>
        <v>43570</v>
      </c>
      <c r="B344">
        <v>49274</v>
      </c>
      <c r="C344" t="str">
        <f t="shared" si="5"/>
        <v>4357049274</v>
      </c>
      <c r="D344" t="str">
        <f>IF(ISNA(VLOOKUP(BdD!C344,Mvt!$D$2:$G$832,4,0)),"CNC",VLOOKUP(BdD!C344,Mvt!$D$2:$G$832,4,0))</f>
        <v>CNC</v>
      </c>
      <c r="E344" t="s">
        <v>16</v>
      </c>
      <c r="F344" t="s">
        <v>263</v>
      </c>
    </row>
    <row r="345" spans="1:6" x14ac:dyDescent="0.25">
      <c r="A345" s="1">
        <f t="array" ref="A345">IF(B345="","",MAX(IF(Mvt!$C$2:$C$832=B345,Mvt!$A$2:$A$832,$A$14)))</f>
        <v>43564</v>
      </c>
      <c r="B345">
        <v>49275</v>
      </c>
      <c r="C345" t="str">
        <f t="shared" si="5"/>
        <v>4356449275</v>
      </c>
      <c r="D345" t="str">
        <f>IF(ISNA(VLOOKUP(BdD!C345,Mvt!$D$2:$G$832,4,0)),"CNC",VLOOKUP(BdD!C345,Mvt!$D$2:$G$832,4,0))</f>
        <v>CNC</v>
      </c>
      <c r="E345" t="s">
        <v>16</v>
      </c>
      <c r="F345" t="s">
        <v>264</v>
      </c>
    </row>
    <row r="346" spans="1:6" x14ac:dyDescent="0.25">
      <c r="A346" s="1">
        <f t="array" ref="A346">IF(B346="","",MAX(IF(Mvt!$C$2:$C$832=B346,Mvt!$A$2:$A$832,$A$14)))</f>
        <v>43480</v>
      </c>
      <c r="B346">
        <v>49319</v>
      </c>
      <c r="C346" t="str">
        <f t="shared" si="5"/>
        <v>4348049319</v>
      </c>
      <c r="D346" t="str">
        <f>IF(ISNA(VLOOKUP(BdD!C346,Mvt!$D$2:$G$832,4,0)),"CNC",VLOOKUP(BdD!C346,Mvt!$D$2:$G$832,4,0))</f>
        <v>CNC</v>
      </c>
      <c r="E346" t="s">
        <v>16</v>
      </c>
      <c r="F346" t="s">
        <v>263</v>
      </c>
    </row>
    <row r="347" spans="1:6" x14ac:dyDescent="0.25">
      <c r="A347" s="1">
        <f t="array" ref="A347">IF(B347="","",MAX(IF(Mvt!$C$2:$C$832=B347,Mvt!$A$2:$A$832,$A$14)))</f>
        <v>43480</v>
      </c>
      <c r="B347">
        <v>62251</v>
      </c>
      <c r="C347" t="str">
        <f t="shared" si="5"/>
        <v>4348062251</v>
      </c>
      <c r="D347" t="str">
        <f>IF(ISNA(VLOOKUP(BdD!C347,Mvt!$D$2:$G$832,4,0)),"CNC",VLOOKUP(BdD!C347,Mvt!$D$2:$G$832,4,0))</f>
        <v>CNC</v>
      </c>
      <c r="E347" t="s">
        <v>16</v>
      </c>
      <c r="F347" t="s">
        <v>264</v>
      </c>
    </row>
    <row r="348" spans="1:6" x14ac:dyDescent="0.25">
      <c r="A348" s="1">
        <f t="array" ref="A348">IF(B348="","",MAX(IF(Mvt!$C$2:$C$832=B348,Mvt!$A$2:$A$832,$A$14)))</f>
        <v>43480</v>
      </c>
      <c r="B348">
        <v>26979</v>
      </c>
      <c r="C348" t="str">
        <f t="shared" si="5"/>
        <v>4348026979</v>
      </c>
      <c r="D348" t="str">
        <f>IF(ISNA(VLOOKUP(BdD!C348,Mvt!$D$2:$G$832,4,0)),"CNC",VLOOKUP(BdD!C348,Mvt!$D$2:$G$832,4,0))</f>
        <v>CNC</v>
      </c>
      <c r="E348" t="s">
        <v>46</v>
      </c>
      <c r="F348" t="s">
        <v>265</v>
      </c>
    </row>
    <row r="349" spans="1:6" x14ac:dyDescent="0.25">
      <c r="A349" s="1">
        <f t="array" ref="A349">IF(B349="","",MAX(IF(Mvt!$C$2:$C$832=B349,Mvt!$A$2:$A$832,$A$14)))</f>
        <v>43564</v>
      </c>
      <c r="B349">
        <v>72739</v>
      </c>
      <c r="C349" t="str">
        <f t="shared" si="5"/>
        <v>4356472739</v>
      </c>
      <c r="D349" t="str">
        <f>IF(ISNA(VLOOKUP(BdD!C349,Mvt!$D$2:$G$832,4,0)),"CNC",VLOOKUP(BdD!C349,Mvt!$D$2:$G$832,4,0))</f>
        <v>Joaillerie</v>
      </c>
      <c r="E349" t="s">
        <v>16</v>
      </c>
      <c r="F349" t="s">
        <v>266</v>
      </c>
    </row>
    <row r="350" spans="1:6" x14ac:dyDescent="0.25">
      <c r="A350" s="1">
        <f t="array" ref="A350">IF(B350="","",MAX(IF(Mvt!$C$2:$C$832=B350,Mvt!$A$2:$A$832,$A$14)))</f>
        <v>43530</v>
      </c>
      <c r="B350">
        <v>72740</v>
      </c>
      <c r="C350" t="str">
        <f t="shared" si="5"/>
        <v>4353072740</v>
      </c>
      <c r="D350" t="str">
        <f>IF(ISNA(VLOOKUP(BdD!C350,Mvt!$D$2:$G$832,4,0)),"CNC",VLOOKUP(BdD!C350,Mvt!$D$2:$G$832,4,0))</f>
        <v>KO</v>
      </c>
      <c r="E350" t="s">
        <v>16</v>
      </c>
      <c r="F350" t="s">
        <v>266</v>
      </c>
    </row>
    <row r="351" spans="1:6" x14ac:dyDescent="0.25">
      <c r="A351" s="1">
        <f t="array" ref="A351">IF(B351="","",MAX(IF(Mvt!$C$2:$C$832=B351,Mvt!$A$2:$A$832,$A$14)))</f>
        <v>43480</v>
      </c>
      <c r="B351">
        <v>120417</v>
      </c>
      <c r="C351" t="str">
        <f t="shared" si="5"/>
        <v>43480120417</v>
      </c>
      <c r="D351" t="str">
        <f>IF(ISNA(VLOOKUP(BdD!C351,Mvt!$D$2:$G$832,4,0)),"CNC",VLOOKUP(BdD!C351,Mvt!$D$2:$G$832,4,0))</f>
        <v>CNC</v>
      </c>
      <c r="E351" t="s">
        <v>46</v>
      </c>
      <c r="F351" t="s">
        <v>267</v>
      </c>
    </row>
    <row r="352" spans="1:6" x14ac:dyDescent="0.25">
      <c r="A352" s="1">
        <f t="array" ref="A352">IF(B352="","",MAX(IF(Mvt!$C$2:$C$832=B352,Mvt!$A$2:$A$832,$A$14)))</f>
        <v>43480</v>
      </c>
      <c r="B352" t="s">
        <v>97</v>
      </c>
      <c r="C352" t="str">
        <f t="shared" si="5"/>
        <v>43480F270416</v>
      </c>
      <c r="D352" t="str">
        <f>IF(ISNA(VLOOKUP(BdD!C352,Mvt!$D$2:$G$832,4,0)),"CNC",VLOOKUP(BdD!C352,Mvt!$D$2:$G$832,4,0))</f>
        <v>CNC</v>
      </c>
      <c r="E352" t="s">
        <v>46</v>
      </c>
      <c r="F352" t="s">
        <v>268</v>
      </c>
    </row>
    <row r="353" spans="1:6" x14ac:dyDescent="0.25">
      <c r="A353" s="1">
        <f t="array" ref="A353">IF(B353="","",MAX(IF(Mvt!$C$2:$C$832=B353,Mvt!$A$2:$A$832,$A$14)))</f>
        <v>43592</v>
      </c>
      <c r="B353">
        <v>44267</v>
      </c>
      <c r="C353" t="str">
        <f t="shared" si="5"/>
        <v>4359244267</v>
      </c>
      <c r="D353" t="str">
        <f>IF(ISNA(VLOOKUP(BdD!C353,Mvt!$D$2:$G$832,4,0)),"CNC",VLOOKUP(BdD!C353,Mvt!$D$2:$G$832,4,0))</f>
        <v>CNC</v>
      </c>
      <c r="E353" t="s">
        <v>16</v>
      </c>
      <c r="F353" t="s">
        <v>269</v>
      </c>
    </row>
    <row r="354" spans="1:6" x14ac:dyDescent="0.25">
      <c r="A354" s="1">
        <f t="array" ref="A354">IF(B354="","",MAX(IF(Mvt!$C$2:$C$832=B354,Mvt!$A$2:$A$832,$A$14)))</f>
        <v>43567</v>
      </c>
      <c r="B354">
        <v>69202</v>
      </c>
      <c r="C354" t="str">
        <f t="shared" si="5"/>
        <v>4356769202</v>
      </c>
      <c r="D354" t="str">
        <f>IF(ISNA(VLOOKUP(BdD!C354,Mvt!$D$2:$G$832,4,0)),"CNC",VLOOKUP(BdD!C354,Mvt!$D$2:$G$832,4,0))</f>
        <v>CNC</v>
      </c>
      <c r="E354" t="s">
        <v>16</v>
      </c>
      <c r="F354" t="s">
        <v>270</v>
      </c>
    </row>
    <row r="355" spans="1:6" x14ac:dyDescent="0.25">
      <c r="A355" s="1">
        <f t="array" ref="A355">IF(B355="","",MAX(IF(Mvt!$C$2:$C$832=B355,Mvt!$A$2:$A$832,$A$14)))</f>
        <v>43581</v>
      </c>
      <c r="B355">
        <v>69203</v>
      </c>
      <c r="C355" t="str">
        <f t="shared" si="5"/>
        <v>4358169203</v>
      </c>
      <c r="D355" t="str">
        <f>IF(ISNA(VLOOKUP(BdD!C355,Mvt!$D$2:$G$832,4,0)),"CNC",VLOOKUP(BdD!C355,Mvt!$D$2:$G$832,4,0))</f>
        <v>CNC</v>
      </c>
      <c r="E355" t="s">
        <v>16</v>
      </c>
      <c r="F355" t="s">
        <v>270</v>
      </c>
    </row>
    <row r="356" spans="1:6" x14ac:dyDescent="0.25">
      <c r="A356" s="1">
        <f t="array" ref="A356">IF(B356="","",MAX(IF(Mvt!$C$2:$C$832=B356,Mvt!$A$2:$A$832,$A$14)))</f>
        <v>43566</v>
      </c>
      <c r="B356" t="s">
        <v>98</v>
      </c>
      <c r="C356" t="str">
        <f t="shared" si="5"/>
        <v>43566F240417</v>
      </c>
      <c r="D356" t="str">
        <f>IF(ISNA(VLOOKUP(BdD!C356,Mvt!$D$2:$G$832,4,0)),"CNC",VLOOKUP(BdD!C356,Mvt!$D$2:$G$832,4,0))</f>
        <v>CNC</v>
      </c>
      <c r="E356" t="s">
        <v>16</v>
      </c>
      <c r="F356" t="s">
        <v>271</v>
      </c>
    </row>
    <row r="357" spans="1:6" x14ac:dyDescent="0.25">
      <c r="A357" s="1">
        <f t="array" ref="A357">IF(B357="","",MAX(IF(Mvt!$C$2:$C$832=B357,Mvt!$A$2:$A$832,$A$14)))</f>
        <v>43480</v>
      </c>
      <c r="B357">
        <v>57129</v>
      </c>
      <c r="C357" t="str">
        <f t="shared" si="5"/>
        <v>4348057129</v>
      </c>
      <c r="D357" t="str">
        <f>IF(ISNA(VLOOKUP(BdD!C357,Mvt!$D$2:$G$832,4,0)),"CNC",VLOOKUP(BdD!C357,Mvt!$D$2:$G$832,4,0))</f>
        <v>CNC</v>
      </c>
      <c r="E357" t="s">
        <v>46</v>
      </c>
      <c r="F357" t="s">
        <v>272</v>
      </c>
    </row>
    <row r="358" spans="1:6" x14ac:dyDescent="0.25">
      <c r="A358" s="1">
        <f t="array" ref="A358">IF(B358="","",MAX(IF(Mvt!$C$2:$C$832=B358,Mvt!$A$2:$A$832,$A$14)))</f>
        <v>43480</v>
      </c>
      <c r="B358">
        <v>57127</v>
      </c>
      <c r="C358" t="str">
        <f t="shared" si="5"/>
        <v>4348057127</v>
      </c>
      <c r="D358" t="str">
        <f>IF(ISNA(VLOOKUP(BdD!C358,Mvt!$D$2:$G$832,4,0)),"CNC",VLOOKUP(BdD!C358,Mvt!$D$2:$G$832,4,0))</f>
        <v>CNC</v>
      </c>
      <c r="E358" t="s">
        <v>46</v>
      </c>
      <c r="F358" t="s">
        <v>272</v>
      </c>
    </row>
    <row r="359" spans="1:6" x14ac:dyDescent="0.25">
      <c r="A359" s="1">
        <f t="array" ref="A359">IF(B359="","",MAX(IF(Mvt!$C$2:$C$832=B359,Mvt!$A$2:$A$832,$A$14)))</f>
        <v>43480</v>
      </c>
      <c r="B359">
        <v>57128</v>
      </c>
      <c r="C359" t="str">
        <f t="shared" si="5"/>
        <v>4348057128</v>
      </c>
      <c r="D359" t="str">
        <f>IF(ISNA(VLOOKUP(BdD!C359,Mvt!$D$2:$G$832,4,0)),"CNC",VLOOKUP(BdD!C359,Mvt!$D$2:$G$832,4,0))</f>
        <v>CNC</v>
      </c>
      <c r="E359" t="s">
        <v>46</v>
      </c>
      <c r="F359" t="s">
        <v>272</v>
      </c>
    </row>
    <row r="360" spans="1:6" x14ac:dyDescent="0.25">
      <c r="A360" s="1">
        <f t="array" ref="A360">IF(B360="","",MAX(IF(Mvt!$C$2:$C$832=B360,Mvt!$A$2:$A$832,$A$14)))</f>
        <v>43480</v>
      </c>
      <c r="B360">
        <v>42378</v>
      </c>
      <c r="C360" t="str">
        <f t="shared" si="5"/>
        <v>4348042378</v>
      </c>
      <c r="D360" t="str">
        <f>IF(ISNA(VLOOKUP(BdD!C360,Mvt!$D$2:$G$832,4,0)),"CNC",VLOOKUP(BdD!C360,Mvt!$D$2:$G$832,4,0))</f>
        <v>CNC</v>
      </c>
      <c r="E360" t="s">
        <v>16</v>
      </c>
      <c r="F360" t="s">
        <v>273</v>
      </c>
    </row>
    <row r="361" spans="1:6" x14ac:dyDescent="0.25">
      <c r="A361" s="1">
        <f t="array" ref="A361">IF(B361="","",MAX(IF(Mvt!$C$2:$C$832=B361,Mvt!$A$2:$A$832,$A$14)))</f>
        <v>43539</v>
      </c>
      <c r="B361">
        <v>42379</v>
      </c>
      <c r="C361" t="str">
        <f t="shared" si="5"/>
        <v>4353942379</v>
      </c>
      <c r="D361" t="str">
        <f>IF(ISNA(VLOOKUP(BdD!C361,Mvt!$D$2:$G$832,4,0)),"CNC",VLOOKUP(BdD!C361,Mvt!$D$2:$G$832,4,0))</f>
        <v>CNC</v>
      </c>
      <c r="E361" t="s">
        <v>16</v>
      </c>
      <c r="F361" t="s">
        <v>273</v>
      </c>
    </row>
    <row r="362" spans="1:6" x14ac:dyDescent="0.25">
      <c r="A362" s="1">
        <f t="array" ref="A362">IF(B362="","",MAX(IF(Mvt!$C$2:$C$832=B362,Mvt!$A$2:$A$832,$A$14)))</f>
        <v>43480</v>
      </c>
      <c r="B362">
        <v>49311</v>
      </c>
      <c r="C362" t="str">
        <f t="shared" si="5"/>
        <v>4348049311</v>
      </c>
      <c r="D362" t="str">
        <f>IF(ISNA(VLOOKUP(BdD!C362,Mvt!$D$2:$G$832,4,0)),"CNC",VLOOKUP(BdD!C362,Mvt!$D$2:$G$832,4,0))</f>
        <v>CNC</v>
      </c>
      <c r="E362" t="s">
        <v>16</v>
      </c>
      <c r="F362" t="s">
        <v>274</v>
      </c>
    </row>
    <row r="363" spans="1:6" x14ac:dyDescent="0.25">
      <c r="A363" s="1">
        <f t="array" ref="A363">IF(B363="","",MAX(IF(Mvt!$C$2:$C$832=B363,Mvt!$A$2:$A$832,$A$14)))</f>
        <v>43480</v>
      </c>
      <c r="B363">
        <v>49312</v>
      </c>
      <c r="C363" t="str">
        <f t="shared" si="5"/>
        <v>4348049312</v>
      </c>
      <c r="D363" t="str">
        <f>IF(ISNA(VLOOKUP(BdD!C363,Mvt!$D$2:$G$832,4,0)),"CNC",VLOOKUP(BdD!C363,Mvt!$D$2:$G$832,4,0))</f>
        <v>CNC</v>
      </c>
      <c r="E363" t="s">
        <v>16</v>
      </c>
      <c r="F363" t="s">
        <v>274</v>
      </c>
    </row>
    <row r="364" spans="1:6" x14ac:dyDescent="0.25">
      <c r="A364" s="1">
        <f t="array" ref="A364">IF(B364="","",MAX(IF(Mvt!$C$2:$C$832=B364,Mvt!$A$2:$A$832,$A$14)))</f>
        <v>43601</v>
      </c>
      <c r="B364">
        <v>49313</v>
      </c>
      <c r="C364" t="str">
        <f t="shared" si="5"/>
        <v>4360149313</v>
      </c>
      <c r="D364" t="str">
        <f>IF(ISNA(VLOOKUP(BdD!C364,Mvt!$D$2:$G$832,4,0)),"CNC",VLOOKUP(BdD!C364,Mvt!$D$2:$G$832,4,0))</f>
        <v>CNC</v>
      </c>
      <c r="E364" t="s">
        <v>16</v>
      </c>
      <c r="F364" t="s">
        <v>274</v>
      </c>
    </row>
    <row r="365" spans="1:6" x14ac:dyDescent="0.25">
      <c r="A365" s="1">
        <f t="array" ref="A365">IF(B365="","",MAX(IF(Mvt!$C$2:$C$832=B365,Mvt!$A$2:$A$832,$A$14)))</f>
        <v>43480</v>
      </c>
      <c r="B365">
        <v>58441</v>
      </c>
      <c r="C365" t="str">
        <f t="shared" ref="C365:C420" si="6">IF(A365="","",A365&amp;B365)</f>
        <v>4348058441</v>
      </c>
      <c r="D365" t="str">
        <f>IF(ISNA(VLOOKUP(BdD!C365,Mvt!$D$2:$G$832,4,0)),"CNC",VLOOKUP(BdD!C365,Mvt!$D$2:$G$832,4,0))</f>
        <v>CNC</v>
      </c>
      <c r="E365" t="s">
        <v>16</v>
      </c>
      <c r="F365" t="s">
        <v>275</v>
      </c>
    </row>
    <row r="366" spans="1:6" x14ac:dyDescent="0.25">
      <c r="A366" s="1">
        <f t="array" ref="A366">IF(B366="","",MAX(IF(Mvt!$C$2:$C$832=B366,Mvt!$A$2:$A$832,$A$14)))</f>
        <v>43480</v>
      </c>
      <c r="B366">
        <v>48742</v>
      </c>
      <c r="C366" t="str">
        <f t="shared" si="6"/>
        <v>4348048742</v>
      </c>
      <c r="D366" t="str">
        <f>IF(ISNA(VLOOKUP(BdD!C366,Mvt!$D$2:$G$832,4,0)),"CNC",VLOOKUP(BdD!C366,Mvt!$D$2:$G$832,4,0))</f>
        <v>CNC</v>
      </c>
      <c r="E366" t="s">
        <v>16</v>
      </c>
      <c r="F366" t="s">
        <v>276</v>
      </c>
    </row>
    <row r="367" spans="1:6" x14ac:dyDescent="0.25">
      <c r="A367" s="1">
        <f t="array" ref="A367">IF(B367="","",MAX(IF(Mvt!$C$2:$C$832=B367,Mvt!$A$2:$A$832,$A$14)))</f>
        <v>43480</v>
      </c>
      <c r="B367">
        <v>48743</v>
      </c>
      <c r="C367" t="str">
        <f t="shared" si="6"/>
        <v>4348048743</v>
      </c>
      <c r="D367" t="str">
        <f>IF(ISNA(VLOOKUP(BdD!C367,Mvt!$D$2:$G$832,4,0)),"CNC",VLOOKUP(BdD!C367,Mvt!$D$2:$G$832,4,0))</f>
        <v>CNC</v>
      </c>
      <c r="E367" t="s">
        <v>16</v>
      </c>
      <c r="F367" t="s">
        <v>276</v>
      </c>
    </row>
    <row r="368" spans="1:6" x14ac:dyDescent="0.25">
      <c r="A368" s="1">
        <f t="array" ref="A368">IF(B368="","",MAX(IF(Mvt!$C$2:$C$832=B368,Mvt!$A$2:$A$832,$A$14)))</f>
        <v>43480</v>
      </c>
      <c r="B368">
        <v>41707</v>
      </c>
      <c r="C368" t="str">
        <f t="shared" si="6"/>
        <v>4348041707</v>
      </c>
      <c r="D368" t="str">
        <f>IF(ISNA(VLOOKUP(BdD!C368,Mvt!$D$2:$G$832,4,0)),"CNC",VLOOKUP(BdD!C368,Mvt!$D$2:$G$832,4,0))</f>
        <v>CNC</v>
      </c>
      <c r="E368" t="s">
        <v>16</v>
      </c>
      <c r="F368" t="s">
        <v>277</v>
      </c>
    </row>
    <row r="369" spans="1:6" x14ac:dyDescent="0.25">
      <c r="A369" s="1">
        <f t="array" ref="A369">IF(B369="","",MAX(IF(Mvt!$C$2:$C$832=B369,Mvt!$A$2:$A$832,$A$14)))</f>
        <v>43480</v>
      </c>
      <c r="B369">
        <v>41708</v>
      </c>
      <c r="C369" t="str">
        <f t="shared" si="6"/>
        <v>4348041708</v>
      </c>
      <c r="D369" t="str">
        <f>IF(ISNA(VLOOKUP(BdD!C369,Mvt!$D$2:$G$832,4,0)),"CNC",VLOOKUP(BdD!C369,Mvt!$D$2:$G$832,4,0))</f>
        <v>CNC</v>
      </c>
      <c r="E369" t="s">
        <v>16</v>
      </c>
      <c r="F369" t="s">
        <v>277</v>
      </c>
    </row>
    <row r="370" spans="1:6" x14ac:dyDescent="0.25">
      <c r="A370" s="1">
        <f t="array" ref="A370">IF(B370="","",MAX(IF(Mvt!$C$2:$C$832=B370,Mvt!$A$2:$A$832,$A$14)))</f>
        <v>43480</v>
      </c>
      <c r="B370">
        <v>41709</v>
      </c>
      <c r="C370" t="str">
        <f t="shared" si="6"/>
        <v>4348041709</v>
      </c>
      <c r="D370" t="str">
        <f>IF(ISNA(VLOOKUP(BdD!C370,Mvt!$D$2:$G$832,4,0)),"CNC",VLOOKUP(BdD!C370,Mvt!$D$2:$G$832,4,0))</f>
        <v>CNC</v>
      </c>
      <c r="E370" t="s">
        <v>16</v>
      </c>
      <c r="F370" t="s">
        <v>277</v>
      </c>
    </row>
    <row r="371" spans="1:6" x14ac:dyDescent="0.25">
      <c r="A371" s="1">
        <f t="array" ref="A371">IF(B371="","",MAX(IF(Mvt!$C$2:$C$832=B371,Mvt!$A$2:$A$832,$A$14)))</f>
        <v>43480</v>
      </c>
      <c r="B371">
        <v>108127</v>
      </c>
      <c r="C371" t="str">
        <f t="shared" si="6"/>
        <v>43480108127</v>
      </c>
      <c r="D371" t="str">
        <f>IF(ISNA(VLOOKUP(BdD!C371,Mvt!$D$2:$G$832,4,0)),"CNC",VLOOKUP(BdD!C371,Mvt!$D$2:$G$832,4,0))</f>
        <v>CNC</v>
      </c>
      <c r="E371" t="s">
        <v>16</v>
      </c>
      <c r="F371" t="s">
        <v>278</v>
      </c>
    </row>
    <row r="372" spans="1:6" x14ac:dyDescent="0.25">
      <c r="A372" s="1">
        <f t="array" ref="A372">IF(B372="","",MAX(IF(Mvt!$C$2:$C$832=B372,Mvt!$A$2:$A$832,$A$14)))</f>
        <v>43480</v>
      </c>
      <c r="B372">
        <v>63091</v>
      </c>
      <c r="C372" t="str">
        <f t="shared" si="6"/>
        <v>4348063091</v>
      </c>
      <c r="D372" t="str">
        <f>IF(ISNA(VLOOKUP(BdD!C372,Mvt!$D$2:$G$832,4,0)),"CNC",VLOOKUP(BdD!C372,Mvt!$D$2:$G$832,4,0))</f>
        <v>CNC</v>
      </c>
      <c r="E372" t="s">
        <v>46</v>
      </c>
      <c r="F372" t="s">
        <v>279</v>
      </c>
    </row>
    <row r="373" spans="1:6" x14ac:dyDescent="0.25">
      <c r="A373" s="1">
        <f t="array" ref="A373">IF(B373="","",MAX(IF(Mvt!$C$2:$C$832=B373,Mvt!$A$2:$A$832,$A$14)))</f>
        <v>43480</v>
      </c>
      <c r="B373">
        <v>63800</v>
      </c>
      <c r="C373" t="str">
        <f t="shared" si="6"/>
        <v>4348063800</v>
      </c>
      <c r="D373" t="str">
        <f>IF(ISNA(VLOOKUP(BdD!C373,Mvt!$D$2:$G$832,4,0)),"CNC",VLOOKUP(BdD!C373,Mvt!$D$2:$G$832,4,0))</f>
        <v>CNC</v>
      </c>
      <c r="E373" t="s">
        <v>16</v>
      </c>
      <c r="F373" t="s">
        <v>280</v>
      </c>
    </row>
    <row r="374" spans="1:6" x14ac:dyDescent="0.25">
      <c r="A374" s="1">
        <f t="array" ref="A374">IF(B374="","",MAX(IF(Mvt!$C$2:$C$832=B374,Mvt!$A$2:$A$832,$A$14)))</f>
        <v>43480</v>
      </c>
      <c r="B374">
        <v>63801</v>
      </c>
      <c r="C374" t="str">
        <f t="shared" si="6"/>
        <v>4348063801</v>
      </c>
      <c r="D374" t="str">
        <f>IF(ISNA(VLOOKUP(BdD!C374,Mvt!$D$2:$G$832,4,0)),"CNC",VLOOKUP(BdD!C374,Mvt!$D$2:$G$832,4,0))</f>
        <v>CNC</v>
      </c>
      <c r="E374" t="s">
        <v>16</v>
      </c>
      <c r="F374" t="s">
        <v>280</v>
      </c>
    </row>
    <row r="375" spans="1:6" x14ac:dyDescent="0.25">
      <c r="A375" s="1">
        <f t="array" ref="A375">IF(B375="","",MAX(IF(Mvt!$C$2:$C$832=B375,Mvt!$A$2:$A$832,$A$14)))</f>
        <v>43480</v>
      </c>
      <c r="B375">
        <v>207428</v>
      </c>
      <c r="C375" t="str">
        <f t="shared" si="6"/>
        <v>43480207428</v>
      </c>
      <c r="D375" t="str">
        <f>IF(ISNA(VLOOKUP(BdD!C375,Mvt!$D$2:$G$832,4,0)),"CNC",VLOOKUP(BdD!C375,Mvt!$D$2:$G$832,4,0))</f>
        <v>CNC</v>
      </c>
      <c r="E375" t="s">
        <v>16</v>
      </c>
      <c r="F375" t="s">
        <v>281</v>
      </c>
    </row>
    <row r="376" spans="1:6" x14ac:dyDescent="0.25">
      <c r="A376" s="1">
        <f t="array" ref="A376">IF(B376="","",MAX(IF(Mvt!$C$2:$C$832=B376,Mvt!$A$2:$A$832,$A$14)))</f>
        <v>43480</v>
      </c>
      <c r="B376">
        <v>47880</v>
      </c>
      <c r="C376" t="str">
        <f t="shared" si="6"/>
        <v>4348047880</v>
      </c>
      <c r="D376" t="str">
        <f>IF(ISNA(VLOOKUP(BdD!C376,Mvt!$D$2:$G$832,4,0)),"CNC",VLOOKUP(BdD!C376,Mvt!$D$2:$G$832,4,0))</f>
        <v>CNC</v>
      </c>
      <c r="E376" t="s">
        <v>46</v>
      </c>
      <c r="F376" t="s">
        <v>282</v>
      </c>
    </row>
    <row r="377" spans="1:6" x14ac:dyDescent="0.25">
      <c r="A377" s="1">
        <f t="array" ref="A377">IF(B377="","",MAX(IF(Mvt!$C$2:$C$832=B377,Mvt!$A$2:$A$832,$A$14)))</f>
        <v>43480</v>
      </c>
      <c r="B377">
        <v>48522</v>
      </c>
      <c r="C377" t="str">
        <f t="shared" si="6"/>
        <v>4348048522</v>
      </c>
      <c r="D377" t="str">
        <f>IF(ISNA(VLOOKUP(BdD!C377,Mvt!$D$2:$G$832,4,0)),"CNC",VLOOKUP(BdD!C377,Mvt!$D$2:$G$832,4,0))</f>
        <v>CNC</v>
      </c>
      <c r="E377" t="s">
        <v>46</v>
      </c>
      <c r="F377" t="s">
        <v>283</v>
      </c>
    </row>
    <row r="378" spans="1:6" x14ac:dyDescent="0.25">
      <c r="A378" s="1">
        <f t="array" ref="A378">IF(B378="","",MAX(IF(Mvt!$C$2:$C$832=B378,Mvt!$A$2:$A$832,$A$14)))</f>
        <v>43480</v>
      </c>
      <c r="B378">
        <v>52904</v>
      </c>
      <c r="C378" t="str">
        <f t="shared" si="6"/>
        <v>4348052904</v>
      </c>
      <c r="D378" t="str">
        <f>IF(ISNA(VLOOKUP(BdD!C378,Mvt!$D$2:$G$832,4,0)),"CNC",VLOOKUP(BdD!C378,Mvt!$D$2:$G$832,4,0))</f>
        <v>CNC</v>
      </c>
      <c r="E378" t="s">
        <v>46</v>
      </c>
      <c r="F378" t="s">
        <v>283</v>
      </c>
    </row>
    <row r="379" spans="1:6" x14ac:dyDescent="0.25">
      <c r="A379" s="1">
        <f t="array" ref="A379">IF(B379="","",MAX(IF(Mvt!$C$2:$C$832=B379,Mvt!$A$2:$A$832,$A$14)))</f>
        <v>43515</v>
      </c>
      <c r="B379">
        <v>43906</v>
      </c>
      <c r="C379" t="str">
        <f t="shared" si="6"/>
        <v>4351543906</v>
      </c>
      <c r="D379" t="str">
        <f>IF(ISNA(VLOOKUP(BdD!C379,Mvt!$D$2:$G$832,4,0)),"CNC",VLOOKUP(BdD!C379,Mvt!$D$2:$G$832,4,0))</f>
        <v>CNC</v>
      </c>
      <c r="E379" t="s">
        <v>16</v>
      </c>
      <c r="F379" t="s">
        <v>284</v>
      </c>
    </row>
    <row r="380" spans="1:6" x14ac:dyDescent="0.25">
      <c r="A380" s="1">
        <f t="array" ref="A380">IF(B380="","",MAX(IF(Mvt!$C$2:$C$832=B380,Mvt!$A$2:$A$832,$A$14)))</f>
        <v>43480</v>
      </c>
      <c r="B380">
        <v>43907</v>
      </c>
      <c r="C380" t="str">
        <f t="shared" si="6"/>
        <v>4348043907</v>
      </c>
      <c r="D380" t="str">
        <f>IF(ISNA(VLOOKUP(BdD!C380,Mvt!$D$2:$G$832,4,0)),"CNC",VLOOKUP(BdD!C380,Mvt!$D$2:$G$832,4,0))</f>
        <v>CNC</v>
      </c>
      <c r="E380" t="s">
        <v>16</v>
      </c>
      <c r="F380" t="s">
        <v>284</v>
      </c>
    </row>
    <row r="381" spans="1:6" x14ac:dyDescent="0.25">
      <c r="A381" s="1">
        <f t="array" ref="A381">IF(B381="","",MAX(IF(Mvt!$C$2:$C$832=B381,Mvt!$A$2:$A$832,$A$14)))</f>
        <v>43480</v>
      </c>
      <c r="B381">
        <v>47881</v>
      </c>
      <c r="C381" t="str">
        <f t="shared" si="6"/>
        <v>4348047881</v>
      </c>
      <c r="D381" t="str">
        <f>IF(ISNA(VLOOKUP(BdD!C381,Mvt!$D$2:$G$832,4,0)),"CNC",VLOOKUP(BdD!C381,Mvt!$D$2:$G$832,4,0))</f>
        <v>CNC</v>
      </c>
      <c r="E381" t="s">
        <v>16</v>
      </c>
      <c r="F381" t="s">
        <v>284</v>
      </c>
    </row>
    <row r="382" spans="1:6" x14ac:dyDescent="0.25">
      <c r="A382" s="1">
        <f t="array" ref="A382">IF(B382="","",MAX(IF(Mvt!$C$2:$C$832=B382,Mvt!$A$2:$A$832,$A$14)))</f>
        <v>43480</v>
      </c>
      <c r="B382">
        <v>48521</v>
      </c>
      <c r="C382" t="str">
        <f t="shared" si="6"/>
        <v>4348048521</v>
      </c>
      <c r="D382" t="str">
        <f>IF(ISNA(VLOOKUP(BdD!C382,Mvt!$D$2:$G$832,4,0)),"CNC",VLOOKUP(BdD!C382,Mvt!$D$2:$G$832,4,0))</f>
        <v>CNC</v>
      </c>
      <c r="E382" t="s">
        <v>16</v>
      </c>
      <c r="F382" t="s">
        <v>284</v>
      </c>
    </row>
    <row r="383" spans="1:6" x14ac:dyDescent="0.25">
      <c r="A383" s="1">
        <f t="array" ref="A383">IF(B383="","",MAX(IF(Mvt!$C$2:$C$832=B383,Mvt!$A$2:$A$832,$A$14)))</f>
        <v>43480</v>
      </c>
      <c r="B383">
        <v>48541</v>
      </c>
      <c r="C383" t="str">
        <f t="shared" si="6"/>
        <v>4348048541</v>
      </c>
      <c r="D383" t="str">
        <f>IF(ISNA(VLOOKUP(BdD!C383,Mvt!$D$2:$G$832,4,0)),"CNC",VLOOKUP(BdD!C383,Mvt!$D$2:$G$832,4,0))</f>
        <v>CNC</v>
      </c>
      <c r="E383" t="s">
        <v>16</v>
      </c>
      <c r="F383" t="s">
        <v>284</v>
      </c>
    </row>
    <row r="384" spans="1:6" x14ac:dyDescent="0.25">
      <c r="A384" s="1">
        <f t="array" ref="A384">IF(B384="","",MAX(IF(Mvt!$C$2:$C$832=B384,Mvt!$A$2:$A$832,$A$14)))</f>
        <v>43480</v>
      </c>
      <c r="B384">
        <v>48542</v>
      </c>
      <c r="C384" t="str">
        <f t="shared" si="6"/>
        <v>4348048542</v>
      </c>
      <c r="D384" t="str">
        <f>IF(ISNA(VLOOKUP(BdD!C384,Mvt!$D$2:$G$832,4,0)),"CNC",VLOOKUP(BdD!C384,Mvt!$D$2:$G$832,4,0))</f>
        <v>CNC</v>
      </c>
      <c r="E384" t="s">
        <v>16</v>
      </c>
      <c r="F384" t="s">
        <v>284</v>
      </c>
    </row>
    <row r="385" spans="1:6" x14ac:dyDescent="0.25">
      <c r="A385" s="1">
        <f t="array" ref="A385">IF(B385="","",MAX(IF(Mvt!$C$2:$C$832=B385,Mvt!$A$2:$A$832,$A$14)))</f>
        <v>43480</v>
      </c>
      <c r="B385">
        <v>57267</v>
      </c>
      <c r="C385" t="str">
        <f t="shared" si="6"/>
        <v>4348057267</v>
      </c>
      <c r="D385" t="str">
        <f>IF(ISNA(VLOOKUP(BdD!C385,Mvt!$D$2:$G$832,4,0)),"CNC",VLOOKUP(BdD!C385,Mvt!$D$2:$G$832,4,0))</f>
        <v>CNC</v>
      </c>
      <c r="E385" t="s">
        <v>16</v>
      </c>
      <c r="F385" t="s">
        <v>285</v>
      </c>
    </row>
    <row r="386" spans="1:6" x14ac:dyDescent="0.25">
      <c r="A386" s="1">
        <f t="array" ref="A386">IF(B386="","",MAX(IF(Mvt!$C$2:$C$832=B386,Mvt!$A$2:$A$832,$A$14)))</f>
        <v>43480</v>
      </c>
      <c r="B386">
        <v>50035</v>
      </c>
      <c r="C386" t="str">
        <f t="shared" si="6"/>
        <v>4348050035</v>
      </c>
      <c r="D386" t="str">
        <f>IF(ISNA(VLOOKUP(BdD!C386,Mvt!$D$2:$G$832,4,0)),"CNC",VLOOKUP(BdD!C386,Mvt!$D$2:$G$832,4,0))</f>
        <v>CNC</v>
      </c>
      <c r="E386" t="s">
        <v>16</v>
      </c>
      <c r="F386" t="s">
        <v>286</v>
      </c>
    </row>
    <row r="387" spans="1:6" x14ac:dyDescent="0.25">
      <c r="A387" s="1">
        <f t="array" ref="A387">IF(B387="","",MAX(IF(Mvt!$C$2:$C$832=B387,Mvt!$A$2:$A$832,$A$14)))</f>
        <v>43539</v>
      </c>
      <c r="B387">
        <v>64121</v>
      </c>
      <c r="C387" t="str">
        <f t="shared" si="6"/>
        <v>4353964121</v>
      </c>
      <c r="D387" t="str">
        <f>IF(ISNA(VLOOKUP(BdD!C387,Mvt!$D$2:$G$832,4,0)),"CNC",VLOOKUP(BdD!C387,Mvt!$D$2:$G$832,4,0))</f>
        <v>CNC</v>
      </c>
      <c r="E387" t="s">
        <v>16</v>
      </c>
      <c r="F387" t="s">
        <v>287</v>
      </c>
    </row>
    <row r="388" spans="1:6" x14ac:dyDescent="0.25">
      <c r="A388" s="1">
        <f t="array" ref="A388">IF(B388="","",MAX(IF(Mvt!$C$2:$C$832=B388,Mvt!$A$2:$A$832,$A$14)))</f>
        <v>43480</v>
      </c>
      <c r="B388">
        <v>64122</v>
      </c>
      <c r="C388" t="str">
        <f t="shared" si="6"/>
        <v>4348064122</v>
      </c>
      <c r="D388" t="str">
        <f>IF(ISNA(VLOOKUP(BdD!C388,Mvt!$D$2:$G$832,4,0)),"CNC",VLOOKUP(BdD!C388,Mvt!$D$2:$G$832,4,0))</f>
        <v>CNC</v>
      </c>
      <c r="E388" t="s">
        <v>16</v>
      </c>
      <c r="F388" t="s">
        <v>287</v>
      </c>
    </row>
    <row r="389" spans="1:6" x14ac:dyDescent="0.25">
      <c r="A389" s="1">
        <f t="array" ref="A389">IF(B389="","",MAX(IF(Mvt!$C$2:$C$832=B389,Mvt!$A$2:$A$832,$A$14)))</f>
        <v>43480</v>
      </c>
      <c r="B389">
        <v>48539</v>
      </c>
      <c r="C389" t="str">
        <f t="shared" si="6"/>
        <v>4348048539</v>
      </c>
      <c r="D389" t="str">
        <f>IF(ISNA(VLOOKUP(BdD!C389,Mvt!$D$2:$G$832,4,0)),"CNC",VLOOKUP(BdD!C389,Mvt!$D$2:$G$832,4,0))</f>
        <v>CNC</v>
      </c>
      <c r="E389" t="s">
        <v>16</v>
      </c>
      <c r="F389" t="s">
        <v>288</v>
      </c>
    </row>
    <row r="390" spans="1:6" x14ac:dyDescent="0.25">
      <c r="A390" s="1">
        <f t="array" ref="A390">IF(B390="","",MAX(IF(Mvt!$C$2:$C$832=B390,Mvt!$A$2:$A$832,$A$14)))</f>
        <v>43480</v>
      </c>
      <c r="B390">
        <v>48540</v>
      </c>
      <c r="C390" t="str">
        <f t="shared" si="6"/>
        <v>4348048540</v>
      </c>
      <c r="D390" t="str">
        <f>IF(ISNA(VLOOKUP(BdD!C390,Mvt!$D$2:$G$832,4,0)),"CNC",VLOOKUP(BdD!C390,Mvt!$D$2:$G$832,4,0))</f>
        <v>CNC</v>
      </c>
      <c r="E390" t="s">
        <v>16</v>
      </c>
      <c r="F390" t="s">
        <v>288</v>
      </c>
    </row>
    <row r="391" spans="1:6" x14ac:dyDescent="0.25">
      <c r="A391" s="1">
        <f t="array" ref="A391">IF(B391="","",MAX(IF(Mvt!$C$2:$C$832=B391,Mvt!$A$2:$A$832,$A$14)))</f>
        <v>43480</v>
      </c>
      <c r="B391">
        <v>64516</v>
      </c>
      <c r="C391" t="str">
        <f t="shared" si="6"/>
        <v>4348064516</v>
      </c>
      <c r="D391" t="str">
        <f>IF(ISNA(VLOOKUP(BdD!C391,Mvt!$D$2:$G$832,4,0)),"CNC",VLOOKUP(BdD!C391,Mvt!$D$2:$G$832,4,0))</f>
        <v>CNC</v>
      </c>
      <c r="E391" t="s">
        <v>66</v>
      </c>
      <c r="F391" t="s">
        <v>475</v>
      </c>
    </row>
    <row r="392" spans="1:6" x14ac:dyDescent="0.25">
      <c r="A392" s="1">
        <f t="array" ref="A392">IF(B392="","",MAX(IF(Mvt!$C$2:$C$832=B392,Mvt!$A$2:$A$832,$A$14)))</f>
        <v>43480</v>
      </c>
      <c r="B392">
        <v>58332</v>
      </c>
      <c r="C392" t="str">
        <f t="shared" si="6"/>
        <v>4348058332</v>
      </c>
      <c r="D392" t="str">
        <f>IF(ISNA(VLOOKUP(BdD!C392,Mvt!$D$2:$G$832,4,0)),"CNC",VLOOKUP(BdD!C392,Mvt!$D$2:$G$832,4,0))</f>
        <v>CNC</v>
      </c>
      <c r="E392" t="s">
        <v>16</v>
      </c>
      <c r="F392" t="s">
        <v>354</v>
      </c>
    </row>
    <row r="393" spans="1:6" x14ac:dyDescent="0.25">
      <c r="A393" s="1">
        <f t="array" ref="A393">IF(B393="","",MAX(IF(Mvt!$C$2:$C$832=B393,Mvt!$A$2:$A$832,$A$14)))</f>
        <v>43480</v>
      </c>
      <c r="B393">
        <v>58333</v>
      </c>
      <c r="C393" t="str">
        <f t="shared" si="6"/>
        <v>4348058333</v>
      </c>
      <c r="D393" t="str">
        <f>IF(ISNA(VLOOKUP(BdD!C393,Mvt!$D$2:$G$832,4,0)),"CNC",VLOOKUP(BdD!C393,Mvt!$D$2:$G$832,4,0))</f>
        <v>CNC</v>
      </c>
      <c r="E393" t="s">
        <v>16</v>
      </c>
      <c r="F393" t="s">
        <v>354</v>
      </c>
    </row>
    <row r="394" spans="1:6" x14ac:dyDescent="0.25">
      <c r="A394" s="1">
        <f t="array" ref="A394">IF(B394="","",MAX(IF(Mvt!$C$2:$C$832=B394,Mvt!$A$2:$A$832,$A$14)))</f>
        <v>43480</v>
      </c>
      <c r="B394">
        <v>45820</v>
      </c>
      <c r="C394" t="str">
        <f t="shared" si="6"/>
        <v>4348045820</v>
      </c>
      <c r="D394" t="str">
        <f>IF(ISNA(VLOOKUP(BdD!C394,Mvt!$D$2:$G$832,4,0)),"CNC",VLOOKUP(BdD!C394,Mvt!$D$2:$G$832,4,0))</f>
        <v>CNC</v>
      </c>
      <c r="E394" t="s">
        <v>16</v>
      </c>
      <c r="F394" t="s">
        <v>289</v>
      </c>
    </row>
    <row r="395" spans="1:6" x14ac:dyDescent="0.25">
      <c r="A395" s="1">
        <f t="array" ref="A395">IF(B395="","",MAX(IF(Mvt!$C$2:$C$832=B395,Mvt!$A$2:$A$832,$A$14)))</f>
        <v>43480</v>
      </c>
      <c r="B395">
        <v>45821</v>
      </c>
      <c r="C395" t="str">
        <f t="shared" si="6"/>
        <v>4348045821</v>
      </c>
      <c r="D395" t="str">
        <f>IF(ISNA(VLOOKUP(BdD!C395,Mvt!$D$2:$G$832,4,0)),"CNC",VLOOKUP(BdD!C395,Mvt!$D$2:$G$832,4,0))</f>
        <v>CNC</v>
      </c>
      <c r="E395" t="s">
        <v>16</v>
      </c>
      <c r="F395" t="s">
        <v>289</v>
      </c>
    </row>
    <row r="396" spans="1:6" x14ac:dyDescent="0.25">
      <c r="A396" s="1">
        <f t="array" ref="A396">IF(B396="","",MAX(IF(Mvt!$C$2:$C$832=B396,Mvt!$A$2:$A$832,$A$14)))</f>
        <v>43480</v>
      </c>
      <c r="B396">
        <v>46128</v>
      </c>
      <c r="C396" t="str">
        <f t="shared" si="6"/>
        <v>4348046128</v>
      </c>
      <c r="D396" t="str">
        <f>IF(ISNA(VLOOKUP(BdD!C396,Mvt!$D$2:$G$832,4,0)),"CNC",VLOOKUP(BdD!C396,Mvt!$D$2:$G$832,4,0))</f>
        <v>CNC</v>
      </c>
      <c r="E396" t="s">
        <v>16</v>
      </c>
      <c r="F396" t="s">
        <v>289</v>
      </c>
    </row>
    <row r="397" spans="1:6" x14ac:dyDescent="0.25">
      <c r="A397" s="1">
        <f t="array" ref="A397">IF(B397="","",MAX(IF(Mvt!$C$2:$C$832=B397,Mvt!$A$2:$A$832,$A$14)))</f>
        <v>43606</v>
      </c>
      <c r="B397">
        <v>58346</v>
      </c>
      <c r="C397" t="str">
        <f t="shared" si="6"/>
        <v>4360658346</v>
      </c>
      <c r="D397" t="str">
        <f>IF(ISNA(VLOOKUP(BdD!C397,Mvt!$D$2:$G$832,4,0)),"CNC",VLOOKUP(BdD!C397,Mvt!$D$2:$G$832,4,0))</f>
        <v>CNC</v>
      </c>
      <c r="E397" t="s">
        <v>16</v>
      </c>
      <c r="F397" t="s">
        <v>290</v>
      </c>
    </row>
    <row r="398" spans="1:6" x14ac:dyDescent="0.25">
      <c r="A398" s="1">
        <f t="array" ref="A398">IF(B398="","",MAX(IF(Mvt!$C$2:$C$832=B398,Mvt!$A$2:$A$832,$A$14)))</f>
        <v>43480</v>
      </c>
      <c r="B398">
        <v>58347</v>
      </c>
      <c r="C398" t="str">
        <f t="shared" si="6"/>
        <v>4348058347</v>
      </c>
      <c r="D398" t="str">
        <f>IF(ISNA(VLOOKUP(BdD!C398,Mvt!$D$2:$G$832,4,0)),"CNC",VLOOKUP(BdD!C398,Mvt!$D$2:$G$832,4,0))</f>
        <v>CNC</v>
      </c>
      <c r="E398" t="s">
        <v>16</v>
      </c>
      <c r="F398" t="s">
        <v>290</v>
      </c>
    </row>
    <row r="399" spans="1:6" x14ac:dyDescent="0.25">
      <c r="A399" s="1">
        <f t="array" ref="A399">IF(B399="","",MAX(IF(Mvt!$C$2:$C$832=B399,Mvt!$A$2:$A$832,$A$14)))</f>
        <v>43480</v>
      </c>
      <c r="B399">
        <v>47104</v>
      </c>
      <c r="C399" t="str">
        <f t="shared" si="6"/>
        <v>4348047104</v>
      </c>
      <c r="D399" t="str">
        <f>IF(ISNA(VLOOKUP(BdD!C399,Mvt!$D$2:$G$832,4,0)),"CNC",VLOOKUP(BdD!C399,Mvt!$D$2:$G$832,4,0))</f>
        <v>CNC</v>
      </c>
      <c r="E399" t="s">
        <v>46</v>
      </c>
      <c r="F399" t="s">
        <v>291</v>
      </c>
    </row>
    <row r="400" spans="1:6" x14ac:dyDescent="0.25">
      <c r="A400" s="1">
        <f t="array" ref="A400">IF(B400="","",MAX(IF(Mvt!$C$2:$C$832=B400,Mvt!$A$2:$A$832,$A$14)))</f>
        <v>43480</v>
      </c>
      <c r="B400" t="s">
        <v>99</v>
      </c>
      <c r="C400" t="str">
        <f t="shared" si="6"/>
        <v>43480Art-04-021</v>
      </c>
      <c r="D400" t="str">
        <f>IF(ISNA(VLOOKUP(BdD!C400,Mvt!$D$2:$G$832,4,0)),"CNC",VLOOKUP(BdD!C400,Mvt!$D$2:$G$832,4,0))</f>
        <v>CNC</v>
      </c>
      <c r="E400" t="s">
        <v>46</v>
      </c>
      <c r="F400" t="s">
        <v>292</v>
      </c>
    </row>
    <row r="401" spans="1:6" x14ac:dyDescent="0.25">
      <c r="A401" s="1">
        <f t="array" ref="A401">IF(B401="","",MAX(IF(Mvt!$C$2:$C$832=B401,Mvt!$A$2:$A$832,$A$14)))</f>
        <v>43480</v>
      </c>
      <c r="B401">
        <v>44979</v>
      </c>
      <c r="C401" t="str">
        <f t="shared" si="6"/>
        <v>4348044979</v>
      </c>
      <c r="D401" t="str">
        <f>IF(ISNA(VLOOKUP(BdD!C401,Mvt!$D$2:$G$832,4,0)),"CNC",VLOOKUP(BdD!C401,Mvt!$D$2:$G$832,4,0))</f>
        <v>CNC</v>
      </c>
      <c r="E401" t="s">
        <v>46</v>
      </c>
      <c r="F401" t="s">
        <v>293</v>
      </c>
    </row>
    <row r="402" spans="1:6" x14ac:dyDescent="0.25">
      <c r="A402" s="1">
        <f t="array" ref="A402">IF(B402="","",MAX(IF(Mvt!$C$2:$C$832=B402,Mvt!$A$2:$A$832,$A$14)))</f>
        <v>43480</v>
      </c>
      <c r="B402">
        <v>44980</v>
      </c>
      <c r="C402" t="str">
        <f t="shared" si="6"/>
        <v>4348044980</v>
      </c>
      <c r="D402" t="str">
        <f>IF(ISNA(VLOOKUP(BdD!C402,Mvt!$D$2:$G$832,4,0)),"CNC",VLOOKUP(BdD!C402,Mvt!$D$2:$G$832,4,0))</f>
        <v>CNC</v>
      </c>
      <c r="E402" t="s">
        <v>46</v>
      </c>
      <c r="F402" t="s">
        <v>293</v>
      </c>
    </row>
    <row r="403" spans="1:6" x14ac:dyDescent="0.25">
      <c r="A403" s="1">
        <f t="array" ref="A403">IF(B403="","",MAX(IF(Mvt!$C$2:$C$832=B403,Mvt!$A$2:$A$832,$A$14)))</f>
        <v>43480</v>
      </c>
      <c r="B403">
        <v>45206</v>
      </c>
      <c r="C403" t="str">
        <f t="shared" si="6"/>
        <v>4348045206</v>
      </c>
      <c r="D403" t="str">
        <f>IF(ISNA(VLOOKUP(BdD!C403,Mvt!$D$2:$G$832,4,0)),"CNC",VLOOKUP(BdD!C403,Mvt!$D$2:$G$832,4,0))</f>
        <v>CNC</v>
      </c>
      <c r="E403" t="s">
        <v>46</v>
      </c>
      <c r="F403" t="s">
        <v>293</v>
      </c>
    </row>
    <row r="404" spans="1:6" x14ac:dyDescent="0.25">
      <c r="A404" s="1">
        <f t="array" ref="A404">IF(B404="","",MAX(IF(Mvt!$C$2:$C$832=B404,Mvt!$A$2:$A$832,$A$14)))</f>
        <v>43480</v>
      </c>
      <c r="B404">
        <v>45207</v>
      </c>
      <c r="C404" t="str">
        <f t="shared" si="6"/>
        <v>4348045207</v>
      </c>
      <c r="D404" t="str">
        <f>IF(ISNA(VLOOKUP(BdD!C404,Mvt!$D$2:$G$832,4,0)),"CNC",VLOOKUP(BdD!C404,Mvt!$D$2:$G$832,4,0))</f>
        <v>CNC</v>
      </c>
      <c r="E404" t="s">
        <v>46</v>
      </c>
      <c r="F404" t="s">
        <v>293</v>
      </c>
    </row>
    <row r="405" spans="1:6" x14ac:dyDescent="0.25">
      <c r="A405" s="1">
        <f t="array" ref="A405">IF(B405="","",MAX(IF(Mvt!$C$2:$C$832=B405,Mvt!$A$2:$A$832,$A$14)))</f>
        <v>43480</v>
      </c>
      <c r="B405">
        <v>45924</v>
      </c>
      <c r="C405" t="str">
        <f t="shared" si="6"/>
        <v>4348045924</v>
      </c>
      <c r="D405" t="str">
        <f>IF(ISNA(VLOOKUP(BdD!C405,Mvt!$D$2:$G$832,4,0)),"CNC",VLOOKUP(BdD!C405,Mvt!$D$2:$G$832,4,0))</f>
        <v>CNC</v>
      </c>
      <c r="E405" t="s">
        <v>46</v>
      </c>
      <c r="F405" t="s">
        <v>293</v>
      </c>
    </row>
    <row r="406" spans="1:6" x14ac:dyDescent="0.25">
      <c r="A406" s="1">
        <f t="array" ref="A406">IF(B406="","",MAX(IF(Mvt!$C$2:$C$832=B406,Mvt!$A$2:$A$832,$A$14)))</f>
        <v>43480</v>
      </c>
      <c r="B406">
        <v>45925</v>
      </c>
      <c r="C406" t="str">
        <f t="shared" si="6"/>
        <v>4348045925</v>
      </c>
      <c r="D406" t="str">
        <f>IF(ISNA(VLOOKUP(BdD!C406,Mvt!$D$2:$G$832,4,0)),"CNC",VLOOKUP(BdD!C406,Mvt!$D$2:$G$832,4,0))</f>
        <v>CNC</v>
      </c>
      <c r="E406" t="s">
        <v>46</v>
      </c>
      <c r="F406" t="s">
        <v>293</v>
      </c>
    </row>
    <row r="407" spans="1:6" x14ac:dyDescent="0.25">
      <c r="A407" s="1">
        <f t="array" ref="A407">IF(B407="","",MAX(IF(Mvt!$C$2:$C$832=B407,Mvt!$A$2:$A$832,$A$14)))</f>
        <v>43480</v>
      </c>
      <c r="B407">
        <v>60723</v>
      </c>
      <c r="C407" t="str">
        <f t="shared" si="6"/>
        <v>4348060723</v>
      </c>
      <c r="D407" t="str">
        <f>IF(ISNA(VLOOKUP(BdD!C407,Mvt!$D$2:$G$832,4,0)),"CNC",VLOOKUP(BdD!C407,Mvt!$D$2:$G$832,4,0))</f>
        <v>CNC</v>
      </c>
      <c r="E407" t="s">
        <v>46</v>
      </c>
      <c r="F407" t="s">
        <v>294</v>
      </c>
    </row>
    <row r="408" spans="1:6" x14ac:dyDescent="0.25">
      <c r="A408" s="1">
        <f t="array" ref="A408">IF(B408="","",MAX(IF(Mvt!$C$2:$C$832=B408,Mvt!$A$2:$A$832,$A$14)))</f>
        <v>43480</v>
      </c>
      <c r="B408">
        <v>63442</v>
      </c>
      <c r="C408" t="str">
        <f t="shared" si="6"/>
        <v>4348063442</v>
      </c>
      <c r="D408" t="str">
        <f>IF(ISNA(VLOOKUP(BdD!C408,Mvt!$D$2:$G$832,4,0)),"CNC",VLOOKUP(BdD!C408,Mvt!$D$2:$G$832,4,0))</f>
        <v>CNC</v>
      </c>
      <c r="E408" t="s">
        <v>16</v>
      </c>
      <c r="F408" t="s">
        <v>295</v>
      </c>
    </row>
    <row r="409" spans="1:6" x14ac:dyDescent="0.25">
      <c r="A409" s="1">
        <f t="array" ref="A409">IF(B409="","",MAX(IF(Mvt!$C$2:$C$832=B409,Mvt!$A$2:$A$832,$A$14)))</f>
        <v>43599</v>
      </c>
      <c r="B409">
        <v>63443</v>
      </c>
      <c r="C409" t="str">
        <f t="shared" si="6"/>
        <v>4359963443</v>
      </c>
      <c r="D409" t="str">
        <f>IF(ISNA(VLOOKUP(BdD!C409,Mvt!$D$2:$G$832,4,0)),"CNC",VLOOKUP(BdD!C409,Mvt!$D$2:$G$832,4,0))</f>
        <v>CNC</v>
      </c>
      <c r="E409" t="s">
        <v>16</v>
      </c>
      <c r="F409" t="s">
        <v>295</v>
      </c>
    </row>
    <row r="410" spans="1:6" x14ac:dyDescent="0.25">
      <c r="A410" s="1">
        <f t="array" ref="A410">IF(B410="","",MAX(IF(Mvt!$C$2:$C$832=B410,Mvt!$A$2:$A$832,$A$14)))</f>
        <v>43480</v>
      </c>
      <c r="B410">
        <v>63444</v>
      </c>
      <c r="C410" t="str">
        <f t="shared" si="6"/>
        <v>4348063444</v>
      </c>
      <c r="D410" t="str">
        <f>IF(ISNA(VLOOKUP(BdD!C410,Mvt!$D$2:$G$832,4,0)),"CNC",VLOOKUP(BdD!C410,Mvt!$D$2:$G$832,4,0))</f>
        <v>CNC</v>
      </c>
      <c r="E410" t="s">
        <v>16</v>
      </c>
      <c r="F410" t="s">
        <v>295</v>
      </c>
    </row>
    <row r="411" spans="1:6" x14ac:dyDescent="0.25">
      <c r="A411" s="1">
        <f t="array" ref="A411">IF(B411="","",MAX(IF(Mvt!$C$2:$C$832=B411,Mvt!$A$2:$A$832,$A$14)))</f>
        <v>43480</v>
      </c>
      <c r="B411">
        <v>45822</v>
      </c>
      <c r="C411" t="str">
        <f t="shared" si="6"/>
        <v>4348045822</v>
      </c>
      <c r="D411" t="str">
        <f>IF(ISNA(VLOOKUP(BdD!C411,Mvt!$D$2:$G$832,4,0)),"CNC",VLOOKUP(BdD!C411,Mvt!$D$2:$G$832,4,0))</f>
        <v>CNC</v>
      </c>
      <c r="E411" t="s">
        <v>16</v>
      </c>
      <c r="F411" t="s">
        <v>296</v>
      </c>
    </row>
    <row r="412" spans="1:6" x14ac:dyDescent="0.25">
      <c r="A412" s="1">
        <f t="array" ref="A412">IF(B412="","",MAX(IF(Mvt!$C$2:$C$832=B412,Mvt!$A$2:$A$832,$A$14)))</f>
        <v>43480</v>
      </c>
      <c r="B412">
        <v>45823</v>
      </c>
      <c r="C412" t="str">
        <f t="shared" si="6"/>
        <v>4348045823</v>
      </c>
      <c r="D412" t="str">
        <f>IF(ISNA(VLOOKUP(BdD!C412,Mvt!$D$2:$G$832,4,0)),"CNC",VLOOKUP(BdD!C412,Mvt!$D$2:$G$832,4,0))</f>
        <v>CNC</v>
      </c>
      <c r="E412" t="s">
        <v>16</v>
      </c>
      <c r="F412" t="s">
        <v>296</v>
      </c>
    </row>
    <row r="413" spans="1:6" x14ac:dyDescent="0.25">
      <c r="A413" s="1">
        <f t="array" ref="A413">IF(B413="","",MAX(IF(Mvt!$C$2:$C$832=B413,Mvt!$A$2:$A$832,$A$14)))</f>
        <v>43480</v>
      </c>
      <c r="B413">
        <v>46129</v>
      </c>
      <c r="C413" t="str">
        <f t="shared" si="6"/>
        <v>4348046129</v>
      </c>
      <c r="D413" t="str">
        <f>IF(ISNA(VLOOKUP(BdD!C413,Mvt!$D$2:$G$832,4,0)),"CNC",VLOOKUP(BdD!C413,Mvt!$D$2:$G$832,4,0))</f>
        <v>CNC</v>
      </c>
      <c r="E413" t="s">
        <v>16</v>
      </c>
      <c r="F413" t="s">
        <v>296</v>
      </c>
    </row>
    <row r="414" spans="1:6" x14ac:dyDescent="0.25">
      <c r="A414" s="1">
        <f t="array" ref="A414">IF(B414="","",MAX(IF(Mvt!$C$2:$C$832=B414,Mvt!$A$2:$A$832,$A$14)))</f>
        <v>43480</v>
      </c>
      <c r="B414">
        <v>53155</v>
      </c>
      <c r="C414" t="str">
        <f t="shared" si="6"/>
        <v>4348053155</v>
      </c>
      <c r="D414" t="str">
        <f>IF(ISNA(VLOOKUP(BdD!C414,Mvt!$D$2:$G$832,4,0)),"CNC",VLOOKUP(BdD!C414,Mvt!$D$2:$G$832,4,0))</f>
        <v>CNC</v>
      </c>
      <c r="E414" t="s">
        <v>16</v>
      </c>
      <c r="F414" t="s">
        <v>297</v>
      </c>
    </row>
    <row r="415" spans="1:6" x14ac:dyDescent="0.25">
      <c r="A415" s="1">
        <f t="array" ref="A415">IF(B415="","",MAX(IF(Mvt!$C$2:$C$832=B415,Mvt!$A$2:$A$832,$A$14)))</f>
        <v>43480</v>
      </c>
      <c r="B415">
        <v>107837</v>
      </c>
      <c r="C415" t="str">
        <f t="shared" si="6"/>
        <v>43480107837</v>
      </c>
      <c r="D415" t="str">
        <f>IF(ISNA(VLOOKUP(BdD!C415,Mvt!$D$2:$G$832,4,0)),"CNC",VLOOKUP(BdD!C415,Mvt!$D$2:$G$832,4,0))</f>
        <v>CNC</v>
      </c>
      <c r="E415" t="s">
        <v>46</v>
      </c>
      <c r="F415" t="s">
        <v>298</v>
      </c>
    </row>
    <row r="416" spans="1:6" x14ac:dyDescent="0.25">
      <c r="A416" s="1">
        <f t="array" ref="A416">IF(B416="","",MAX(IF(Mvt!$C$2:$C$832=B416,Mvt!$A$2:$A$832,$A$14)))</f>
        <v>43480</v>
      </c>
      <c r="B416">
        <v>1034</v>
      </c>
      <c r="C416" t="str">
        <f t="shared" si="6"/>
        <v>434801034</v>
      </c>
      <c r="D416" t="str">
        <f>IF(ISNA(VLOOKUP(BdD!C416,Mvt!$D$2:$G$832,4,0)),"CNC",VLOOKUP(BdD!C416,Mvt!$D$2:$G$832,4,0))</f>
        <v>CNC</v>
      </c>
      <c r="E416" t="s">
        <v>16</v>
      </c>
      <c r="F416" t="s">
        <v>299</v>
      </c>
    </row>
    <row r="417" spans="1:6" x14ac:dyDescent="0.25">
      <c r="A417" s="1">
        <f t="array" ref="A417">IF(B417="","",MAX(IF(Mvt!$C$2:$C$832=B417,Mvt!$A$2:$A$832,$A$14)))</f>
        <v>43480</v>
      </c>
      <c r="B417">
        <v>1035</v>
      </c>
      <c r="C417" t="str">
        <f t="shared" si="6"/>
        <v>434801035</v>
      </c>
      <c r="D417" t="str">
        <f>IF(ISNA(VLOOKUP(BdD!C417,Mvt!$D$2:$G$832,4,0)),"CNC",VLOOKUP(BdD!C417,Mvt!$D$2:$G$832,4,0))</f>
        <v>CNC</v>
      </c>
      <c r="E417" t="s">
        <v>16</v>
      </c>
      <c r="F417" t="s">
        <v>299</v>
      </c>
    </row>
    <row r="418" spans="1:6" x14ac:dyDescent="0.25">
      <c r="A418" s="1">
        <f t="array" ref="A418">IF(B418="","",MAX(IF(Mvt!$C$2:$C$832=B418,Mvt!$A$2:$A$832,$A$14)))</f>
        <v>43480</v>
      </c>
      <c r="B418">
        <v>1037</v>
      </c>
      <c r="C418" t="str">
        <f t="shared" si="6"/>
        <v>434801037</v>
      </c>
      <c r="D418" t="str">
        <f>IF(ISNA(VLOOKUP(BdD!C418,Mvt!$D$2:$G$832,4,0)),"CNC",VLOOKUP(BdD!C418,Mvt!$D$2:$G$832,4,0))</f>
        <v>CNC</v>
      </c>
      <c r="E418" t="s">
        <v>16</v>
      </c>
      <c r="F418" t="s">
        <v>299</v>
      </c>
    </row>
    <row r="419" spans="1:6" x14ac:dyDescent="0.25">
      <c r="A419" s="1">
        <f t="array" ref="A419">IF(B419="","",MAX(IF(Mvt!$C$2:$C$832=B419,Mvt!$A$2:$A$832,$A$14)))</f>
        <v>43480</v>
      </c>
      <c r="B419">
        <v>1382</v>
      </c>
      <c r="C419" t="str">
        <f t="shared" si="6"/>
        <v>434801382</v>
      </c>
      <c r="D419" t="str">
        <f>IF(ISNA(VLOOKUP(BdD!C419,Mvt!$D$2:$G$832,4,0)),"CNC",VLOOKUP(BdD!C419,Mvt!$D$2:$G$832,4,0))</f>
        <v>CNC</v>
      </c>
      <c r="E419" t="s">
        <v>16</v>
      </c>
      <c r="F419" t="s">
        <v>300</v>
      </c>
    </row>
    <row r="420" spans="1:6" x14ac:dyDescent="0.25">
      <c r="A420" s="1">
        <f t="array" ref="A420">IF(B420="","",MAX(IF(Mvt!$C$2:$C$832=B420,Mvt!$A$2:$A$832,$A$14)))</f>
        <v>43480</v>
      </c>
      <c r="B420">
        <v>1383</v>
      </c>
      <c r="C420" t="str">
        <f t="shared" si="6"/>
        <v>434801383</v>
      </c>
      <c r="D420" t="str">
        <f>IF(ISNA(VLOOKUP(BdD!C420,Mvt!$D$2:$G$832,4,0)),"CNC",VLOOKUP(BdD!C420,Mvt!$D$2:$G$832,4,0))</f>
        <v>CNC</v>
      </c>
      <c r="E420" t="s">
        <v>16</v>
      </c>
      <c r="F420" t="s">
        <v>300</v>
      </c>
    </row>
    <row r="421" spans="1:6" x14ac:dyDescent="0.25">
      <c r="A421" s="1">
        <f t="array" ref="A421">IF(B421="","",MAX(IF(Mvt!$C$2:$C$832=B421,Mvt!$A$2:$A$832,$A$14)))</f>
        <v>43539</v>
      </c>
      <c r="B421">
        <v>50560</v>
      </c>
      <c r="C421" t="str">
        <f t="shared" ref="C421:C484" si="7">IF(A421="","",A421&amp;B421)</f>
        <v>4353950560</v>
      </c>
      <c r="D421" t="str">
        <f>IF(ISNA(VLOOKUP(BdD!C421,Mvt!$D$2:$G$832,4,0)),"CNC",VLOOKUP(BdD!C421,Mvt!$D$2:$G$832,4,0))</f>
        <v>CNC</v>
      </c>
      <c r="E421" t="s">
        <v>16</v>
      </c>
      <c r="F421" t="s">
        <v>301</v>
      </c>
    </row>
    <row r="422" spans="1:6" x14ac:dyDescent="0.25">
      <c r="A422" s="1">
        <f t="array" ref="A422">IF(B422="","",MAX(IF(Mvt!$C$2:$C$832=B422,Mvt!$A$2:$A$832,$A$14)))</f>
        <v>43480</v>
      </c>
      <c r="B422">
        <v>50561</v>
      </c>
      <c r="C422" t="str">
        <f t="shared" si="7"/>
        <v>4348050561</v>
      </c>
      <c r="D422" t="str">
        <f>IF(ISNA(VLOOKUP(BdD!C422,Mvt!$D$2:$G$832,4,0)),"CNC",VLOOKUP(BdD!C422,Mvt!$D$2:$G$832,4,0))</f>
        <v>CNC</v>
      </c>
      <c r="E422" t="s">
        <v>16</v>
      </c>
      <c r="F422" t="s">
        <v>301</v>
      </c>
    </row>
    <row r="423" spans="1:6" x14ac:dyDescent="0.25">
      <c r="A423" s="1">
        <f t="array" ref="A423">IF(B423="","",MAX(IF(Mvt!$C$2:$C$832=B423,Mvt!$A$2:$A$832,$A$14)))</f>
        <v>43480</v>
      </c>
      <c r="B423">
        <v>50562</v>
      </c>
      <c r="C423" t="str">
        <f t="shared" si="7"/>
        <v>4348050562</v>
      </c>
      <c r="D423" t="str">
        <f>IF(ISNA(VLOOKUP(BdD!C423,Mvt!$D$2:$G$832,4,0)),"CNC",VLOOKUP(BdD!C423,Mvt!$D$2:$G$832,4,0))</f>
        <v>CNC</v>
      </c>
      <c r="E423" t="s">
        <v>16</v>
      </c>
      <c r="F423" t="s">
        <v>301</v>
      </c>
    </row>
    <row r="424" spans="1:6" x14ac:dyDescent="0.25">
      <c r="A424" s="1">
        <f t="array" ref="A424">IF(B424="","",MAX(IF(Mvt!$C$2:$C$832=B424,Mvt!$A$2:$A$832,$A$14)))</f>
        <v>43480</v>
      </c>
      <c r="B424">
        <v>42705</v>
      </c>
      <c r="C424" t="str">
        <f t="shared" si="7"/>
        <v>4348042705</v>
      </c>
      <c r="D424" t="str">
        <f>IF(ISNA(VLOOKUP(BdD!C424,Mvt!$D$2:$G$832,4,0)),"CNC",VLOOKUP(BdD!C424,Mvt!$D$2:$G$832,4,0))</f>
        <v>CNC</v>
      </c>
      <c r="E424" t="s">
        <v>16</v>
      </c>
      <c r="F424" t="s">
        <v>302</v>
      </c>
    </row>
    <row r="425" spans="1:6" x14ac:dyDescent="0.25">
      <c r="A425" s="1">
        <f t="array" ref="A425">IF(B425="","",MAX(IF(Mvt!$C$2:$C$832=B425,Mvt!$A$2:$A$832,$A$14)))</f>
        <v>43480</v>
      </c>
      <c r="B425">
        <v>42706</v>
      </c>
      <c r="C425" t="str">
        <f t="shared" si="7"/>
        <v>4348042706</v>
      </c>
      <c r="D425" t="str">
        <f>IF(ISNA(VLOOKUP(BdD!C425,Mvt!$D$2:$G$832,4,0)),"CNC",VLOOKUP(BdD!C425,Mvt!$D$2:$G$832,4,0))</f>
        <v>CNC</v>
      </c>
      <c r="E425" t="s">
        <v>16</v>
      </c>
      <c r="F425" t="s">
        <v>302</v>
      </c>
    </row>
    <row r="426" spans="1:6" x14ac:dyDescent="0.25">
      <c r="A426" s="1">
        <f t="array" ref="A426">IF(B426="","",MAX(IF(Mvt!$C$2:$C$832=B426,Mvt!$A$2:$A$832,$A$14)))</f>
        <v>43480</v>
      </c>
      <c r="B426">
        <v>43320</v>
      </c>
      <c r="C426" t="str">
        <f t="shared" si="7"/>
        <v>4348043320</v>
      </c>
      <c r="D426" t="str">
        <f>IF(ISNA(VLOOKUP(BdD!C426,Mvt!$D$2:$G$832,4,0)),"CNC",VLOOKUP(BdD!C426,Mvt!$D$2:$G$832,4,0))</f>
        <v>CNC</v>
      </c>
      <c r="E426" t="s">
        <v>16</v>
      </c>
      <c r="F426" t="s">
        <v>302</v>
      </c>
    </row>
    <row r="427" spans="1:6" x14ac:dyDescent="0.25">
      <c r="A427" s="1">
        <f t="array" ref="A427">IF(B427="","",MAX(IF(Mvt!$C$2:$C$832=B427,Mvt!$A$2:$A$832,$A$14)))</f>
        <v>43480</v>
      </c>
      <c r="B427">
        <v>43321</v>
      </c>
      <c r="C427" t="str">
        <f t="shared" si="7"/>
        <v>4348043321</v>
      </c>
      <c r="D427" t="str">
        <f>IF(ISNA(VLOOKUP(BdD!C427,Mvt!$D$2:$G$832,4,0)),"CNC",VLOOKUP(BdD!C427,Mvt!$D$2:$G$832,4,0))</f>
        <v>CNC</v>
      </c>
      <c r="E427" t="s">
        <v>16</v>
      </c>
      <c r="F427" t="s">
        <v>302</v>
      </c>
    </row>
    <row r="428" spans="1:6" x14ac:dyDescent="0.25">
      <c r="A428" s="1">
        <f t="array" ref="A428">IF(B428="","",MAX(IF(Mvt!$C$2:$C$832=B428,Mvt!$A$2:$A$832,$A$14)))</f>
        <v>43480</v>
      </c>
      <c r="B428">
        <v>42048</v>
      </c>
      <c r="C428" t="str">
        <f t="shared" si="7"/>
        <v>4348042048</v>
      </c>
      <c r="D428" t="str">
        <f>IF(ISNA(VLOOKUP(BdD!C428,Mvt!$D$2:$G$832,4,0)),"CNC",VLOOKUP(BdD!C428,Mvt!$D$2:$G$832,4,0))</f>
        <v>CNC</v>
      </c>
      <c r="E428" t="s">
        <v>16</v>
      </c>
      <c r="F428" t="s">
        <v>303</v>
      </c>
    </row>
    <row r="429" spans="1:6" x14ac:dyDescent="0.25">
      <c r="A429" s="1">
        <f t="array" ref="A429">IF(B429="","",MAX(IF(Mvt!$C$2:$C$832=B429,Mvt!$A$2:$A$832,$A$14)))</f>
        <v>43480</v>
      </c>
      <c r="B429">
        <v>42049</v>
      </c>
      <c r="C429" t="str">
        <f t="shared" si="7"/>
        <v>4348042049</v>
      </c>
      <c r="D429" t="str">
        <f>IF(ISNA(VLOOKUP(BdD!C429,Mvt!$D$2:$G$832,4,0)),"CNC",VLOOKUP(BdD!C429,Mvt!$D$2:$G$832,4,0))</f>
        <v>CNC</v>
      </c>
      <c r="E429" t="s">
        <v>16</v>
      </c>
      <c r="F429" t="s">
        <v>303</v>
      </c>
    </row>
    <row r="430" spans="1:6" x14ac:dyDescent="0.25">
      <c r="A430" s="1">
        <f t="array" ref="A430">IF(B430="","",MAX(IF(Mvt!$C$2:$C$832=B430,Mvt!$A$2:$A$832,$A$14)))</f>
        <v>43480</v>
      </c>
      <c r="B430">
        <v>205113</v>
      </c>
      <c r="C430" t="str">
        <f t="shared" si="7"/>
        <v>43480205113</v>
      </c>
      <c r="D430" t="str">
        <f>IF(ISNA(VLOOKUP(BdD!C430,Mvt!$D$2:$G$832,4,0)),"CNC",VLOOKUP(BdD!C430,Mvt!$D$2:$G$832,4,0))</f>
        <v>CNC</v>
      </c>
      <c r="E430" t="s">
        <v>16</v>
      </c>
      <c r="F430" t="s">
        <v>304</v>
      </c>
    </row>
    <row r="431" spans="1:6" x14ac:dyDescent="0.25">
      <c r="A431" s="1">
        <f t="array" ref="A431">IF(B431="","",MAX(IF(Mvt!$C$2:$C$832=B431,Mvt!$A$2:$A$832,$A$14)))</f>
        <v>43480</v>
      </c>
      <c r="B431">
        <v>205114</v>
      </c>
      <c r="C431" t="str">
        <f t="shared" si="7"/>
        <v>43480205114</v>
      </c>
      <c r="D431" t="str">
        <f>IF(ISNA(VLOOKUP(BdD!C431,Mvt!$D$2:$G$832,4,0)),"CNC",VLOOKUP(BdD!C431,Mvt!$D$2:$G$832,4,0))</f>
        <v>CNC</v>
      </c>
      <c r="E431" t="s">
        <v>16</v>
      </c>
      <c r="F431" t="s">
        <v>304</v>
      </c>
    </row>
    <row r="432" spans="1:6" x14ac:dyDescent="0.25">
      <c r="A432" s="1">
        <f t="array" ref="A432">IF(B432="","",MAX(IF(Mvt!$C$2:$C$832=B432,Mvt!$A$2:$A$832,$A$14)))</f>
        <v>43480</v>
      </c>
      <c r="B432">
        <v>72737</v>
      </c>
      <c r="C432" t="str">
        <f t="shared" si="7"/>
        <v>4348072737</v>
      </c>
      <c r="D432" t="str">
        <f>IF(ISNA(VLOOKUP(BdD!C432,Mvt!$D$2:$G$832,4,0)),"CNC",VLOOKUP(BdD!C432,Mvt!$D$2:$G$832,4,0))</f>
        <v>CNC</v>
      </c>
      <c r="E432" t="s">
        <v>46</v>
      </c>
      <c r="F432" t="s">
        <v>305</v>
      </c>
    </row>
    <row r="433" spans="1:6" x14ac:dyDescent="0.25">
      <c r="A433" s="1">
        <f t="array" ref="A433">IF(B433="","",MAX(IF(Mvt!$C$2:$C$832=B433,Mvt!$A$2:$A$832,$A$14)))</f>
        <v>43480</v>
      </c>
      <c r="B433">
        <v>72738</v>
      </c>
      <c r="C433" t="str">
        <f t="shared" si="7"/>
        <v>4348072738</v>
      </c>
      <c r="D433" t="str">
        <f>IF(ISNA(VLOOKUP(BdD!C433,Mvt!$D$2:$G$832,4,0)),"CNC",VLOOKUP(BdD!C433,Mvt!$D$2:$G$832,4,0))</f>
        <v>CNC</v>
      </c>
      <c r="E433" t="s">
        <v>46</v>
      </c>
      <c r="F433" t="s">
        <v>305</v>
      </c>
    </row>
    <row r="434" spans="1:6" x14ac:dyDescent="0.25">
      <c r="A434" s="1">
        <f t="array" ref="A434">IF(B434="","",MAX(IF(Mvt!$C$2:$C$832=B434,Mvt!$A$2:$A$832,$A$14)))</f>
        <v>43480</v>
      </c>
      <c r="B434" t="s">
        <v>100</v>
      </c>
      <c r="C434" t="str">
        <f t="shared" si="7"/>
        <v>43480F210917</v>
      </c>
      <c r="D434" t="str">
        <f>IF(ISNA(VLOOKUP(BdD!C434,Mvt!$D$2:$G$832,4,0)),"CNC",VLOOKUP(BdD!C434,Mvt!$D$2:$G$832,4,0))</f>
        <v>CNC</v>
      </c>
      <c r="E434" t="s">
        <v>46</v>
      </c>
      <c r="F434" t="s">
        <v>306</v>
      </c>
    </row>
    <row r="435" spans="1:6" x14ac:dyDescent="0.25">
      <c r="A435" s="1">
        <f t="array" ref="A435">IF(B435="","",MAX(IF(Mvt!$C$2:$C$832=B435,Mvt!$A$2:$A$832,$A$14)))</f>
        <v>43480</v>
      </c>
      <c r="B435" t="s">
        <v>101</v>
      </c>
      <c r="C435" t="str">
        <f t="shared" si="7"/>
        <v>43480F220917</v>
      </c>
      <c r="D435" t="str">
        <f>IF(ISNA(VLOOKUP(BdD!C435,Mvt!$D$2:$G$832,4,0)),"CNC",VLOOKUP(BdD!C435,Mvt!$D$2:$G$832,4,0))</f>
        <v>CNC</v>
      </c>
      <c r="E435" t="s">
        <v>46</v>
      </c>
      <c r="F435" t="s">
        <v>306</v>
      </c>
    </row>
    <row r="436" spans="1:6" x14ac:dyDescent="0.25">
      <c r="A436" s="1">
        <f t="array" ref="A436">IF(B436="","",MAX(IF(Mvt!$C$2:$C$832=B436,Mvt!$A$2:$A$832,$A$14)))</f>
        <v>43480</v>
      </c>
      <c r="B436" t="s">
        <v>102</v>
      </c>
      <c r="C436" t="str">
        <f t="shared" si="7"/>
        <v>43480F100217</v>
      </c>
      <c r="D436" t="str">
        <f>IF(ISNA(VLOOKUP(BdD!C436,Mvt!$D$2:$G$832,4,0)),"CNC",VLOOKUP(BdD!C436,Mvt!$D$2:$G$832,4,0))</f>
        <v>CNC</v>
      </c>
      <c r="E436" t="s">
        <v>46</v>
      </c>
      <c r="F436" t="s">
        <v>307</v>
      </c>
    </row>
    <row r="437" spans="1:6" x14ac:dyDescent="0.25">
      <c r="A437" s="1">
        <f t="array" ref="A437">IF(B437="","",MAX(IF(Mvt!$C$2:$C$832=B437,Mvt!$A$2:$A$832,$A$14)))</f>
        <v>43480</v>
      </c>
      <c r="B437">
        <v>60020</v>
      </c>
      <c r="C437" t="str">
        <f t="shared" si="7"/>
        <v>4348060020</v>
      </c>
      <c r="D437" t="str">
        <f>IF(ISNA(VLOOKUP(BdD!C437,Mvt!$D$2:$G$832,4,0)),"CNC",VLOOKUP(BdD!C437,Mvt!$D$2:$G$832,4,0))</f>
        <v>CNC</v>
      </c>
      <c r="E437" t="s">
        <v>46</v>
      </c>
      <c r="F437" t="s">
        <v>308</v>
      </c>
    </row>
    <row r="438" spans="1:6" x14ac:dyDescent="0.25">
      <c r="A438" s="1">
        <f t="array" ref="A438">IF(B438="","",MAX(IF(Mvt!$C$2:$C$832=B438,Mvt!$A$2:$A$832,$A$14)))</f>
        <v>43480</v>
      </c>
      <c r="B438">
        <v>60021</v>
      </c>
      <c r="C438" t="str">
        <f t="shared" si="7"/>
        <v>4348060021</v>
      </c>
      <c r="D438" t="str">
        <f>IF(ISNA(VLOOKUP(BdD!C438,Mvt!$D$2:$G$832,4,0)),"CNC",VLOOKUP(BdD!C438,Mvt!$D$2:$G$832,4,0))</f>
        <v>CNC</v>
      </c>
      <c r="E438" t="s">
        <v>46</v>
      </c>
      <c r="F438" t="s">
        <v>308</v>
      </c>
    </row>
    <row r="439" spans="1:6" x14ac:dyDescent="0.25">
      <c r="A439" s="1">
        <f t="array" ref="A439">IF(B439="","",MAX(IF(Mvt!$C$2:$C$832=B439,Mvt!$A$2:$A$832,$A$14)))</f>
        <v>43480</v>
      </c>
      <c r="B439">
        <v>60022</v>
      </c>
      <c r="C439" t="str">
        <f t="shared" si="7"/>
        <v>4348060022</v>
      </c>
      <c r="D439" t="str">
        <f>IF(ISNA(VLOOKUP(BdD!C439,Mvt!$D$2:$G$832,4,0)),"CNC",VLOOKUP(BdD!C439,Mvt!$D$2:$G$832,4,0))</f>
        <v>CNC</v>
      </c>
      <c r="E439" t="s">
        <v>46</v>
      </c>
      <c r="F439" t="s">
        <v>308</v>
      </c>
    </row>
    <row r="440" spans="1:6" x14ac:dyDescent="0.25">
      <c r="A440" s="1">
        <f t="array" ref="A440">IF(B440="","",MAX(IF(Mvt!$C$2:$C$832=B440,Mvt!$A$2:$A$832,$A$14)))</f>
        <v>43480</v>
      </c>
      <c r="B440">
        <v>66214</v>
      </c>
      <c r="C440" t="str">
        <f t="shared" si="7"/>
        <v>4348066214</v>
      </c>
      <c r="D440" t="str">
        <f>IF(ISNA(VLOOKUP(BdD!C440,Mvt!$D$2:$G$832,4,0)),"CNC",VLOOKUP(BdD!C440,Mvt!$D$2:$G$832,4,0))</f>
        <v>CNC</v>
      </c>
      <c r="E440" t="s">
        <v>46</v>
      </c>
      <c r="F440" t="s">
        <v>308</v>
      </c>
    </row>
    <row r="441" spans="1:6" x14ac:dyDescent="0.25">
      <c r="A441" s="1">
        <f t="array" ref="A441">IF(B441="","",MAX(IF(Mvt!$C$2:$C$832=B441,Mvt!$A$2:$A$832,$A$14)))</f>
        <v>43480</v>
      </c>
      <c r="B441">
        <v>66215</v>
      </c>
      <c r="C441" t="str">
        <f t="shared" si="7"/>
        <v>4348066215</v>
      </c>
      <c r="D441" t="str">
        <f>IF(ISNA(VLOOKUP(BdD!C441,Mvt!$D$2:$G$832,4,0)),"CNC",VLOOKUP(BdD!C441,Mvt!$D$2:$G$832,4,0))</f>
        <v>CNC</v>
      </c>
      <c r="E441" t="s">
        <v>46</v>
      </c>
      <c r="F441" t="s">
        <v>308</v>
      </c>
    </row>
    <row r="442" spans="1:6" x14ac:dyDescent="0.25">
      <c r="A442" s="1">
        <f t="array" ref="A442">IF(B442="","",MAX(IF(Mvt!$C$2:$C$832=B442,Mvt!$A$2:$A$832,$A$14)))</f>
        <v>43480</v>
      </c>
      <c r="B442">
        <v>64962</v>
      </c>
      <c r="C442" t="str">
        <f t="shared" si="7"/>
        <v>4348064962</v>
      </c>
      <c r="D442" t="str">
        <f>IF(ISNA(VLOOKUP(BdD!C442,Mvt!$D$2:$G$832,4,0)),"CNC",VLOOKUP(BdD!C442,Mvt!$D$2:$G$832,4,0))</f>
        <v>CNC</v>
      </c>
      <c r="E442" t="s">
        <v>46</v>
      </c>
      <c r="F442" t="s">
        <v>308</v>
      </c>
    </row>
    <row r="443" spans="1:6" x14ac:dyDescent="0.25">
      <c r="A443" s="1">
        <f t="array" ref="A443">IF(B443="","",MAX(IF(Mvt!$C$2:$C$832=B443,Mvt!$A$2:$A$832,$A$14)))</f>
        <v>43480</v>
      </c>
      <c r="B443">
        <v>48996</v>
      </c>
      <c r="C443" t="str">
        <f t="shared" si="7"/>
        <v>4348048996</v>
      </c>
      <c r="D443" t="str">
        <f>IF(ISNA(VLOOKUP(BdD!C443,Mvt!$D$2:$G$832,4,0)),"CNC",VLOOKUP(BdD!C443,Mvt!$D$2:$G$832,4,0))</f>
        <v>CNC</v>
      </c>
      <c r="E443" t="s">
        <v>46</v>
      </c>
      <c r="F443" t="s">
        <v>309</v>
      </c>
    </row>
    <row r="444" spans="1:6" x14ac:dyDescent="0.25">
      <c r="A444" s="1">
        <f t="array" ref="A444">IF(B444="","",MAX(IF(Mvt!$C$2:$C$832=B444,Mvt!$A$2:$A$832,$A$14)))</f>
        <v>43480</v>
      </c>
      <c r="B444">
        <v>48997</v>
      </c>
      <c r="C444" t="str">
        <f t="shared" si="7"/>
        <v>4348048997</v>
      </c>
      <c r="D444" t="str">
        <f>IF(ISNA(VLOOKUP(BdD!C444,Mvt!$D$2:$G$832,4,0)),"CNC",VLOOKUP(BdD!C444,Mvt!$D$2:$G$832,4,0))</f>
        <v>CNC</v>
      </c>
      <c r="E444" t="s">
        <v>46</v>
      </c>
      <c r="F444" t="s">
        <v>309</v>
      </c>
    </row>
    <row r="445" spans="1:6" x14ac:dyDescent="0.25">
      <c r="A445" s="1">
        <f t="array" ref="A445">IF(B445="","",MAX(IF(Mvt!$C$2:$C$832=B445,Mvt!$A$2:$A$832,$A$14)))</f>
        <v>43480</v>
      </c>
      <c r="B445">
        <v>48998</v>
      </c>
      <c r="C445" t="str">
        <f t="shared" si="7"/>
        <v>4348048998</v>
      </c>
      <c r="D445" t="str">
        <f>IF(ISNA(VLOOKUP(BdD!C445,Mvt!$D$2:$G$832,4,0)),"CNC",VLOOKUP(BdD!C445,Mvt!$D$2:$G$832,4,0))</f>
        <v>CNC</v>
      </c>
      <c r="E445" t="s">
        <v>46</v>
      </c>
      <c r="F445" t="s">
        <v>309</v>
      </c>
    </row>
    <row r="446" spans="1:6" x14ac:dyDescent="0.25">
      <c r="A446" s="1">
        <f t="array" ref="A446">IF(B446="","",MAX(IF(Mvt!$C$2:$C$832=B446,Mvt!$A$2:$A$832,$A$14)))</f>
        <v>43480</v>
      </c>
      <c r="B446">
        <v>50910</v>
      </c>
      <c r="C446" t="str">
        <f t="shared" si="7"/>
        <v>4348050910</v>
      </c>
      <c r="D446" t="str">
        <f>IF(ISNA(VLOOKUP(BdD!C446,Mvt!$D$2:$G$832,4,0)),"CNC",VLOOKUP(BdD!C446,Mvt!$D$2:$G$832,4,0))</f>
        <v>CNC</v>
      </c>
      <c r="E446" t="s">
        <v>46</v>
      </c>
      <c r="F446" t="s">
        <v>309</v>
      </c>
    </row>
    <row r="447" spans="1:6" x14ac:dyDescent="0.25">
      <c r="A447" s="1">
        <f t="array" ref="A447">IF(B447="","",MAX(IF(Mvt!$C$2:$C$832=B447,Mvt!$A$2:$A$832,$A$14)))</f>
        <v>43480</v>
      </c>
      <c r="B447">
        <v>50911</v>
      </c>
      <c r="C447" t="str">
        <f t="shared" si="7"/>
        <v>4348050911</v>
      </c>
      <c r="D447" t="str">
        <f>IF(ISNA(VLOOKUP(BdD!C447,Mvt!$D$2:$G$832,4,0)),"CNC",VLOOKUP(BdD!C447,Mvt!$D$2:$G$832,4,0))</f>
        <v>CNC</v>
      </c>
      <c r="E447" t="s">
        <v>46</v>
      </c>
      <c r="F447" t="s">
        <v>309</v>
      </c>
    </row>
    <row r="448" spans="1:6" x14ac:dyDescent="0.25">
      <c r="A448" s="1">
        <f t="array" ref="A448">IF(B448="","",MAX(IF(Mvt!$C$2:$C$832=B448,Mvt!$A$2:$A$832,$A$14)))</f>
        <v>43480</v>
      </c>
      <c r="B448">
        <v>51819</v>
      </c>
      <c r="C448" t="str">
        <f t="shared" si="7"/>
        <v>4348051819</v>
      </c>
      <c r="D448" t="str">
        <f>IF(ISNA(VLOOKUP(BdD!C448,Mvt!$D$2:$G$832,4,0)),"CNC",VLOOKUP(BdD!C448,Mvt!$D$2:$G$832,4,0))</f>
        <v>CNC</v>
      </c>
      <c r="E448" t="s">
        <v>46</v>
      </c>
      <c r="F448" t="s">
        <v>309</v>
      </c>
    </row>
    <row r="449" spans="1:6" x14ac:dyDescent="0.25">
      <c r="A449" s="1">
        <f t="array" ref="A449">IF(B449="","",MAX(IF(Mvt!$C$2:$C$832=B449,Mvt!$A$2:$A$832,$A$14)))</f>
        <v>43480</v>
      </c>
      <c r="B449">
        <v>44217</v>
      </c>
      <c r="C449" t="str">
        <f t="shared" si="7"/>
        <v>4348044217</v>
      </c>
      <c r="D449" t="str">
        <f>IF(ISNA(VLOOKUP(BdD!C449,Mvt!$D$2:$G$832,4,0)),"CNC",VLOOKUP(BdD!C449,Mvt!$D$2:$G$832,4,0))</f>
        <v>CNC</v>
      </c>
      <c r="E449" t="s">
        <v>16</v>
      </c>
      <c r="F449" t="s">
        <v>310</v>
      </c>
    </row>
    <row r="450" spans="1:6" x14ac:dyDescent="0.25">
      <c r="A450" s="1">
        <f t="array" ref="A450">IF(B450="","",MAX(IF(Mvt!$C$2:$C$832=B450,Mvt!$A$2:$A$832,$A$14)))</f>
        <v>43480</v>
      </c>
      <c r="B450">
        <v>44218</v>
      </c>
      <c r="C450" t="str">
        <f t="shared" si="7"/>
        <v>4348044218</v>
      </c>
      <c r="D450" t="str">
        <f>IF(ISNA(VLOOKUP(BdD!C450,Mvt!$D$2:$G$832,4,0)),"CNC",VLOOKUP(BdD!C450,Mvt!$D$2:$G$832,4,0))</f>
        <v>CNC</v>
      </c>
      <c r="E450" t="s">
        <v>16</v>
      </c>
      <c r="F450" t="s">
        <v>310</v>
      </c>
    </row>
    <row r="451" spans="1:6" x14ac:dyDescent="0.25">
      <c r="A451" s="1">
        <f t="array" ref="A451">IF(B451="","",MAX(IF(Mvt!$C$2:$C$832=B451,Mvt!$A$2:$A$832,$A$14)))</f>
        <v>43480</v>
      </c>
      <c r="B451">
        <v>46026</v>
      </c>
      <c r="C451" t="str">
        <f t="shared" si="7"/>
        <v>4348046026</v>
      </c>
      <c r="D451" t="str">
        <f>IF(ISNA(VLOOKUP(BdD!C451,Mvt!$D$2:$G$832,4,0)),"CNC",VLOOKUP(BdD!C451,Mvt!$D$2:$G$832,4,0))</f>
        <v>CNC</v>
      </c>
      <c r="E451" t="s">
        <v>16</v>
      </c>
      <c r="F451" t="s">
        <v>311</v>
      </c>
    </row>
    <row r="452" spans="1:6" x14ac:dyDescent="0.25">
      <c r="A452" s="1">
        <f t="array" ref="A452">IF(B452="","",MAX(IF(Mvt!$C$2:$C$832=B452,Mvt!$A$2:$A$832,$A$14)))</f>
        <v>43480</v>
      </c>
      <c r="B452">
        <v>46027</v>
      </c>
      <c r="C452" t="str">
        <f t="shared" si="7"/>
        <v>4348046027</v>
      </c>
      <c r="D452" t="str">
        <f>IF(ISNA(VLOOKUP(BdD!C452,Mvt!$D$2:$G$832,4,0)),"CNC",VLOOKUP(BdD!C452,Mvt!$D$2:$G$832,4,0))</f>
        <v>CNC</v>
      </c>
      <c r="E452" t="s">
        <v>16</v>
      </c>
      <c r="F452" t="s">
        <v>311</v>
      </c>
    </row>
    <row r="453" spans="1:6" x14ac:dyDescent="0.25">
      <c r="A453" s="1">
        <f t="array" ref="A453">IF(B453="","",MAX(IF(Mvt!$C$2:$C$832=B453,Mvt!$A$2:$A$832,$A$14)))</f>
        <v>43480</v>
      </c>
      <c r="B453">
        <v>49792</v>
      </c>
      <c r="C453" t="str">
        <f t="shared" si="7"/>
        <v>4348049792</v>
      </c>
      <c r="D453" t="str">
        <f>IF(ISNA(VLOOKUP(BdD!C453,Mvt!$D$2:$G$832,4,0)),"CNC",VLOOKUP(BdD!C453,Mvt!$D$2:$G$832,4,0))</f>
        <v>CNC</v>
      </c>
      <c r="E453" t="s">
        <v>16</v>
      </c>
      <c r="F453" t="s">
        <v>312</v>
      </c>
    </row>
    <row r="454" spans="1:6" x14ac:dyDescent="0.25">
      <c r="A454" s="1">
        <f t="array" ref="A454">IF(B454="","",MAX(IF(Mvt!$C$2:$C$832=B454,Mvt!$A$2:$A$832,$A$14)))</f>
        <v>43480</v>
      </c>
      <c r="B454">
        <v>49793</v>
      </c>
      <c r="C454" t="str">
        <f t="shared" si="7"/>
        <v>4348049793</v>
      </c>
      <c r="D454" t="str">
        <f>IF(ISNA(VLOOKUP(BdD!C454,Mvt!$D$2:$G$832,4,0)),"CNC",VLOOKUP(BdD!C454,Mvt!$D$2:$G$832,4,0))</f>
        <v>CNC</v>
      </c>
      <c r="E454" t="s">
        <v>16</v>
      </c>
      <c r="F454" t="s">
        <v>312</v>
      </c>
    </row>
    <row r="455" spans="1:6" x14ac:dyDescent="0.25">
      <c r="A455" s="1">
        <f t="array" ref="A455">IF(B455="","",MAX(IF(Mvt!$C$2:$C$832=B455,Mvt!$A$2:$A$832,$A$14)))</f>
        <v>43480</v>
      </c>
      <c r="B455">
        <v>53199</v>
      </c>
      <c r="C455" t="str">
        <f t="shared" si="7"/>
        <v>4348053199</v>
      </c>
      <c r="D455" t="str">
        <f>IF(ISNA(VLOOKUP(BdD!C455,Mvt!$D$2:$G$832,4,0)),"CNC",VLOOKUP(BdD!C455,Mvt!$D$2:$G$832,4,0))</f>
        <v>CNC</v>
      </c>
      <c r="E455" t="s">
        <v>16</v>
      </c>
      <c r="F455" t="s">
        <v>313</v>
      </c>
    </row>
    <row r="456" spans="1:6" x14ac:dyDescent="0.25">
      <c r="A456" s="1">
        <f t="array" ref="A456">IF(B456="","",MAX(IF(Mvt!$C$2:$C$832=B456,Mvt!$A$2:$A$832,$A$14)))</f>
        <v>43480</v>
      </c>
      <c r="B456">
        <v>53200</v>
      </c>
      <c r="C456" t="str">
        <f t="shared" si="7"/>
        <v>4348053200</v>
      </c>
      <c r="D456" t="str">
        <f>IF(ISNA(VLOOKUP(BdD!C456,Mvt!$D$2:$G$832,4,0)),"CNC",VLOOKUP(BdD!C456,Mvt!$D$2:$G$832,4,0))</f>
        <v>CNC</v>
      </c>
      <c r="E456" t="s">
        <v>16</v>
      </c>
      <c r="F456" t="s">
        <v>313</v>
      </c>
    </row>
    <row r="457" spans="1:6" x14ac:dyDescent="0.25">
      <c r="A457" s="1">
        <f t="array" ref="A457">IF(B457="","",MAX(IF(Mvt!$C$2:$C$832=B457,Mvt!$A$2:$A$832,$A$14)))</f>
        <v>43480</v>
      </c>
      <c r="B457">
        <v>53201</v>
      </c>
      <c r="C457" t="str">
        <f t="shared" si="7"/>
        <v>4348053201</v>
      </c>
      <c r="D457" t="str">
        <f>IF(ISNA(VLOOKUP(BdD!C457,Mvt!$D$2:$G$832,4,0)),"CNC",VLOOKUP(BdD!C457,Mvt!$D$2:$G$832,4,0))</f>
        <v>CNC</v>
      </c>
      <c r="E457" t="s">
        <v>16</v>
      </c>
      <c r="F457" t="s">
        <v>313</v>
      </c>
    </row>
    <row r="458" spans="1:6" x14ac:dyDescent="0.25">
      <c r="A458" s="1">
        <f t="array" ref="A458">IF(B458="","",MAX(IF(Mvt!$C$2:$C$832=B458,Mvt!$A$2:$A$832,$A$14)))</f>
        <v>43480</v>
      </c>
      <c r="B458" t="s">
        <v>103</v>
      </c>
      <c r="C458" t="str">
        <f t="shared" si="7"/>
        <v>43480F161116</v>
      </c>
      <c r="D458" t="str">
        <f>IF(ISNA(VLOOKUP(BdD!C458,Mvt!$D$2:$G$832,4,0)),"CNC",VLOOKUP(BdD!C458,Mvt!$D$2:$G$832,4,0))</f>
        <v>CNC</v>
      </c>
      <c r="E458" t="s">
        <v>46</v>
      </c>
      <c r="F458" t="s">
        <v>314</v>
      </c>
    </row>
    <row r="459" spans="1:6" x14ac:dyDescent="0.25">
      <c r="A459" s="1">
        <f t="array" ref="A459">IF(B459="","",MAX(IF(Mvt!$C$2:$C$832=B459,Mvt!$A$2:$A$832,$A$14)))</f>
        <v>43480</v>
      </c>
      <c r="B459" t="s">
        <v>104</v>
      </c>
      <c r="C459" t="str">
        <f t="shared" si="7"/>
        <v>43480F120418</v>
      </c>
      <c r="D459" t="str">
        <f>IF(ISNA(VLOOKUP(BdD!C459,Mvt!$D$2:$G$832,4,0)),"CNC",VLOOKUP(BdD!C459,Mvt!$D$2:$G$832,4,0))</f>
        <v>CNC</v>
      </c>
      <c r="E459" t="s">
        <v>16</v>
      </c>
      <c r="F459" t="s">
        <v>315</v>
      </c>
    </row>
    <row r="460" spans="1:6" x14ac:dyDescent="0.25">
      <c r="A460" s="1">
        <f t="array" ref="A460">IF(B460="","",MAX(IF(Mvt!$C$2:$C$832=B460,Mvt!$A$2:$A$832,$A$14)))</f>
        <v>43480</v>
      </c>
      <c r="B460" t="s">
        <v>105</v>
      </c>
      <c r="C460" t="str">
        <f t="shared" si="7"/>
        <v>43480F130418</v>
      </c>
      <c r="D460" t="str">
        <f>IF(ISNA(VLOOKUP(BdD!C460,Mvt!$D$2:$G$832,4,0)),"CNC",VLOOKUP(BdD!C460,Mvt!$D$2:$G$832,4,0))</f>
        <v>CNC</v>
      </c>
      <c r="E460" t="s">
        <v>16</v>
      </c>
      <c r="F460" t="s">
        <v>315</v>
      </c>
    </row>
    <row r="461" spans="1:6" x14ac:dyDescent="0.25">
      <c r="A461" s="1">
        <f t="array" ref="A461">IF(B461="","",MAX(IF(Mvt!$C$2:$C$832=B461,Mvt!$A$2:$A$832,$A$14)))</f>
        <v>43480</v>
      </c>
      <c r="B461">
        <v>47410</v>
      </c>
      <c r="C461" t="str">
        <f t="shared" si="7"/>
        <v>4348047410</v>
      </c>
      <c r="D461" t="str">
        <f>IF(ISNA(VLOOKUP(BdD!C461,Mvt!$D$2:$G$832,4,0)),"CNC",VLOOKUP(BdD!C461,Mvt!$D$2:$G$832,4,0))</f>
        <v>CNC</v>
      </c>
      <c r="E461" t="s">
        <v>46</v>
      </c>
      <c r="F461" t="s">
        <v>316</v>
      </c>
    </row>
    <row r="462" spans="1:6" x14ac:dyDescent="0.25">
      <c r="A462" s="1">
        <f t="array" ref="A462">IF(B462="","",MAX(IF(Mvt!$C$2:$C$832=B462,Mvt!$A$2:$A$832,$A$14)))</f>
        <v>43480</v>
      </c>
      <c r="B462">
        <v>51052</v>
      </c>
      <c r="C462" t="str">
        <f t="shared" si="7"/>
        <v>4348051052</v>
      </c>
      <c r="D462" t="str">
        <f>IF(ISNA(VLOOKUP(BdD!C462,Mvt!$D$2:$G$832,4,0)),"CNC",VLOOKUP(BdD!C462,Mvt!$D$2:$G$832,4,0))</f>
        <v>CNC</v>
      </c>
      <c r="E462" t="s">
        <v>16</v>
      </c>
      <c r="F462" t="s">
        <v>317</v>
      </c>
    </row>
    <row r="463" spans="1:6" x14ac:dyDescent="0.25">
      <c r="A463" s="1">
        <f t="array" ref="A463">IF(B463="","",MAX(IF(Mvt!$C$2:$C$832=B463,Mvt!$A$2:$A$832,$A$14)))</f>
        <v>43480</v>
      </c>
      <c r="B463">
        <v>51053</v>
      </c>
      <c r="C463" t="str">
        <f t="shared" si="7"/>
        <v>4348051053</v>
      </c>
      <c r="D463" t="str">
        <f>IF(ISNA(VLOOKUP(BdD!C463,Mvt!$D$2:$G$832,4,0)),"CNC",VLOOKUP(BdD!C463,Mvt!$D$2:$G$832,4,0))</f>
        <v>CNC</v>
      </c>
      <c r="E463" t="s">
        <v>16</v>
      </c>
      <c r="F463" t="s">
        <v>317</v>
      </c>
    </row>
    <row r="464" spans="1:6" x14ac:dyDescent="0.25">
      <c r="A464" s="1">
        <f t="array" ref="A464">IF(B464="","",MAX(IF(Mvt!$C$2:$C$832=B464,Mvt!$A$2:$A$832,$A$14)))</f>
        <v>43480</v>
      </c>
      <c r="B464">
        <v>62153</v>
      </c>
      <c r="C464" t="str">
        <f t="shared" si="7"/>
        <v>4348062153</v>
      </c>
      <c r="D464" t="str">
        <f>IF(ISNA(VLOOKUP(BdD!C464,Mvt!$D$2:$G$832,4,0)),"CNC",VLOOKUP(BdD!C464,Mvt!$D$2:$G$832,4,0))</f>
        <v>CNC</v>
      </c>
      <c r="E464" t="s">
        <v>16</v>
      </c>
      <c r="F464" t="s">
        <v>318</v>
      </c>
    </row>
    <row r="465" spans="1:6" x14ac:dyDescent="0.25">
      <c r="A465" s="1">
        <f t="array" ref="A465">IF(B465="","",MAX(IF(Mvt!$C$2:$C$832=B465,Mvt!$A$2:$A$832,$A$14)))</f>
        <v>43480</v>
      </c>
      <c r="B465" t="s">
        <v>106</v>
      </c>
      <c r="C465" t="str">
        <f t="shared" si="7"/>
        <v>43480F101216</v>
      </c>
      <c r="D465" t="str">
        <f>IF(ISNA(VLOOKUP(BdD!C465,Mvt!$D$2:$G$832,4,0)),"CNC",VLOOKUP(BdD!C465,Mvt!$D$2:$G$832,4,0))</f>
        <v>CNC</v>
      </c>
      <c r="E465" t="s">
        <v>46</v>
      </c>
      <c r="F465" t="s">
        <v>319</v>
      </c>
    </row>
    <row r="466" spans="1:6" x14ac:dyDescent="0.25">
      <c r="A466" s="1">
        <f t="array" ref="A466">IF(B466="","",MAX(IF(Mvt!$C$2:$C$832=B466,Mvt!$A$2:$A$832,$A$14)))</f>
        <v>43558</v>
      </c>
      <c r="B466">
        <v>44039</v>
      </c>
      <c r="C466" t="str">
        <f t="shared" si="7"/>
        <v>4355844039</v>
      </c>
      <c r="D466" t="str">
        <f>IF(ISNA(VLOOKUP(BdD!C466,Mvt!$D$2:$G$832,4,0)),"CNC",VLOOKUP(BdD!C466,Mvt!$D$2:$G$832,4,0))</f>
        <v>CNC</v>
      </c>
      <c r="E466" t="s">
        <v>16</v>
      </c>
      <c r="F466" t="s">
        <v>320</v>
      </c>
    </row>
    <row r="467" spans="1:6" x14ac:dyDescent="0.25">
      <c r="A467" s="1">
        <f t="array" ref="A467">IF(B467="","",MAX(IF(Mvt!$C$2:$C$832=B467,Mvt!$A$2:$A$832,$A$14)))</f>
        <v>43558</v>
      </c>
      <c r="B467">
        <v>44040</v>
      </c>
      <c r="C467" t="str">
        <f t="shared" si="7"/>
        <v>4355844040</v>
      </c>
      <c r="D467" t="str">
        <f>IF(ISNA(VLOOKUP(BdD!C467,Mvt!$D$2:$G$832,4,0)),"CNC",VLOOKUP(BdD!C467,Mvt!$D$2:$G$832,4,0))</f>
        <v>CNC</v>
      </c>
      <c r="E467" t="s">
        <v>16</v>
      </c>
      <c r="F467" t="s">
        <v>320</v>
      </c>
    </row>
    <row r="468" spans="1:6" x14ac:dyDescent="0.25">
      <c r="A468" s="1">
        <f t="array" ref="A468">IF(B468="","",MAX(IF(Mvt!$C$2:$C$832=B468,Mvt!$A$2:$A$832,$A$14)))</f>
        <v>43558</v>
      </c>
      <c r="B468">
        <v>40571</v>
      </c>
      <c r="C468" t="str">
        <f t="shared" si="7"/>
        <v>4355840571</v>
      </c>
      <c r="D468" t="str">
        <f>IF(ISNA(VLOOKUP(BdD!C468,Mvt!$D$2:$G$832,4,0)),"CNC",VLOOKUP(BdD!C468,Mvt!$D$2:$G$832,4,0))</f>
        <v>CNC</v>
      </c>
      <c r="E468" t="s">
        <v>16</v>
      </c>
      <c r="F468" t="s">
        <v>321</v>
      </c>
    </row>
    <row r="469" spans="1:6" x14ac:dyDescent="0.25">
      <c r="A469" s="1">
        <f t="array" ref="A469">IF(B469="","",MAX(IF(Mvt!$C$2:$C$832=B469,Mvt!$A$2:$A$832,$A$14)))</f>
        <v>43480</v>
      </c>
      <c r="B469">
        <v>40572</v>
      </c>
      <c r="C469" t="str">
        <f t="shared" si="7"/>
        <v>4348040572</v>
      </c>
      <c r="D469" t="str">
        <f>IF(ISNA(VLOOKUP(BdD!C469,Mvt!$D$2:$G$832,4,0)),"CNC",VLOOKUP(BdD!C469,Mvt!$D$2:$G$832,4,0))</f>
        <v>CNC</v>
      </c>
      <c r="E469" t="s">
        <v>16</v>
      </c>
      <c r="F469" t="s">
        <v>321</v>
      </c>
    </row>
    <row r="470" spans="1:6" x14ac:dyDescent="0.25">
      <c r="A470" s="1">
        <f t="array" ref="A470">IF(B470="","",MAX(IF(Mvt!$C$2:$C$832=B470,Mvt!$A$2:$A$832,$A$14)))</f>
        <v>43480</v>
      </c>
      <c r="B470">
        <v>40573</v>
      </c>
      <c r="C470" t="str">
        <f t="shared" si="7"/>
        <v>4348040573</v>
      </c>
      <c r="D470" t="str">
        <f>IF(ISNA(VLOOKUP(BdD!C470,Mvt!$D$2:$G$832,4,0)),"CNC",VLOOKUP(BdD!C470,Mvt!$D$2:$G$832,4,0))</f>
        <v>CNC</v>
      </c>
      <c r="E470" t="s">
        <v>16</v>
      </c>
      <c r="F470" t="s">
        <v>321</v>
      </c>
    </row>
    <row r="471" spans="1:6" x14ac:dyDescent="0.25">
      <c r="A471" s="1">
        <f t="array" ref="A471">IF(B471="","",MAX(IF(Mvt!$C$2:$C$832=B471,Mvt!$A$2:$A$832,$A$14)))</f>
        <v>43480</v>
      </c>
      <c r="B471" t="s">
        <v>615</v>
      </c>
      <c r="C471" t="str">
        <f t="shared" si="7"/>
        <v>43480F270318</v>
      </c>
      <c r="D471" t="str">
        <f>IF(ISNA(VLOOKUP(BdD!C471,Mvt!$D$2:$G$832,4,0)),"CNC",VLOOKUP(BdD!C471,Mvt!$D$2:$G$832,4,0))</f>
        <v>CNC</v>
      </c>
      <c r="E471" t="s">
        <v>16</v>
      </c>
      <c r="F471" t="s">
        <v>322</v>
      </c>
    </row>
    <row r="472" spans="1:6" x14ac:dyDescent="0.25">
      <c r="A472" s="1">
        <f t="array" ref="A472">IF(B472="","",MAX(IF(Mvt!$C$2:$C$832=B472,Mvt!$A$2:$A$832,$A$14)))</f>
        <v>43480</v>
      </c>
      <c r="B472" t="s">
        <v>107</v>
      </c>
      <c r="C472" t="str">
        <f t="shared" si="7"/>
        <v>43480F040217</v>
      </c>
      <c r="D472" t="str">
        <f>IF(ISNA(VLOOKUP(BdD!C472,Mvt!$D$2:$G$832,4,0)),"CNC",VLOOKUP(BdD!C472,Mvt!$D$2:$G$832,4,0))</f>
        <v>CNC</v>
      </c>
      <c r="E472" t="s">
        <v>46</v>
      </c>
      <c r="F472" t="s">
        <v>323</v>
      </c>
    </row>
    <row r="473" spans="1:6" x14ac:dyDescent="0.25">
      <c r="A473" s="1">
        <f t="array" ref="A473">IF(B473="","",MAX(IF(Mvt!$C$2:$C$832=B473,Mvt!$A$2:$A$832,$A$14)))</f>
        <v>43480</v>
      </c>
      <c r="B473">
        <v>42459</v>
      </c>
      <c r="C473" t="str">
        <f t="shared" si="7"/>
        <v>4348042459</v>
      </c>
      <c r="D473" t="str">
        <f>IF(ISNA(VLOOKUP(BdD!C473,Mvt!$D$2:$G$832,4,0)),"CNC",VLOOKUP(BdD!C473,Mvt!$D$2:$G$832,4,0))</f>
        <v>CNC</v>
      </c>
      <c r="E473" t="s">
        <v>16</v>
      </c>
      <c r="F473" t="s">
        <v>324</v>
      </c>
    </row>
    <row r="474" spans="1:6" x14ac:dyDescent="0.25">
      <c r="A474" s="1">
        <f t="array" ref="A474">IF(B474="","",MAX(IF(Mvt!$C$2:$C$832=B474,Mvt!$A$2:$A$832,$A$14)))</f>
        <v>43480</v>
      </c>
      <c r="B474">
        <v>42460</v>
      </c>
      <c r="C474" t="str">
        <f t="shared" si="7"/>
        <v>4348042460</v>
      </c>
      <c r="D474" t="str">
        <f>IF(ISNA(VLOOKUP(BdD!C474,Mvt!$D$2:$G$832,4,0)),"CNC",VLOOKUP(BdD!C474,Mvt!$D$2:$G$832,4,0))</f>
        <v>CNC</v>
      </c>
      <c r="E474" t="s">
        <v>16</v>
      </c>
      <c r="F474" t="s">
        <v>324</v>
      </c>
    </row>
    <row r="475" spans="1:6" x14ac:dyDescent="0.25">
      <c r="A475" s="1">
        <f t="array" ref="A475">IF(B475="","",MAX(IF(Mvt!$C$2:$C$832=B475,Mvt!$A$2:$A$832,$A$14)))</f>
        <v>43480</v>
      </c>
      <c r="B475">
        <v>42461</v>
      </c>
      <c r="C475" t="str">
        <f t="shared" si="7"/>
        <v>4348042461</v>
      </c>
      <c r="D475" t="str">
        <f>IF(ISNA(VLOOKUP(BdD!C475,Mvt!$D$2:$G$832,4,0)),"CNC",VLOOKUP(BdD!C475,Mvt!$D$2:$G$832,4,0))</f>
        <v>CNC</v>
      </c>
      <c r="E475" t="s">
        <v>16</v>
      </c>
      <c r="F475" t="s">
        <v>324</v>
      </c>
    </row>
    <row r="476" spans="1:6" x14ac:dyDescent="0.25">
      <c r="A476" s="1">
        <f t="array" ref="A476">IF(B476="","",MAX(IF(Mvt!$C$2:$C$832=B476,Mvt!$A$2:$A$832,$A$14)))</f>
        <v>43480</v>
      </c>
      <c r="B476">
        <v>44148</v>
      </c>
      <c r="C476" t="str">
        <f t="shared" si="7"/>
        <v>4348044148</v>
      </c>
      <c r="D476" t="str">
        <f>IF(ISNA(VLOOKUP(BdD!C476,Mvt!$D$2:$G$832,4,0)),"CNC",VLOOKUP(BdD!C476,Mvt!$D$2:$G$832,4,0))</f>
        <v>CNC</v>
      </c>
      <c r="E476" t="s">
        <v>16</v>
      </c>
      <c r="F476" t="s">
        <v>325</v>
      </c>
    </row>
    <row r="477" spans="1:6" x14ac:dyDescent="0.25">
      <c r="A477" s="1">
        <f t="array" ref="A477">IF(B477="","",MAX(IF(Mvt!$C$2:$C$832=B477,Mvt!$A$2:$A$832,$A$14)))</f>
        <v>43480</v>
      </c>
      <c r="B477">
        <v>44149</v>
      </c>
      <c r="C477" t="str">
        <f t="shared" si="7"/>
        <v>4348044149</v>
      </c>
      <c r="D477" t="str">
        <f>IF(ISNA(VLOOKUP(BdD!C477,Mvt!$D$2:$G$832,4,0)),"CNC",VLOOKUP(BdD!C477,Mvt!$D$2:$G$832,4,0))</f>
        <v>CNC</v>
      </c>
      <c r="E477" t="s">
        <v>16</v>
      </c>
      <c r="F477" t="s">
        <v>325</v>
      </c>
    </row>
    <row r="478" spans="1:6" x14ac:dyDescent="0.25">
      <c r="A478" s="1">
        <f t="array" ref="A478">IF(B478="","",MAX(IF(Mvt!$C$2:$C$832=B478,Mvt!$A$2:$A$832,$A$14)))</f>
        <v>43480</v>
      </c>
      <c r="B478">
        <v>47099</v>
      </c>
      <c r="C478" t="str">
        <f t="shared" si="7"/>
        <v>4348047099</v>
      </c>
      <c r="D478" t="str">
        <f>IF(ISNA(VLOOKUP(BdD!C478,Mvt!$D$2:$G$832,4,0)),"CNC",VLOOKUP(BdD!C478,Mvt!$D$2:$G$832,4,0))</f>
        <v>CNC</v>
      </c>
      <c r="E478" t="s">
        <v>16</v>
      </c>
      <c r="F478" t="s">
        <v>325</v>
      </c>
    </row>
    <row r="479" spans="1:6" x14ac:dyDescent="0.25">
      <c r="A479" s="1">
        <f t="array" ref="A479">IF(B479="","",MAX(IF(Mvt!$C$2:$C$832=B479,Mvt!$A$2:$A$832,$A$14)))</f>
        <v>43480</v>
      </c>
      <c r="B479">
        <v>47100</v>
      </c>
      <c r="C479" t="str">
        <f t="shared" si="7"/>
        <v>4348047100</v>
      </c>
      <c r="D479" t="str">
        <f>IF(ISNA(VLOOKUP(BdD!C479,Mvt!$D$2:$G$832,4,0)),"CNC",VLOOKUP(BdD!C479,Mvt!$D$2:$G$832,4,0))</f>
        <v>CNC</v>
      </c>
      <c r="E479" t="s">
        <v>16</v>
      </c>
      <c r="F479" t="s">
        <v>325</v>
      </c>
    </row>
    <row r="480" spans="1:6" x14ac:dyDescent="0.25">
      <c r="A480" s="1">
        <f t="array" ref="A480">IF(B480="","",MAX(IF(Mvt!$C$2:$C$832=B480,Mvt!$A$2:$A$832,$A$14)))</f>
        <v>43480</v>
      </c>
      <c r="B480">
        <v>38798</v>
      </c>
      <c r="C480" t="str">
        <f t="shared" si="7"/>
        <v>4348038798</v>
      </c>
      <c r="D480" t="str">
        <f>IF(ISNA(VLOOKUP(BdD!C480,Mvt!$D$2:$G$832,4,0)),"CNC",VLOOKUP(BdD!C480,Mvt!$D$2:$G$832,4,0))</f>
        <v>CNC</v>
      </c>
      <c r="E480" t="s">
        <v>16</v>
      </c>
      <c r="F480" t="s">
        <v>326</v>
      </c>
    </row>
    <row r="481" spans="1:6" x14ac:dyDescent="0.25">
      <c r="A481" s="1">
        <f t="array" ref="A481">IF(B481="","",MAX(IF(Mvt!$C$2:$C$832=B481,Mvt!$A$2:$A$832,$A$14)))</f>
        <v>43480</v>
      </c>
      <c r="B481">
        <v>38799</v>
      </c>
      <c r="C481" t="str">
        <f t="shared" si="7"/>
        <v>4348038799</v>
      </c>
      <c r="D481" t="str">
        <f>IF(ISNA(VLOOKUP(BdD!C481,Mvt!$D$2:$G$832,4,0)),"CNC",VLOOKUP(BdD!C481,Mvt!$D$2:$G$832,4,0))</f>
        <v>CNC</v>
      </c>
      <c r="E481" t="s">
        <v>16</v>
      </c>
      <c r="F481" t="s">
        <v>326</v>
      </c>
    </row>
    <row r="482" spans="1:6" x14ac:dyDescent="0.25">
      <c r="A482" s="1">
        <f t="array" ref="A482">IF(B482="","",MAX(IF(Mvt!$C$2:$C$832=B482,Mvt!$A$2:$A$832,$A$14)))</f>
        <v>43480</v>
      </c>
      <c r="B482">
        <v>58342</v>
      </c>
      <c r="C482" t="str">
        <f t="shared" si="7"/>
        <v>4348058342</v>
      </c>
      <c r="D482" t="str">
        <f>IF(ISNA(VLOOKUP(BdD!C482,Mvt!$D$2:$G$832,4,0)),"CNC",VLOOKUP(BdD!C482,Mvt!$D$2:$G$832,4,0))</f>
        <v>CNC</v>
      </c>
      <c r="E482" t="s">
        <v>16</v>
      </c>
      <c r="F482" t="s">
        <v>327</v>
      </c>
    </row>
    <row r="483" spans="1:6" x14ac:dyDescent="0.25">
      <c r="A483" s="1">
        <f t="array" ref="A483">IF(B483="","",MAX(IF(Mvt!$C$2:$C$832=B483,Mvt!$A$2:$A$832,$A$14)))</f>
        <v>43566</v>
      </c>
      <c r="B483">
        <v>58343</v>
      </c>
      <c r="C483" t="str">
        <f t="shared" si="7"/>
        <v>4356658343</v>
      </c>
      <c r="D483" t="str">
        <f>IF(ISNA(VLOOKUP(BdD!C483,Mvt!$D$2:$G$832,4,0)),"CNC",VLOOKUP(BdD!C483,Mvt!$D$2:$G$832,4,0))</f>
        <v>CNC</v>
      </c>
      <c r="E483" t="s">
        <v>16</v>
      </c>
      <c r="F483" t="s">
        <v>327</v>
      </c>
    </row>
    <row r="484" spans="1:6" x14ac:dyDescent="0.25">
      <c r="A484" s="1">
        <f t="array" ref="A484">IF(B484="","",MAX(IF(Mvt!$C$2:$C$832=B484,Mvt!$A$2:$A$832,$A$14)))</f>
        <v>43606</v>
      </c>
      <c r="B484">
        <v>58344</v>
      </c>
      <c r="C484" t="str">
        <f t="shared" si="7"/>
        <v>4360658344</v>
      </c>
      <c r="D484" t="str">
        <f>IF(ISNA(VLOOKUP(BdD!C484,Mvt!$D$2:$G$832,4,0)),"CNC",VLOOKUP(BdD!C484,Mvt!$D$2:$G$832,4,0))</f>
        <v>Affutage</v>
      </c>
      <c r="E484" t="s">
        <v>16</v>
      </c>
      <c r="F484" t="s">
        <v>327</v>
      </c>
    </row>
    <row r="485" spans="1:6" x14ac:dyDescent="0.25">
      <c r="A485" s="1">
        <f t="array" ref="A485">IF(B485="","",MAX(IF(Mvt!$C$2:$C$832=B485,Mvt!$A$2:$A$832,$A$14)))</f>
        <v>43480</v>
      </c>
      <c r="B485">
        <v>51552</v>
      </c>
      <c r="C485" t="str">
        <f t="shared" ref="C485:C546" si="8">IF(A485="","",A485&amp;B485)</f>
        <v>4348051552</v>
      </c>
      <c r="D485" t="str">
        <f>IF(ISNA(VLOOKUP(BdD!C485,Mvt!$D$2:$G$832,4,0)),"CNC",VLOOKUP(BdD!C485,Mvt!$D$2:$G$832,4,0))</f>
        <v>CNC</v>
      </c>
      <c r="E485" t="s">
        <v>16</v>
      </c>
      <c r="F485" t="s">
        <v>328</v>
      </c>
    </row>
    <row r="486" spans="1:6" x14ac:dyDescent="0.25">
      <c r="A486" s="1">
        <f t="array" ref="A486">IF(B486="","",MAX(IF(Mvt!$C$2:$C$832=B486,Mvt!$A$2:$A$832,$A$14)))</f>
        <v>43480</v>
      </c>
      <c r="B486">
        <v>51553</v>
      </c>
      <c r="C486" t="str">
        <f t="shared" si="8"/>
        <v>4348051553</v>
      </c>
      <c r="D486" t="str">
        <f>IF(ISNA(VLOOKUP(BdD!C486,Mvt!$D$2:$G$832,4,0)),"CNC",VLOOKUP(BdD!C486,Mvt!$D$2:$G$832,4,0))</f>
        <v>CNC</v>
      </c>
      <c r="E486" t="s">
        <v>16</v>
      </c>
      <c r="F486" t="s">
        <v>328</v>
      </c>
    </row>
    <row r="487" spans="1:6" x14ac:dyDescent="0.25">
      <c r="A487" s="1">
        <f t="array" ref="A487">IF(B487="","",MAX(IF(Mvt!$C$2:$C$832=B487,Mvt!$A$2:$A$832,$A$14)))</f>
        <v>43480</v>
      </c>
      <c r="B487" t="s">
        <v>108</v>
      </c>
      <c r="C487" t="str">
        <f t="shared" si="8"/>
        <v>43480F021018</v>
      </c>
      <c r="D487" t="str">
        <f>IF(ISNA(VLOOKUP(BdD!C487,Mvt!$D$2:$G$832,4,0)),"CNC",VLOOKUP(BdD!C487,Mvt!$D$2:$G$832,4,0))</f>
        <v>CNC</v>
      </c>
      <c r="E487" t="s">
        <v>16</v>
      </c>
      <c r="F487" t="s">
        <v>329</v>
      </c>
    </row>
    <row r="488" spans="1:6" x14ac:dyDescent="0.25">
      <c r="A488" s="1">
        <f t="array" ref="A488">IF(B488="","",MAX(IF(Mvt!$C$2:$C$832=B488,Mvt!$A$2:$A$832,$A$14)))</f>
        <v>43480</v>
      </c>
      <c r="B488">
        <v>45684</v>
      </c>
      <c r="C488" t="str">
        <f t="shared" si="8"/>
        <v>4348045684</v>
      </c>
      <c r="D488" t="str">
        <f>IF(ISNA(VLOOKUP(BdD!C488,Mvt!$D$2:$G$832,4,0)),"CNC",VLOOKUP(BdD!C488,Mvt!$D$2:$G$832,4,0))</f>
        <v>CNC</v>
      </c>
      <c r="E488" t="s">
        <v>16</v>
      </c>
      <c r="F488" t="s">
        <v>330</v>
      </c>
    </row>
    <row r="489" spans="1:6" x14ac:dyDescent="0.25">
      <c r="A489" s="1">
        <f t="array" ref="A489">IF(B489="","",MAX(IF(Mvt!$C$2:$C$832=B489,Mvt!$A$2:$A$832,$A$14)))</f>
        <v>43515</v>
      </c>
      <c r="B489">
        <v>43155</v>
      </c>
      <c r="C489" t="str">
        <f t="shared" si="8"/>
        <v>4351543155</v>
      </c>
      <c r="D489" t="str">
        <f>IF(ISNA(VLOOKUP(BdD!C489,Mvt!$D$2:$G$832,4,0)),"CNC",VLOOKUP(BdD!C489,Mvt!$D$2:$G$832,4,0))</f>
        <v>CNC</v>
      </c>
      <c r="E489" t="s">
        <v>16</v>
      </c>
      <c r="F489" t="s">
        <v>331</v>
      </c>
    </row>
    <row r="490" spans="1:6" x14ac:dyDescent="0.25">
      <c r="A490" s="1">
        <f t="array" ref="A490">IF(B490="","",MAX(IF(Mvt!$C$2:$C$832=B490,Mvt!$A$2:$A$832,$A$14)))</f>
        <v>43566</v>
      </c>
      <c r="B490">
        <v>58349</v>
      </c>
      <c r="C490" t="str">
        <f t="shared" si="8"/>
        <v>4356658349</v>
      </c>
      <c r="D490" t="str">
        <f>IF(ISNA(VLOOKUP(BdD!C490,Mvt!$D$2:$G$832,4,0)),"CNC",VLOOKUP(BdD!C490,Mvt!$D$2:$G$832,4,0))</f>
        <v>CNC</v>
      </c>
      <c r="E490" t="s">
        <v>46</v>
      </c>
      <c r="F490" t="s">
        <v>332</v>
      </c>
    </row>
    <row r="491" spans="1:6" x14ac:dyDescent="0.25">
      <c r="A491" s="1">
        <f t="array" ref="A491">IF(B491="","",MAX(IF(Mvt!$C$2:$C$832=B491,Mvt!$A$2:$A$832,$A$14)))</f>
        <v>43480</v>
      </c>
      <c r="B491">
        <v>58350</v>
      </c>
      <c r="C491" t="str">
        <f t="shared" si="8"/>
        <v>4348058350</v>
      </c>
      <c r="D491" t="str">
        <f>IF(ISNA(VLOOKUP(BdD!C491,Mvt!$D$2:$G$832,4,0)),"CNC",VLOOKUP(BdD!C491,Mvt!$D$2:$G$832,4,0))</f>
        <v>CNC</v>
      </c>
      <c r="E491" t="s">
        <v>46</v>
      </c>
      <c r="F491" t="s">
        <v>333</v>
      </c>
    </row>
    <row r="492" spans="1:6" x14ac:dyDescent="0.25">
      <c r="A492" s="1">
        <f t="array" ref="A492">IF(B492="","",MAX(IF(Mvt!$C$2:$C$832=B492,Mvt!$A$2:$A$832,$A$14)))</f>
        <v>43480</v>
      </c>
      <c r="B492">
        <v>50900</v>
      </c>
      <c r="C492" t="str">
        <f t="shared" si="8"/>
        <v>4348050900</v>
      </c>
      <c r="D492" t="str">
        <f>IF(ISNA(VLOOKUP(BdD!C492,Mvt!$D$2:$G$832,4,0)),"CNC",VLOOKUP(BdD!C492,Mvt!$D$2:$G$832,4,0))</f>
        <v>CNC</v>
      </c>
      <c r="E492" t="s">
        <v>16</v>
      </c>
      <c r="F492" t="s">
        <v>334</v>
      </c>
    </row>
    <row r="493" spans="1:6" x14ac:dyDescent="0.25">
      <c r="A493" s="1">
        <f t="array" ref="A493">IF(B493="","",MAX(IF(Mvt!$C$2:$C$832=B493,Mvt!$A$2:$A$832,$A$14)))</f>
        <v>43480</v>
      </c>
      <c r="B493">
        <v>50901</v>
      </c>
      <c r="C493" t="str">
        <f t="shared" si="8"/>
        <v>4348050901</v>
      </c>
      <c r="D493" t="str">
        <f>IF(ISNA(VLOOKUP(BdD!C493,Mvt!$D$2:$G$832,4,0)),"CNC",VLOOKUP(BdD!C493,Mvt!$D$2:$G$832,4,0))</f>
        <v>CNC</v>
      </c>
      <c r="E493" t="s">
        <v>16</v>
      </c>
      <c r="F493" t="s">
        <v>334</v>
      </c>
    </row>
    <row r="494" spans="1:6" x14ac:dyDescent="0.25">
      <c r="A494" s="1">
        <f t="array" ref="A494">IF(B494="","",MAX(IF(Mvt!$C$2:$C$832=B494,Mvt!$A$2:$A$832,$A$14)))</f>
        <v>43480</v>
      </c>
      <c r="B494">
        <v>34811</v>
      </c>
      <c r="C494" t="str">
        <f t="shared" si="8"/>
        <v>4348034811</v>
      </c>
      <c r="D494" t="str">
        <f>IF(ISNA(VLOOKUP(BdD!C494,Mvt!$D$2:$G$832,4,0)),"CNC",VLOOKUP(BdD!C494,Mvt!$D$2:$G$832,4,0))</f>
        <v>CNC</v>
      </c>
      <c r="E494" t="s">
        <v>46</v>
      </c>
      <c r="F494" t="s">
        <v>335</v>
      </c>
    </row>
    <row r="495" spans="1:6" x14ac:dyDescent="0.25">
      <c r="A495" s="1">
        <f t="array" ref="A495">IF(B495="","",MAX(IF(Mvt!$C$2:$C$832=B495,Mvt!$A$2:$A$832,$A$14)))</f>
        <v>43480</v>
      </c>
      <c r="B495">
        <v>36540</v>
      </c>
      <c r="C495" t="str">
        <f t="shared" si="8"/>
        <v>4348036540</v>
      </c>
      <c r="D495" t="str">
        <f>IF(ISNA(VLOOKUP(BdD!C495,Mvt!$D$2:$G$832,4,0)),"CNC",VLOOKUP(BdD!C495,Mvt!$D$2:$G$832,4,0))</f>
        <v>CNC</v>
      </c>
      <c r="E495" t="s">
        <v>16</v>
      </c>
      <c r="F495" t="s">
        <v>336</v>
      </c>
    </row>
    <row r="496" spans="1:6" x14ac:dyDescent="0.25">
      <c r="A496" s="1">
        <f t="array" ref="A496">IF(B496="","",MAX(IF(Mvt!$C$2:$C$832=B496,Mvt!$A$2:$A$832,$A$14)))</f>
        <v>43480</v>
      </c>
      <c r="B496">
        <v>36708</v>
      </c>
      <c r="C496" t="str">
        <f t="shared" si="8"/>
        <v>4348036708</v>
      </c>
      <c r="D496" t="str">
        <f>IF(ISNA(VLOOKUP(BdD!C496,Mvt!$D$2:$G$832,4,0)),"CNC",VLOOKUP(BdD!C496,Mvt!$D$2:$G$832,4,0))</f>
        <v>CNC</v>
      </c>
      <c r="E496" t="s">
        <v>16</v>
      </c>
      <c r="F496" t="s">
        <v>336</v>
      </c>
    </row>
    <row r="497" spans="1:6" x14ac:dyDescent="0.25">
      <c r="A497" s="1">
        <f t="array" ref="A497">IF(B497="","",MAX(IF(Mvt!$C$2:$C$832=B497,Mvt!$A$2:$A$832,$A$14)))</f>
        <v>43480</v>
      </c>
      <c r="B497">
        <v>36539</v>
      </c>
      <c r="C497" t="str">
        <f t="shared" si="8"/>
        <v>4348036539</v>
      </c>
      <c r="D497" t="str">
        <f>IF(ISNA(VLOOKUP(BdD!C497,Mvt!$D$2:$G$832,4,0)),"CNC",VLOOKUP(BdD!C497,Mvt!$D$2:$G$832,4,0))</f>
        <v>CNC</v>
      </c>
      <c r="E497" t="s">
        <v>16</v>
      </c>
      <c r="F497" t="s">
        <v>336</v>
      </c>
    </row>
    <row r="498" spans="1:6" x14ac:dyDescent="0.25">
      <c r="A498" s="1">
        <f t="array" ref="A498">IF(B498="","",MAX(IF(Mvt!$C$2:$C$832=B498,Mvt!$A$2:$A$832,$A$14)))</f>
        <v>43480</v>
      </c>
      <c r="B498">
        <v>48466</v>
      </c>
      <c r="C498" t="str">
        <f t="shared" si="8"/>
        <v>4348048466</v>
      </c>
      <c r="D498" t="str">
        <f>IF(ISNA(VLOOKUP(BdD!C498,Mvt!$D$2:$G$832,4,0)),"CNC",VLOOKUP(BdD!C498,Mvt!$D$2:$G$832,4,0))</f>
        <v>CNC</v>
      </c>
      <c r="E498" t="s">
        <v>16</v>
      </c>
      <c r="F498" t="s">
        <v>337</v>
      </c>
    </row>
    <row r="499" spans="1:6" x14ac:dyDescent="0.25">
      <c r="A499" s="1">
        <f t="array" ref="A499">IF(B499="","",MAX(IF(Mvt!$C$2:$C$832=B499,Mvt!$A$2:$A$832,$A$14)))</f>
        <v>43480</v>
      </c>
      <c r="B499">
        <v>44186</v>
      </c>
      <c r="C499" t="str">
        <f t="shared" si="8"/>
        <v>4348044186</v>
      </c>
      <c r="D499" t="str">
        <f>IF(ISNA(VLOOKUP(BdD!C499,Mvt!$D$2:$G$832,4,0)),"CNC",VLOOKUP(BdD!C499,Mvt!$D$2:$G$832,4,0))</f>
        <v>CNC</v>
      </c>
      <c r="E499" t="s">
        <v>16</v>
      </c>
      <c r="F499" t="s">
        <v>338</v>
      </c>
    </row>
    <row r="500" spans="1:6" x14ac:dyDescent="0.25">
      <c r="A500" s="1">
        <f t="array" ref="A500">IF(B500="","",MAX(IF(Mvt!$C$2:$C$832=B500,Mvt!$A$2:$A$832,$A$14)))</f>
        <v>43480</v>
      </c>
      <c r="B500">
        <v>44187</v>
      </c>
      <c r="C500" t="str">
        <f t="shared" si="8"/>
        <v>4348044187</v>
      </c>
      <c r="D500" t="str">
        <f>IF(ISNA(VLOOKUP(BdD!C500,Mvt!$D$2:$G$832,4,0)),"CNC",VLOOKUP(BdD!C500,Mvt!$D$2:$G$832,4,0))</f>
        <v>CNC</v>
      </c>
      <c r="E500" t="s">
        <v>16</v>
      </c>
      <c r="F500" t="s">
        <v>338</v>
      </c>
    </row>
    <row r="501" spans="1:6" x14ac:dyDescent="0.25">
      <c r="A501" s="1">
        <f t="array" ref="A501">IF(B501="","",MAX(IF(Mvt!$C$2:$C$832=B501,Mvt!$A$2:$A$832,$A$14)))</f>
        <v>43480</v>
      </c>
      <c r="B501">
        <v>21007</v>
      </c>
      <c r="C501" t="str">
        <f t="shared" si="8"/>
        <v>4348021007</v>
      </c>
      <c r="D501" t="str">
        <f>IF(ISNA(VLOOKUP(BdD!C501,Mvt!$D$2:$G$832,4,0)),"CNC",VLOOKUP(BdD!C501,Mvt!$D$2:$G$832,4,0))</f>
        <v>CNC</v>
      </c>
      <c r="E501" t="s">
        <v>66</v>
      </c>
      <c r="F501" t="s">
        <v>476</v>
      </c>
    </row>
    <row r="502" spans="1:6" x14ac:dyDescent="0.25">
      <c r="A502" s="1">
        <f t="array" ref="A502">IF(B502="","",MAX(IF(Mvt!$C$2:$C$832=B502,Mvt!$A$2:$A$832,$A$14)))</f>
        <v>43480</v>
      </c>
      <c r="B502">
        <v>39310</v>
      </c>
      <c r="C502" t="str">
        <f t="shared" si="8"/>
        <v>4348039310</v>
      </c>
      <c r="D502" t="str">
        <f>IF(ISNA(VLOOKUP(BdD!C502,Mvt!$D$2:$G$832,4,0)),"CNC",VLOOKUP(BdD!C502,Mvt!$D$2:$G$832,4,0))</f>
        <v>CNC</v>
      </c>
      <c r="E502" t="s">
        <v>46</v>
      </c>
      <c r="F502" t="s">
        <v>339</v>
      </c>
    </row>
    <row r="503" spans="1:6" x14ac:dyDescent="0.25">
      <c r="A503" s="1">
        <f t="array" ref="A503">IF(B503="","",MAX(IF(Mvt!$C$2:$C$832=B503,Mvt!$A$2:$A$832,$A$14)))</f>
        <v>43480</v>
      </c>
      <c r="B503">
        <v>39311</v>
      </c>
      <c r="C503" t="str">
        <f t="shared" si="8"/>
        <v>4348039311</v>
      </c>
      <c r="D503" t="str">
        <f>IF(ISNA(VLOOKUP(BdD!C503,Mvt!$D$2:$G$832,4,0)),"CNC",VLOOKUP(BdD!C503,Mvt!$D$2:$G$832,4,0))</f>
        <v>CNC</v>
      </c>
      <c r="E503" t="s">
        <v>46</v>
      </c>
      <c r="F503" t="s">
        <v>339</v>
      </c>
    </row>
    <row r="504" spans="1:6" x14ac:dyDescent="0.25">
      <c r="A504" s="1">
        <f t="array" ref="A504">IF(B504="","",MAX(IF(Mvt!$C$2:$C$832=B504,Mvt!$A$2:$A$832,$A$14)))</f>
        <v>43480</v>
      </c>
      <c r="B504">
        <v>18755</v>
      </c>
      <c r="C504" t="str">
        <f t="shared" si="8"/>
        <v>4348018755</v>
      </c>
      <c r="D504" t="str">
        <f>IF(ISNA(VLOOKUP(BdD!C504,Mvt!$D$2:$G$832,4,0)),"CNC",VLOOKUP(BdD!C504,Mvt!$D$2:$G$832,4,0))</f>
        <v>CNC</v>
      </c>
      <c r="E504" t="s">
        <v>16</v>
      </c>
      <c r="F504" t="s">
        <v>340</v>
      </c>
    </row>
    <row r="505" spans="1:6" x14ac:dyDescent="0.25">
      <c r="A505" s="1">
        <f t="array" ref="A505">IF(B505="","",MAX(IF(Mvt!$C$2:$C$832=B505,Mvt!$A$2:$A$832,$A$14)))</f>
        <v>43480</v>
      </c>
      <c r="B505">
        <v>19766</v>
      </c>
      <c r="C505" t="str">
        <f t="shared" si="8"/>
        <v>4348019766</v>
      </c>
      <c r="D505" t="str">
        <f>IF(ISNA(VLOOKUP(BdD!C505,Mvt!$D$2:$G$832,4,0)),"CNC",VLOOKUP(BdD!C505,Mvt!$D$2:$G$832,4,0))</f>
        <v>CNC</v>
      </c>
      <c r="E505" t="s">
        <v>16</v>
      </c>
      <c r="F505" t="s">
        <v>340</v>
      </c>
    </row>
    <row r="506" spans="1:6" x14ac:dyDescent="0.25">
      <c r="A506" s="1">
        <f t="array" ref="A506">IF(B506="","",MAX(IF(Mvt!$C$2:$C$832=B506,Mvt!$A$2:$A$832,$A$14)))</f>
        <v>43480</v>
      </c>
      <c r="B506">
        <v>107839</v>
      </c>
      <c r="C506" t="str">
        <f t="shared" si="8"/>
        <v>43480107839</v>
      </c>
      <c r="D506" t="str">
        <f>IF(ISNA(VLOOKUP(BdD!C506,Mvt!$D$2:$G$832,4,0)),"CNC",VLOOKUP(BdD!C506,Mvt!$D$2:$G$832,4,0))</f>
        <v>CNC</v>
      </c>
      <c r="E506" t="s">
        <v>46</v>
      </c>
      <c r="F506" t="s">
        <v>355</v>
      </c>
    </row>
    <row r="507" spans="1:6" x14ac:dyDescent="0.25">
      <c r="A507" s="1">
        <f t="array" ref="A507">IF(B507="","",MAX(IF(Mvt!$C$2:$C$832=B507,Mvt!$A$2:$A$832,$A$14)))</f>
        <v>43480</v>
      </c>
      <c r="B507">
        <v>44044</v>
      </c>
      <c r="C507" t="str">
        <f t="shared" si="8"/>
        <v>4348044044</v>
      </c>
      <c r="D507" t="str">
        <f>IF(ISNA(VLOOKUP(BdD!C507,Mvt!$D$2:$G$832,4,0)),"CNC",VLOOKUP(BdD!C507,Mvt!$D$2:$G$832,4,0))</f>
        <v>CNC</v>
      </c>
      <c r="E507" t="s">
        <v>16</v>
      </c>
      <c r="F507" t="s">
        <v>341</v>
      </c>
    </row>
    <row r="508" spans="1:6" x14ac:dyDescent="0.25">
      <c r="A508" s="1">
        <f t="array" ref="A508">IF(B508="","",MAX(IF(Mvt!$C$2:$C$832=B508,Mvt!$A$2:$A$832,$A$14)))</f>
        <v>43480</v>
      </c>
      <c r="B508">
        <v>44045</v>
      </c>
      <c r="C508" t="str">
        <f t="shared" si="8"/>
        <v>4348044045</v>
      </c>
      <c r="D508" t="str">
        <f>IF(ISNA(VLOOKUP(BdD!C508,Mvt!$D$2:$G$832,4,0)),"CNC",VLOOKUP(BdD!C508,Mvt!$D$2:$G$832,4,0))</f>
        <v>CNC</v>
      </c>
      <c r="E508" t="s">
        <v>16</v>
      </c>
      <c r="F508" t="s">
        <v>341</v>
      </c>
    </row>
    <row r="509" spans="1:6" x14ac:dyDescent="0.25">
      <c r="A509" s="1">
        <f t="array" ref="A509">IF(B509="","",MAX(IF(Mvt!$C$2:$C$832=B509,Mvt!$A$2:$A$832,$A$14)))</f>
        <v>43480</v>
      </c>
      <c r="B509">
        <v>44046</v>
      </c>
      <c r="C509" t="str">
        <f t="shared" si="8"/>
        <v>4348044046</v>
      </c>
      <c r="D509" t="str">
        <f>IF(ISNA(VLOOKUP(BdD!C509,Mvt!$D$2:$G$832,4,0)),"CNC",VLOOKUP(BdD!C509,Mvt!$D$2:$G$832,4,0))</f>
        <v>CNC</v>
      </c>
      <c r="E509" t="s">
        <v>16</v>
      </c>
      <c r="F509" t="s">
        <v>341</v>
      </c>
    </row>
    <row r="510" spans="1:6" x14ac:dyDescent="0.25">
      <c r="A510" s="1">
        <f t="array" ref="A510">IF(B510="","",MAX(IF(Mvt!$C$2:$C$832=B510,Mvt!$A$2:$A$832,$A$14)))</f>
        <v>43480</v>
      </c>
      <c r="B510">
        <v>44047</v>
      </c>
      <c r="C510" t="str">
        <f t="shared" si="8"/>
        <v>4348044047</v>
      </c>
      <c r="D510" t="str">
        <f>IF(ISNA(VLOOKUP(BdD!C510,Mvt!$D$2:$G$832,4,0)),"CNC",VLOOKUP(BdD!C510,Mvt!$D$2:$G$832,4,0))</f>
        <v>CNC</v>
      </c>
      <c r="E510" t="s">
        <v>16</v>
      </c>
      <c r="F510" t="s">
        <v>341</v>
      </c>
    </row>
    <row r="511" spans="1:6" x14ac:dyDescent="0.25">
      <c r="A511" s="1">
        <f t="array" ref="A511">IF(B511="","",MAX(IF(Mvt!$C$2:$C$832=B511,Mvt!$A$2:$A$832,$A$14)))</f>
        <v>43480</v>
      </c>
      <c r="B511">
        <v>44048</v>
      </c>
      <c r="C511" t="str">
        <f t="shared" si="8"/>
        <v>4348044048</v>
      </c>
      <c r="D511" t="str">
        <f>IF(ISNA(VLOOKUP(BdD!C511,Mvt!$D$2:$G$832,4,0)),"CNC",VLOOKUP(BdD!C511,Mvt!$D$2:$G$832,4,0))</f>
        <v>CNC</v>
      </c>
      <c r="E511" t="s">
        <v>16</v>
      </c>
      <c r="F511" t="s">
        <v>341</v>
      </c>
    </row>
    <row r="512" spans="1:6" x14ac:dyDescent="0.25">
      <c r="A512" s="1">
        <f t="array" ref="A512">IF(B512="","",MAX(IF(Mvt!$C$2:$C$832=B512,Mvt!$A$2:$A$832,$A$14)))</f>
        <v>43480</v>
      </c>
      <c r="B512">
        <v>49362</v>
      </c>
      <c r="C512" t="str">
        <f t="shared" si="8"/>
        <v>4348049362</v>
      </c>
      <c r="D512" t="str">
        <f>IF(ISNA(VLOOKUP(BdD!C512,Mvt!$D$2:$G$832,4,0)),"CNC",VLOOKUP(BdD!C512,Mvt!$D$2:$G$832,4,0))</f>
        <v>CNC</v>
      </c>
      <c r="E512" t="s">
        <v>16</v>
      </c>
      <c r="F512" t="s">
        <v>341</v>
      </c>
    </row>
    <row r="513" spans="1:6" x14ac:dyDescent="0.25">
      <c r="A513" s="1">
        <f t="array" ref="A513">IF(B513="","",MAX(IF(Mvt!$C$2:$C$832=B513,Mvt!$A$2:$A$832,$A$14)))</f>
        <v>43601</v>
      </c>
      <c r="B513">
        <v>58655</v>
      </c>
      <c r="C513" t="str">
        <f t="shared" si="8"/>
        <v>4360158655</v>
      </c>
      <c r="D513" t="str">
        <f>IF(ISNA(VLOOKUP(BdD!C513,Mvt!$D$2:$G$832,4,0)),"CNC",VLOOKUP(BdD!C513,Mvt!$D$2:$G$832,4,0))</f>
        <v>CNC</v>
      </c>
      <c r="E513" t="s">
        <v>16</v>
      </c>
      <c r="F513" t="s">
        <v>341</v>
      </c>
    </row>
    <row r="514" spans="1:6" x14ac:dyDescent="0.25">
      <c r="A514" s="1">
        <f t="array" ref="A514">IF(B514="","",MAX(IF(Mvt!$C$2:$C$832=B514,Mvt!$A$2:$A$832,$A$14)))</f>
        <v>43539</v>
      </c>
      <c r="B514">
        <v>58656</v>
      </c>
      <c r="C514" t="str">
        <f t="shared" si="8"/>
        <v>4353958656</v>
      </c>
      <c r="D514" t="str">
        <f>IF(ISNA(VLOOKUP(BdD!C514,Mvt!$D$2:$G$832,4,0)),"CNC",VLOOKUP(BdD!C514,Mvt!$D$2:$G$832,4,0))</f>
        <v>CNC</v>
      </c>
      <c r="E514" t="s">
        <v>16</v>
      </c>
      <c r="F514" t="s">
        <v>341</v>
      </c>
    </row>
    <row r="515" spans="1:6" x14ac:dyDescent="0.25">
      <c r="A515" s="1">
        <f t="array" ref="A515">IF(B515="","",MAX(IF(Mvt!$C$2:$C$832=B515,Mvt!$A$2:$A$832,$A$14)))</f>
        <v>43480</v>
      </c>
      <c r="B515">
        <v>21395</v>
      </c>
      <c r="C515" t="str">
        <f t="shared" si="8"/>
        <v>4348021395</v>
      </c>
      <c r="D515" t="str">
        <f>IF(ISNA(VLOOKUP(BdD!C515,Mvt!$D$2:$G$832,4,0)),"CNC",VLOOKUP(BdD!C515,Mvt!$D$2:$G$832,4,0))</f>
        <v>CNC</v>
      </c>
      <c r="E515" t="s">
        <v>16</v>
      </c>
      <c r="F515" t="s">
        <v>342</v>
      </c>
    </row>
    <row r="516" spans="1:6" x14ac:dyDescent="0.25">
      <c r="A516" s="1">
        <f t="array" ref="A516">IF(B516="","",MAX(IF(Mvt!$C$2:$C$832=B516,Mvt!$A$2:$A$832,$A$14)))</f>
        <v>43480</v>
      </c>
      <c r="B516">
        <v>42306</v>
      </c>
      <c r="C516" t="str">
        <f t="shared" si="8"/>
        <v>4348042306</v>
      </c>
      <c r="D516" t="str">
        <f>IF(ISNA(VLOOKUP(BdD!C516,Mvt!$D$2:$G$832,4,0)),"CNC",VLOOKUP(BdD!C516,Mvt!$D$2:$G$832,4,0))</f>
        <v>CNC</v>
      </c>
      <c r="E516" t="s">
        <v>46</v>
      </c>
      <c r="F516" t="s">
        <v>343</v>
      </c>
    </row>
    <row r="517" spans="1:6" x14ac:dyDescent="0.25">
      <c r="A517" s="1">
        <f t="array" ref="A517">IF(B517="","",MAX(IF(Mvt!$C$2:$C$832=B517,Mvt!$A$2:$A$832,$A$14)))</f>
        <v>43480</v>
      </c>
      <c r="B517">
        <v>42307</v>
      </c>
      <c r="C517" t="str">
        <f t="shared" si="8"/>
        <v>4348042307</v>
      </c>
      <c r="D517" t="str">
        <f>IF(ISNA(VLOOKUP(BdD!C517,Mvt!$D$2:$G$832,4,0)),"CNC",VLOOKUP(BdD!C517,Mvt!$D$2:$G$832,4,0))</f>
        <v>CNC</v>
      </c>
      <c r="E517" t="s">
        <v>46</v>
      </c>
      <c r="F517" t="s">
        <v>343</v>
      </c>
    </row>
    <row r="518" spans="1:6" x14ac:dyDescent="0.25">
      <c r="A518" s="1">
        <f t="array" ref="A518">IF(B518="","",MAX(IF(Mvt!$C$2:$C$832=B518,Mvt!$A$2:$A$832,$A$14)))</f>
        <v>43480</v>
      </c>
      <c r="B518">
        <v>39308</v>
      </c>
      <c r="C518" t="str">
        <f t="shared" si="8"/>
        <v>4348039308</v>
      </c>
      <c r="D518" t="str">
        <f>IF(ISNA(VLOOKUP(BdD!C518,Mvt!$D$2:$G$832,4,0)),"CNC",VLOOKUP(BdD!C518,Mvt!$D$2:$G$832,4,0))</f>
        <v>CNC</v>
      </c>
      <c r="E518" t="s">
        <v>16</v>
      </c>
      <c r="F518" t="s">
        <v>344</v>
      </c>
    </row>
    <row r="519" spans="1:6" x14ac:dyDescent="0.25">
      <c r="A519" s="1">
        <f t="array" ref="A519">IF(B519="","",MAX(IF(Mvt!$C$2:$C$832=B519,Mvt!$A$2:$A$832,$A$14)))</f>
        <v>43480</v>
      </c>
      <c r="B519">
        <v>39309</v>
      </c>
      <c r="C519" t="str">
        <f t="shared" si="8"/>
        <v>4348039309</v>
      </c>
      <c r="D519" t="str">
        <f>IF(ISNA(VLOOKUP(BdD!C519,Mvt!$D$2:$G$832,4,0)),"CNC",VLOOKUP(BdD!C519,Mvt!$D$2:$G$832,4,0))</f>
        <v>CNC</v>
      </c>
      <c r="E519" t="s">
        <v>16</v>
      </c>
      <c r="F519" t="s">
        <v>345</v>
      </c>
    </row>
    <row r="520" spans="1:6" x14ac:dyDescent="0.25">
      <c r="A520" s="1">
        <f t="array" ref="A520">IF(B520="","",MAX(IF(Mvt!$C$2:$C$832=B520,Mvt!$A$2:$A$832,$A$14)))</f>
        <v>43480</v>
      </c>
      <c r="B520">
        <v>40456</v>
      </c>
      <c r="C520" t="str">
        <f t="shared" si="8"/>
        <v>4348040456</v>
      </c>
      <c r="D520" t="str">
        <f>IF(ISNA(VLOOKUP(BdD!C520,Mvt!$D$2:$G$832,4,0)),"CNC",VLOOKUP(BdD!C520,Mvt!$D$2:$G$832,4,0))</f>
        <v>CNC</v>
      </c>
      <c r="E520" t="s">
        <v>16</v>
      </c>
      <c r="F520" t="s">
        <v>346</v>
      </c>
    </row>
    <row r="521" spans="1:6" x14ac:dyDescent="0.25">
      <c r="A521" s="1">
        <f t="array" ref="A521">IF(B521="","",MAX(IF(Mvt!$C$2:$C$832=B521,Mvt!$A$2:$A$832,$A$14)))</f>
        <v>43480</v>
      </c>
      <c r="B521">
        <v>42357</v>
      </c>
      <c r="C521" t="str">
        <f t="shared" si="8"/>
        <v>4348042357</v>
      </c>
      <c r="D521" t="str">
        <f>IF(ISNA(VLOOKUP(BdD!C521,Mvt!$D$2:$G$832,4,0)),"CNC",VLOOKUP(BdD!C521,Mvt!$D$2:$G$832,4,0))</f>
        <v>CNC</v>
      </c>
      <c r="E521" t="s">
        <v>16</v>
      </c>
      <c r="F521" t="s">
        <v>347</v>
      </c>
    </row>
    <row r="522" spans="1:6" x14ac:dyDescent="0.25">
      <c r="A522" s="1">
        <f t="array" ref="A522">IF(B522="","",MAX(IF(Mvt!$C$2:$C$832=B522,Mvt!$A$2:$A$832,$A$14)))</f>
        <v>43480</v>
      </c>
      <c r="B522">
        <v>42358</v>
      </c>
      <c r="C522" t="str">
        <f t="shared" si="8"/>
        <v>4348042358</v>
      </c>
      <c r="D522" t="str">
        <f>IF(ISNA(VLOOKUP(BdD!C522,Mvt!$D$2:$G$832,4,0)),"CNC",VLOOKUP(BdD!C522,Mvt!$D$2:$G$832,4,0))</f>
        <v>CNC</v>
      </c>
      <c r="E522" t="s">
        <v>16</v>
      </c>
      <c r="F522" t="s">
        <v>347</v>
      </c>
    </row>
    <row r="523" spans="1:6" x14ac:dyDescent="0.25">
      <c r="A523" s="1">
        <f t="array" ref="A523">IF(B523="","",MAX(IF(Mvt!$C$2:$C$832=B523,Mvt!$A$2:$A$832,$A$14)))</f>
        <v>43480</v>
      </c>
      <c r="B523">
        <v>41824</v>
      </c>
      <c r="C523" t="str">
        <f t="shared" si="8"/>
        <v>4348041824</v>
      </c>
      <c r="D523" t="str">
        <f>IF(ISNA(VLOOKUP(BdD!C523,Mvt!$D$2:$G$832,4,0)),"CNC",VLOOKUP(BdD!C523,Mvt!$D$2:$G$832,4,0))</f>
        <v>CNC</v>
      </c>
      <c r="E523" t="s">
        <v>16</v>
      </c>
      <c r="F523" t="s">
        <v>348</v>
      </c>
    </row>
    <row r="524" spans="1:6" x14ac:dyDescent="0.25">
      <c r="A524" s="1">
        <f t="array" ref="A524">IF(B524="","",MAX(IF(Mvt!$C$2:$C$832=B524,Mvt!$A$2:$A$832,$A$14)))</f>
        <v>43480</v>
      </c>
      <c r="B524">
        <v>41825</v>
      </c>
      <c r="C524" t="str">
        <f t="shared" si="8"/>
        <v>4348041825</v>
      </c>
      <c r="D524" t="str">
        <f>IF(ISNA(VLOOKUP(BdD!C524,Mvt!$D$2:$G$832,4,0)),"CNC",VLOOKUP(BdD!C524,Mvt!$D$2:$G$832,4,0))</f>
        <v>CNC</v>
      </c>
      <c r="E524" t="s">
        <v>16</v>
      </c>
      <c r="F524" t="s">
        <v>348</v>
      </c>
    </row>
    <row r="525" spans="1:6" x14ac:dyDescent="0.25">
      <c r="A525" s="1">
        <f t="array" ref="A525">IF(B525="","",MAX(IF(Mvt!$C$2:$C$832=B525,Mvt!$A$2:$A$832,$A$14)))</f>
        <v>43480</v>
      </c>
      <c r="B525">
        <v>41641</v>
      </c>
      <c r="C525" t="str">
        <f t="shared" si="8"/>
        <v>4348041641</v>
      </c>
      <c r="D525" t="str">
        <f>IF(ISNA(VLOOKUP(BdD!C525,Mvt!$D$2:$G$832,4,0)),"CNC",VLOOKUP(BdD!C525,Mvt!$D$2:$G$832,4,0))</f>
        <v>CNC</v>
      </c>
      <c r="E525" t="s">
        <v>16</v>
      </c>
      <c r="F525" t="s">
        <v>351</v>
      </c>
    </row>
    <row r="526" spans="1:6" x14ac:dyDescent="0.25">
      <c r="A526" s="1">
        <f t="array" ref="A526">IF(B526="","",MAX(IF(Mvt!$C$2:$C$832=B526,Mvt!$A$2:$A$832,$A$14)))</f>
        <v>43480</v>
      </c>
      <c r="B526" t="s">
        <v>109</v>
      </c>
      <c r="C526" t="str">
        <f t="shared" si="8"/>
        <v>43480F140016</v>
      </c>
      <c r="D526" t="str">
        <f>IF(ISNA(VLOOKUP(BdD!C526,Mvt!$D$2:$G$832,4,0)),"CNC",VLOOKUP(BdD!C526,Mvt!$D$2:$G$832,4,0))</f>
        <v>CNC</v>
      </c>
      <c r="E526" t="s">
        <v>66</v>
      </c>
      <c r="F526" t="s">
        <v>477</v>
      </c>
    </row>
    <row r="527" spans="1:6" x14ac:dyDescent="0.25">
      <c r="A527" s="1">
        <f t="array" ref="A527">IF(B527="","",MAX(IF(Mvt!$C$2:$C$832=B527,Mvt!$A$2:$A$832,$A$14)))</f>
        <v>43480</v>
      </c>
      <c r="B527">
        <v>41820</v>
      </c>
      <c r="C527" t="str">
        <f t="shared" si="8"/>
        <v>4348041820</v>
      </c>
      <c r="D527" t="str">
        <f>IF(ISNA(VLOOKUP(BdD!C527,Mvt!$D$2:$G$832,4,0)),"CNC",VLOOKUP(BdD!C527,Mvt!$D$2:$G$832,4,0))</f>
        <v>CNC</v>
      </c>
      <c r="E527" t="s">
        <v>16</v>
      </c>
      <c r="F527" t="s">
        <v>349</v>
      </c>
    </row>
    <row r="528" spans="1:6" x14ac:dyDescent="0.25">
      <c r="A528" s="1">
        <f t="array" ref="A528">IF(B528="","",MAX(IF(Mvt!$C$2:$C$832=B528,Mvt!$A$2:$A$832,$A$14)))</f>
        <v>43480</v>
      </c>
      <c r="B528">
        <v>41821</v>
      </c>
      <c r="C528" t="str">
        <f t="shared" si="8"/>
        <v>4348041821</v>
      </c>
      <c r="D528" t="str">
        <f>IF(ISNA(VLOOKUP(BdD!C528,Mvt!$D$2:$G$832,4,0)),"CNC",VLOOKUP(BdD!C528,Mvt!$D$2:$G$832,4,0))</f>
        <v>CNC</v>
      </c>
      <c r="E528" t="s">
        <v>16</v>
      </c>
      <c r="F528" t="s">
        <v>349</v>
      </c>
    </row>
    <row r="529" spans="1:6" x14ac:dyDescent="0.25">
      <c r="A529" s="1">
        <f t="array" ref="A529">IF(B529="","",MAX(IF(Mvt!$C$2:$C$832=B529,Mvt!$A$2:$A$832,$A$14)))</f>
        <v>43486</v>
      </c>
      <c r="B529" t="s">
        <v>365</v>
      </c>
      <c r="C529" t="str">
        <f t="shared" si="8"/>
        <v>43486F180119</v>
      </c>
      <c r="D529" t="str">
        <f>IF(ISNA(VLOOKUP(BdD!C529,Mvt!$D$2:$G$832,4,0)),"CNC",VLOOKUP(BdD!C529,Mvt!$D$2:$G$832,4,0))</f>
        <v>IndexEb</v>
      </c>
      <c r="E529" t="s">
        <v>71</v>
      </c>
      <c r="F529" t="s">
        <v>366</v>
      </c>
    </row>
    <row r="530" spans="1:6" x14ac:dyDescent="0.25">
      <c r="A530" s="1">
        <f t="array" ref="A530">IF(B530="","",MAX(IF(Mvt!$C$2:$C$832=B530,Mvt!$A$2:$A$832,$A$14)))</f>
        <v>43488</v>
      </c>
      <c r="B530">
        <v>61060</v>
      </c>
      <c r="C530" t="str">
        <f t="shared" si="8"/>
        <v>4348861060</v>
      </c>
      <c r="D530" t="str">
        <f>IF(ISNA(VLOOKUP(BdD!C530,Mvt!$D$2:$G$832,4,0)),"CNC",VLOOKUP(BdD!C530,Mvt!$D$2:$G$832,4,0))</f>
        <v>CNC</v>
      </c>
      <c r="E530" t="s">
        <v>71</v>
      </c>
    </row>
    <row r="531" spans="1:6" x14ac:dyDescent="0.25">
      <c r="A531" s="1">
        <f t="array" ref="A531">IF(B531="","",MAX(IF(Mvt!$C$2:$C$832=B531,Mvt!$A$2:$A$832,$A$14)))</f>
        <v>43495</v>
      </c>
      <c r="B531">
        <v>65432</v>
      </c>
      <c r="C531" t="str">
        <f t="shared" si="8"/>
        <v>4349565432</v>
      </c>
      <c r="D531" t="str">
        <f>IF(ISNA(VLOOKUP(BdD!C531,Mvt!$D$2:$G$832,4,0)),"CNC",VLOOKUP(BdD!C531,Mvt!$D$2:$G$832,4,0))</f>
        <v>CNC</v>
      </c>
      <c r="E531" t="s">
        <v>16</v>
      </c>
      <c r="F531" t="s">
        <v>374</v>
      </c>
    </row>
    <row r="532" spans="1:6" x14ac:dyDescent="0.25">
      <c r="A532" s="1">
        <f t="array" ref="A532">IF(B532="","",MAX(IF(Mvt!$C$2:$C$832=B532,Mvt!$A$2:$A$832,$A$14)))</f>
        <v>43563</v>
      </c>
      <c r="B532">
        <v>63311</v>
      </c>
      <c r="C532" t="str">
        <f t="shared" si="8"/>
        <v>4356363311</v>
      </c>
      <c r="D532" t="str">
        <f>IF(ISNA(VLOOKUP(BdD!C532,Mvt!$D$2:$G$832,4,0)),"CNC",VLOOKUP(BdD!C532,Mvt!$D$2:$G$832,4,0))</f>
        <v>CNC</v>
      </c>
      <c r="E532" t="s">
        <v>16</v>
      </c>
      <c r="F532" t="s">
        <v>375</v>
      </c>
    </row>
    <row r="533" spans="1:6" x14ac:dyDescent="0.25">
      <c r="A533" s="1">
        <f t="array" ref="A533">IF(B533="","",MAX(IF(Mvt!$C$2:$C$832=B533,Mvt!$A$2:$A$832,$A$14)))</f>
        <v>43570</v>
      </c>
      <c r="B533">
        <v>63310</v>
      </c>
      <c r="C533" t="str">
        <f t="shared" si="8"/>
        <v>4357063310</v>
      </c>
      <c r="D533" t="str">
        <f>IF(ISNA(VLOOKUP(BdD!C533,Mvt!$D$2:$G$832,4,0)),"CNC",VLOOKUP(BdD!C533,Mvt!$D$2:$G$832,4,0))</f>
        <v>CNC</v>
      </c>
      <c r="E533" t="s">
        <v>16</v>
      </c>
      <c r="F533" t="s">
        <v>375</v>
      </c>
    </row>
    <row r="534" spans="1:6" x14ac:dyDescent="0.25">
      <c r="A534" s="1">
        <f t="array" ref="A534">IF(B534="","",MAX(IF(Mvt!$C$2:$C$832=B534,Mvt!$A$2:$A$832,$A$14)))</f>
        <v>43606</v>
      </c>
      <c r="B534">
        <v>63308</v>
      </c>
      <c r="C534" t="str">
        <f t="shared" si="8"/>
        <v>4360663308</v>
      </c>
      <c r="D534" t="str">
        <f>IF(ISNA(VLOOKUP(BdD!C534,Mvt!$D$2:$G$832,4,0)),"CNC",VLOOKUP(BdD!C534,Mvt!$D$2:$G$832,4,0))</f>
        <v>CNC</v>
      </c>
      <c r="E534" t="s">
        <v>16</v>
      </c>
      <c r="F534" t="s">
        <v>374</v>
      </c>
    </row>
    <row r="535" spans="1:6" x14ac:dyDescent="0.25">
      <c r="A535" s="1">
        <f t="array" ref="A535">IF(B535="","",MAX(IF(Mvt!$C$2:$C$832=B535,Mvt!$A$2:$A$832,$A$14)))</f>
        <v>43480</v>
      </c>
      <c r="B535" t="s">
        <v>379</v>
      </c>
      <c r="C535" t="str">
        <f t="shared" si="8"/>
        <v>43480F141218</v>
      </c>
      <c r="D535" t="str">
        <f>IF(ISNA(VLOOKUP(BdD!C535,Mvt!$D$2:$G$832,4,0)),"CNC",VLOOKUP(BdD!C535,Mvt!$D$2:$G$832,4,0))</f>
        <v>CNC</v>
      </c>
      <c r="E535" t="s">
        <v>16</v>
      </c>
      <c r="F535" t="s">
        <v>380</v>
      </c>
    </row>
    <row r="536" spans="1:6" x14ac:dyDescent="0.25">
      <c r="A536" s="1">
        <f t="array" ref="A536">IF(B536="","",MAX(IF(Mvt!$C$2:$C$832=B536,Mvt!$A$2:$A$832,$A$14)))</f>
        <v>43480</v>
      </c>
      <c r="B536" t="s">
        <v>381</v>
      </c>
      <c r="C536" t="str">
        <f t="shared" si="8"/>
        <v>43480F131218</v>
      </c>
      <c r="D536" t="str">
        <f>IF(ISNA(VLOOKUP(BdD!C536,Mvt!$D$2:$G$832,4,0)),"CNC",VLOOKUP(BdD!C536,Mvt!$D$2:$G$832,4,0))</f>
        <v>CNC</v>
      </c>
      <c r="E536" t="s">
        <v>46</v>
      </c>
      <c r="F536" t="s">
        <v>382</v>
      </c>
    </row>
    <row r="537" spans="1:6" x14ac:dyDescent="0.25">
      <c r="A537" s="1">
        <f t="array" ref="A537">IF(B537="","",MAX(IF(Mvt!$C$2:$C$832=B537,Mvt!$A$2:$A$832,$A$14)))</f>
        <v>43480</v>
      </c>
      <c r="B537" t="s">
        <v>383</v>
      </c>
      <c r="C537" t="str">
        <f t="shared" si="8"/>
        <v>43480F121218</v>
      </c>
      <c r="D537" t="str">
        <f>IF(ISNA(VLOOKUP(BdD!C537,Mvt!$D$2:$G$832,4,0)),"CNC",VLOOKUP(BdD!C537,Mvt!$D$2:$G$832,4,0))</f>
        <v>CNC</v>
      </c>
      <c r="E537" t="s">
        <v>16</v>
      </c>
      <c r="F537" t="s">
        <v>384</v>
      </c>
    </row>
    <row r="538" spans="1:6" x14ac:dyDescent="0.25">
      <c r="A538" s="1">
        <f t="array" ref="A538">IF(B538="","",MAX(IF(Mvt!$C$2:$C$832=B538,Mvt!$A$2:$A$832,$A$14)))</f>
        <v>43480</v>
      </c>
      <c r="B538" t="s">
        <v>385</v>
      </c>
      <c r="C538" t="str">
        <f t="shared" si="8"/>
        <v>43480F111218</v>
      </c>
      <c r="D538" t="str">
        <f>IF(ISNA(VLOOKUP(BdD!C538,Mvt!$D$2:$G$832,4,0)),"CNC",VLOOKUP(BdD!C538,Mvt!$D$2:$G$832,4,0))</f>
        <v>CNC</v>
      </c>
      <c r="E538" t="s">
        <v>16</v>
      </c>
      <c r="F538" t="s">
        <v>386</v>
      </c>
    </row>
    <row r="539" spans="1:6" x14ac:dyDescent="0.25">
      <c r="A539" s="1">
        <f t="array" ref="A539">IF(B539="","",MAX(IF(Mvt!$C$2:$C$832=B539,Mvt!$A$2:$A$832,$A$14)))</f>
        <v>43480</v>
      </c>
      <c r="B539" t="s">
        <v>387</v>
      </c>
      <c r="C539" t="str">
        <f t="shared" si="8"/>
        <v>43480F101218</v>
      </c>
      <c r="D539" t="str">
        <f>IF(ISNA(VLOOKUP(BdD!C539,Mvt!$D$2:$G$832,4,0)),"CNC",VLOOKUP(BdD!C539,Mvt!$D$2:$G$832,4,0))</f>
        <v>CNC</v>
      </c>
      <c r="E539" t="s">
        <v>46</v>
      </c>
      <c r="F539" t="s">
        <v>388</v>
      </c>
    </row>
    <row r="540" spans="1:6" x14ac:dyDescent="0.25">
      <c r="A540" s="1">
        <f t="array" ref="A540">IF(B540="","",MAX(IF(Mvt!$C$2:$C$832=B540,Mvt!$A$2:$A$832,$A$14)))</f>
        <v>43480</v>
      </c>
      <c r="B540" t="s">
        <v>389</v>
      </c>
      <c r="C540" t="str">
        <f t="shared" si="8"/>
        <v>43480F091218</v>
      </c>
      <c r="D540" t="str">
        <f>IF(ISNA(VLOOKUP(BdD!C540,Mvt!$D$2:$G$832,4,0)),"CNC",VLOOKUP(BdD!C540,Mvt!$D$2:$G$832,4,0))</f>
        <v>CNC</v>
      </c>
      <c r="E540" t="s">
        <v>46</v>
      </c>
      <c r="F540" t="s">
        <v>390</v>
      </c>
    </row>
    <row r="541" spans="1:6" x14ac:dyDescent="0.25">
      <c r="A541" s="1">
        <f t="array" ref="A541">IF(B541="","",MAX(IF(Mvt!$C$2:$C$832=B541,Mvt!$A$2:$A$832,$A$14)))</f>
        <v>43480</v>
      </c>
      <c r="B541" t="s">
        <v>391</v>
      </c>
      <c r="C541" t="str">
        <f t="shared" si="8"/>
        <v>43480F081218</v>
      </c>
      <c r="D541" t="str">
        <f>IF(ISNA(VLOOKUP(BdD!C541,Mvt!$D$2:$G$832,4,0)),"CNC",VLOOKUP(BdD!C541,Mvt!$D$2:$G$832,4,0))</f>
        <v>CNC</v>
      </c>
      <c r="E541" t="s">
        <v>16</v>
      </c>
      <c r="F541" t="s">
        <v>392</v>
      </c>
    </row>
    <row r="542" spans="1:6" x14ac:dyDescent="0.25">
      <c r="A542" s="1">
        <f t="array" ref="A542">IF(B542="","",MAX(IF(Mvt!$C$2:$C$832=B542,Mvt!$A$2:$A$832,$A$14)))</f>
        <v>43480</v>
      </c>
      <c r="B542" t="s">
        <v>393</v>
      </c>
      <c r="C542" t="str">
        <f t="shared" si="8"/>
        <v>43480F071218</v>
      </c>
      <c r="D542" t="str">
        <f>IF(ISNA(VLOOKUP(BdD!C542,Mvt!$D$2:$G$832,4,0)),"CNC",VLOOKUP(BdD!C542,Mvt!$D$2:$G$832,4,0))</f>
        <v>CNC</v>
      </c>
      <c r="E542" t="s">
        <v>16</v>
      </c>
      <c r="F542" t="s">
        <v>394</v>
      </c>
    </row>
    <row r="543" spans="1:6" x14ac:dyDescent="0.25">
      <c r="A543" s="1">
        <f t="array" ref="A543">IF(B543="","",MAX(IF(Mvt!$C$2:$C$832=B543,Mvt!$A$2:$A$832,$A$14)))</f>
        <v>43480</v>
      </c>
      <c r="B543" t="s">
        <v>395</v>
      </c>
      <c r="C543" t="str">
        <f t="shared" si="8"/>
        <v>43480F061218</v>
      </c>
      <c r="D543" t="str">
        <f>IF(ISNA(VLOOKUP(BdD!C543,Mvt!$D$2:$G$832,4,0)),"CNC",VLOOKUP(BdD!C543,Mvt!$D$2:$G$832,4,0))</f>
        <v>CNC</v>
      </c>
      <c r="E543" t="s">
        <v>16</v>
      </c>
      <c r="F543" t="s">
        <v>394</v>
      </c>
    </row>
    <row r="544" spans="1:6" x14ac:dyDescent="0.25">
      <c r="A544" s="1">
        <f t="array" ref="A544">IF(B544="","",MAX(IF(Mvt!$C$2:$C$832=B544,Mvt!$A$2:$A$832,$A$14)))</f>
        <v>43606</v>
      </c>
      <c r="B544" t="s">
        <v>396</v>
      </c>
      <c r="C544" t="str">
        <f t="shared" si="8"/>
        <v>43606F051218</v>
      </c>
      <c r="D544" t="str">
        <f>IF(ISNA(VLOOKUP(BdD!C544,Mvt!$D$2:$G$832,4,0)),"CNC",VLOOKUP(BdD!C544,Mvt!$D$2:$G$832,4,0))</f>
        <v>Affutage</v>
      </c>
      <c r="E544" t="s">
        <v>71</v>
      </c>
      <c r="F544" t="s">
        <v>397</v>
      </c>
    </row>
    <row r="545" spans="1:6" x14ac:dyDescent="0.25">
      <c r="A545" s="1">
        <f t="array" ref="A545">IF(B545="","",MAX(IF(Mvt!$C$2:$C$832=B545,Mvt!$A$2:$A$832,$A$14)))</f>
        <v>43480</v>
      </c>
      <c r="B545" t="s">
        <v>398</v>
      </c>
      <c r="C545" t="str">
        <f t="shared" si="8"/>
        <v>43480F041218</v>
      </c>
      <c r="D545" t="str">
        <f>IF(ISNA(VLOOKUP(BdD!C545,Mvt!$D$2:$G$832,4,0)),"CNC",VLOOKUP(BdD!C545,Mvt!$D$2:$G$832,4,0))</f>
        <v>CNC</v>
      </c>
      <c r="E545" t="s">
        <v>71</v>
      </c>
      <c r="F545" t="s">
        <v>399</v>
      </c>
    </row>
    <row r="546" spans="1:6" x14ac:dyDescent="0.25">
      <c r="A546" s="1">
        <f t="array" ref="A546">IF(B546="","",MAX(IF(Mvt!$C$2:$C$832=B546,Mvt!$A$2:$A$832,$A$14)))</f>
        <v>43480</v>
      </c>
      <c r="B546" t="s">
        <v>400</v>
      </c>
      <c r="C546" t="str">
        <f t="shared" si="8"/>
        <v>43480F220817</v>
      </c>
      <c r="D546" t="str">
        <f>IF(ISNA(VLOOKUP(BdD!C546,Mvt!$D$2:$G$832,4,0)),"CNC",VLOOKUP(BdD!C546,Mvt!$D$2:$G$832,4,0))</f>
        <v>CNC</v>
      </c>
      <c r="E546" t="s">
        <v>71</v>
      </c>
      <c r="F546" t="s">
        <v>401</v>
      </c>
    </row>
    <row r="547" spans="1:6" x14ac:dyDescent="0.25">
      <c r="A547" s="1">
        <f t="array" ref="A547">IF(B547="","",MAX(IF(Mvt!$C$2:$C$832=B547,Mvt!$A$2:$A$832,$A$14)))</f>
        <v>43480</v>
      </c>
      <c r="B547">
        <v>41822</v>
      </c>
      <c r="C547" t="str">
        <f t="shared" ref="C547:C610" si="9">IF(A547="","",A547&amp;B547)</f>
        <v>4348041822</v>
      </c>
      <c r="D547" t="str">
        <f>IF(ISNA(VLOOKUP(BdD!C547,Mvt!$D$2:$G$832,4,0)),"CNC",VLOOKUP(BdD!C547,Mvt!$D$2:$G$832,4,0))</f>
        <v>CNC</v>
      </c>
      <c r="E547" t="s">
        <v>66</v>
      </c>
      <c r="F547" t="s">
        <v>478</v>
      </c>
    </row>
    <row r="548" spans="1:6" x14ac:dyDescent="0.25">
      <c r="A548" s="1">
        <f t="array" ref="A548">IF(B548="","",MAX(IF(Mvt!$C$2:$C$832=B548,Mvt!$A$2:$A$832,$A$14)))</f>
        <v>43480</v>
      </c>
      <c r="B548" t="s">
        <v>402</v>
      </c>
      <c r="C548" t="str">
        <f t="shared" si="9"/>
        <v>43480F251218</v>
      </c>
      <c r="D548" t="str">
        <f>IF(ISNA(VLOOKUP(BdD!C548,Mvt!$D$2:$G$832,4,0)),"CNC",VLOOKUP(BdD!C548,Mvt!$D$2:$G$832,4,0))</f>
        <v>CNC</v>
      </c>
      <c r="E548" t="s">
        <v>66</v>
      </c>
      <c r="F548" t="s">
        <v>479</v>
      </c>
    </row>
    <row r="549" spans="1:6" x14ac:dyDescent="0.25">
      <c r="A549" s="1">
        <f t="array" ref="A549">IF(B549="","",MAX(IF(Mvt!$C$2:$C$832=B549,Mvt!$A$2:$A$832,$A$14)))</f>
        <v>43600</v>
      </c>
      <c r="B549" t="s">
        <v>403</v>
      </c>
      <c r="C549" t="str">
        <f t="shared" si="9"/>
        <v>43600F211218</v>
      </c>
      <c r="D549" t="str">
        <f>IF(ISNA(VLOOKUP(BdD!C549,Mvt!$D$2:$G$832,4,0)),"CNC",VLOOKUP(BdD!C549,Mvt!$D$2:$G$832,4,0))</f>
        <v>Affutage</v>
      </c>
      <c r="E549" t="s">
        <v>46</v>
      </c>
      <c r="F549" t="s">
        <v>404</v>
      </c>
    </row>
    <row r="550" spans="1:6" x14ac:dyDescent="0.25">
      <c r="A550" s="1">
        <f t="array" ref="A550">IF(B550="","",MAX(IF(Mvt!$C$2:$C$832=B550,Mvt!$A$2:$A$832,$A$14)))</f>
        <v>43480</v>
      </c>
      <c r="B550" t="s">
        <v>405</v>
      </c>
      <c r="C550" t="str">
        <f t="shared" si="9"/>
        <v>43480F201218</v>
      </c>
      <c r="D550" t="str">
        <f>IF(ISNA(VLOOKUP(BdD!C550,Mvt!$D$2:$G$832,4,0)),"CNC",VLOOKUP(BdD!C550,Mvt!$D$2:$G$832,4,0))</f>
        <v>CNC</v>
      </c>
      <c r="E550" t="s">
        <v>16</v>
      </c>
      <c r="F550" t="s">
        <v>406</v>
      </c>
    </row>
    <row r="551" spans="1:6" x14ac:dyDescent="0.25">
      <c r="A551" s="1">
        <f t="array" ref="A551">IF(B551="","",MAX(IF(Mvt!$C$2:$C$832=B551,Mvt!$A$2:$A$832,$A$14)))</f>
        <v>43480</v>
      </c>
      <c r="B551" t="s">
        <v>407</v>
      </c>
      <c r="C551" t="str">
        <f t="shared" si="9"/>
        <v>43480F181218</v>
      </c>
      <c r="D551" t="str">
        <f>IF(ISNA(VLOOKUP(BdD!C551,Mvt!$D$2:$G$832,4,0)),"CNC",VLOOKUP(BdD!C551,Mvt!$D$2:$G$832,4,0))</f>
        <v>CNC</v>
      </c>
      <c r="E551" t="s">
        <v>66</v>
      </c>
      <c r="F551" t="s">
        <v>480</v>
      </c>
    </row>
    <row r="552" spans="1:6" x14ac:dyDescent="0.25">
      <c r="A552" s="1">
        <f t="array" ref="A552">IF(B552="","",MAX(IF(Mvt!$C$2:$C$832=B552,Mvt!$A$2:$A$832,$A$14)))</f>
        <v>43480</v>
      </c>
      <c r="B552" t="s">
        <v>408</v>
      </c>
      <c r="C552" t="str">
        <f t="shared" si="9"/>
        <v>43480F171218</v>
      </c>
      <c r="D552" t="str">
        <f>IF(ISNA(VLOOKUP(BdD!C552,Mvt!$D$2:$G$832,4,0)),"CNC",VLOOKUP(BdD!C552,Mvt!$D$2:$G$832,4,0))</f>
        <v>CNC</v>
      </c>
      <c r="E552" t="s">
        <v>66</v>
      </c>
      <c r="F552" t="s">
        <v>481</v>
      </c>
    </row>
    <row r="553" spans="1:6" x14ac:dyDescent="0.25">
      <c r="A553" s="1">
        <f t="array" ref="A553">IF(B553="","",MAX(IF(Mvt!$C$2:$C$832=B553,Mvt!$A$2:$A$832,$A$14)))</f>
        <v>43480</v>
      </c>
      <c r="B553" t="s">
        <v>409</v>
      </c>
      <c r="C553" t="str">
        <f t="shared" si="9"/>
        <v>43480F161218</v>
      </c>
      <c r="D553" t="str">
        <f>IF(ISNA(VLOOKUP(BdD!C553,Mvt!$D$2:$G$832,4,0)),"CNC",VLOOKUP(BdD!C553,Mvt!$D$2:$G$832,4,0))</f>
        <v>CNC</v>
      </c>
      <c r="E553" t="s">
        <v>66</v>
      </c>
      <c r="F553" t="s">
        <v>480</v>
      </c>
    </row>
    <row r="554" spans="1:6" x14ac:dyDescent="0.25">
      <c r="A554" s="1">
        <f t="array" ref="A554">IF(B554="","",MAX(IF(Mvt!$C$2:$C$832=B554,Mvt!$A$2:$A$832,$A$14)))</f>
        <v>43565</v>
      </c>
      <c r="B554" t="s">
        <v>410</v>
      </c>
      <c r="C554" t="str">
        <f t="shared" si="9"/>
        <v>43565F151218</v>
      </c>
      <c r="D554" t="str">
        <f>IF(ISNA(VLOOKUP(BdD!C554,Mvt!$D$2:$G$832,4,0)),"CNC",VLOOKUP(BdD!C554,Mvt!$D$2:$G$832,4,0))</f>
        <v>KO</v>
      </c>
      <c r="E554" t="s">
        <v>46</v>
      </c>
      <c r="F554" t="s">
        <v>786</v>
      </c>
    </row>
    <row r="555" spans="1:6" x14ac:dyDescent="0.25">
      <c r="A555" s="1">
        <f t="array" ref="A555">IF(B555="","",MAX(IF(Mvt!$C$2:$C$832=B555,Mvt!$A$2:$A$832,$A$14)))</f>
        <v>43480</v>
      </c>
      <c r="B555">
        <v>44975</v>
      </c>
      <c r="C555" t="str">
        <f t="shared" si="9"/>
        <v>4348044975</v>
      </c>
      <c r="D555" t="str">
        <f>IF(ISNA(VLOOKUP(BdD!C555,Mvt!$D$2:$G$832,4,0)),"CNC",VLOOKUP(BdD!C555,Mvt!$D$2:$G$832,4,0))</f>
        <v>CNC</v>
      </c>
      <c r="E555" t="s">
        <v>66</v>
      </c>
      <c r="F555" t="s">
        <v>416</v>
      </c>
    </row>
    <row r="556" spans="1:6" x14ac:dyDescent="0.25">
      <c r="A556" s="1">
        <f t="array" ref="A556">IF(B556="","",MAX(IF(Mvt!$C$2:$C$832=B556,Mvt!$A$2:$A$832,$A$14)))</f>
        <v>43480</v>
      </c>
      <c r="B556">
        <v>52715</v>
      </c>
      <c r="C556" t="str">
        <f t="shared" si="9"/>
        <v>4348052715</v>
      </c>
      <c r="D556" t="str">
        <f>IF(ISNA(VLOOKUP(BdD!C556,Mvt!$D$2:$G$832,4,0)),"CNC",VLOOKUP(BdD!C556,Mvt!$D$2:$G$832,4,0))</f>
        <v>CNC</v>
      </c>
      <c r="E556" t="s">
        <v>66</v>
      </c>
      <c r="F556" t="s">
        <v>416</v>
      </c>
    </row>
    <row r="557" spans="1:6" x14ac:dyDescent="0.25">
      <c r="A557" s="1">
        <f t="array" ref="A557">IF(B557="","",MAX(IF(Mvt!$C$2:$C$832=B557,Mvt!$A$2:$A$832,$A$14)))</f>
        <v>43480</v>
      </c>
      <c r="B557">
        <v>45202</v>
      </c>
      <c r="C557" t="str">
        <f t="shared" si="9"/>
        <v>4348045202</v>
      </c>
      <c r="D557" t="str">
        <f>IF(ISNA(VLOOKUP(BdD!C557,Mvt!$D$2:$G$832,4,0)),"CNC",VLOOKUP(BdD!C557,Mvt!$D$2:$G$832,4,0))</f>
        <v>CNC</v>
      </c>
      <c r="E557" t="s">
        <v>66</v>
      </c>
      <c r="F557" t="s">
        <v>416</v>
      </c>
    </row>
    <row r="558" spans="1:6" x14ac:dyDescent="0.25">
      <c r="A558" s="1">
        <f t="array" ref="A558">IF(B558="","",MAX(IF(Mvt!$C$2:$C$832=B558,Mvt!$A$2:$A$832,$A$14)))</f>
        <v>43480</v>
      </c>
      <c r="B558">
        <v>57007</v>
      </c>
      <c r="C558" t="str">
        <f t="shared" si="9"/>
        <v>4348057007</v>
      </c>
      <c r="D558" t="str">
        <f>IF(ISNA(VLOOKUP(BdD!C558,Mvt!$D$2:$G$832,4,0)),"CNC",VLOOKUP(BdD!C558,Mvt!$D$2:$G$832,4,0))</f>
        <v>CNC</v>
      </c>
      <c r="E558" t="s">
        <v>66</v>
      </c>
      <c r="F558" t="s">
        <v>416</v>
      </c>
    </row>
    <row r="559" spans="1:6" x14ac:dyDescent="0.25">
      <c r="A559" s="1">
        <f t="array" ref="A559">IF(B559="","",MAX(IF(Mvt!$C$2:$C$832=B559,Mvt!$A$2:$A$832,$A$14)))</f>
        <v>43480</v>
      </c>
      <c r="B559">
        <v>57005</v>
      </c>
      <c r="C559" t="str">
        <f t="shared" si="9"/>
        <v>4348057005</v>
      </c>
      <c r="D559" t="str">
        <f>IF(ISNA(VLOOKUP(BdD!C559,Mvt!$D$2:$G$832,4,0)),"CNC",VLOOKUP(BdD!C559,Mvt!$D$2:$G$832,4,0))</f>
        <v>CNC</v>
      </c>
      <c r="E559" t="s">
        <v>66</v>
      </c>
      <c r="F559" t="s">
        <v>416</v>
      </c>
    </row>
    <row r="560" spans="1:6" x14ac:dyDescent="0.25">
      <c r="A560" s="1">
        <f t="array" ref="A560">IF(B560="","",MAX(IF(Mvt!$C$2:$C$832=B560,Mvt!$A$2:$A$832,$A$14)))</f>
        <v>43480</v>
      </c>
      <c r="B560">
        <v>57006</v>
      </c>
      <c r="C560" t="str">
        <f t="shared" si="9"/>
        <v>4348057006</v>
      </c>
      <c r="D560" t="str">
        <f>IF(ISNA(VLOOKUP(BdD!C560,Mvt!$D$2:$G$832,4,0)),"CNC",VLOOKUP(BdD!C560,Mvt!$D$2:$G$832,4,0))</f>
        <v>CNC</v>
      </c>
      <c r="E560" t="s">
        <v>66</v>
      </c>
      <c r="F560" t="s">
        <v>416</v>
      </c>
    </row>
    <row r="561" spans="1:6" x14ac:dyDescent="0.25">
      <c r="A561" s="1">
        <f t="array" ref="A561">IF(B561="","",MAX(IF(Mvt!$C$2:$C$832=B561,Mvt!$A$2:$A$832,$A$14)))</f>
        <v>43480</v>
      </c>
      <c r="B561">
        <v>44976</v>
      </c>
      <c r="C561" t="str">
        <f t="shared" si="9"/>
        <v>4348044976</v>
      </c>
      <c r="D561" t="str">
        <f>IF(ISNA(VLOOKUP(BdD!C561,Mvt!$D$2:$G$832,4,0)),"CNC",VLOOKUP(BdD!C561,Mvt!$D$2:$G$832,4,0))</f>
        <v>CNC</v>
      </c>
      <c r="E561" t="s">
        <v>66</v>
      </c>
      <c r="F561" t="s">
        <v>416</v>
      </c>
    </row>
    <row r="562" spans="1:6" x14ac:dyDescent="0.25">
      <c r="A562" s="1">
        <f t="array" ref="A562">IF(B562="","",MAX(IF(Mvt!$C$2:$C$832=B562,Mvt!$A$2:$A$832,$A$14)))</f>
        <v>43480</v>
      </c>
      <c r="B562">
        <v>45921</v>
      </c>
      <c r="C562" t="str">
        <f t="shared" si="9"/>
        <v>4348045921</v>
      </c>
      <c r="D562" t="str">
        <f>IF(ISNA(VLOOKUP(BdD!C562,Mvt!$D$2:$G$832,4,0)),"CNC",VLOOKUP(BdD!C562,Mvt!$D$2:$G$832,4,0))</f>
        <v>CNC</v>
      </c>
      <c r="E562" t="s">
        <v>66</v>
      </c>
      <c r="F562" t="s">
        <v>416</v>
      </c>
    </row>
    <row r="563" spans="1:6" x14ac:dyDescent="0.25">
      <c r="A563" s="1">
        <f t="array" ref="A563">IF(B563="","",MAX(IF(Mvt!$C$2:$C$832=B563,Mvt!$A$2:$A$832,$A$14)))</f>
        <v>43480</v>
      </c>
      <c r="B563">
        <v>52714</v>
      </c>
      <c r="C563" t="str">
        <f t="shared" si="9"/>
        <v>4348052714</v>
      </c>
      <c r="D563" t="str">
        <f>IF(ISNA(VLOOKUP(BdD!C563,Mvt!$D$2:$G$832,4,0)),"CNC",VLOOKUP(BdD!C563,Mvt!$D$2:$G$832,4,0))</f>
        <v>CNC</v>
      </c>
      <c r="E563" t="s">
        <v>66</v>
      </c>
      <c r="F563" t="s">
        <v>416</v>
      </c>
    </row>
    <row r="564" spans="1:6" x14ac:dyDescent="0.25">
      <c r="A564" s="1">
        <f t="array" ref="A564">IF(B564="","",MAX(IF(Mvt!$C$2:$C$832=B564,Mvt!$A$2:$A$832,$A$14)))</f>
        <v>43480</v>
      </c>
      <c r="B564">
        <v>52713</v>
      </c>
      <c r="C564" t="str">
        <f t="shared" si="9"/>
        <v>4348052713</v>
      </c>
      <c r="D564" t="str">
        <f>IF(ISNA(VLOOKUP(BdD!C564,Mvt!$D$2:$G$832,4,0)),"CNC",VLOOKUP(BdD!C564,Mvt!$D$2:$G$832,4,0))</f>
        <v>CNC</v>
      </c>
      <c r="E564" t="s">
        <v>66</v>
      </c>
      <c r="F564" t="s">
        <v>416</v>
      </c>
    </row>
    <row r="565" spans="1:6" x14ac:dyDescent="0.25">
      <c r="A565" s="1">
        <f t="array" ref="A565">IF(B565="","",MAX(IF(Mvt!$C$2:$C$832=B565,Mvt!$A$2:$A$832,$A$14)))</f>
        <v>43480</v>
      </c>
      <c r="B565">
        <v>45920</v>
      </c>
      <c r="C565" t="str">
        <f t="shared" si="9"/>
        <v>4348045920</v>
      </c>
      <c r="D565" t="str">
        <f>IF(ISNA(VLOOKUP(BdD!C565,Mvt!$D$2:$G$832,4,0)),"CNC",VLOOKUP(BdD!C565,Mvt!$D$2:$G$832,4,0))</f>
        <v>CNC</v>
      </c>
      <c r="E565" t="s">
        <v>66</v>
      </c>
      <c r="F565" t="s">
        <v>416</v>
      </c>
    </row>
    <row r="566" spans="1:6" x14ac:dyDescent="0.25">
      <c r="A566" s="1">
        <f t="array" ref="A566">IF(B566="","",MAX(IF(Mvt!$C$2:$C$832=B566,Mvt!$A$2:$A$832,$A$14)))</f>
        <v>43480</v>
      </c>
      <c r="B566">
        <v>41475</v>
      </c>
      <c r="C566" t="str">
        <f t="shared" si="9"/>
        <v>4348041475</v>
      </c>
      <c r="D566" t="str">
        <f>IF(ISNA(VLOOKUP(BdD!C566,Mvt!$D$2:$G$832,4,0)),"CNC",VLOOKUP(BdD!C566,Mvt!$D$2:$G$832,4,0))</f>
        <v>CNC</v>
      </c>
      <c r="E566" t="s">
        <v>66</v>
      </c>
      <c r="F566" t="s">
        <v>417</v>
      </c>
    </row>
    <row r="567" spans="1:6" x14ac:dyDescent="0.25">
      <c r="A567" s="1">
        <f t="array" ref="A567">IF(B567="","",MAX(IF(Mvt!$C$2:$C$832=B567,Mvt!$A$2:$A$832,$A$14)))</f>
        <v>43480</v>
      </c>
      <c r="B567">
        <v>41476</v>
      </c>
      <c r="C567" t="str">
        <f t="shared" si="9"/>
        <v>4348041476</v>
      </c>
      <c r="D567" t="str">
        <f>IF(ISNA(VLOOKUP(BdD!C567,Mvt!$D$2:$G$832,4,0)),"CNC",VLOOKUP(BdD!C567,Mvt!$D$2:$G$832,4,0))</f>
        <v>CNC</v>
      </c>
      <c r="E567" t="s">
        <v>66</v>
      </c>
      <c r="F567" t="s">
        <v>417</v>
      </c>
    </row>
    <row r="568" spans="1:6" x14ac:dyDescent="0.25">
      <c r="A568" s="1">
        <f t="array" ref="A568">IF(B568="","",MAX(IF(Mvt!$C$2:$C$832=B568,Mvt!$A$2:$A$832,$A$14)))</f>
        <v>43480</v>
      </c>
      <c r="B568">
        <v>35880</v>
      </c>
      <c r="C568" t="str">
        <f t="shared" si="9"/>
        <v>4348035880</v>
      </c>
      <c r="D568" t="str">
        <f>IF(ISNA(VLOOKUP(BdD!C568,Mvt!$D$2:$G$832,4,0)),"CNC",VLOOKUP(BdD!C568,Mvt!$D$2:$G$832,4,0))</f>
        <v>CNC</v>
      </c>
      <c r="E568" t="s">
        <v>66</v>
      </c>
      <c r="F568" t="s">
        <v>418</v>
      </c>
    </row>
    <row r="569" spans="1:6" x14ac:dyDescent="0.25">
      <c r="A569" s="1">
        <f t="array" ref="A569">IF(B569="","",MAX(IF(Mvt!$C$2:$C$832=B569,Mvt!$A$2:$A$832,$A$14)))</f>
        <v>43480</v>
      </c>
      <c r="B569">
        <v>4137</v>
      </c>
      <c r="C569" t="str">
        <f t="shared" si="9"/>
        <v>434804137</v>
      </c>
      <c r="D569" t="str">
        <f>IF(ISNA(VLOOKUP(BdD!C569,Mvt!$D$2:$G$832,4,0)),"CNC",VLOOKUP(BdD!C569,Mvt!$D$2:$G$832,4,0))</f>
        <v>CNC</v>
      </c>
      <c r="E569" t="s">
        <v>66</v>
      </c>
      <c r="F569" t="s">
        <v>419</v>
      </c>
    </row>
    <row r="570" spans="1:6" x14ac:dyDescent="0.25">
      <c r="A570" s="1">
        <f t="array" ref="A570">IF(B570="","",MAX(IF(Mvt!$C$2:$C$832=B570,Mvt!$A$2:$A$832,$A$14)))</f>
        <v>43480</v>
      </c>
      <c r="B570">
        <v>37553</v>
      </c>
      <c r="C570" t="str">
        <f t="shared" si="9"/>
        <v>4348037553</v>
      </c>
      <c r="D570" t="str">
        <f>IF(ISNA(VLOOKUP(BdD!C570,Mvt!$D$2:$G$832,4,0)),"CNC",VLOOKUP(BdD!C570,Mvt!$D$2:$G$832,4,0))</f>
        <v>CNC</v>
      </c>
      <c r="E570" t="s">
        <v>66</v>
      </c>
      <c r="F570" t="s">
        <v>419</v>
      </c>
    </row>
    <row r="571" spans="1:6" x14ac:dyDescent="0.25">
      <c r="A571" s="1">
        <f t="array" ref="A571">IF(B571="","",MAX(IF(Mvt!$C$2:$C$832=B571,Mvt!$A$2:$A$832,$A$14)))</f>
        <v>43480</v>
      </c>
      <c r="B571">
        <v>37552</v>
      </c>
      <c r="C571" t="str">
        <f t="shared" si="9"/>
        <v>4348037552</v>
      </c>
      <c r="D571" t="str">
        <f>IF(ISNA(VLOOKUP(BdD!C571,Mvt!$D$2:$G$832,4,0)),"CNC",VLOOKUP(BdD!C571,Mvt!$D$2:$G$832,4,0))</f>
        <v>CNC</v>
      </c>
      <c r="E571" t="s">
        <v>66</v>
      </c>
      <c r="F571" t="s">
        <v>419</v>
      </c>
    </row>
    <row r="572" spans="1:6" x14ac:dyDescent="0.25">
      <c r="A572" s="1">
        <f t="array" ref="A572">IF(B572="","",MAX(IF(Mvt!$C$2:$C$832=B572,Mvt!$A$2:$A$832,$A$14)))</f>
        <v>43480</v>
      </c>
      <c r="B572">
        <v>7611</v>
      </c>
      <c r="C572" t="str">
        <f t="shared" si="9"/>
        <v>434807611</v>
      </c>
      <c r="D572" t="str">
        <f>IF(ISNA(VLOOKUP(BdD!C572,Mvt!$D$2:$G$832,4,0)),"CNC",VLOOKUP(BdD!C572,Mvt!$D$2:$G$832,4,0))</f>
        <v>CNC</v>
      </c>
      <c r="E572" t="s">
        <v>66</v>
      </c>
      <c r="F572" t="s">
        <v>419</v>
      </c>
    </row>
    <row r="573" spans="1:6" x14ac:dyDescent="0.25">
      <c r="A573" s="1">
        <f t="array" ref="A573">IF(B573="","",MAX(IF(Mvt!$C$2:$C$832=B573,Mvt!$A$2:$A$832,$A$14)))</f>
        <v>43480</v>
      </c>
      <c r="B573">
        <v>33161</v>
      </c>
      <c r="C573" t="str">
        <f t="shared" si="9"/>
        <v>4348033161</v>
      </c>
      <c r="D573" t="str">
        <f>IF(ISNA(VLOOKUP(BdD!C573,Mvt!$D$2:$G$832,4,0)),"CNC",VLOOKUP(BdD!C573,Mvt!$D$2:$G$832,4,0))</f>
        <v>CNC</v>
      </c>
      <c r="E573" t="s">
        <v>66</v>
      </c>
      <c r="F573" t="s">
        <v>420</v>
      </c>
    </row>
    <row r="574" spans="1:6" x14ac:dyDescent="0.25">
      <c r="A574" s="1">
        <f t="array" ref="A574">IF(B574="","",MAX(IF(Mvt!$C$2:$C$832=B574,Mvt!$A$2:$A$832,$A$14)))</f>
        <v>43480</v>
      </c>
      <c r="B574">
        <v>32246</v>
      </c>
      <c r="C574" t="str">
        <f t="shared" si="9"/>
        <v>4348032246</v>
      </c>
      <c r="D574" t="str">
        <f>IF(ISNA(VLOOKUP(BdD!C574,Mvt!$D$2:$G$832,4,0)),"CNC",VLOOKUP(BdD!C574,Mvt!$D$2:$G$832,4,0))</f>
        <v>CNC</v>
      </c>
      <c r="E574" t="s">
        <v>66</v>
      </c>
      <c r="F574" t="s">
        <v>421</v>
      </c>
    </row>
    <row r="575" spans="1:6" x14ac:dyDescent="0.25">
      <c r="A575" s="1">
        <f t="array" ref="A575">IF(B575="","",MAX(IF(Mvt!$C$2:$C$832=B575,Mvt!$A$2:$A$832,$A$14)))</f>
        <v>43480</v>
      </c>
      <c r="B575">
        <v>7614</v>
      </c>
      <c r="C575" t="str">
        <f t="shared" si="9"/>
        <v>434807614</v>
      </c>
      <c r="D575" t="str">
        <f>IF(ISNA(VLOOKUP(BdD!C575,Mvt!$D$2:$G$832,4,0)),"CNC",VLOOKUP(BdD!C575,Mvt!$D$2:$G$832,4,0))</f>
        <v>CNC</v>
      </c>
      <c r="E575" t="s">
        <v>66</v>
      </c>
      <c r="F575" t="s">
        <v>422</v>
      </c>
    </row>
    <row r="576" spans="1:6" x14ac:dyDescent="0.25">
      <c r="A576" s="1">
        <f t="array" ref="A576">IF(B576="","",MAX(IF(Mvt!$C$2:$C$832=B576,Mvt!$A$2:$A$832,$A$14)))</f>
        <v>43480</v>
      </c>
      <c r="B576">
        <v>7613</v>
      </c>
      <c r="C576" t="str">
        <f t="shared" si="9"/>
        <v>434807613</v>
      </c>
      <c r="D576" t="str">
        <f>IF(ISNA(VLOOKUP(BdD!C576,Mvt!$D$2:$G$832,4,0)),"CNC",VLOOKUP(BdD!C576,Mvt!$D$2:$G$832,4,0))</f>
        <v>CNC</v>
      </c>
      <c r="E576" t="s">
        <v>66</v>
      </c>
      <c r="F576" t="s">
        <v>422</v>
      </c>
    </row>
    <row r="577" spans="1:6" x14ac:dyDescent="0.25">
      <c r="A577" s="1">
        <f t="array" ref="A577">IF(B577="","",MAX(IF(Mvt!$C$2:$C$832=B577,Mvt!$A$2:$A$832,$A$14)))</f>
        <v>43480</v>
      </c>
      <c r="B577">
        <v>68322</v>
      </c>
      <c r="C577" t="str">
        <f t="shared" si="9"/>
        <v>4348068322</v>
      </c>
      <c r="D577" t="str">
        <f>IF(ISNA(VLOOKUP(BdD!C577,Mvt!$D$2:$G$832,4,0)),"CNC",VLOOKUP(BdD!C577,Mvt!$D$2:$G$832,4,0))</f>
        <v>CNC</v>
      </c>
      <c r="E577" t="s">
        <v>66</v>
      </c>
      <c r="F577" t="s">
        <v>422</v>
      </c>
    </row>
    <row r="578" spans="1:6" x14ac:dyDescent="0.25">
      <c r="A578" s="1">
        <f t="array" ref="A578">IF(B578="","",MAX(IF(Mvt!$C$2:$C$832=B578,Mvt!$A$2:$A$832,$A$14)))</f>
        <v>43480</v>
      </c>
      <c r="B578">
        <v>33159</v>
      </c>
      <c r="C578" t="str">
        <f t="shared" si="9"/>
        <v>4348033159</v>
      </c>
      <c r="D578" t="str">
        <f>IF(ISNA(VLOOKUP(BdD!C578,Mvt!$D$2:$G$832,4,0)),"CNC",VLOOKUP(BdD!C578,Mvt!$D$2:$G$832,4,0))</f>
        <v>CNC</v>
      </c>
      <c r="E578" t="s">
        <v>66</v>
      </c>
      <c r="F578" t="s">
        <v>423</v>
      </c>
    </row>
    <row r="579" spans="1:6" x14ac:dyDescent="0.25">
      <c r="A579" s="1">
        <f t="array" ref="A579">IF(B579="","",MAX(IF(Mvt!$C$2:$C$832=B579,Mvt!$A$2:$A$832,$A$14)))</f>
        <v>43480</v>
      </c>
      <c r="B579">
        <v>37968</v>
      </c>
      <c r="C579" t="str">
        <f t="shared" si="9"/>
        <v>4348037968</v>
      </c>
      <c r="D579" t="str">
        <f>IF(ISNA(VLOOKUP(BdD!C579,Mvt!$D$2:$G$832,4,0)),"CNC",VLOOKUP(BdD!C579,Mvt!$D$2:$G$832,4,0))</f>
        <v>CNC</v>
      </c>
      <c r="E579" t="s">
        <v>66</v>
      </c>
      <c r="F579" t="s">
        <v>423</v>
      </c>
    </row>
    <row r="580" spans="1:6" x14ac:dyDescent="0.25">
      <c r="A580" s="1">
        <f t="array" ref="A580">IF(B580="","",MAX(IF(Mvt!$C$2:$C$832=B580,Mvt!$A$2:$A$832,$A$14)))</f>
        <v>43480</v>
      </c>
      <c r="B580">
        <v>37969</v>
      </c>
      <c r="C580" t="str">
        <f t="shared" si="9"/>
        <v>4348037969</v>
      </c>
      <c r="D580" t="str">
        <f>IF(ISNA(VLOOKUP(BdD!C580,Mvt!$D$2:$G$832,4,0)),"CNC",VLOOKUP(BdD!C580,Mvt!$D$2:$G$832,4,0))</f>
        <v>CNC</v>
      </c>
      <c r="E580" t="s">
        <v>66</v>
      </c>
      <c r="F580" t="s">
        <v>423</v>
      </c>
    </row>
    <row r="581" spans="1:6" x14ac:dyDescent="0.25">
      <c r="A581" s="1">
        <f t="array" ref="A581">IF(B581="","",MAX(IF(Mvt!$C$2:$C$832=B581,Mvt!$A$2:$A$832,$A$14)))</f>
        <v>43480</v>
      </c>
      <c r="B581">
        <v>40609</v>
      </c>
      <c r="C581" t="str">
        <f t="shared" si="9"/>
        <v>4348040609</v>
      </c>
      <c r="D581" t="str">
        <f>IF(ISNA(VLOOKUP(BdD!C581,Mvt!$D$2:$G$832,4,0)),"CNC",VLOOKUP(BdD!C581,Mvt!$D$2:$G$832,4,0))</f>
        <v>CNC</v>
      </c>
      <c r="E581" t="s">
        <v>66</v>
      </c>
      <c r="F581" t="s">
        <v>424</v>
      </c>
    </row>
    <row r="582" spans="1:6" x14ac:dyDescent="0.25">
      <c r="A582" s="1">
        <f t="array" ref="A582">IF(B582="","",MAX(IF(Mvt!$C$2:$C$832=B582,Mvt!$A$2:$A$832,$A$14)))</f>
        <v>43480</v>
      </c>
      <c r="B582">
        <v>40608</v>
      </c>
      <c r="C582" t="str">
        <f t="shared" si="9"/>
        <v>4348040608</v>
      </c>
      <c r="D582" t="str">
        <f>IF(ISNA(VLOOKUP(BdD!C582,Mvt!$D$2:$G$832,4,0)),"CNC",VLOOKUP(BdD!C582,Mvt!$D$2:$G$832,4,0))</f>
        <v>CNC</v>
      </c>
      <c r="E582" t="s">
        <v>66</v>
      </c>
      <c r="F582" t="s">
        <v>424</v>
      </c>
    </row>
    <row r="583" spans="1:6" x14ac:dyDescent="0.25">
      <c r="A583" s="1">
        <f t="array" ref="A583">IF(B583="","",MAX(IF(Mvt!$C$2:$C$832=B583,Mvt!$A$2:$A$832,$A$14)))</f>
        <v>43480</v>
      </c>
      <c r="B583">
        <v>40610</v>
      </c>
      <c r="C583" t="str">
        <f t="shared" si="9"/>
        <v>4348040610</v>
      </c>
      <c r="D583" t="str">
        <f>IF(ISNA(VLOOKUP(BdD!C583,Mvt!$D$2:$G$832,4,0)),"CNC",VLOOKUP(BdD!C583,Mvt!$D$2:$G$832,4,0))</f>
        <v>CNC</v>
      </c>
      <c r="E583" t="s">
        <v>66</v>
      </c>
      <c r="F583" t="s">
        <v>424</v>
      </c>
    </row>
    <row r="584" spans="1:6" x14ac:dyDescent="0.25">
      <c r="A584" s="1">
        <f t="array" ref="A584">IF(B584="","",MAX(IF(Mvt!$C$2:$C$832=B584,Mvt!$A$2:$A$832,$A$14)))</f>
        <v>43480</v>
      </c>
      <c r="B584">
        <v>30916</v>
      </c>
      <c r="C584" t="str">
        <f t="shared" si="9"/>
        <v>4348030916</v>
      </c>
      <c r="D584" t="str">
        <f>IF(ISNA(VLOOKUP(BdD!C584,Mvt!$D$2:$G$832,4,0)),"CNC",VLOOKUP(BdD!C584,Mvt!$D$2:$G$832,4,0))</f>
        <v>CNC</v>
      </c>
      <c r="E584" t="s">
        <v>66</v>
      </c>
      <c r="F584" t="s">
        <v>425</v>
      </c>
    </row>
    <row r="585" spans="1:6" x14ac:dyDescent="0.25">
      <c r="A585" s="1">
        <f t="array" ref="A585">IF(B585="","",MAX(IF(Mvt!$C$2:$C$832=B585,Mvt!$A$2:$A$832,$A$14)))</f>
        <v>43480</v>
      </c>
      <c r="B585">
        <v>108423</v>
      </c>
      <c r="C585" t="str">
        <f t="shared" si="9"/>
        <v>43480108423</v>
      </c>
      <c r="D585" t="str">
        <f>IF(ISNA(VLOOKUP(BdD!C585,Mvt!$D$2:$G$832,4,0)),"CNC",VLOOKUP(BdD!C585,Mvt!$D$2:$G$832,4,0))</f>
        <v>CNC</v>
      </c>
      <c r="E585" t="s">
        <v>66</v>
      </c>
      <c r="F585" t="s">
        <v>425</v>
      </c>
    </row>
    <row r="586" spans="1:6" x14ac:dyDescent="0.25">
      <c r="A586" s="1">
        <f t="array" ref="A586">IF(B586="","",MAX(IF(Mvt!$C$2:$C$832=B586,Mvt!$A$2:$A$832,$A$14)))</f>
        <v>43480</v>
      </c>
      <c r="B586">
        <v>51113</v>
      </c>
      <c r="C586" t="str">
        <f t="shared" si="9"/>
        <v>4348051113</v>
      </c>
      <c r="D586" t="str">
        <f>IF(ISNA(VLOOKUP(BdD!C586,Mvt!$D$2:$G$832,4,0)),"CNC",VLOOKUP(BdD!C586,Mvt!$D$2:$G$832,4,0))</f>
        <v>CNC</v>
      </c>
      <c r="E586" t="s">
        <v>66</v>
      </c>
      <c r="F586" t="s">
        <v>426</v>
      </c>
    </row>
    <row r="587" spans="1:6" x14ac:dyDescent="0.25">
      <c r="A587" s="1">
        <f t="array" ref="A587">IF(B587="","",MAX(IF(Mvt!$C$2:$C$832=B587,Mvt!$A$2:$A$832,$A$14)))</f>
        <v>43480</v>
      </c>
      <c r="B587">
        <v>51111</v>
      </c>
      <c r="C587" t="str">
        <f t="shared" si="9"/>
        <v>4348051111</v>
      </c>
      <c r="D587" t="str">
        <f>IF(ISNA(VLOOKUP(BdD!C587,Mvt!$D$2:$G$832,4,0)),"CNC",VLOOKUP(BdD!C587,Mvt!$D$2:$G$832,4,0))</f>
        <v>CNC</v>
      </c>
      <c r="E587" t="s">
        <v>66</v>
      </c>
      <c r="F587" t="s">
        <v>426</v>
      </c>
    </row>
    <row r="588" spans="1:6" x14ac:dyDescent="0.25">
      <c r="A588" s="1">
        <f t="array" ref="A588">IF(B588="","",MAX(IF(Mvt!$C$2:$C$832=B588,Mvt!$A$2:$A$832,$A$14)))</f>
        <v>43480</v>
      </c>
      <c r="B588">
        <v>51112</v>
      </c>
      <c r="C588" t="str">
        <f t="shared" si="9"/>
        <v>4348051112</v>
      </c>
      <c r="D588" t="str">
        <f>IF(ISNA(VLOOKUP(BdD!C588,Mvt!$D$2:$G$832,4,0)),"CNC",VLOOKUP(BdD!C588,Mvt!$D$2:$G$832,4,0))</f>
        <v>CNC</v>
      </c>
      <c r="E588" t="s">
        <v>66</v>
      </c>
      <c r="F588" t="s">
        <v>426</v>
      </c>
    </row>
    <row r="589" spans="1:6" x14ac:dyDescent="0.25">
      <c r="A589" s="1">
        <f t="array" ref="A589">IF(B589="","",MAX(IF(Mvt!$C$2:$C$832=B589,Mvt!$A$2:$A$832,$A$14)))</f>
        <v>43480</v>
      </c>
      <c r="B589">
        <v>44977</v>
      </c>
      <c r="C589" t="str">
        <f t="shared" si="9"/>
        <v>4348044977</v>
      </c>
      <c r="D589" t="str">
        <f>IF(ISNA(VLOOKUP(BdD!C589,Mvt!$D$2:$G$832,4,0)),"CNC",VLOOKUP(BdD!C589,Mvt!$D$2:$G$832,4,0))</f>
        <v>CNC</v>
      </c>
      <c r="E589" t="s">
        <v>66</v>
      </c>
      <c r="F589" t="s">
        <v>427</v>
      </c>
    </row>
    <row r="590" spans="1:6" x14ac:dyDescent="0.25">
      <c r="A590" s="1">
        <f t="array" ref="A590">IF(B590="","",MAX(IF(Mvt!$C$2:$C$832=B590,Mvt!$A$2:$A$832,$A$14)))</f>
        <v>43480</v>
      </c>
      <c r="B590">
        <v>45205</v>
      </c>
      <c r="C590" t="str">
        <f t="shared" si="9"/>
        <v>4348045205</v>
      </c>
      <c r="D590" t="str">
        <f>IF(ISNA(VLOOKUP(BdD!C590,Mvt!$D$2:$G$832,4,0)),"CNC",VLOOKUP(BdD!C590,Mvt!$D$2:$G$832,4,0))</f>
        <v>CNC</v>
      </c>
      <c r="E590" t="s">
        <v>66</v>
      </c>
      <c r="F590" t="s">
        <v>427</v>
      </c>
    </row>
    <row r="591" spans="1:6" x14ac:dyDescent="0.25">
      <c r="A591" s="1">
        <f t="array" ref="A591">IF(B591="","",MAX(IF(Mvt!$C$2:$C$832=B591,Mvt!$A$2:$A$832,$A$14)))</f>
        <v>43480</v>
      </c>
      <c r="B591">
        <v>45204</v>
      </c>
      <c r="C591" t="str">
        <f t="shared" si="9"/>
        <v>4348045204</v>
      </c>
      <c r="D591" t="str">
        <f>IF(ISNA(VLOOKUP(BdD!C591,Mvt!$D$2:$G$832,4,0)),"CNC",VLOOKUP(BdD!C591,Mvt!$D$2:$G$832,4,0))</f>
        <v>CNC</v>
      </c>
      <c r="E591" t="s">
        <v>66</v>
      </c>
      <c r="F591" t="s">
        <v>427</v>
      </c>
    </row>
    <row r="592" spans="1:6" x14ac:dyDescent="0.25">
      <c r="A592" s="1">
        <f t="array" ref="A592">IF(B592="","",MAX(IF(Mvt!$C$2:$C$832=B592,Mvt!$A$2:$A$832,$A$14)))</f>
        <v>43480</v>
      </c>
      <c r="B592">
        <v>45923</v>
      </c>
      <c r="C592" t="str">
        <f t="shared" si="9"/>
        <v>4348045923</v>
      </c>
      <c r="D592" t="str">
        <f>IF(ISNA(VLOOKUP(BdD!C592,Mvt!$D$2:$G$832,4,0)),"CNC",VLOOKUP(BdD!C592,Mvt!$D$2:$G$832,4,0))</f>
        <v>CNC</v>
      </c>
      <c r="E592" t="s">
        <v>66</v>
      </c>
      <c r="F592" t="s">
        <v>427</v>
      </c>
    </row>
    <row r="593" spans="1:6" x14ac:dyDescent="0.25">
      <c r="A593" s="1">
        <f t="array" ref="A593">IF(B593="","",MAX(IF(Mvt!$C$2:$C$832=B593,Mvt!$A$2:$A$832,$A$14)))</f>
        <v>43480</v>
      </c>
      <c r="B593">
        <v>45922</v>
      </c>
      <c r="C593" t="str">
        <f t="shared" si="9"/>
        <v>4348045922</v>
      </c>
      <c r="D593" t="str">
        <f>IF(ISNA(VLOOKUP(BdD!C593,Mvt!$D$2:$G$832,4,0)),"CNC",VLOOKUP(BdD!C593,Mvt!$D$2:$G$832,4,0))</f>
        <v>CNC</v>
      </c>
      <c r="E593" t="s">
        <v>66</v>
      </c>
      <c r="F593" t="s">
        <v>427</v>
      </c>
    </row>
    <row r="594" spans="1:6" x14ac:dyDescent="0.25">
      <c r="A594" s="1">
        <f t="array" ref="A594">IF(B594="","",MAX(IF(Mvt!$C$2:$C$832=B594,Mvt!$A$2:$A$832,$A$14)))</f>
        <v>43480</v>
      </c>
      <c r="B594">
        <v>44978</v>
      </c>
      <c r="C594" t="str">
        <f t="shared" si="9"/>
        <v>4348044978</v>
      </c>
      <c r="D594" t="str">
        <f>IF(ISNA(VLOOKUP(BdD!C594,Mvt!$D$2:$G$832,4,0)),"CNC",VLOOKUP(BdD!C594,Mvt!$D$2:$G$832,4,0))</f>
        <v>CNC</v>
      </c>
      <c r="E594" t="s">
        <v>66</v>
      </c>
      <c r="F594" t="s">
        <v>427</v>
      </c>
    </row>
    <row r="595" spans="1:6" x14ac:dyDescent="0.25">
      <c r="A595" s="1">
        <f t="array" ref="A595">IF(B595="","",MAX(IF(Mvt!$C$2:$C$832=B595,Mvt!$A$2:$A$832,$A$14)))</f>
        <v>43480</v>
      </c>
      <c r="B595">
        <v>51106</v>
      </c>
      <c r="C595" t="str">
        <f t="shared" si="9"/>
        <v>4348051106</v>
      </c>
      <c r="D595" t="str">
        <f>IF(ISNA(VLOOKUP(BdD!C595,Mvt!$D$2:$G$832,4,0)),"CNC",VLOOKUP(BdD!C595,Mvt!$D$2:$G$832,4,0))</f>
        <v>CNC</v>
      </c>
      <c r="E595" t="s">
        <v>66</v>
      </c>
      <c r="F595" t="s">
        <v>428</v>
      </c>
    </row>
    <row r="596" spans="1:6" x14ac:dyDescent="0.25">
      <c r="A596" s="1">
        <f t="array" ref="A596">IF(B596="","",MAX(IF(Mvt!$C$2:$C$832=B596,Mvt!$A$2:$A$832,$A$14)))</f>
        <v>43480</v>
      </c>
      <c r="B596">
        <v>51107</v>
      </c>
      <c r="C596" t="str">
        <f t="shared" si="9"/>
        <v>4348051107</v>
      </c>
      <c r="D596" t="str">
        <f>IF(ISNA(VLOOKUP(BdD!C596,Mvt!$D$2:$G$832,4,0)),"CNC",VLOOKUP(BdD!C596,Mvt!$D$2:$G$832,4,0))</f>
        <v>CNC</v>
      </c>
      <c r="E596" t="s">
        <v>66</v>
      </c>
      <c r="F596" t="s">
        <v>428</v>
      </c>
    </row>
    <row r="597" spans="1:6" x14ac:dyDescent="0.25">
      <c r="A597" s="1">
        <f t="array" ref="A597">IF(B597="","",MAX(IF(Mvt!$C$2:$C$832=B597,Mvt!$A$2:$A$832,$A$14)))</f>
        <v>43480</v>
      </c>
      <c r="B597">
        <v>57124</v>
      </c>
      <c r="C597" t="str">
        <f t="shared" si="9"/>
        <v>4348057124</v>
      </c>
      <c r="D597" t="str">
        <f>IF(ISNA(VLOOKUP(BdD!C597,Mvt!$D$2:$G$832,4,0)),"CNC",VLOOKUP(BdD!C597,Mvt!$D$2:$G$832,4,0))</f>
        <v>CNC</v>
      </c>
      <c r="E597" t="s">
        <v>66</v>
      </c>
      <c r="F597" t="s">
        <v>429</v>
      </c>
    </row>
    <row r="598" spans="1:6" x14ac:dyDescent="0.25">
      <c r="A598" s="1">
        <f t="array" ref="A598">IF(B598="","",MAX(IF(Mvt!$C$2:$C$832=B598,Mvt!$A$2:$A$832,$A$14)))</f>
        <v>43480</v>
      </c>
      <c r="B598">
        <v>57126</v>
      </c>
      <c r="C598" t="str">
        <f t="shared" si="9"/>
        <v>4348057126</v>
      </c>
      <c r="D598" t="str">
        <f>IF(ISNA(VLOOKUP(BdD!C598,Mvt!$D$2:$G$832,4,0)),"CNC",VLOOKUP(BdD!C598,Mvt!$D$2:$G$832,4,0))</f>
        <v>CNC</v>
      </c>
      <c r="E598" t="s">
        <v>66</v>
      </c>
      <c r="F598" t="s">
        <v>429</v>
      </c>
    </row>
    <row r="599" spans="1:6" x14ac:dyDescent="0.25">
      <c r="A599" s="1">
        <f t="array" ref="A599">IF(B599="","",MAX(IF(Mvt!$C$2:$C$832=B599,Mvt!$A$2:$A$832,$A$14)))</f>
        <v>43480</v>
      </c>
      <c r="B599">
        <v>57125</v>
      </c>
      <c r="C599" t="str">
        <f t="shared" si="9"/>
        <v>4348057125</v>
      </c>
      <c r="D599" t="str">
        <f>IF(ISNA(VLOOKUP(BdD!C599,Mvt!$D$2:$G$832,4,0)),"CNC",VLOOKUP(BdD!C599,Mvt!$D$2:$G$832,4,0))</f>
        <v>CNC</v>
      </c>
      <c r="E599" t="s">
        <v>66</v>
      </c>
      <c r="F599" t="s">
        <v>429</v>
      </c>
    </row>
    <row r="600" spans="1:6" x14ac:dyDescent="0.25">
      <c r="A600" s="1">
        <f t="array" ref="A600">IF(B600="","",MAX(IF(Mvt!$C$2:$C$832=B600,Mvt!$A$2:$A$832,$A$14)))</f>
        <v>43480</v>
      </c>
      <c r="B600">
        <v>4021</v>
      </c>
      <c r="C600" t="str">
        <f t="shared" si="9"/>
        <v>434804021</v>
      </c>
      <c r="D600" t="str">
        <f>IF(ISNA(VLOOKUP(BdD!C600,Mvt!$D$2:$G$832,4,0)),"CNC",VLOOKUP(BdD!C600,Mvt!$D$2:$G$832,4,0))</f>
        <v>CNC</v>
      </c>
      <c r="E600" t="s">
        <v>66</v>
      </c>
      <c r="F600" t="s">
        <v>430</v>
      </c>
    </row>
    <row r="601" spans="1:6" x14ac:dyDescent="0.25">
      <c r="A601" s="1">
        <f t="array" ref="A601">IF(B601="","",MAX(IF(Mvt!$C$2:$C$832=B601,Mvt!$A$2:$A$832,$A$14)))</f>
        <v>43480</v>
      </c>
      <c r="B601">
        <v>4051</v>
      </c>
      <c r="C601" t="str">
        <f t="shared" si="9"/>
        <v>434804051</v>
      </c>
      <c r="D601" t="str">
        <f>IF(ISNA(VLOOKUP(BdD!C601,Mvt!$D$2:$G$832,4,0)),"CNC",VLOOKUP(BdD!C601,Mvt!$D$2:$G$832,4,0))</f>
        <v>CNC</v>
      </c>
      <c r="E601" t="s">
        <v>66</v>
      </c>
      <c r="F601" t="s">
        <v>430</v>
      </c>
    </row>
    <row r="602" spans="1:6" x14ac:dyDescent="0.25">
      <c r="A602" s="1">
        <f t="array" ref="A602">IF(B602="","",MAX(IF(Mvt!$C$2:$C$832=B602,Mvt!$A$2:$A$832,$A$14)))</f>
        <v>43480</v>
      </c>
      <c r="B602">
        <v>39401</v>
      </c>
      <c r="C602" t="str">
        <f t="shared" si="9"/>
        <v>4348039401</v>
      </c>
      <c r="D602" t="str">
        <f>IF(ISNA(VLOOKUP(BdD!C602,Mvt!$D$2:$G$832,4,0)),"CNC",VLOOKUP(BdD!C602,Mvt!$D$2:$G$832,4,0))</f>
        <v>CNC</v>
      </c>
      <c r="E602" t="s">
        <v>66</v>
      </c>
      <c r="F602" t="s">
        <v>431</v>
      </c>
    </row>
    <row r="603" spans="1:6" x14ac:dyDescent="0.25">
      <c r="A603" s="1">
        <f t="array" ref="A603">IF(B603="","",MAX(IF(Mvt!$C$2:$C$832=B603,Mvt!$A$2:$A$832,$A$14)))</f>
        <v>43480</v>
      </c>
      <c r="B603">
        <v>39402</v>
      </c>
      <c r="C603" t="str">
        <f t="shared" si="9"/>
        <v>4348039402</v>
      </c>
      <c r="D603" t="str">
        <f>IF(ISNA(VLOOKUP(BdD!C603,Mvt!$D$2:$G$832,4,0)),"CNC",VLOOKUP(BdD!C603,Mvt!$D$2:$G$832,4,0))</f>
        <v>CNC</v>
      </c>
      <c r="E603" t="s">
        <v>66</v>
      </c>
      <c r="F603" t="s">
        <v>431</v>
      </c>
    </row>
    <row r="604" spans="1:6" x14ac:dyDescent="0.25">
      <c r="A604" s="1">
        <f t="array" ref="A604">IF(B604="","",MAX(IF(Mvt!$C$2:$C$832=B604,Mvt!$A$2:$A$832,$A$14)))</f>
        <v>43480</v>
      </c>
      <c r="B604">
        <v>39403</v>
      </c>
      <c r="C604" t="str">
        <f t="shared" si="9"/>
        <v>4348039403</v>
      </c>
      <c r="D604" t="str">
        <f>IF(ISNA(VLOOKUP(BdD!C604,Mvt!$D$2:$G$832,4,0)),"CNC",VLOOKUP(BdD!C604,Mvt!$D$2:$G$832,4,0))</f>
        <v>CNC</v>
      </c>
      <c r="E604" t="s">
        <v>66</v>
      </c>
      <c r="F604" t="s">
        <v>431</v>
      </c>
    </row>
    <row r="605" spans="1:6" x14ac:dyDescent="0.25">
      <c r="A605" s="1">
        <f t="array" ref="A605">IF(B605="","",MAX(IF(Mvt!$C$2:$C$832=B605,Mvt!$A$2:$A$832,$A$14)))</f>
        <v>43480</v>
      </c>
      <c r="B605">
        <v>4132</v>
      </c>
      <c r="C605" t="str">
        <f t="shared" si="9"/>
        <v>434804132</v>
      </c>
      <c r="D605" t="str">
        <f>IF(ISNA(VLOOKUP(BdD!C605,Mvt!$D$2:$G$832,4,0)),"CNC",VLOOKUP(BdD!C605,Mvt!$D$2:$G$832,4,0))</f>
        <v>CNC</v>
      </c>
      <c r="E605" t="s">
        <v>66</v>
      </c>
      <c r="F605" t="s">
        <v>432</v>
      </c>
    </row>
    <row r="606" spans="1:6" x14ac:dyDescent="0.25">
      <c r="A606" s="1">
        <f t="array" ref="A606">IF(B606="","",MAX(IF(Mvt!$C$2:$C$832=B606,Mvt!$A$2:$A$832,$A$14)))</f>
        <v>43480</v>
      </c>
      <c r="B606">
        <v>4131</v>
      </c>
      <c r="C606" t="str">
        <f t="shared" si="9"/>
        <v>434804131</v>
      </c>
      <c r="D606" t="str">
        <f>IF(ISNA(VLOOKUP(BdD!C606,Mvt!$D$2:$G$832,4,0)),"CNC",VLOOKUP(BdD!C606,Mvt!$D$2:$G$832,4,0))</f>
        <v>CNC</v>
      </c>
      <c r="E606" t="s">
        <v>66</v>
      </c>
      <c r="F606" t="s">
        <v>432</v>
      </c>
    </row>
    <row r="607" spans="1:6" x14ac:dyDescent="0.25">
      <c r="A607" s="1">
        <f t="array" ref="A607">IF(B607="","",MAX(IF(Mvt!$C$2:$C$832=B607,Mvt!$A$2:$A$832,$A$14)))</f>
        <v>43480</v>
      </c>
      <c r="B607">
        <v>50489</v>
      </c>
      <c r="C607" t="str">
        <f t="shared" si="9"/>
        <v>4348050489</v>
      </c>
      <c r="D607" t="str">
        <f>IF(ISNA(VLOOKUP(BdD!C607,Mvt!$D$2:$G$832,4,0)),"CNC",VLOOKUP(BdD!C607,Mvt!$D$2:$G$832,4,0))</f>
        <v>CNC</v>
      </c>
      <c r="E607" t="s">
        <v>66</v>
      </c>
      <c r="F607" t="s">
        <v>433</v>
      </c>
    </row>
    <row r="608" spans="1:6" x14ac:dyDescent="0.25">
      <c r="A608" s="1">
        <f t="array" ref="A608">IF(B608="","",MAX(IF(Mvt!$C$2:$C$832=B608,Mvt!$A$2:$A$832,$A$14)))</f>
        <v>43480</v>
      </c>
      <c r="B608">
        <v>62151</v>
      </c>
      <c r="C608" t="str">
        <f t="shared" si="9"/>
        <v>4348062151</v>
      </c>
      <c r="D608" t="str">
        <f>IF(ISNA(VLOOKUP(BdD!C608,Mvt!$D$2:$G$832,4,0)),"CNC",VLOOKUP(BdD!C608,Mvt!$D$2:$G$832,4,0))</f>
        <v>CNC</v>
      </c>
      <c r="E608" t="s">
        <v>66</v>
      </c>
      <c r="F608" t="s">
        <v>434</v>
      </c>
    </row>
    <row r="609" spans="1:6" x14ac:dyDescent="0.25">
      <c r="A609" s="1">
        <f t="array" ref="A609">IF(B609="","",MAX(IF(Mvt!$C$2:$C$832=B609,Mvt!$A$2:$A$832,$A$14)))</f>
        <v>43480</v>
      </c>
      <c r="B609">
        <v>50528</v>
      </c>
      <c r="C609" t="str">
        <f t="shared" si="9"/>
        <v>4348050528</v>
      </c>
      <c r="D609" t="str">
        <f>IF(ISNA(VLOOKUP(BdD!C609,Mvt!$D$2:$G$832,4,0)),"CNC",VLOOKUP(BdD!C609,Mvt!$D$2:$G$832,4,0))</f>
        <v>CNC</v>
      </c>
      <c r="E609" t="s">
        <v>66</v>
      </c>
      <c r="F609" t="s">
        <v>435</v>
      </c>
    </row>
    <row r="610" spans="1:6" x14ac:dyDescent="0.25">
      <c r="A610" s="1">
        <f t="array" ref="A610">IF(B610="","",MAX(IF(Mvt!$C$2:$C$832=B610,Mvt!$A$2:$A$832,$A$14)))</f>
        <v>43480</v>
      </c>
      <c r="B610">
        <v>50527</v>
      </c>
      <c r="C610" t="str">
        <f t="shared" si="9"/>
        <v>4348050527</v>
      </c>
      <c r="D610" t="str">
        <f>IF(ISNA(VLOOKUP(BdD!C610,Mvt!$D$2:$G$832,4,0)),"CNC",VLOOKUP(BdD!C610,Mvt!$D$2:$G$832,4,0))</f>
        <v>CNC</v>
      </c>
      <c r="E610" t="s">
        <v>66</v>
      </c>
      <c r="F610" t="s">
        <v>435</v>
      </c>
    </row>
    <row r="611" spans="1:6" x14ac:dyDescent="0.25">
      <c r="A611" s="1">
        <f t="array" ref="A611">IF(B611="","",MAX(IF(Mvt!$C$2:$C$832=B611,Mvt!$A$2:$A$832,$A$14)))</f>
        <v>43480</v>
      </c>
      <c r="B611">
        <v>50529</v>
      </c>
      <c r="C611" t="str">
        <f t="shared" ref="C611:C674" si="10">IF(A611="","",A611&amp;B611)</f>
        <v>4348050529</v>
      </c>
      <c r="D611" t="str">
        <f>IF(ISNA(VLOOKUP(BdD!C611,Mvt!$D$2:$G$832,4,0)),"CNC",VLOOKUP(BdD!C611,Mvt!$D$2:$G$832,4,0))</f>
        <v>CNC</v>
      </c>
      <c r="E611" t="s">
        <v>66</v>
      </c>
      <c r="F611" t="s">
        <v>435</v>
      </c>
    </row>
    <row r="612" spans="1:6" x14ac:dyDescent="0.25">
      <c r="A612" s="1">
        <f t="array" ref="A612">IF(B612="","",MAX(IF(Mvt!$C$2:$C$832=B612,Mvt!$A$2:$A$832,$A$14)))</f>
        <v>43480</v>
      </c>
      <c r="B612">
        <v>37550</v>
      </c>
      <c r="C612" t="str">
        <f t="shared" si="10"/>
        <v>4348037550</v>
      </c>
      <c r="D612" t="str">
        <f>IF(ISNA(VLOOKUP(BdD!C612,Mvt!$D$2:$G$832,4,0)),"CNC",VLOOKUP(BdD!C612,Mvt!$D$2:$G$832,4,0))</f>
        <v>CNC</v>
      </c>
      <c r="E612" t="s">
        <v>66</v>
      </c>
      <c r="F612" t="s">
        <v>436</v>
      </c>
    </row>
    <row r="613" spans="1:6" x14ac:dyDescent="0.25">
      <c r="A613" s="1">
        <f t="array" ref="A613">IF(B613="","",MAX(IF(Mvt!$C$2:$C$832=B613,Mvt!$A$2:$A$832,$A$14)))</f>
        <v>43480</v>
      </c>
      <c r="B613">
        <v>4082</v>
      </c>
      <c r="C613" t="str">
        <f t="shared" si="10"/>
        <v>434804082</v>
      </c>
      <c r="D613" t="str">
        <f>IF(ISNA(VLOOKUP(BdD!C613,Mvt!$D$2:$G$832,4,0)),"CNC",VLOOKUP(BdD!C613,Mvt!$D$2:$G$832,4,0))</f>
        <v>CNC</v>
      </c>
      <c r="E613" t="s">
        <v>66</v>
      </c>
      <c r="F613" t="s">
        <v>436</v>
      </c>
    </row>
    <row r="614" spans="1:6" x14ac:dyDescent="0.25">
      <c r="A614" s="1">
        <f t="array" ref="A614">IF(B614="","",MAX(IF(Mvt!$C$2:$C$832=B614,Mvt!$A$2:$A$832,$A$14)))</f>
        <v>43480</v>
      </c>
      <c r="B614">
        <v>33152</v>
      </c>
      <c r="C614" t="str">
        <f t="shared" si="10"/>
        <v>4348033152</v>
      </c>
      <c r="D614" t="str">
        <f>IF(ISNA(VLOOKUP(BdD!C614,Mvt!$D$2:$G$832,4,0)),"CNC",VLOOKUP(BdD!C614,Mvt!$D$2:$G$832,4,0))</f>
        <v>CNC</v>
      </c>
      <c r="E614" t="s">
        <v>66</v>
      </c>
      <c r="F614" t="s">
        <v>436</v>
      </c>
    </row>
    <row r="615" spans="1:6" x14ac:dyDescent="0.25">
      <c r="A615" s="1">
        <f t="array" ref="A615">IF(B615="","",MAX(IF(Mvt!$C$2:$C$832=B615,Mvt!$A$2:$A$832,$A$14)))</f>
        <v>43480</v>
      </c>
      <c r="B615">
        <v>37148</v>
      </c>
      <c r="C615" t="str">
        <f t="shared" si="10"/>
        <v>4348037148</v>
      </c>
      <c r="D615" t="str">
        <f>IF(ISNA(VLOOKUP(BdD!C615,Mvt!$D$2:$G$832,4,0)),"CNC",VLOOKUP(BdD!C615,Mvt!$D$2:$G$832,4,0))</f>
        <v>CNC</v>
      </c>
      <c r="E615" t="s">
        <v>66</v>
      </c>
      <c r="F615" t="s">
        <v>436</v>
      </c>
    </row>
    <row r="616" spans="1:6" x14ac:dyDescent="0.25">
      <c r="A616" s="1">
        <f t="array" ref="A616">IF(B616="","",MAX(IF(Mvt!$C$2:$C$832=B616,Mvt!$A$2:$A$832,$A$14)))</f>
        <v>43480</v>
      </c>
      <c r="B616">
        <v>35619</v>
      </c>
      <c r="C616" t="str">
        <f t="shared" si="10"/>
        <v>4348035619</v>
      </c>
      <c r="D616" t="str">
        <f>IF(ISNA(VLOOKUP(BdD!C616,Mvt!$D$2:$G$832,4,0)),"CNC",VLOOKUP(BdD!C616,Mvt!$D$2:$G$832,4,0))</f>
        <v>CNC</v>
      </c>
      <c r="E616" t="s">
        <v>66</v>
      </c>
      <c r="F616" t="s">
        <v>436</v>
      </c>
    </row>
    <row r="617" spans="1:6" x14ac:dyDescent="0.25">
      <c r="A617" s="1">
        <f t="array" ref="A617">IF(B617="","",MAX(IF(Mvt!$C$2:$C$832=B617,Mvt!$A$2:$A$832,$A$14)))</f>
        <v>43480</v>
      </c>
      <c r="B617">
        <v>39569</v>
      </c>
      <c r="C617" t="str">
        <f t="shared" si="10"/>
        <v>4348039569</v>
      </c>
      <c r="D617" t="str">
        <f>IF(ISNA(VLOOKUP(BdD!C617,Mvt!$D$2:$G$832,4,0)),"CNC",VLOOKUP(BdD!C617,Mvt!$D$2:$G$832,4,0))</f>
        <v>CNC</v>
      </c>
      <c r="E617" t="s">
        <v>66</v>
      </c>
      <c r="F617" t="s">
        <v>437</v>
      </c>
    </row>
    <row r="618" spans="1:6" x14ac:dyDescent="0.25">
      <c r="A618" s="1">
        <f t="array" ref="A618">IF(B618="","",MAX(IF(Mvt!$C$2:$C$832=B618,Mvt!$A$2:$A$832,$A$14)))</f>
        <v>43480</v>
      </c>
      <c r="B618">
        <v>39568</v>
      </c>
      <c r="C618" t="str">
        <f t="shared" si="10"/>
        <v>4348039568</v>
      </c>
      <c r="D618" t="str">
        <f>IF(ISNA(VLOOKUP(BdD!C618,Mvt!$D$2:$G$832,4,0)),"CNC",VLOOKUP(BdD!C618,Mvt!$D$2:$G$832,4,0))</f>
        <v>CNC</v>
      </c>
      <c r="E618" t="s">
        <v>66</v>
      </c>
      <c r="F618" t="s">
        <v>437</v>
      </c>
    </row>
    <row r="619" spans="1:6" x14ac:dyDescent="0.25">
      <c r="A619" s="1">
        <f t="array" ref="A619">IF(B619="","",MAX(IF(Mvt!$C$2:$C$832=B619,Mvt!$A$2:$A$832,$A$14)))</f>
        <v>43480</v>
      </c>
      <c r="B619">
        <v>39571</v>
      </c>
      <c r="C619" t="str">
        <f t="shared" si="10"/>
        <v>4348039571</v>
      </c>
      <c r="D619" t="str">
        <f>IF(ISNA(VLOOKUP(BdD!C619,Mvt!$D$2:$G$832,4,0)),"CNC",VLOOKUP(BdD!C619,Mvt!$D$2:$G$832,4,0))</f>
        <v>CNC</v>
      </c>
      <c r="E619" t="s">
        <v>66</v>
      </c>
      <c r="F619" t="s">
        <v>437</v>
      </c>
    </row>
    <row r="620" spans="1:6" x14ac:dyDescent="0.25">
      <c r="A620" s="1">
        <f t="array" ref="A620">IF(B620="","",MAX(IF(Mvt!$C$2:$C$832=B620,Mvt!$A$2:$A$832,$A$14)))</f>
        <v>43480</v>
      </c>
      <c r="B620">
        <v>33155</v>
      </c>
      <c r="C620" t="str">
        <f t="shared" si="10"/>
        <v>4348033155</v>
      </c>
      <c r="D620" t="str">
        <f>IF(ISNA(VLOOKUP(BdD!C620,Mvt!$D$2:$G$832,4,0)),"CNC",VLOOKUP(BdD!C620,Mvt!$D$2:$G$832,4,0))</f>
        <v>CNC</v>
      </c>
      <c r="E620" t="s">
        <v>66</v>
      </c>
      <c r="F620" t="s">
        <v>438</v>
      </c>
    </row>
    <row r="621" spans="1:6" x14ac:dyDescent="0.25">
      <c r="A621" s="1">
        <f t="array" ref="A621">IF(B621="","",MAX(IF(Mvt!$C$2:$C$832=B621,Mvt!$A$2:$A$832,$A$14)))</f>
        <v>43480</v>
      </c>
      <c r="B621">
        <v>36125</v>
      </c>
      <c r="C621" t="str">
        <f t="shared" si="10"/>
        <v>4348036125</v>
      </c>
      <c r="D621" t="str">
        <f>IF(ISNA(VLOOKUP(BdD!C621,Mvt!$D$2:$G$832,4,0)),"CNC",VLOOKUP(BdD!C621,Mvt!$D$2:$G$832,4,0))</f>
        <v>CNC</v>
      </c>
      <c r="E621" t="s">
        <v>66</v>
      </c>
      <c r="F621" t="s">
        <v>438</v>
      </c>
    </row>
    <row r="622" spans="1:6" x14ac:dyDescent="0.25">
      <c r="A622" s="1">
        <f t="array" ref="A622">IF(B622="","",MAX(IF(Mvt!$C$2:$C$832=B622,Mvt!$A$2:$A$832,$A$14)))</f>
        <v>43480</v>
      </c>
      <c r="B622">
        <v>37534</v>
      </c>
      <c r="C622" t="str">
        <f t="shared" si="10"/>
        <v>4348037534</v>
      </c>
      <c r="D622" t="str">
        <f>IF(ISNA(VLOOKUP(BdD!C622,Mvt!$D$2:$G$832,4,0)),"CNC",VLOOKUP(BdD!C622,Mvt!$D$2:$G$832,4,0))</f>
        <v>CNC</v>
      </c>
      <c r="E622" t="s">
        <v>66</v>
      </c>
      <c r="F622" t="s">
        <v>438</v>
      </c>
    </row>
    <row r="623" spans="1:6" x14ac:dyDescent="0.25">
      <c r="A623" s="1">
        <f t="array" ref="A623">IF(B623="","",MAX(IF(Mvt!$C$2:$C$832=B623,Mvt!$A$2:$A$832,$A$14)))</f>
        <v>43480</v>
      </c>
      <c r="B623">
        <v>33155</v>
      </c>
      <c r="C623" t="str">
        <f t="shared" si="10"/>
        <v>4348033155</v>
      </c>
      <c r="D623" t="str">
        <f>IF(ISNA(VLOOKUP(BdD!C623,Mvt!$D$2:$G$832,4,0)),"CNC",VLOOKUP(BdD!C623,Mvt!$D$2:$G$832,4,0))</f>
        <v>CNC</v>
      </c>
      <c r="E623" t="s">
        <v>66</v>
      </c>
      <c r="F623" t="s">
        <v>438</v>
      </c>
    </row>
    <row r="624" spans="1:6" x14ac:dyDescent="0.25">
      <c r="A624" s="1">
        <f t="array" ref="A624">IF(B624="","",MAX(IF(Mvt!$C$2:$C$832=B624,Mvt!$A$2:$A$832,$A$14)))</f>
        <v>43480</v>
      </c>
      <c r="B624">
        <v>33556</v>
      </c>
      <c r="C624" t="str">
        <f t="shared" si="10"/>
        <v>4348033556</v>
      </c>
      <c r="D624" t="str">
        <f>IF(ISNA(VLOOKUP(BdD!C624,Mvt!$D$2:$G$832,4,0)),"CNC",VLOOKUP(BdD!C624,Mvt!$D$2:$G$832,4,0))</f>
        <v>CNC</v>
      </c>
      <c r="E624" t="s">
        <v>66</v>
      </c>
      <c r="F624" t="s">
        <v>438</v>
      </c>
    </row>
    <row r="625" spans="1:6" x14ac:dyDescent="0.25">
      <c r="A625" s="1">
        <f t="array" ref="A625">IF(B625="","",MAX(IF(Mvt!$C$2:$C$832=B625,Mvt!$A$2:$A$832,$A$14)))</f>
        <v>43480</v>
      </c>
      <c r="B625">
        <v>32516</v>
      </c>
      <c r="C625" t="str">
        <f t="shared" si="10"/>
        <v>4348032516</v>
      </c>
      <c r="D625" t="str">
        <f>IF(ISNA(VLOOKUP(BdD!C625,Mvt!$D$2:$G$832,4,0)),"CNC",VLOOKUP(BdD!C625,Mvt!$D$2:$G$832,4,0))</f>
        <v>CNC</v>
      </c>
      <c r="E625" t="s">
        <v>66</v>
      </c>
      <c r="F625" t="s">
        <v>438</v>
      </c>
    </row>
    <row r="626" spans="1:6" x14ac:dyDescent="0.25">
      <c r="A626" s="1">
        <f t="array" ref="A626">IF(B626="","",MAX(IF(Mvt!$C$2:$C$832=B626,Mvt!$A$2:$A$832,$A$14)))</f>
        <v>43480</v>
      </c>
      <c r="B626">
        <v>33154</v>
      </c>
      <c r="C626" t="str">
        <f t="shared" si="10"/>
        <v>4348033154</v>
      </c>
      <c r="D626" t="str">
        <f>IF(ISNA(VLOOKUP(BdD!C626,Mvt!$D$2:$G$832,4,0)),"CNC",VLOOKUP(BdD!C626,Mvt!$D$2:$G$832,4,0))</f>
        <v>CNC</v>
      </c>
      <c r="E626" t="s">
        <v>66</v>
      </c>
      <c r="F626" t="s">
        <v>438</v>
      </c>
    </row>
    <row r="627" spans="1:6" x14ac:dyDescent="0.25">
      <c r="A627" s="1">
        <f t="array" ref="A627">IF(B627="","",MAX(IF(Mvt!$C$2:$C$832=B627,Mvt!$A$2:$A$832,$A$14)))</f>
        <v>43480</v>
      </c>
      <c r="B627">
        <v>54229</v>
      </c>
      <c r="C627" t="str">
        <f t="shared" si="10"/>
        <v>4348054229</v>
      </c>
      <c r="D627" t="str">
        <f>IF(ISNA(VLOOKUP(BdD!C627,Mvt!$D$2:$G$832,4,0)),"CNC",VLOOKUP(BdD!C627,Mvt!$D$2:$G$832,4,0))</f>
        <v>CNC</v>
      </c>
      <c r="E627" t="s">
        <v>66</v>
      </c>
      <c r="F627" t="s">
        <v>439</v>
      </c>
    </row>
    <row r="628" spans="1:6" x14ac:dyDescent="0.25">
      <c r="A628" s="1">
        <f t="array" ref="A628">IF(B628="","",MAX(IF(Mvt!$C$2:$C$832=B628,Mvt!$A$2:$A$832,$A$14)))</f>
        <v>43480</v>
      </c>
      <c r="B628">
        <v>54227</v>
      </c>
      <c r="C628" t="str">
        <f t="shared" si="10"/>
        <v>4348054227</v>
      </c>
      <c r="D628" t="str">
        <f>IF(ISNA(VLOOKUP(BdD!C628,Mvt!$D$2:$G$832,4,0)),"CNC",VLOOKUP(BdD!C628,Mvt!$D$2:$G$832,4,0))</f>
        <v>CNC</v>
      </c>
      <c r="E628" t="s">
        <v>66</v>
      </c>
      <c r="F628" t="s">
        <v>439</v>
      </c>
    </row>
    <row r="629" spans="1:6" x14ac:dyDescent="0.25">
      <c r="A629" s="1">
        <f t="array" ref="A629">IF(B629="","",MAX(IF(Mvt!$C$2:$C$832=B629,Mvt!$A$2:$A$832,$A$14)))</f>
        <v>43480</v>
      </c>
      <c r="B629">
        <v>54228</v>
      </c>
      <c r="C629" t="str">
        <f t="shared" si="10"/>
        <v>4348054228</v>
      </c>
      <c r="D629" t="str">
        <f>IF(ISNA(VLOOKUP(BdD!C629,Mvt!$D$2:$G$832,4,0)),"CNC",VLOOKUP(BdD!C629,Mvt!$D$2:$G$832,4,0))</f>
        <v>CNC</v>
      </c>
      <c r="E629" t="s">
        <v>66</v>
      </c>
      <c r="F629" t="s">
        <v>439</v>
      </c>
    </row>
    <row r="630" spans="1:6" x14ac:dyDescent="0.25">
      <c r="A630" s="1">
        <f t="array" ref="A630">IF(B630="","",MAX(IF(Mvt!$C$2:$C$832=B630,Mvt!$A$2:$A$832,$A$14)))</f>
        <v>43480</v>
      </c>
      <c r="B630">
        <v>39465</v>
      </c>
      <c r="C630" t="str">
        <f t="shared" si="10"/>
        <v>4348039465</v>
      </c>
      <c r="D630" t="str">
        <f>IF(ISNA(VLOOKUP(BdD!C630,Mvt!$D$2:$G$832,4,0)),"CNC",VLOOKUP(BdD!C630,Mvt!$D$2:$G$832,4,0))</f>
        <v>CNC</v>
      </c>
      <c r="E630" t="s">
        <v>66</v>
      </c>
      <c r="F630" t="s">
        <v>440</v>
      </c>
    </row>
    <row r="631" spans="1:6" x14ac:dyDescent="0.25">
      <c r="A631" s="1">
        <f t="array" ref="A631">IF(B631="","",MAX(IF(Mvt!$C$2:$C$832=B631,Mvt!$A$2:$A$832,$A$14)))</f>
        <v>43480</v>
      </c>
      <c r="B631">
        <v>39463</v>
      </c>
      <c r="C631" t="str">
        <f t="shared" si="10"/>
        <v>4348039463</v>
      </c>
      <c r="D631" t="str">
        <f>IF(ISNA(VLOOKUP(BdD!C631,Mvt!$D$2:$G$832,4,0)),"CNC",VLOOKUP(BdD!C631,Mvt!$D$2:$G$832,4,0))</f>
        <v>CNC</v>
      </c>
      <c r="E631" t="s">
        <v>66</v>
      </c>
      <c r="F631" t="s">
        <v>440</v>
      </c>
    </row>
    <row r="632" spans="1:6" x14ac:dyDescent="0.25">
      <c r="A632" s="1">
        <f t="array" ref="A632">IF(B632="","",MAX(IF(Mvt!$C$2:$C$832=B632,Mvt!$A$2:$A$832,$A$14)))</f>
        <v>43480</v>
      </c>
      <c r="B632">
        <v>39464</v>
      </c>
      <c r="C632" t="str">
        <f t="shared" si="10"/>
        <v>4348039464</v>
      </c>
      <c r="D632" t="str">
        <f>IF(ISNA(VLOOKUP(BdD!C632,Mvt!$D$2:$G$832,4,0)),"CNC",VLOOKUP(BdD!C632,Mvt!$D$2:$G$832,4,0))</f>
        <v>CNC</v>
      </c>
      <c r="E632" t="s">
        <v>66</v>
      </c>
      <c r="F632" t="s">
        <v>440</v>
      </c>
    </row>
    <row r="633" spans="1:6" x14ac:dyDescent="0.25">
      <c r="A633" s="1">
        <f t="array" ref="A633">IF(B633="","",MAX(IF(Mvt!$C$2:$C$832=B633,Mvt!$A$2:$A$832,$A$14)))</f>
        <v>43480</v>
      </c>
      <c r="B633">
        <v>39466</v>
      </c>
      <c r="C633" t="str">
        <f t="shared" si="10"/>
        <v>4348039466</v>
      </c>
      <c r="D633" t="str">
        <f>IF(ISNA(VLOOKUP(BdD!C633,Mvt!$D$2:$G$832,4,0)),"CNC",VLOOKUP(BdD!C633,Mvt!$D$2:$G$832,4,0))</f>
        <v>CNC</v>
      </c>
      <c r="E633" t="s">
        <v>66</v>
      </c>
      <c r="F633" t="s">
        <v>440</v>
      </c>
    </row>
    <row r="634" spans="1:6" x14ac:dyDescent="0.25">
      <c r="A634" s="1">
        <f t="array" ref="A634">IF(B634="","",MAX(IF(Mvt!$C$2:$C$832=B634,Mvt!$A$2:$A$832,$A$14)))</f>
        <v>43480</v>
      </c>
      <c r="B634">
        <v>50490</v>
      </c>
      <c r="C634" t="str">
        <f t="shared" si="10"/>
        <v>4348050490</v>
      </c>
      <c r="D634" t="str">
        <f>IF(ISNA(VLOOKUP(BdD!C634,Mvt!$D$2:$G$832,4,0)),"CNC",VLOOKUP(BdD!C634,Mvt!$D$2:$G$832,4,0))</f>
        <v>CNC</v>
      </c>
      <c r="E634" t="s">
        <v>66</v>
      </c>
      <c r="F634" t="s">
        <v>440</v>
      </c>
    </row>
    <row r="635" spans="1:6" x14ac:dyDescent="0.25">
      <c r="A635" s="1">
        <f t="array" ref="A635">IF(B635="","",MAX(IF(Mvt!$C$2:$C$832=B635,Mvt!$A$2:$A$832,$A$14)))</f>
        <v>43480</v>
      </c>
      <c r="B635">
        <v>39406</v>
      </c>
      <c r="C635" t="str">
        <f t="shared" si="10"/>
        <v>4348039406</v>
      </c>
      <c r="D635" t="str">
        <f>IF(ISNA(VLOOKUP(BdD!C635,Mvt!$D$2:$G$832,4,0)),"CNC",VLOOKUP(BdD!C635,Mvt!$D$2:$G$832,4,0))</f>
        <v>CNC</v>
      </c>
      <c r="E635" t="s">
        <v>66</v>
      </c>
      <c r="F635" t="s">
        <v>441</v>
      </c>
    </row>
    <row r="636" spans="1:6" x14ac:dyDescent="0.25">
      <c r="A636" s="1">
        <f t="array" ref="A636">IF(B636="","",MAX(IF(Mvt!$C$2:$C$832=B636,Mvt!$A$2:$A$832,$A$14)))</f>
        <v>43480</v>
      </c>
      <c r="B636">
        <v>4081</v>
      </c>
      <c r="C636" t="str">
        <f t="shared" si="10"/>
        <v>434804081</v>
      </c>
      <c r="D636" t="str">
        <f>IF(ISNA(VLOOKUP(BdD!C636,Mvt!$D$2:$G$832,4,0)),"CNC",VLOOKUP(BdD!C636,Mvt!$D$2:$G$832,4,0))</f>
        <v>CNC</v>
      </c>
      <c r="E636" t="s">
        <v>66</v>
      </c>
      <c r="F636" t="s">
        <v>441</v>
      </c>
    </row>
    <row r="637" spans="1:6" x14ac:dyDescent="0.25">
      <c r="A637" s="1">
        <f t="array" ref="A637">IF(B637="","",MAX(IF(Mvt!$C$2:$C$832=B637,Mvt!$A$2:$A$832,$A$14)))</f>
        <v>43480</v>
      </c>
      <c r="B637">
        <v>4084</v>
      </c>
      <c r="C637" t="str">
        <f t="shared" si="10"/>
        <v>434804084</v>
      </c>
      <c r="D637" t="str">
        <f>IF(ISNA(VLOOKUP(BdD!C637,Mvt!$D$2:$G$832,4,0)),"CNC",VLOOKUP(BdD!C637,Mvt!$D$2:$G$832,4,0))</f>
        <v>CNC</v>
      </c>
      <c r="E637" t="s">
        <v>66</v>
      </c>
      <c r="F637" t="s">
        <v>441</v>
      </c>
    </row>
    <row r="638" spans="1:6" x14ac:dyDescent="0.25">
      <c r="A638" s="1">
        <f t="array" ref="A638">IF(B638="","",MAX(IF(Mvt!$C$2:$C$832=B638,Mvt!$A$2:$A$832,$A$14)))</f>
        <v>43480</v>
      </c>
      <c r="B638">
        <v>50569</v>
      </c>
      <c r="C638" t="str">
        <f t="shared" si="10"/>
        <v>4348050569</v>
      </c>
      <c r="D638" t="str">
        <f>IF(ISNA(VLOOKUP(BdD!C638,Mvt!$D$2:$G$832,4,0)),"CNC",VLOOKUP(BdD!C638,Mvt!$D$2:$G$832,4,0))</f>
        <v>CNC</v>
      </c>
      <c r="E638" t="s">
        <v>66</v>
      </c>
      <c r="F638" t="s">
        <v>442</v>
      </c>
    </row>
    <row r="639" spans="1:6" x14ac:dyDescent="0.25">
      <c r="A639" s="1">
        <f t="array" ref="A639">IF(B639="","",MAX(IF(Mvt!$C$2:$C$832=B639,Mvt!$A$2:$A$832,$A$14)))</f>
        <v>43480</v>
      </c>
      <c r="B639">
        <v>50570</v>
      </c>
      <c r="C639" t="str">
        <f t="shared" si="10"/>
        <v>4348050570</v>
      </c>
      <c r="D639" t="str">
        <f>IF(ISNA(VLOOKUP(BdD!C639,Mvt!$D$2:$G$832,4,0)),"CNC",VLOOKUP(BdD!C639,Mvt!$D$2:$G$832,4,0))</f>
        <v>CNC</v>
      </c>
      <c r="E639" t="s">
        <v>66</v>
      </c>
      <c r="F639" t="s">
        <v>442</v>
      </c>
    </row>
    <row r="640" spans="1:6" x14ac:dyDescent="0.25">
      <c r="A640" s="1">
        <f t="array" ref="A640">IF(B640="","",MAX(IF(Mvt!$C$2:$C$832=B640,Mvt!$A$2:$A$832,$A$14)))</f>
        <v>43480</v>
      </c>
      <c r="B640">
        <v>50571</v>
      </c>
      <c r="C640" t="str">
        <f t="shared" si="10"/>
        <v>4348050571</v>
      </c>
      <c r="D640" t="str">
        <f>IF(ISNA(VLOOKUP(BdD!C640,Mvt!$D$2:$G$832,4,0)),"CNC",VLOOKUP(BdD!C640,Mvt!$D$2:$G$832,4,0))</f>
        <v>CNC</v>
      </c>
      <c r="E640" t="s">
        <v>66</v>
      </c>
      <c r="F640" t="s">
        <v>442</v>
      </c>
    </row>
    <row r="641" spans="1:6" x14ac:dyDescent="0.25">
      <c r="A641" s="1">
        <f t="array" ref="A641">IF(B641="","",MAX(IF(Mvt!$C$2:$C$832=B641,Mvt!$A$2:$A$832,$A$14)))</f>
        <v>43503</v>
      </c>
      <c r="B641">
        <v>36233</v>
      </c>
      <c r="C641" t="str">
        <f t="shared" si="10"/>
        <v>4350336233</v>
      </c>
      <c r="D641" t="str">
        <f>IF(ISNA(VLOOKUP(BdD!C641,Mvt!$D$2:$G$832,4,0)),"CNC",VLOOKUP(BdD!C641,Mvt!$D$2:$G$832,4,0))</f>
        <v>CNC</v>
      </c>
      <c r="E641" t="s">
        <v>66</v>
      </c>
      <c r="F641" t="s">
        <v>443</v>
      </c>
    </row>
    <row r="642" spans="1:6" x14ac:dyDescent="0.25">
      <c r="A642" s="1">
        <f t="array" ref="A642">IF(B642="","",MAX(IF(Mvt!$C$2:$C$832=B642,Mvt!$A$2:$A$832,$A$14)))</f>
        <v>43480</v>
      </c>
      <c r="B642">
        <v>54715</v>
      </c>
      <c r="C642" t="str">
        <f t="shared" si="10"/>
        <v>4348054715</v>
      </c>
      <c r="D642" t="str">
        <f>IF(ISNA(VLOOKUP(BdD!C642,Mvt!$D$2:$G$832,4,0)),"CNC",VLOOKUP(BdD!C642,Mvt!$D$2:$G$832,4,0))</f>
        <v>CNC</v>
      </c>
      <c r="E642" t="s">
        <v>66</v>
      </c>
      <c r="F642" t="s">
        <v>443</v>
      </c>
    </row>
    <row r="643" spans="1:6" x14ac:dyDescent="0.25">
      <c r="A643" s="1">
        <f t="array" ref="A643">IF(B643="","",MAX(IF(Mvt!$C$2:$C$832=B643,Mvt!$A$2:$A$832,$A$14)))</f>
        <v>43606</v>
      </c>
      <c r="B643">
        <v>57349</v>
      </c>
      <c r="C643" t="str">
        <f t="shared" si="10"/>
        <v>4360657349</v>
      </c>
      <c r="D643" t="str">
        <f>IF(ISNA(VLOOKUP(BdD!C643,Mvt!$D$2:$G$832,4,0)),"CNC",VLOOKUP(BdD!C643,Mvt!$D$2:$G$832,4,0))</f>
        <v>Affutage</v>
      </c>
      <c r="E643" t="s">
        <v>66</v>
      </c>
      <c r="F643" t="s">
        <v>443</v>
      </c>
    </row>
    <row r="644" spans="1:6" x14ac:dyDescent="0.25">
      <c r="A644" s="1">
        <f t="array" ref="A644">IF(B644="","",MAX(IF(Mvt!$C$2:$C$832=B644,Mvt!$A$2:$A$832,$A$14)))</f>
        <v>43480</v>
      </c>
      <c r="B644">
        <v>53685</v>
      </c>
      <c r="C644" t="str">
        <f t="shared" si="10"/>
        <v>4348053685</v>
      </c>
      <c r="D644" t="str">
        <f>IF(ISNA(VLOOKUP(BdD!C644,Mvt!$D$2:$G$832,4,0)),"CNC",VLOOKUP(BdD!C644,Mvt!$D$2:$G$832,4,0))</f>
        <v>CNC</v>
      </c>
      <c r="E644" t="s">
        <v>66</v>
      </c>
      <c r="F644" t="s">
        <v>443</v>
      </c>
    </row>
    <row r="645" spans="1:6" x14ac:dyDescent="0.25">
      <c r="A645" s="1">
        <f t="array" ref="A645">IF(B645="","",MAX(IF(Mvt!$C$2:$C$832=B645,Mvt!$A$2:$A$832,$A$14)))</f>
        <v>43480</v>
      </c>
      <c r="B645">
        <v>45994</v>
      </c>
      <c r="C645" t="str">
        <f t="shared" si="10"/>
        <v>4348045994</v>
      </c>
      <c r="D645" t="str">
        <f>IF(ISNA(VLOOKUP(BdD!C645,Mvt!$D$2:$G$832,4,0)),"CNC",VLOOKUP(BdD!C645,Mvt!$D$2:$G$832,4,0))</f>
        <v>CNC</v>
      </c>
      <c r="E645" t="s">
        <v>66</v>
      </c>
      <c r="F645" t="s">
        <v>443</v>
      </c>
    </row>
    <row r="646" spans="1:6" x14ac:dyDescent="0.25">
      <c r="A646" s="1">
        <f t="array" ref="A646">IF(B646="","",MAX(IF(Mvt!$C$2:$C$832=B646,Mvt!$A$2:$A$832,$A$14)))</f>
        <v>43608</v>
      </c>
      <c r="B646">
        <v>57350</v>
      </c>
      <c r="C646" t="str">
        <f t="shared" si="10"/>
        <v>4360857350</v>
      </c>
      <c r="D646" t="str">
        <f>IF(ISNA(VLOOKUP(BdD!C646,Mvt!$D$2:$G$832,4,0)),"CNC",VLOOKUP(BdD!C646,Mvt!$D$2:$G$832,4,0))</f>
        <v>Affutage</v>
      </c>
      <c r="E646" t="s">
        <v>66</v>
      </c>
      <c r="F646" t="s">
        <v>443</v>
      </c>
    </row>
    <row r="647" spans="1:6" x14ac:dyDescent="0.25">
      <c r="A647" s="1">
        <f t="array" ref="A647">IF(B647="","",MAX(IF(Mvt!$C$2:$C$832=B647,Mvt!$A$2:$A$832,$A$14)))</f>
        <v>43480</v>
      </c>
      <c r="B647">
        <v>54716</v>
      </c>
      <c r="C647" t="str">
        <f t="shared" si="10"/>
        <v>4348054716</v>
      </c>
      <c r="D647" t="str">
        <f>IF(ISNA(VLOOKUP(BdD!C647,Mvt!$D$2:$G$832,4,0)),"CNC",VLOOKUP(BdD!C647,Mvt!$D$2:$G$832,4,0))</f>
        <v>CNC</v>
      </c>
      <c r="E647" t="s">
        <v>66</v>
      </c>
      <c r="F647" t="s">
        <v>443</v>
      </c>
    </row>
    <row r="648" spans="1:6" x14ac:dyDescent="0.25">
      <c r="A648" s="1">
        <f t="array" ref="A648">IF(B648="","",MAX(IF(Mvt!$C$2:$C$832=B648,Mvt!$A$2:$A$832,$A$14)))</f>
        <v>43480</v>
      </c>
      <c r="B648">
        <v>53686</v>
      </c>
      <c r="C648" t="str">
        <f t="shared" si="10"/>
        <v>4348053686</v>
      </c>
      <c r="D648" t="str">
        <f>IF(ISNA(VLOOKUP(BdD!C648,Mvt!$D$2:$G$832,4,0)),"CNC",VLOOKUP(BdD!C648,Mvt!$D$2:$G$832,4,0))</f>
        <v>CNC</v>
      </c>
      <c r="E648" t="s">
        <v>66</v>
      </c>
      <c r="F648" t="s">
        <v>443</v>
      </c>
    </row>
    <row r="649" spans="1:6" x14ac:dyDescent="0.25">
      <c r="A649" s="1">
        <f t="array" ref="A649">IF(B649="","",MAX(IF(Mvt!$C$2:$C$832=B649,Mvt!$A$2:$A$832,$A$14)))</f>
        <v>43480</v>
      </c>
      <c r="B649">
        <v>45993</v>
      </c>
      <c r="C649" t="str">
        <f t="shared" si="10"/>
        <v>4348045993</v>
      </c>
      <c r="D649" t="str">
        <f>IF(ISNA(VLOOKUP(BdD!C649,Mvt!$D$2:$G$832,4,0)),"CNC",VLOOKUP(BdD!C649,Mvt!$D$2:$G$832,4,0))</f>
        <v>CNC</v>
      </c>
      <c r="E649" t="s">
        <v>66</v>
      </c>
      <c r="F649" t="s">
        <v>443</v>
      </c>
    </row>
    <row r="650" spans="1:6" x14ac:dyDescent="0.25">
      <c r="A650" s="1">
        <f t="array" ref="A650">IF(B650="","",MAX(IF(Mvt!$C$2:$C$832=B650,Mvt!$A$2:$A$832,$A$14)))</f>
        <v>43480</v>
      </c>
      <c r="B650">
        <v>98789</v>
      </c>
      <c r="C650" t="str">
        <f t="shared" si="10"/>
        <v>4348098789</v>
      </c>
      <c r="D650" t="str">
        <f>IF(ISNA(VLOOKUP(BdD!C650,Mvt!$D$2:$G$832,4,0)),"CNC",VLOOKUP(BdD!C650,Mvt!$D$2:$G$832,4,0))</f>
        <v>CNC</v>
      </c>
      <c r="E650" t="s">
        <v>66</v>
      </c>
      <c r="F650" t="s">
        <v>444</v>
      </c>
    </row>
    <row r="651" spans="1:6" x14ac:dyDescent="0.25">
      <c r="A651" s="1">
        <f t="array" ref="A651">IF(B651="","",MAX(IF(Mvt!$C$2:$C$832=B651,Mvt!$A$2:$A$832,$A$14)))</f>
        <v>43480</v>
      </c>
      <c r="B651">
        <v>10658151</v>
      </c>
      <c r="C651" t="str">
        <f t="shared" si="10"/>
        <v>4348010658151</v>
      </c>
      <c r="D651" t="str">
        <f>IF(ISNA(VLOOKUP(BdD!C651,Mvt!$D$2:$G$832,4,0)),"CNC",VLOOKUP(BdD!C651,Mvt!$D$2:$G$832,4,0))</f>
        <v>CNC</v>
      </c>
      <c r="E651" t="s">
        <v>66</v>
      </c>
      <c r="F651" t="s">
        <v>445</v>
      </c>
    </row>
    <row r="652" spans="1:6" x14ac:dyDescent="0.25">
      <c r="A652" s="1">
        <f t="array" ref="A652">IF(B652="","",MAX(IF(Mvt!$C$2:$C$832=B652,Mvt!$A$2:$A$832,$A$14)))</f>
        <v>43480</v>
      </c>
      <c r="B652">
        <v>10658152</v>
      </c>
      <c r="C652" t="str">
        <f t="shared" si="10"/>
        <v>4348010658152</v>
      </c>
      <c r="D652" t="str">
        <f>IF(ISNA(VLOOKUP(BdD!C652,Mvt!$D$2:$G$832,4,0)),"CNC",VLOOKUP(BdD!C652,Mvt!$D$2:$G$832,4,0))</f>
        <v>CNC</v>
      </c>
      <c r="E652" t="s">
        <v>66</v>
      </c>
      <c r="F652" t="s">
        <v>445</v>
      </c>
    </row>
    <row r="653" spans="1:6" x14ac:dyDescent="0.25">
      <c r="A653" s="1">
        <f t="array" ref="A653">IF(B653="","",MAX(IF(Mvt!$C$2:$C$832=B653,Mvt!$A$2:$A$832,$A$14)))</f>
        <v>43480</v>
      </c>
      <c r="B653">
        <v>58435</v>
      </c>
      <c r="C653" t="str">
        <f t="shared" si="10"/>
        <v>4348058435</v>
      </c>
      <c r="D653" t="str">
        <f>IF(ISNA(VLOOKUP(BdD!C653,Mvt!$D$2:$G$832,4,0)),"CNC",VLOOKUP(BdD!C653,Mvt!$D$2:$G$832,4,0))</f>
        <v>CNC</v>
      </c>
      <c r="E653" t="s">
        <v>66</v>
      </c>
      <c r="F653" t="s">
        <v>445</v>
      </c>
    </row>
    <row r="654" spans="1:6" x14ac:dyDescent="0.25">
      <c r="A654" s="1">
        <f t="array" ref="A654">IF(B654="","",MAX(IF(Mvt!$C$2:$C$832=B654,Mvt!$A$2:$A$832,$A$14)))</f>
        <v>43480</v>
      </c>
      <c r="B654">
        <v>58437</v>
      </c>
      <c r="C654" t="str">
        <f t="shared" si="10"/>
        <v>4348058437</v>
      </c>
      <c r="D654" t="str">
        <f>IF(ISNA(VLOOKUP(BdD!C654,Mvt!$D$2:$G$832,4,0)),"CNC",VLOOKUP(BdD!C654,Mvt!$D$2:$G$832,4,0))</f>
        <v>CNC</v>
      </c>
      <c r="E654" t="s">
        <v>66</v>
      </c>
      <c r="F654" t="s">
        <v>445</v>
      </c>
    </row>
    <row r="655" spans="1:6" x14ac:dyDescent="0.25">
      <c r="A655" s="1">
        <f t="array" ref="A655">IF(B655="","",MAX(IF(Mvt!$C$2:$C$832=B655,Mvt!$A$2:$A$832,$A$14)))</f>
        <v>43480</v>
      </c>
      <c r="B655">
        <v>58436</v>
      </c>
      <c r="C655" t="str">
        <f t="shared" si="10"/>
        <v>4348058436</v>
      </c>
      <c r="D655" t="str">
        <f>IF(ISNA(VLOOKUP(BdD!C655,Mvt!$D$2:$G$832,4,0)),"CNC",VLOOKUP(BdD!C655,Mvt!$D$2:$G$832,4,0))</f>
        <v>CNC</v>
      </c>
      <c r="E655" t="s">
        <v>66</v>
      </c>
      <c r="F655" t="s">
        <v>445</v>
      </c>
    </row>
    <row r="656" spans="1:6" x14ac:dyDescent="0.25">
      <c r="A656" s="1">
        <f t="array" ref="A656">IF(B656="","",MAX(IF(Mvt!$C$2:$C$832=B656,Mvt!$A$2:$A$832,$A$14)))</f>
        <v>43480</v>
      </c>
      <c r="B656">
        <v>51041</v>
      </c>
      <c r="C656" t="str">
        <f t="shared" si="10"/>
        <v>4348051041</v>
      </c>
      <c r="D656" t="str">
        <f>IF(ISNA(VLOOKUP(BdD!C656,Mvt!$D$2:$G$832,4,0)),"CNC",VLOOKUP(BdD!C656,Mvt!$D$2:$G$832,4,0))</f>
        <v>CNC</v>
      </c>
      <c r="E656" t="s">
        <v>66</v>
      </c>
      <c r="F656" t="s">
        <v>446</v>
      </c>
    </row>
    <row r="657" spans="1:6" x14ac:dyDescent="0.25">
      <c r="A657" s="1">
        <f t="array" ref="A657">IF(B657="","",MAX(IF(Mvt!$C$2:$C$832=B657,Mvt!$A$2:$A$832,$A$14)))</f>
        <v>43480</v>
      </c>
      <c r="B657">
        <v>51042</v>
      </c>
      <c r="C657" t="str">
        <f t="shared" si="10"/>
        <v>4348051042</v>
      </c>
      <c r="D657" t="str">
        <f>IF(ISNA(VLOOKUP(BdD!C657,Mvt!$D$2:$G$832,4,0)),"CNC",VLOOKUP(BdD!C657,Mvt!$D$2:$G$832,4,0))</f>
        <v>CNC</v>
      </c>
      <c r="E657" t="s">
        <v>66</v>
      </c>
      <c r="F657" t="s">
        <v>446</v>
      </c>
    </row>
    <row r="658" spans="1:6" x14ac:dyDescent="0.25">
      <c r="A658" s="1">
        <f t="array" ref="A658">IF(B658="","",MAX(IF(Mvt!$C$2:$C$832=B658,Mvt!$A$2:$A$832,$A$14)))</f>
        <v>43480</v>
      </c>
      <c r="B658">
        <v>53549</v>
      </c>
      <c r="C658" t="str">
        <f t="shared" si="10"/>
        <v>4348053549</v>
      </c>
      <c r="D658" t="str">
        <f>IF(ISNA(VLOOKUP(BdD!C658,Mvt!$D$2:$G$832,4,0)),"CNC",VLOOKUP(BdD!C658,Mvt!$D$2:$G$832,4,0))</f>
        <v>CNC</v>
      </c>
      <c r="E658" t="s">
        <v>66</v>
      </c>
      <c r="F658" t="s">
        <v>446</v>
      </c>
    </row>
    <row r="659" spans="1:6" x14ac:dyDescent="0.25">
      <c r="A659" s="1">
        <f t="array" ref="A659">IF(B659="","",MAX(IF(Mvt!$C$2:$C$832=B659,Mvt!$A$2:$A$832,$A$14)))</f>
        <v>43480</v>
      </c>
      <c r="B659">
        <v>51043</v>
      </c>
      <c r="C659" t="str">
        <f t="shared" si="10"/>
        <v>4348051043</v>
      </c>
      <c r="D659" t="str">
        <f>IF(ISNA(VLOOKUP(BdD!C659,Mvt!$D$2:$G$832,4,0)),"CNC",VLOOKUP(BdD!C659,Mvt!$D$2:$G$832,4,0))</f>
        <v>CNC</v>
      </c>
      <c r="E659" t="s">
        <v>66</v>
      </c>
      <c r="F659" t="s">
        <v>446</v>
      </c>
    </row>
    <row r="660" spans="1:6" x14ac:dyDescent="0.25">
      <c r="A660" s="1">
        <f t="array" ref="A660">IF(B660="","",MAX(IF(Mvt!$C$2:$C$832=B660,Mvt!$A$2:$A$832,$A$14)))</f>
        <v>43480</v>
      </c>
      <c r="B660">
        <v>57010</v>
      </c>
      <c r="C660" t="str">
        <f t="shared" si="10"/>
        <v>4348057010</v>
      </c>
      <c r="D660" t="str">
        <f>IF(ISNA(VLOOKUP(BdD!C660,Mvt!$D$2:$G$832,4,0)),"CNC",VLOOKUP(BdD!C660,Mvt!$D$2:$G$832,4,0))</f>
        <v>CNC</v>
      </c>
      <c r="E660" t="s">
        <v>66</v>
      </c>
      <c r="F660" t="s">
        <v>447</v>
      </c>
    </row>
    <row r="661" spans="1:6" x14ac:dyDescent="0.25">
      <c r="A661" s="1">
        <f t="array" ref="A661">IF(B661="","",MAX(IF(Mvt!$C$2:$C$832=B661,Mvt!$A$2:$A$832,$A$14)))</f>
        <v>43480</v>
      </c>
      <c r="B661">
        <v>57009</v>
      </c>
      <c r="C661" t="str">
        <f t="shared" si="10"/>
        <v>4348057009</v>
      </c>
      <c r="D661" t="str">
        <f>IF(ISNA(VLOOKUP(BdD!C661,Mvt!$D$2:$G$832,4,0)),"CNC",VLOOKUP(BdD!C661,Mvt!$D$2:$G$832,4,0))</f>
        <v>CNC</v>
      </c>
      <c r="E661" t="s">
        <v>66</v>
      </c>
      <c r="F661" t="s">
        <v>447</v>
      </c>
    </row>
    <row r="662" spans="1:6" x14ac:dyDescent="0.25">
      <c r="A662" s="1">
        <f t="array" ref="A662">IF(B662="","",MAX(IF(Mvt!$C$2:$C$832=B662,Mvt!$A$2:$A$832,$A$14)))</f>
        <v>43480</v>
      </c>
      <c r="B662">
        <v>57008</v>
      </c>
      <c r="C662" t="str">
        <f t="shared" si="10"/>
        <v>4348057008</v>
      </c>
      <c r="D662" t="str">
        <f>IF(ISNA(VLOOKUP(BdD!C662,Mvt!$D$2:$G$832,4,0)),"CNC",VLOOKUP(BdD!C662,Mvt!$D$2:$G$832,4,0))</f>
        <v>CNC</v>
      </c>
      <c r="E662" t="s">
        <v>66</v>
      </c>
      <c r="F662" t="s">
        <v>447</v>
      </c>
    </row>
    <row r="663" spans="1:6" x14ac:dyDescent="0.25">
      <c r="A663" s="1">
        <f t="array" ref="A663">IF(B663="","",MAX(IF(Mvt!$C$2:$C$832=B663,Mvt!$A$2:$A$832,$A$14)))</f>
        <v>43480</v>
      </c>
      <c r="B663">
        <v>52718</v>
      </c>
      <c r="C663" t="str">
        <f t="shared" si="10"/>
        <v>4348052718</v>
      </c>
      <c r="D663" t="str">
        <f>IF(ISNA(VLOOKUP(BdD!C663,Mvt!$D$2:$G$832,4,0)),"CNC",VLOOKUP(BdD!C663,Mvt!$D$2:$G$832,4,0))</f>
        <v>CNC</v>
      </c>
      <c r="E663" t="s">
        <v>66</v>
      </c>
      <c r="F663" t="s">
        <v>447</v>
      </c>
    </row>
    <row r="664" spans="1:6" x14ac:dyDescent="0.25">
      <c r="A664" s="1">
        <f t="array" ref="A664">IF(B664="","",MAX(IF(Mvt!$C$2:$C$832=B664,Mvt!$A$2:$A$832,$A$14)))</f>
        <v>43480</v>
      </c>
      <c r="B664">
        <v>52716</v>
      </c>
      <c r="C664" t="str">
        <f t="shared" si="10"/>
        <v>4348052716</v>
      </c>
      <c r="D664" t="str">
        <f>IF(ISNA(VLOOKUP(BdD!C664,Mvt!$D$2:$G$832,4,0)),"CNC",VLOOKUP(BdD!C664,Mvt!$D$2:$G$832,4,0))</f>
        <v>CNC</v>
      </c>
      <c r="E664" t="s">
        <v>66</v>
      </c>
      <c r="F664" t="s">
        <v>447</v>
      </c>
    </row>
    <row r="665" spans="1:6" x14ac:dyDescent="0.25">
      <c r="A665" s="1">
        <f t="array" ref="A665">IF(B665="","",MAX(IF(Mvt!$C$2:$C$832=B665,Mvt!$A$2:$A$832,$A$14)))</f>
        <v>43480</v>
      </c>
      <c r="B665">
        <v>62339</v>
      </c>
      <c r="C665" t="str">
        <f t="shared" si="10"/>
        <v>4348062339</v>
      </c>
      <c r="D665" t="str">
        <f>IF(ISNA(VLOOKUP(BdD!C665,Mvt!$D$2:$G$832,4,0)),"CNC",VLOOKUP(BdD!C665,Mvt!$D$2:$G$832,4,0))</f>
        <v>CNC</v>
      </c>
      <c r="E665" t="s">
        <v>66</v>
      </c>
      <c r="F665" t="s">
        <v>447</v>
      </c>
    </row>
    <row r="666" spans="1:6" x14ac:dyDescent="0.25">
      <c r="A666" s="1">
        <f t="array" ref="A666">IF(B666="","",MAX(IF(Mvt!$C$2:$C$832=B666,Mvt!$A$2:$A$832,$A$14)))</f>
        <v>43480</v>
      </c>
      <c r="B666">
        <v>62341</v>
      </c>
      <c r="C666" t="str">
        <f t="shared" si="10"/>
        <v>4348062341</v>
      </c>
      <c r="D666" t="str">
        <f>IF(ISNA(VLOOKUP(BdD!C666,Mvt!$D$2:$G$832,4,0)),"CNC",VLOOKUP(BdD!C666,Mvt!$D$2:$G$832,4,0))</f>
        <v>CNC</v>
      </c>
      <c r="E666" t="s">
        <v>66</v>
      </c>
      <c r="F666" t="s">
        <v>447</v>
      </c>
    </row>
    <row r="667" spans="1:6" x14ac:dyDescent="0.25">
      <c r="A667" s="1">
        <f t="array" ref="A667">IF(B667="","",MAX(IF(Mvt!$C$2:$C$832=B667,Mvt!$A$2:$A$832,$A$14)))</f>
        <v>43480</v>
      </c>
      <c r="B667">
        <v>62338</v>
      </c>
      <c r="C667" t="str">
        <f t="shared" si="10"/>
        <v>4348062338</v>
      </c>
      <c r="D667" t="str">
        <f>IF(ISNA(VLOOKUP(BdD!C667,Mvt!$D$2:$G$832,4,0)),"CNC",VLOOKUP(BdD!C667,Mvt!$D$2:$G$832,4,0))</f>
        <v>CNC</v>
      </c>
      <c r="E667" t="s">
        <v>66</v>
      </c>
      <c r="F667" t="s">
        <v>447</v>
      </c>
    </row>
    <row r="668" spans="1:6" x14ac:dyDescent="0.25">
      <c r="A668" s="1">
        <f t="array" ref="A668">IF(B668="","",MAX(IF(Mvt!$C$2:$C$832=B668,Mvt!$A$2:$A$832,$A$14)))</f>
        <v>43480</v>
      </c>
      <c r="B668">
        <v>60725</v>
      </c>
      <c r="C668" t="str">
        <f t="shared" si="10"/>
        <v>4348060725</v>
      </c>
      <c r="D668" t="str">
        <f>IF(ISNA(VLOOKUP(BdD!C668,Mvt!$D$2:$G$832,4,0)),"CNC",VLOOKUP(BdD!C668,Mvt!$D$2:$G$832,4,0))</f>
        <v>CNC</v>
      </c>
      <c r="E668" t="s">
        <v>66</v>
      </c>
      <c r="F668" t="s">
        <v>447</v>
      </c>
    </row>
    <row r="669" spans="1:6" x14ac:dyDescent="0.25">
      <c r="A669" s="1">
        <f t="array" ref="A669">IF(B669="","",MAX(IF(Mvt!$C$2:$C$832=B669,Mvt!$A$2:$A$832,$A$14)))</f>
        <v>43480</v>
      </c>
      <c r="B669">
        <v>52717</v>
      </c>
      <c r="C669" t="str">
        <f t="shared" si="10"/>
        <v>4348052717</v>
      </c>
      <c r="D669" t="str">
        <f>IF(ISNA(VLOOKUP(BdD!C669,Mvt!$D$2:$G$832,4,0)),"CNC",VLOOKUP(BdD!C669,Mvt!$D$2:$G$832,4,0))</f>
        <v>CNC</v>
      </c>
      <c r="E669" t="s">
        <v>66</v>
      </c>
      <c r="F669" t="s">
        <v>447</v>
      </c>
    </row>
    <row r="670" spans="1:6" x14ac:dyDescent="0.25">
      <c r="A670" s="1">
        <f t="array" ref="A670">IF(B670="","",MAX(IF(Mvt!$C$2:$C$832=B670,Mvt!$A$2:$A$832,$A$14)))</f>
        <v>43480</v>
      </c>
      <c r="B670">
        <v>60724</v>
      </c>
      <c r="C670" t="str">
        <f t="shared" si="10"/>
        <v>4348060724</v>
      </c>
      <c r="D670" t="str">
        <f>IF(ISNA(VLOOKUP(BdD!C670,Mvt!$D$2:$G$832,4,0)),"CNC",VLOOKUP(BdD!C670,Mvt!$D$2:$G$832,4,0))</f>
        <v>CNC</v>
      </c>
      <c r="E670" t="s">
        <v>66</v>
      </c>
      <c r="F670" t="s">
        <v>447</v>
      </c>
    </row>
    <row r="671" spans="1:6" x14ac:dyDescent="0.25">
      <c r="A671" s="1">
        <f t="array" ref="A671">IF(B671="","",MAX(IF(Mvt!$C$2:$C$832=B671,Mvt!$A$2:$A$832,$A$14)))</f>
        <v>43480</v>
      </c>
      <c r="B671">
        <v>62340</v>
      </c>
      <c r="C671" t="str">
        <f t="shared" si="10"/>
        <v>4348062340</v>
      </c>
      <c r="D671" t="str">
        <f>IF(ISNA(VLOOKUP(BdD!C671,Mvt!$D$2:$G$832,4,0)),"CNC",VLOOKUP(BdD!C671,Mvt!$D$2:$G$832,4,0))</f>
        <v>CNC</v>
      </c>
      <c r="E671" t="s">
        <v>66</v>
      </c>
      <c r="F671" t="s">
        <v>447</v>
      </c>
    </row>
    <row r="672" spans="1:6" x14ac:dyDescent="0.25">
      <c r="A672" s="1">
        <f t="array" ref="A672">IF(B672="","",MAX(IF(Mvt!$C$2:$C$832=B672,Mvt!$A$2:$A$832,$A$14)))</f>
        <v>43480</v>
      </c>
      <c r="B672">
        <v>47410</v>
      </c>
      <c r="C672" t="str">
        <f t="shared" si="10"/>
        <v>4348047410</v>
      </c>
      <c r="D672" t="str">
        <f>IF(ISNA(VLOOKUP(BdD!C672,Mvt!$D$2:$G$832,4,0)),"CNC",VLOOKUP(BdD!C672,Mvt!$D$2:$G$832,4,0))</f>
        <v>CNC</v>
      </c>
      <c r="E672" t="s">
        <v>66</v>
      </c>
      <c r="F672" t="s">
        <v>448</v>
      </c>
    </row>
    <row r="673" spans="1:6" x14ac:dyDescent="0.25">
      <c r="A673" s="1">
        <f t="array" ref="A673">IF(B673="","",MAX(IF(Mvt!$C$2:$C$832=B673,Mvt!$A$2:$A$832,$A$14)))</f>
        <v>43480</v>
      </c>
      <c r="B673">
        <v>45448</v>
      </c>
      <c r="C673" t="str">
        <f t="shared" si="10"/>
        <v>4348045448</v>
      </c>
      <c r="D673" t="str">
        <f>IF(ISNA(VLOOKUP(BdD!C673,Mvt!$D$2:$G$832,4,0)),"CNC",VLOOKUP(BdD!C673,Mvt!$D$2:$G$832,4,0))</f>
        <v>CNC</v>
      </c>
      <c r="E673" t="s">
        <v>66</v>
      </c>
      <c r="F673" t="s">
        <v>449</v>
      </c>
    </row>
    <row r="674" spans="1:6" x14ac:dyDescent="0.25">
      <c r="A674" s="1">
        <f t="array" ref="A674">IF(B674="","",MAX(IF(Mvt!$C$2:$C$832=B674,Mvt!$A$2:$A$832,$A$14)))</f>
        <v>43480</v>
      </c>
      <c r="B674">
        <v>57404</v>
      </c>
      <c r="C674" t="str">
        <f t="shared" si="10"/>
        <v>4348057404</v>
      </c>
      <c r="D674" t="str">
        <f>IF(ISNA(VLOOKUP(BdD!C674,Mvt!$D$2:$G$832,4,0)),"CNC",VLOOKUP(BdD!C674,Mvt!$D$2:$G$832,4,0))</f>
        <v>CNC</v>
      </c>
      <c r="E674" t="s">
        <v>66</v>
      </c>
      <c r="F674" t="s">
        <v>449</v>
      </c>
    </row>
    <row r="675" spans="1:6" x14ac:dyDescent="0.25">
      <c r="A675" s="1">
        <f t="array" ref="A675">IF(B675="","",MAX(IF(Mvt!$C$2:$C$832=B675,Mvt!$A$2:$A$832,$A$14)))</f>
        <v>43480</v>
      </c>
      <c r="B675">
        <v>45449</v>
      </c>
      <c r="C675" t="str">
        <f t="shared" ref="C675:C738" si="11">IF(A675="","",A675&amp;B675)</f>
        <v>4348045449</v>
      </c>
      <c r="D675" t="str">
        <f>IF(ISNA(VLOOKUP(BdD!C675,Mvt!$D$2:$G$832,4,0)),"CNC",VLOOKUP(BdD!C675,Mvt!$D$2:$G$832,4,0))</f>
        <v>CNC</v>
      </c>
      <c r="E675" t="s">
        <v>66</v>
      </c>
      <c r="F675" t="s">
        <v>449</v>
      </c>
    </row>
    <row r="676" spans="1:6" x14ac:dyDescent="0.25">
      <c r="A676" s="1">
        <f t="array" ref="A676">IF(B676="","",MAX(IF(Mvt!$C$2:$C$832=B676,Mvt!$A$2:$A$832,$A$14)))</f>
        <v>43480</v>
      </c>
      <c r="B676">
        <v>57402</v>
      </c>
      <c r="C676" t="str">
        <f t="shared" si="11"/>
        <v>4348057402</v>
      </c>
      <c r="D676" t="str">
        <f>IF(ISNA(VLOOKUP(BdD!C676,Mvt!$D$2:$G$832,4,0)),"CNC",VLOOKUP(BdD!C676,Mvt!$D$2:$G$832,4,0))</f>
        <v>CNC</v>
      </c>
      <c r="E676" t="s">
        <v>66</v>
      </c>
      <c r="F676" t="s">
        <v>449</v>
      </c>
    </row>
    <row r="677" spans="1:6" x14ac:dyDescent="0.25">
      <c r="A677" s="1">
        <f t="array" ref="A677">IF(B677="","",MAX(IF(Mvt!$C$2:$C$832=B677,Mvt!$A$2:$A$832,$A$14)))</f>
        <v>43480</v>
      </c>
      <c r="B677">
        <v>45450</v>
      </c>
      <c r="C677" t="str">
        <f t="shared" si="11"/>
        <v>4348045450</v>
      </c>
      <c r="D677" t="str">
        <f>IF(ISNA(VLOOKUP(BdD!C677,Mvt!$D$2:$G$832,4,0)),"CNC",VLOOKUP(BdD!C677,Mvt!$D$2:$G$832,4,0))</f>
        <v>CNC</v>
      </c>
      <c r="E677" t="s">
        <v>66</v>
      </c>
      <c r="F677" t="s">
        <v>449</v>
      </c>
    </row>
    <row r="678" spans="1:6" x14ac:dyDescent="0.25">
      <c r="A678" s="1">
        <f t="array" ref="A678">IF(B678="","",MAX(IF(Mvt!$C$2:$C$832=B678,Mvt!$A$2:$A$832,$A$14)))</f>
        <v>43480</v>
      </c>
      <c r="B678">
        <v>53968</v>
      </c>
      <c r="C678" t="str">
        <f t="shared" si="11"/>
        <v>4348053968</v>
      </c>
      <c r="D678" t="str">
        <f>IF(ISNA(VLOOKUP(BdD!C678,Mvt!$D$2:$G$832,4,0)),"CNC",VLOOKUP(BdD!C678,Mvt!$D$2:$G$832,4,0))</f>
        <v>CNC</v>
      </c>
      <c r="E678" t="s">
        <v>66</v>
      </c>
      <c r="F678" t="s">
        <v>449</v>
      </c>
    </row>
    <row r="679" spans="1:6" x14ac:dyDescent="0.25">
      <c r="A679" s="1">
        <f t="array" ref="A679">IF(B679="","",MAX(IF(Mvt!$C$2:$C$832=B679,Mvt!$A$2:$A$832,$A$14)))</f>
        <v>43480</v>
      </c>
      <c r="B679">
        <v>45186</v>
      </c>
      <c r="C679" t="str">
        <f t="shared" si="11"/>
        <v>4348045186</v>
      </c>
      <c r="D679" t="str">
        <f>IF(ISNA(VLOOKUP(BdD!C679,Mvt!$D$2:$G$832,4,0)),"CNC",VLOOKUP(BdD!C679,Mvt!$D$2:$G$832,4,0))</f>
        <v>CNC</v>
      </c>
      <c r="E679" t="s">
        <v>66</v>
      </c>
      <c r="F679" t="s">
        <v>449</v>
      </c>
    </row>
    <row r="680" spans="1:6" x14ac:dyDescent="0.25">
      <c r="A680" s="1">
        <f t="array" ref="A680">IF(B680="","",MAX(IF(Mvt!$C$2:$C$832=B680,Mvt!$A$2:$A$832,$A$14)))</f>
        <v>43480</v>
      </c>
      <c r="B680">
        <v>53969</v>
      </c>
      <c r="C680" t="str">
        <f t="shared" si="11"/>
        <v>4348053969</v>
      </c>
      <c r="D680" t="str">
        <f>IF(ISNA(VLOOKUP(BdD!C680,Mvt!$D$2:$G$832,4,0)),"CNC",VLOOKUP(BdD!C680,Mvt!$D$2:$G$832,4,0))</f>
        <v>CNC</v>
      </c>
      <c r="E680" t="s">
        <v>66</v>
      </c>
      <c r="F680" t="s">
        <v>449</v>
      </c>
    </row>
    <row r="681" spans="1:6" x14ac:dyDescent="0.25">
      <c r="A681" s="1">
        <f t="array" ref="A681">IF(B681="","",MAX(IF(Mvt!$C$2:$C$832=B681,Mvt!$A$2:$A$832,$A$14)))</f>
        <v>43480</v>
      </c>
      <c r="B681">
        <v>45447</v>
      </c>
      <c r="C681" t="str">
        <f t="shared" si="11"/>
        <v>4348045447</v>
      </c>
      <c r="D681" t="str">
        <f>IF(ISNA(VLOOKUP(BdD!C681,Mvt!$D$2:$G$832,4,0)),"CNC",VLOOKUP(BdD!C681,Mvt!$D$2:$G$832,4,0))</f>
        <v>CNC</v>
      </c>
      <c r="E681" t="s">
        <v>66</v>
      </c>
      <c r="F681" t="s">
        <v>449</v>
      </c>
    </row>
    <row r="682" spans="1:6" x14ac:dyDescent="0.25">
      <c r="A682" s="1">
        <f t="array" ref="A682">IF(B682="","",MAX(IF(Mvt!$C$2:$C$832=B682,Mvt!$A$2:$A$832,$A$14)))</f>
        <v>43480</v>
      </c>
      <c r="B682">
        <v>53967</v>
      </c>
      <c r="C682" t="str">
        <f t="shared" si="11"/>
        <v>4348053967</v>
      </c>
      <c r="D682" t="str">
        <f>IF(ISNA(VLOOKUP(BdD!C682,Mvt!$D$2:$G$832,4,0)),"CNC",VLOOKUP(BdD!C682,Mvt!$D$2:$G$832,4,0))</f>
        <v>CNC</v>
      </c>
      <c r="E682" t="s">
        <v>66</v>
      </c>
      <c r="F682" t="s">
        <v>449</v>
      </c>
    </row>
    <row r="683" spans="1:6" x14ac:dyDescent="0.25">
      <c r="A683" s="1">
        <f t="array" ref="A683">IF(B683="","",MAX(IF(Mvt!$C$2:$C$832=B683,Mvt!$A$2:$A$832,$A$14)))</f>
        <v>43480</v>
      </c>
      <c r="B683">
        <v>57403</v>
      </c>
      <c r="C683" t="str">
        <f t="shared" si="11"/>
        <v>4348057403</v>
      </c>
      <c r="D683" t="str">
        <f>IF(ISNA(VLOOKUP(BdD!C683,Mvt!$D$2:$G$832,4,0)),"CNC",VLOOKUP(BdD!C683,Mvt!$D$2:$G$832,4,0))</f>
        <v>CNC</v>
      </c>
      <c r="E683" t="s">
        <v>66</v>
      </c>
      <c r="F683" t="s">
        <v>449</v>
      </c>
    </row>
    <row r="684" spans="1:6" x14ac:dyDescent="0.25">
      <c r="A684" s="1">
        <f t="array" ref="A684">IF(B684="","",MAX(IF(Mvt!$C$2:$C$832=B684,Mvt!$A$2:$A$832,$A$14)))</f>
        <v>43480</v>
      </c>
      <c r="B684">
        <v>61534</v>
      </c>
      <c r="C684" t="str">
        <f t="shared" si="11"/>
        <v>4348061534</v>
      </c>
      <c r="D684" t="str">
        <f>IF(ISNA(VLOOKUP(BdD!C684,Mvt!$D$2:$G$832,4,0)),"CNC",VLOOKUP(BdD!C684,Mvt!$D$2:$G$832,4,0))</f>
        <v>CNC</v>
      </c>
      <c r="E684" t="s">
        <v>66</v>
      </c>
      <c r="F684" t="s">
        <v>450</v>
      </c>
    </row>
    <row r="685" spans="1:6" x14ac:dyDescent="0.25">
      <c r="A685" s="1">
        <f t="array" ref="A685">IF(B685="","",MAX(IF(Mvt!$C$2:$C$832=B685,Mvt!$A$2:$A$832,$A$14)))</f>
        <v>43480</v>
      </c>
      <c r="B685">
        <v>61535</v>
      </c>
      <c r="C685" t="str">
        <f t="shared" si="11"/>
        <v>4348061535</v>
      </c>
      <c r="D685" t="str">
        <f>IF(ISNA(VLOOKUP(BdD!C685,Mvt!$D$2:$G$832,4,0)),"CNC",VLOOKUP(BdD!C685,Mvt!$D$2:$G$832,4,0))</f>
        <v>CNC</v>
      </c>
      <c r="E685" t="s">
        <v>66</v>
      </c>
      <c r="F685" t="s">
        <v>450</v>
      </c>
    </row>
    <row r="686" spans="1:6" x14ac:dyDescent="0.25">
      <c r="A686" s="1">
        <f t="array" ref="A686">IF(B686="","",MAX(IF(Mvt!$C$2:$C$832=B686,Mvt!$A$2:$A$832,$A$14)))</f>
        <v>43480</v>
      </c>
      <c r="B686">
        <v>62150</v>
      </c>
      <c r="C686" t="str">
        <f t="shared" si="11"/>
        <v>4348062150</v>
      </c>
      <c r="D686" t="str">
        <f>IF(ISNA(VLOOKUP(BdD!C686,Mvt!$D$2:$G$832,4,0)),"CNC",VLOOKUP(BdD!C686,Mvt!$D$2:$G$832,4,0))</f>
        <v>CNC</v>
      </c>
      <c r="E686" t="s">
        <v>66</v>
      </c>
      <c r="F686" t="s">
        <v>451</v>
      </c>
    </row>
    <row r="687" spans="1:6" x14ac:dyDescent="0.25">
      <c r="A687" s="1">
        <f t="array" ref="A687">IF(B687="","",MAX(IF(Mvt!$C$2:$C$832=B687,Mvt!$A$2:$A$832,$A$14)))</f>
        <v>43480</v>
      </c>
      <c r="B687">
        <v>50567</v>
      </c>
      <c r="C687" t="str">
        <f t="shared" si="11"/>
        <v>4348050567</v>
      </c>
      <c r="D687" t="str">
        <f>IF(ISNA(VLOOKUP(BdD!C687,Mvt!$D$2:$G$832,4,0)),"CNC",VLOOKUP(BdD!C687,Mvt!$D$2:$G$832,4,0))</f>
        <v>CNC</v>
      </c>
      <c r="E687" t="s">
        <v>66</v>
      </c>
      <c r="F687" t="s">
        <v>452</v>
      </c>
    </row>
    <row r="688" spans="1:6" x14ac:dyDescent="0.25">
      <c r="A688" s="1">
        <f t="array" ref="A688">IF(B688="","",MAX(IF(Mvt!$C$2:$C$832=B688,Mvt!$A$2:$A$832,$A$14)))</f>
        <v>43480</v>
      </c>
      <c r="B688">
        <v>50568</v>
      </c>
      <c r="C688" t="str">
        <f t="shared" si="11"/>
        <v>4348050568</v>
      </c>
      <c r="D688" t="str">
        <f>IF(ISNA(VLOOKUP(BdD!C688,Mvt!$D$2:$G$832,4,0)),"CNC",VLOOKUP(BdD!C688,Mvt!$D$2:$G$832,4,0))</f>
        <v>CNC</v>
      </c>
      <c r="E688" t="s">
        <v>66</v>
      </c>
      <c r="F688" t="s">
        <v>452</v>
      </c>
    </row>
    <row r="689" spans="1:6" x14ac:dyDescent="0.25">
      <c r="A689" s="1">
        <f t="array" ref="A689">IF(B689="","",MAX(IF(Mvt!$C$2:$C$832=B689,Mvt!$A$2:$A$832,$A$14)))</f>
        <v>43480</v>
      </c>
      <c r="B689">
        <v>50566</v>
      </c>
      <c r="C689" t="str">
        <f t="shared" si="11"/>
        <v>4348050566</v>
      </c>
      <c r="D689" t="str">
        <f>IF(ISNA(VLOOKUP(BdD!C689,Mvt!$D$2:$G$832,4,0)),"CNC",VLOOKUP(BdD!C689,Mvt!$D$2:$G$832,4,0))</f>
        <v>CNC</v>
      </c>
      <c r="E689" t="s">
        <v>66</v>
      </c>
      <c r="F689" t="s">
        <v>452</v>
      </c>
    </row>
    <row r="690" spans="1:6" x14ac:dyDescent="0.25">
      <c r="A690" s="1">
        <f t="array" ref="A690">IF(B690="","",MAX(IF(Mvt!$C$2:$C$832=B690,Mvt!$A$2:$A$832,$A$14)))</f>
        <v>43480</v>
      </c>
      <c r="B690">
        <v>61129</v>
      </c>
      <c r="C690" t="str">
        <f t="shared" si="11"/>
        <v>4348061129</v>
      </c>
      <c r="D690" t="str">
        <f>IF(ISNA(VLOOKUP(BdD!C690,Mvt!$D$2:$G$832,4,0)),"CNC",VLOOKUP(BdD!C690,Mvt!$D$2:$G$832,4,0))</f>
        <v>CNC</v>
      </c>
      <c r="E690" t="s">
        <v>66</v>
      </c>
      <c r="F690" t="s">
        <v>453</v>
      </c>
    </row>
    <row r="691" spans="1:6" x14ac:dyDescent="0.25">
      <c r="A691" s="1">
        <f t="array" ref="A691">IF(B691="","",MAX(IF(Mvt!$C$2:$C$832=B691,Mvt!$A$2:$A$832,$A$14)))</f>
        <v>43480</v>
      </c>
      <c r="B691">
        <v>61132</v>
      </c>
      <c r="C691" t="str">
        <f t="shared" si="11"/>
        <v>4348061132</v>
      </c>
      <c r="D691" t="str">
        <f>IF(ISNA(VLOOKUP(BdD!C691,Mvt!$D$2:$G$832,4,0)),"CNC",VLOOKUP(BdD!C691,Mvt!$D$2:$G$832,4,0))</f>
        <v>CNC</v>
      </c>
      <c r="E691" t="s">
        <v>66</v>
      </c>
      <c r="F691" t="s">
        <v>453</v>
      </c>
    </row>
    <row r="692" spans="1:6" x14ac:dyDescent="0.25">
      <c r="A692" s="1">
        <f t="array" ref="A692">IF(B692="","",MAX(IF(Mvt!$C$2:$C$832=B692,Mvt!$A$2:$A$832,$A$14)))</f>
        <v>43480</v>
      </c>
      <c r="B692">
        <v>61130</v>
      </c>
      <c r="C692" t="str">
        <f t="shared" si="11"/>
        <v>4348061130</v>
      </c>
      <c r="D692" t="str">
        <f>IF(ISNA(VLOOKUP(BdD!C692,Mvt!$D$2:$G$832,4,0)),"CNC",VLOOKUP(BdD!C692,Mvt!$D$2:$G$832,4,0))</f>
        <v>CNC</v>
      </c>
      <c r="E692" t="s">
        <v>66</v>
      </c>
      <c r="F692" t="s">
        <v>453</v>
      </c>
    </row>
    <row r="693" spans="1:6" x14ac:dyDescent="0.25">
      <c r="A693" s="1">
        <f t="array" ref="A693">IF(B693="","",MAX(IF(Mvt!$C$2:$C$832=B693,Mvt!$A$2:$A$832,$A$14)))</f>
        <v>43480</v>
      </c>
      <c r="B693">
        <v>52240</v>
      </c>
      <c r="C693" t="str">
        <f t="shared" si="11"/>
        <v>4348052240</v>
      </c>
      <c r="D693" t="str">
        <f>IF(ISNA(VLOOKUP(BdD!C693,Mvt!$D$2:$G$832,4,0)),"CNC",VLOOKUP(BdD!C693,Mvt!$D$2:$G$832,4,0))</f>
        <v>CNC</v>
      </c>
      <c r="E693" t="s">
        <v>66</v>
      </c>
      <c r="F693" t="s">
        <v>454</v>
      </c>
    </row>
    <row r="694" spans="1:6" x14ac:dyDescent="0.25">
      <c r="A694" s="1">
        <f t="array" ref="A694">IF(B694="","",MAX(IF(Mvt!$C$2:$C$832=B694,Mvt!$A$2:$A$832,$A$14)))</f>
        <v>43480</v>
      </c>
      <c r="B694">
        <v>60009</v>
      </c>
      <c r="C694" t="str">
        <f t="shared" si="11"/>
        <v>4348060009</v>
      </c>
      <c r="D694" t="str">
        <f>IF(ISNA(VLOOKUP(BdD!C694,Mvt!$D$2:$G$832,4,0)),"CNC",VLOOKUP(BdD!C694,Mvt!$D$2:$G$832,4,0))</f>
        <v>CNC</v>
      </c>
      <c r="E694" t="s">
        <v>66</v>
      </c>
      <c r="F694" t="s">
        <v>454</v>
      </c>
    </row>
    <row r="695" spans="1:6" x14ac:dyDescent="0.25">
      <c r="A695" s="1">
        <f t="array" ref="A695">IF(B695="","",MAX(IF(Mvt!$C$2:$C$832=B695,Mvt!$A$2:$A$832,$A$14)))</f>
        <v>43480</v>
      </c>
      <c r="B695">
        <v>42478</v>
      </c>
      <c r="C695" t="str">
        <f t="shared" si="11"/>
        <v>4348042478</v>
      </c>
      <c r="D695" t="str">
        <f>IF(ISNA(VLOOKUP(BdD!C695,Mvt!$D$2:$G$832,4,0)),"CNC",VLOOKUP(BdD!C695,Mvt!$D$2:$G$832,4,0))</f>
        <v>CNC</v>
      </c>
      <c r="E695" t="s">
        <v>66</v>
      </c>
      <c r="F695" t="s">
        <v>455</v>
      </c>
    </row>
    <row r="696" spans="1:6" x14ac:dyDescent="0.25">
      <c r="A696" s="1">
        <f t="array" ref="A696">IF(B696="","",MAX(IF(Mvt!$C$2:$C$832=B696,Mvt!$A$2:$A$832,$A$14)))</f>
        <v>43480</v>
      </c>
      <c r="B696">
        <v>62152</v>
      </c>
      <c r="C696" t="str">
        <f t="shared" si="11"/>
        <v>4348062152</v>
      </c>
      <c r="D696" t="str">
        <f>IF(ISNA(VLOOKUP(BdD!C696,Mvt!$D$2:$G$832,4,0)),"CNC",VLOOKUP(BdD!C696,Mvt!$D$2:$G$832,4,0))</f>
        <v>CNC</v>
      </c>
      <c r="E696" t="s">
        <v>66</v>
      </c>
      <c r="F696" t="s">
        <v>456</v>
      </c>
    </row>
    <row r="697" spans="1:6" x14ac:dyDescent="0.25">
      <c r="A697" s="1">
        <f t="array" ref="A697">IF(B697="","",MAX(IF(Mvt!$C$2:$C$832=B697,Mvt!$A$2:$A$832,$A$14)))</f>
        <v>43480</v>
      </c>
      <c r="B697">
        <v>190816</v>
      </c>
      <c r="C697" t="str">
        <f t="shared" si="11"/>
        <v>43480190816</v>
      </c>
      <c r="D697" t="str">
        <f>IF(ISNA(VLOOKUP(BdD!C697,Mvt!$D$2:$G$832,4,0)),"CNC",VLOOKUP(BdD!C697,Mvt!$D$2:$G$832,4,0))</f>
        <v>CNC</v>
      </c>
      <c r="E697" t="s">
        <v>66</v>
      </c>
      <c r="F697" t="s">
        <v>457</v>
      </c>
    </row>
    <row r="698" spans="1:6" x14ac:dyDescent="0.25">
      <c r="A698" s="1">
        <f t="array" ref="A698">IF(B698="","",MAX(IF(Mvt!$C$2:$C$832=B698,Mvt!$A$2:$A$832,$A$14)))</f>
        <v>43480</v>
      </c>
      <c r="B698">
        <v>180816</v>
      </c>
      <c r="C698" t="str">
        <f t="shared" si="11"/>
        <v>43480180816</v>
      </c>
      <c r="D698" t="str">
        <f>IF(ISNA(VLOOKUP(BdD!C698,Mvt!$D$2:$G$832,4,0)),"CNC",VLOOKUP(BdD!C698,Mvt!$D$2:$G$832,4,0))</f>
        <v>CNC</v>
      </c>
      <c r="E698" t="s">
        <v>66</v>
      </c>
      <c r="F698" t="s">
        <v>457</v>
      </c>
    </row>
    <row r="699" spans="1:6" x14ac:dyDescent="0.25">
      <c r="A699" s="1">
        <f t="array" ref="A699">IF(B699="","",MAX(IF(Mvt!$C$2:$C$832=B699,Mvt!$A$2:$A$832,$A$14)))</f>
        <v>43480</v>
      </c>
      <c r="B699">
        <v>61453</v>
      </c>
      <c r="C699" t="str">
        <f t="shared" si="11"/>
        <v>4348061453</v>
      </c>
      <c r="D699" t="str">
        <f>IF(ISNA(VLOOKUP(BdD!C699,Mvt!$D$2:$G$832,4,0)),"CNC",VLOOKUP(BdD!C699,Mvt!$D$2:$G$832,4,0))</f>
        <v>CNC</v>
      </c>
      <c r="E699" t="s">
        <v>66</v>
      </c>
      <c r="F699" t="s">
        <v>458</v>
      </c>
    </row>
    <row r="700" spans="1:6" x14ac:dyDescent="0.25">
      <c r="A700" s="1">
        <f t="array" ref="A700">IF(B700="","",MAX(IF(Mvt!$C$2:$C$832=B700,Mvt!$A$2:$A$832,$A$14)))</f>
        <v>43480</v>
      </c>
      <c r="B700">
        <v>61454</v>
      </c>
      <c r="C700" t="str">
        <f t="shared" si="11"/>
        <v>4348061454</v>
      </c>
      <c r="D700" t="str">
        <f>IF(ISNA(VLOOKUP(BdD!C700,Mvt!$D$2:$G$832,4,0)),"CNC",VLOOKUP(BdD!C700,Mvt!$D$2:$G$832,4,0))</f>
        <v>CNC</v>
      </c>
      <c r="E700" t="s">
        <v>66</v>
      </c>
      <c r="F700" t="s">
        <v>458</v>
      </c>
    </row>
    <row r="701" spans="1:6" x14ac:dyDescent="0.25">
      <c r="A701" s="1">
        <f t="array" ref="A701">IF(B701="","",MAX(IF(Mvt!$C$2:$C$832=B701,Mvt!$A$2:$A$832,$A$14)))</f>
        <v>43480</v>
      </c>
      <c r="B701">
        <v>61455</v>
      </c>
      <c r="C701" t="str">
        <f t="shared" si="11"/>
        <v>4348061455</v>
      </c>
      <c r="D701" t="str">
        <f>IF(ISNA(VLOOKUP(BdD!C701,Mvt!$D$2:$G$832,4,0)),"CNC",VLOOKUP(BdD!C701,Mvt!$D$2:$G$832,4,0))</f>
        <v>CNC</v>
      </c>
      <c r="E701" t="s">
        <v>66</v>
      </c>
      <c r="F701" t="s">
        <v>458</v>
      </c>
    </row>
    <row r="702" spans="1:6" x14ac:dyDescent="0.25">
      <c r="A702" s="1">
        <f t="array" ref="A702">IF(B702="","",MAX(IF(Mvt!$C$2:$C$832=B702,Mvt!$A$2:$A$832,$A$14)))</f>
        <v>43480</v>
      </c>
      <c r="B702">
        <v>6956</v>
      </c>
      <c r="C702" t="str">
        <f t="shared" si="11"/>
        <v>434806956</v>
      </c>
      <c r="D702" t="str">
        <f>IF(ISNA(VLOOKUP(BdD!C702,Mvt!$D$2:$G$832,4,0)),"CNC",VLOOKUP(BdD!C702,Mvt!$D$2:$G$832,4,0))</f>
        <v>CNC</v>
      </c>
      <c r="E702" t="s">
        <v>66</v>
      </c>
      <c r="F702" t="s">
        <v>459</v>
      </c>
    </row>
    <row r="703" spans="1:6" x14ac:dyDescent="0.25">
      <c r="A703" s="1">
        <f t="array" ref="A703">IF(B703="","",MAX(IF(Mvt!$C$2:$C$832=B703,Mvt!$A$2:$A$832,$A$14)))</f>
        <v>43480</v>
      </c>
      <c r="B703">
        <v>48468</v>
      </c>
      <c r="C703" t="str">
        <f t="shared" si="11"/>
        <v>4348048468</v>
      </c>
      <c r="D703" t="str">
        <f>IF(ISNA(VLOOKUP(BdD!C703,Mvt!$D$2:$G$832,4,0)),"CNC",VLOOKUP(BdD!C703,Mvt!$D$2:$G$832,4,0))</f>
        <v>CNC</v>
      </c>
      <c r="E703" t="s">
        <v>66</v>
      </c>
      <c r="F703" t="s">
        <v>460</v>
      </c>
    </row>
    <row r="704" spans="1:6" x14ac:dyDescent="0.25">
      <c r="A704" s="1">
        <f t="array" ref="A704">IF(B704="","",MAX(IF(Mvt!$C$2:$C$832=B704,Mvt!$A$2:$A$832,$A$14)))</f>
        <v>43480</v>
      </c>
      <c r="B704">
        <v>48469</v>
      </c>
      <c r="C704" t="str">
        <f t="shared" si="11"/>
        <v>4348048469</v>
      </c>
      <c r="D704" t="str">
        <f>IF(ISNA(VLOOKUP(BdD!C704,Mvt!$D$2:$G$832,4,0)),"CNC",VLOOKUP(BdD!C704,Mvt!$D$2:$G$832,4,0))</f>
        <v>CNC</v>
      </c>
      <c r="E704" t="s">
        <v>66</v>
      </c>
      <c r="F704" t="s">
        <v>460</v>
      </c>
    </row>
    <row r="705" spans="1:6" x14ac:dyDescent="0.25">
      <c r="A705" s="1">
        <f t="array" ref="A705">IF(B705="","",MAX(IF(Mvt!$C$2:$C$832=B705,Mvt!$A$2:$A$832,$A$14)))</f>
        <v>43480</v>
      </c>
      <c r="B705">
        <v>1411351</v>
      </c>
      <c r="C705" t="str">
        <f t="shared" si="11"/>
        <v>434801411351</v>
      </c>
      <c r="D705" t="str">
        <f>IF(ISNA(VLOOKUP(BdD!C705,Mvt!$D$2:$G$832,4,0)),"CNC",VLOOKUP(BdD!C705,Mvt!$D$2:$G$832,4,0))</f>
        <v>CNC</v>
      </c>
      <c r="E705" t="s">
        <v>66</v>
      </c>
      <c r="F705" t="s">
        <v>460</v>
      </c>
    </row>
    <row r="706" spans="1:6" x14ac:dyDescent="0.25">
      <c r="A706" s="1">
        <f t="array" ref="A706">IF(B706="","",MAX(IF(Mvt!$C$2:$C$832=B706,Mvt!$A$2:$A$832,$A$14)))</f>
        <v>43480</v>
      </c>
      <c r="B706">
        <v>1411352</v>
      </c>
      <c r="C706" t="str">
        <f t="shared" si="11"/>
        <v>434801411352</v>
      </c>
      <c r="D706" t="str">
        <f>IF(ISNA(VLOOKUP(BdD!C706,Mvt!$D$2:$G$832,4,0)),"CNC",VLOOKUP(BdD!C706,Mvt!$D$2:$G$832,4,0))</f>
        <v>CNC</v>
      </c>
      <c r="E706" t="s">
        <v>66</v>
      </c>
      <c r="F706" t="s">
        <v>460</v>
      </c>
    </row>
    <row r="707" spans="1:6" x14ac:dyDescent="0.25">
      <c r="A707" s="1">
        <f t="array" ref="A707">IF(B707="","",MAX(IF(Mvt!$C$2:$C$832=B707,Mvt!$A$2:$A$832,$A$14)))</f>
        <v>43480</v>
      </c>
      <c r="B707">
        <v>59852</v>
      </c>
      <c r="C707" t="str">
        <f t="shared" si="11"/>
        <v>4348059852</v>
      </c>
      <c r="D707" t="str">
        <f>IF(ISNA(VLOOKUP(BdD!C707,Mvt!$D$2:$G$832,4,0)),"CNC",VLOOKUP(BdD!C707,Mvt!$D$2:$G$832,4,0))</f>
        <v>CNC</v>
      </c>
      <c r="E707" t="s">
        <v>66</v>
      </c>
      <c r="F707" t="s">
        <v>461</v>
      </c>
    </row>
    <row r="708" spans="1:6" x14ac:dyDescent="0.25">
      <c r="A708" s="1">
        <f t="array" ref="A708">IF(B708="","",MAX(IF(Mvt!$C$2:$C$832=B708,Mvt!$A$2:$A$832,$A$14)))</f>
        <v>43480</v>
      </c>
      <c r="B708">
        <v>21596</v>
      </c>
      <c r="C708" t="str">
        <f t="shared" si="11"/>
        <v>4348021596</v>
      </c>
      <c r="D708" t="str">
        <f>IF(ISNA(VLOOKUP(BdD!C708,Mvt!$D$2:$G$832,4,0)),"CNC",VLOOKUP(BdD!C708,Mvt!$D$2:$G$832,4,0))</f>
        <v>CNC</v>
      </c>
      <c r="E708" t="s">
        <v>66</v>
      </c>
      <c r="F708" t="s">
        <v>462</v>
      </c>
    </row>
    <row r="709" spans="1:6" x14ac:dyDescent="0.25">
      <c r="A709" s="1">
        <f t="array" ref="A709">IF(B709="","",MAX(IF(Mvt!$C$2:$C$832=B709,Mvt!$A$2:$A$832,$A$14)))</f>
        <v>43480</v>
      </c>
      <c r="B709">
        <v>21246</v>
      </c>
      <c r="C709" t="str">
        <f t="shared" si="11"/>
        <v>4348021246</v>
      </c>
      <c r="D709" t="str">
        <f>IF(ISNA(VLOOKUP(BdD!C709,Mvt!$D$2:$G$832,4,0)),"CNC",VLOOKUP(BdD!C709,Mvt!$D$2:$G$832,4,0))</f>
        <v>CNC</v>
      </c>
      <c r="E709" t="s">
        <v>66</v>
      </c>
      <c r="F709" t="s">
        <v>462</v>
      </c>
    </row>
    <row r="710" spans="1:6" x14ac:dyDescent="0.25">
      <c r="A710" s="1">
        <f t="array" ref="A710">IF(B710="","",MAX(IF(Mvt!$C$2:$C$832=B710,Mvt!$A$2:$A$832,$A$14)))</f>
        <v>43480</v>
      </c>
      <c r="B710">
        <v>61921</v>
      </c>
      <c r="C710" t="str">
        <f t="shared" si="11"/>
        <v>4348061921</v>
      </c>
      <c r="D710" t="str">
        <f>IF(ISNA(VLOOKUP(BdD!C710,Mvt!$D$2:$G$832,4,0)),"CNC",VLOOKUP(BdD!C710,Mvt!$D$2:$G$832,4,0))</f>
        <v>CNC</v>
      </c>
      <c r="E710" t="s">
        <v>66</v>
      </c>
      <c r="F710" t="s">
        <v>463</v>
      </c>
    </row>
    <row r="711" spans="1:6" x14ac:dyDescent="0.25">
      <c r="A711" s="1">
        <f t="array" ref="A711">IF(B711="","",MAX(IF(Mvt!$C$2:$C$832=B711,Mvt!$A$2:$A$832,$A$14)))</f>
        <v>43480</v>
      </c>
      <c r="B711">
        <v>61923</v>
      </c>
      <c r="C711" t="str">
        <f t="shared" si="11"/>
        <v>4348061923</v>
      </c>
      <c r="D711" t="str">
        <f>IF(ISNA(VLOOKUP(BdD!C711,Mvt!$D$2:$G$832,4,0)),"CNC",VLOOKUP(BdD!C711,Mvt!$D$2:$G$832,4,0))</f>
        <v>CNC</v>
      </c>
      <c r="E711" t="s">
        <v>66</v>
      </c>
      <c r="F711" t="s">
        <v>463</v>
      </c>
    </row>
    <row r="712" spans="1:6" x14ac:dyDescent="0.25">
      <c r="A712" s="1">
        <f t="array" ref="A712">IF(B712="","",MAX(IF(Mvt!$C$2:$C$832=B712,Mvt!$A$2:$A$832,$A$14)))</f>
        <v>43480</v>
      </c>
      <c r="B712">
        <v>61922</v>
      </c>
      <c r="C712" t="str">
        <f t="shared" si="11"/>
        <v>4348061922</v>
      </c>
      <c r="D712" t="str">
        <f>IF(ISNA(VLOOKUP(BdD!C712,Mvt!$D$2:$G$832,4,0)),"CNC",VLOOKUP(BdD!C712,Mvt!$D$2:$G$832,4,0))</f>
        <v>CNC</v>
      </c>
      <c r="E712" t="s">
        <v>66</v>
      </c>
      <c r="F712" t="s">
        <v>463</v>
      </c>
    </row>
    <row r="713" spans="1:6" x14ac:dyDescent="0.25">
      <c r="A713" s="1">
        <f t="array" ref="A713">IF(B713="","",MAX(IF(Mvt!$C$2:$C$832=B713,Mvt!$A$2:$A$832,$A$14)))</f>
        <v>43480</v>
      </c>
      <c r="B713">
        <v>32291</v>
      </c>
      <c r="C713" t="str">
        <f t="shared" si="11"/>
        <v>4348032291</v>
      </c>
      <c r="D713" t="str">
        <f>IF(ISNA(VLOOKUP(BdD!C713,Mvt!$D$2:$G$832,4,0)),"CNC",VLOOKUP(BdD!C713,Mvt!$D$2:$G$832,4,0))</f>
        <v>CNC</v>
      </c>
      <c r="E713" t="s">
        <v>66</v>
      </c>
      <c r="F713" t="s">
        <v>464</v>
      </c>
    </row>
    <row r="714" spans="1:6" x14ac:dyDescent="0.25">
      <c r="A714" s="1">
        <f t="array" ref="A714">IF(B714="","",MAX(IF(Mvt!$C$2:$C$832=B714,Mvt!$A$2:$A$832,$A$14)))</f>
        <v>43480</v>
      </c>
      <c r="B714">
        <v>32290</v>
      </c>
      <c r="C714" t="str">
        <f t="shared" si="11"/>
        <v>4348032290</v>
      </c>
      <c r="D714" t="str">
        <f>IF(ISNA(VLOOKUP(BdD!C714,Mvt!$D$2:$G$832,4,0)),"CNC",VLOOKUP(BdD!C714,Mvt!$D$2:$G$832,4,0))</f>
        <v>CNC</v>
      </c>
      <c r="E714" t="s">
        <v>66</v>
      </c>
      <c r="F714" t="s">
        <v>464</v>
      </c>
    </row>
    <row r="715" spans="1:6" x14ac:dyDescent="0.25">
      <c r="A715" s="1">
        <f t="array" ref="A715">IF(B715="","",MAX(IF(Mvt!$C$2:$C$832=B715,Mvt!$A$2:$A$832,$A$14)))</f>
        <v>43601</v>
      </c>
      <c r="B715">
        <v>61134</v>
      </c>
      <c r="C715" t="str">
        <f t="shared" si="11"/>
        <v>4360161134</v>
      </c>
      <c r="D715" t="str">
        <f>IF(ISNA(VLOOKUP(BdD!C715,Mvt!$D$2:$G$832,4,0)),"CNC",VLOOKUP(BdD!C715,Mvt!$D$2:$G$832,4,0))</f>
        <v>Fournisseur</v>
      </c>
      <c r="E715" t="s">
        <v>66</v>
      </c>
      <c r="F715" t="s">
        <v>465</v>
      </c>
    </row>
    <row r="716" spans="1:6" x14ac:dyDescent="0.25">
      <c r="A716" s="1">
        <f t="array" ref="A716">IF(B716="","",MAX(IF(Mvt!$C$2:$C$832=B716,Mvt!$A$2:$A$832,$A$14)))</f>
        <v>43480</v>
      </c>
      <c r="B716">
        <v>1641491</v>
      </c>
      <c r="C716" t="str">
        <f t="shared" si="11"/>
        <v>434801641491</v>
      </c>
      <c r="D716" t="str">
        <f>IF(ISNA(VLOOKUP(BdD!C716,Mvt!$D$2:$G$832,4,0)),"CNC",VLOOKUP(BdD!C716,Mvt!$D$2:$G$832,4,0))</f>
        <v>CNC</v>
      </c>
      <c r="E716" t="s">
        <v>66</v>
      </c>
      <c r="F716" t="s">
        <v>466</v>
      </c>
    </row>
    <row r="717" spans="1:6" x14ac:dyDescent="0.25">
      <c r="A717" s="1">
        <f t="array" ref="A717">IF(B717="","",MAX(IF(Mvt!$C$2:$C$832=B717,Mvt!$A$2:$A$832,$A$14)))</f>
        <v>43480</v>
      </c>
      <c r="B717">
        <v>1641692</v>
      </c>
      <c r="C717" t="str">
        <f t="shared" si="11"/>
        <v>434801641692</v>
      </c>
      <c r="D717" t="str">
        <f>IF(ISNA(VLOOKUP(BdD!C717,Mvt!$D$2:$G$832,4,0)),"CNC",VLOOKUP(BdD!C717,Mvt!$D$2:$G$832,4,0))</f>
        <v>CNC</v>
      </c>
      <c r="E717" t="s">
        <v>66</v>
      </c>
      <c r="F717" t="s">
        <v>466</v>
      </c>
    </row>
    <row r="718" spans="1:6" x14ac:dyDescent="0.25">
      <c r="A718" s="1">
        <f t="array" ref="A718">IF(B718="","",MAX(IF(Mvt!$C$2:$C$832=B718,Mvt!$A$2:$A$832,$A$14)))</f>
        <v>43480</v>
      </c>
      <c r="B718">
        <v>39264</v>
      </c>
      <c r="C718" t="str">
        <f t="shared" si="11"/>
        <v>4348039264</v>
      </c>
      <c r="D718" t="str">
        <f>IF(ISNA(VLOOKUP(BdD!C718,Mvt!$D$2:$G$832,4,0)),"CNC",VLOOKUP(BdD!C718,Mvt!$D$2:$G$832,4,0))</f>
        <v>CNC</v>
      </c>
      <c r="E718" t="s">
        <v>66</v>
      </c>
      <c r="F718" t="s">
        <v>467</v>
      </c>
    </row>
    <row r="719" spans="1:6" x14ac:dyDescent="0.25">
      <c r="A719" s="1">
        <f t="array" ref="A719">IF(B719="","",MAX(IF(Mvt!$C$2:$C$832=B719,Mvt!$A$2:$A$832,$A$14)))</f>
        <v>43480</v>
      </c>
      <c r="B719">
        <v>39263</v>
      </c>
      <c r="C719" t="str">
        <f t="shared" si="11"/>
        <v>4348039263</v>
      </c>
      <c r="D719" t="str">
        <f>IF(ISNA(VLOOKUP(BdD!C719,Mvt!$D$2:$G$832,4,0)),"CNC",VLOOKUP(BdD!C719,Mvt!$D$2:$G$832,4,0))</f>
        <v>CNC</v>
      </c>
      <c r="E719" t="s">
        <v>66</v>
      </c>
      <c r="F719" t="s">
        <v>468</v>
      </c>
    </row>
    <row r="720" spans="1:6" x14ac:dyDescent="0.25">
      <c r="A720" s="1">
        <f t="array" ref="A720">IF(B720="","",MAX(IF(Mvt!$C$2:$C$832=B720,Mvt!$A$2:$A$832,$A$14)))</f>
        <v>43480</v>
      </c>
      <c r="B720" t="s">
        <v>413</v>
      </c>
      <c r="C720" t="str">
        <f t="shared" si="11"/>
        <v>43480F240418</v>
      </c>
      <c r="D720" t="str">
        <f>IF(ISNA(VLOOKUP(BdD!C720,Mvt!$D$2:$G$832,4,0)),"CNC",VLOOKUP(BdD!C720,Mvt!$D$2:$G$832,4,0))</f>
        <v>CNC</v>
      </c>
      <c r="E720" t="s">
        <v>66</v>
      </c>
      <c r="F720" t="s">
        <v>469</v>
      </c>
    </row>
    <row r="721" spans="1:6" x14ac:dyDescent="0.25">
      <c r="A721" s="1">
        <f t="array" ref="A721">IF(B721="","",MAX(IF(Mvt!$C$2:$C$832=B721,Mvt!$A$2:$A$832,$A$14)))</f>
        <v>43480</v>
      </c>
      <c r="B721" t="s">
        <v>414</v>
      </c>
      <c r="C721" t="str">
        <f t="shared" si="11"/>
        <v>43480F250418</v>
      </c>
      <c r="D721" t="str">
        <f>IF(ISNA(VLOOKUP(BdD!C721,Mvt!$D$2:$G$832,4,0)),"CNC",VLOOKUP(BdD!C721,Mvt!$D$2:$G$832,4,0))</f>
        <v>CNC</v>
      </c>
      <c r="E721" t="s">
        <v>66</v>
      </c>
      <c r="F721" t="s">
        <v>470</v>
      </c>
    </row>
    <row r="722" spans="1:6" x14ac:dyDescent="0.25">
      <c r="A722" s="1">
        <f t="array" ref="A722">IF(B722="","",MAX(IF(Mvt!$C$2:$C$832=B722,Mvt!$A$2:$A$832,$A$14)))</f>
        <v>43480</v>
      </c>
      <c r="B722" t="s">
        <v>415</v>
      </c>
      <c r="C722" t="str">
        <f t="shared" si="11"/>
        <v>43480F190418</v>
      </c>
      <c r="D722" t="str">
        <f>IF(ISNA(VLOOKUP(BdD!C722,Mvt!$D$2:$G$832,4,0)),"CNC",VLOOKUP(BdD!C722,Mvt!$D$2:$G$832,4,0))</f>
        <v>CNC</v>
      </c>
      <c r="E722" t="s">
        <v>66</v>
      </c>
      <c r="F722" t="s">
        <v>471</v>
      </c>
    </row>
    <row r="723" spans="1:6" x14ac:dyDescent="0.25">
      <c r="A723" s="1">
        <f t="array" ref="A723">IF(B723="","",MAX(IF(Mvt!$C$2:$C$832=B723,Mvt!$A$2:$A$832,$A$14)))</f>
        <v>43563</v>
      </c>
      <c r="B723">
        <v>61136</v>
      </c>
      <c r="C723" t="str">
        <f t="shared" si="11"/>
        <v>4356361136</v>
      </c>
      <c r="D723" t="str">
        <f>IF(ISNA(VLOOKUP(BdD!C723,Mvt!$D$2:$G$832,4,0)),"CNC",VLOOKUP(BdD!C723,Mvt!$D$2:$G$832,4,0))</f>
        <v>CNC</v>
      </c>
      <c r="E723" t="s">
        <v>66</v>
      </c>
      <c r="F723" t="s">
        <v>465</v>
      </c>
    </row>
    <row r="724" spans="1:6" x14ac:dyDescent="0.25">
      <c r="A724" s="1">
        <f t="array" ref="A724">IF(B724="","",MAX(IF(Mvt!$C$2:$C$832=B724,Mvt!$A$2:$A$832,$A$14)))</f>
        <v>43601</v>
      </c>
      <c r="B724">
        <v>61135</v>
      </c>
      <c r="C724" t="str">
        <f t="shared" si="11"/>
        <v>4360161135</v>
      </c>
      <c r="D724" t="str">
        <f>IF(ISNA(VLOOKUP(BdD!C724,Mvt!$D$2:$G$832,4,0)),"CNC",VLOOKUP(BdD!C724,Mvt!$D$2:$G$832,4,0))</f>
        <v>Fournisseur</v>
      </c>
      <c r="E724" t="s">
        <v>66</v>
      </c>
      <c r="F724" t="s">
        <v>465</v>
      </c>
    </row>
    <row r="725" spans="1:6" x14ac:dyDescent="0.25">
      <c r="A725" s="1">
        <f t="array" ref="A725">IF(B725="","",MAX(IF(Mvt!$C$2:$C$832=B725,Mvt!$A$2:$A$832,$A$14)))</f>
        <v>43564</v>
      </c>
      <c r="B725" t="s">
        <v>482</v>
      </c>
      <c r="C725" t="str">
        <f t="shared" si="11"/>
        <v>43564F090119</v>
      </c>
      <c r="D725" t="str">
        <f>IF(ISNA(VLOOKUP(BdD!C725,Mvt!$D$2:$G$832,4,0)),"CNC",VLOOKUP(BdD!C725,Mvt!$D$2:$G$832,4,0))</f>
        <v>CNC</v>
      </c>
      <c r="E725" t="s">
        <v>16</v>
      </c>
      <c r="F725" t="s">
        <v>483</v>
      </c>
    </row>
    <row r="726" spans="1:6" x14ac:dyDescent="0.25">
      <c r="A726" s="1">
        <f t="array" ref="A726">IF(B726="","",MAX(IF(Mvt!$C$2:$C$832=B726,Mvt!$A$2:$A$832,$A$14)))</f>
        <v>43480</v>
      </c>
      <c r="B726" t="s">
        <v>484</v>
      </c>
      <c r="C726" t="str">
        <f t="shared" si="11"/>
        <v>43480F281218</v>
      </c>
      <c r="D726" t="str">
        <f>IF(ISNA(VLOOKUP(BdD!C726,Mvt!$D$2:$G$832,4,0)),"CNC",VLOOKUP(BdD!C726,Mvt!$D$2:$G$832,4,0))</f>
        <v>CNC</v>
      </c>
      <c r="E726" t="s">
        <v>66</v>
      </c>
      <c r="F726" t="s">
        <v>445</v>
      </c>
    </row>
    <row r="727" spans="1:6" x14ac:dyDescent="0.25">
      <c r="A727" s="1">
        <f t="array" ref="A727">IF(B727="","",MAX(IF(Mvt!$C$2:$C$832=B727,Mvt!$A$2:$A$832,$A$14)))</f>
        <v>43480</v>
      </c>
      <c r="B727" t="s">
        <v>485</v>
      </c>
      <c r="C727" t="str">
        <f t="shared" si="11"/>
        <v>43480F271218</v>
      </c>
      <c r="D727" t="str">
        <f>IF(ISNA(VLOOKUP(BdD!C727,Mvt!$D$2:$G$832,4,0)),"CNC",VLOOKUP(BdD!C727,Mvt!$D$2:$G$832,4,0))</f>
        <v>CNC</v>
      </c>
      <c r="E727" t="s">
        <v>66</v>
      </c>
      <c r="F727" t="s">
        <v>445</v>
      </c>
    </row>
    <row r="728" spans="1:6" x14ac:dyDescent="0.25">
      <c r="A728" s="1">
        <f t="array" ref="A728">IF(B728="","",MAX(IF(Mvt!$C$2:$C$832=B728,Mvt!$A$2:$A$832,$A$14)))</f>
        <v>43606</v>
      </c>
      <c r="B728" t="s">
        <v>486</v>
      </c>
      <c r="C728" t="str">
        <f t="shared" si="11"/>
        <v>43606F080119</v>
      </c>
      <c r="D728" t="str">
        <f>IF(ISNA(VLOOKUP(BdD!C728,Mvt!$D$2:$G$832,4,0)),"CNC",VLOOKUP(BdD!C728,Mvt!$D$2:$G$832,4,0))</f>
        <v>Affutage</v>
      </c>
      <c r="E728" t="s">
        <v>16</v>
      </c>
      <c r="F728" t="s">
        <v>487</v>
      </c>
    </row>
    <row r="729" spans="1:6" x14ac:dyDescent="0.25">
      <c r="A729" s="1">
        <f t="array" ref="A729">IF(B729="","",MAX(IF(Mvt!$C$2:$C$832=B729,Mvt!$A$2:$A$832,$A$14)))</f>
        <v>43559</v>
      </c>
      <c r="B729" t="s">
        <v>488</v>
      </c>
      <c r="C729" t="str">
        <f t="shared" si="11"/>
        <v>43559F070119</v>
      </c>
      <c r="D729" t="str">
        <f>IF(ISNA(VLOOKUP(BdD!C729,Mvt!$D$2:$G$832,4,0)),"CNC",VLOOKUP(BdD!C729,Mvt!$D$2:$G$832,4,0))</f>
        <v>Affutage</v>
      </c>
      <c r="E729" t="s">
        <v>16</v>
      </c>
      <c r="F729" t="s">
        <v>487</v>
      </c>
    </row>
    <row r="730" spans="1:6" x14ac:dyDescent="0.25">
      <c r="A730" s="1">
        <f t="array" ref="A730">IF(B730="","",MAX(IF(Mvt!$C$2:$C$832=B730,Mvt!$A$2:$A$832,$A$14)))</f>
        <v>43480</v>
      </c>
      <c r="B730" t="s">
        <v>489</v>
      </c>
      <c r="C730" t="str">
        <f t="shared" si="11"/>
        <v>43480F261218</v>
      </c>
      <c r="D730" t="str">
        <f>IF(ISNA(VLOOKUP(BdD!C730,Mvt!$D$2:$G$832,4,0)),"CNC",VLOOKUP(BdD!C730,Mvt!$D$2:$G$832,4,0))</f>
        <v>CNC</v>
      </c>
      <c r="E730" t="s">
        <v>66</v>
      </c>
      <c r="F730" t="s">
        <v>460</v>
      </c>
    </row>
    <row r="731" spans="1:6" x14ac:dyDescent="0.25">
      <c r="A731" s="1">
        <f t="array" ref="A731">IF(B731="","",MAX(IF(Mvt!$C$2:$C$832=B731,Mvt!$A$2:$A$832,$A$14)))</f>
        <v>43480</v>
      </c>
      <c r="B731" t="s">
        <v>490</v>
      </c>
      <c r="C731" t="str">
        <f t="shared" si="11"/>
        <v>43480F291218</v>
      </c>
      <c r="D731" t="str">
        <f>IF(ISNA(VLOOKUP(BdD!C731,Mvt!$D$2:$G$832,4,0)),"CNC",VLOOKUP(BdD!C731,Mvt!$D$2:$G$832,4,0))</f>
        <v>CNC</v>
      </c>
      <c r="E731" t="s">
        <v>66</v>
      </c>
      <c r="F731" t="s">
        <v>445</v>
      </c>
    </row>
    <row r="732" spans="1:6" x14ac:dyDescent="0.25">
      <c r="A732" s="1">
        <f t="array" ref="A732">IF(B732="","",MAX(IF(Mvt!$C$2:$C$832=B732,Mvt!$A$2:$A$832,$A$14)))</f>
        <v>43480</v>
      </c>
      <c r="B732" t="s">
        <v>491</v>
      </c>
      <c r="C732" t="str">
        <f t="shared" si="11"/>
        <v>43480F191218</v>
      </c>
      <c r="D732" t="str">
        <f>IF(ISNA(VLOOKUP(BdD!C732,Mvt!$D$2:$G$832,4,0)),"CNC",VLOOKUP(BdD!C732,Mvt!$D$2:$G$832,4,0))</f>
        <v>CNC</v>
      </c>
      <c r="E732" t="s">
        <v>46</v>
      </c>
      <c r="F732" t="s">
        <v>492</v>
      </c>
    </row>
    <row r="733" spans="1:6" x14ac:dyDescent="0.25">
      <c r="A733" s="1">
        <f t="array" ref="A733">IF(B733="","",MAX(IF(Mvt!$C$2:$C$832=B733,Mvt!$A$2:$A$832,$A$14)))</f>
        <v>43496</v>
      </c>
      <c r="B733" t="s">
        <v>496</v>
      </c>
      <c r="C733" t="str">
        <f t="shared" si="11"/>
        <v>43496F141016</v>
      </c>
      <c r="D733" t="str">
        <f>IF(ISNA(VLOOKUP(BdD!C733,Mvt!$D$2:$G$832,4,0)),"CNC",VLOOKUP(BdD!C733,Mvt!$D$2:$G$832,4,0))</f>
        <v>KO</v>
      </c>
      <c r="E733" t="s">
        <v>66</v>
      </c>
    </row>
    <row r="734" spans="1:6" x14ac:dyDescent="0.25">
      <c r="A734" s="1">
        <f t="array" ref="A734">IF(B734="","",MAX(IF(Mvt!$C$2:$C$832=B734,Mvt!$A$2:$A$832,$A$14)))</f>
        <v>43496</v>
      </c>
      <c r="B734" t="s">
        <v>498</v>
      </c>
      <c r="C734" t="str">
        <f t="shared" si="11"/>
        <v>43496F310119</v>
      </c>
      <c r="D734" t="str">
        <f>IF(ISNA(VLOOKUP(BdD!C734,Mvt!$D$2:$G$832,4,0)),"CNC",VLOOKUP(BdD!C734,Mvt!$D$2:$G$832,4,0))</f>
        <v>IndexEb</v>
      </c>
      <c r="E734" t="s">
        <v>46</v>
      </c>
      <c r="F734" t="s">
        <v>683</v>
      </c>
    </row>
    <row r="735" spans="1:6" x14ac:dyDescent="0.25">
      <c r="A735" s="1">
        <f t="array" ref="A735">IF(B735="","",MAX(IF(Mvt!$C$2:$C$832=B735,Mvt!$A$2:$A$832,$A$14)))</f>
        <v>43503</v>
      </c>
      <c r="B735" t="s">
        <v>513</v>
      </c>
      <c r="C735" t="str">
        <f t="shared" si="11"/>
        <v>43503MD030219</v>
      </c>
      <c r="D735" t="str">
        <f>IF(ISNA(VLOOKUP(BdD!C735,Mvt!$D$2:$G$832,4,0)),"CNC",VLOOKUP(BdD!C735,Mvt!$D$2:$G$832,4,0))</f>
        <v>CNC</v>
      </c>
      <c r="E735" t="s">
        <v>516</v>
      </c>
      <c r="F735" t="s">
        <v>517</v>
      </c>
    </row>
    <row r="736" spans="1:6" x14ac:dyDescent="0.25">
      <c r="A736" s="1">
        <f t="array" ref="A736">IF(B736="","",MAX(IF(Mvt!$C$2:$C$832=B736,Mvt!$A$2:$A$832,$A$14)))</f>
        <v>43503</v>
      </c>
      <c r="B736" t="s">
        <v>512</v>
      </c>
      <c r="C736" t="str">
        <f t="shared" si="11"/>
        <v>43503MD040219</v>
      </c>
      <c r="D736" t="str">
        <f>IF(ISNA(VLOOKUP(BdD!C736,Mvt!$D$2:$G$832,4,0)),"CNC",VLOOKUP(BdD!C736,Mvt!$D$2:$G$832,4,0))</f>
        <v>CNC</v>
      </c>
      <c r="E736" t="s">
        <v>516</v>
      </c>
      <c r="F736" t="s">
        <v>518</v>
      </c>
    </row>
    <row r="737" spans="1:6" x14ac:dyDescent="0.25">
      <c r="A737" s="1">
        <f t="array" ref="A737">IF(B737="","",MAX(IF(Mvt!$C$2:$C$832=B737,Mvt!$A$2:$A$832,$A$14)))</f>
        <v>43503</v>
      </c>
      <c r="B737" t="s">
        <v>515</v>
      </c>
      <c r="C737" t="str">
        <f t="shared" si="11"/>
        <v>43503MD170918</v>
      </c>
      <c r="D737" t="str">
        <f>IF(ISNA(VLOOKUP(BdD!C737,Mvt!$D$2:$G$832,4,0)),"CNC",VLOOKUP(BdD!C737,Mvt!$D$2:$G$832,4,0))</f>
        <v>CNC</v>
      </c>
      <c r="E737" t="s">
        <v>514</v>
      </c>
      <c r="F737" t="s">
        <v>519</v>
      </c>
    </row>
    <row r="738" spans="1:6" x14ac:dyDescent="0.25">
      <c r="A738" s="1">
        <f t="array" ref="A738">IF(B738="","",MAX(IF(Mvt!$C$2:$C$832=B738,Mvt!$A$2:$A$832,$A$14)))</f>
        <v>43517</v>
      </c>
      <c r="B738" t="s">
        <v>521</v>
      </c>
      <c r="C738" t="str">
        <f t="shared" si="11"/>
        <v>43517B090316</v>
      </c>
      <c r="D738" t="str">
        <f>IF(ISNA(VLOOKUP(BdD!C738,Mvt!$D$2:$G$832,4,0)),"CNC",VLOOKUP(BdD!C738,Mvt!$D$2:$G$832,4,0))</f>
        <v>CNC</v>
      </c>
      <c r="E738" t="s">
        <v>522</v>
      </c>
      <c r="F738" t="s">
        <v>523</v>
      </c>
    </row>
    <row r="739" spans="1:6" x14ac:dyDescent="0.25">
      <c r="A739" s="1">
        <f t="array" ref="A739">IF(B739="","",MAX(IF(Mvt!$C$2:$C$832=B739,Mvt!$A$2:$A$832,$A$14)))</f>
        <v>43528</v>
      </c>
      <c r="B739" t="s">
        <v>575</v>
      </c>
      <c r="C739" t="str">
        <f t="shared" ref="C739:C802" si="12">IF(A739="","",A739&amp;B739)</f>
        <v>43528F180219</v>
      </c>
      <c r="D739" t="str">
        <f>IF(ISNA(VLOOKUP(BdD!C739,Mvt!$D$2:$G$832,4,0)),"CNC",VLOOKUP(BdD!C739,Mvt!$D$2:$G$832,4,0))</f>
        <v>Affutage</v>
      </c>
      <c r="E739" t="s">
        <v>16</v>
      </c>
      <c r="F739" t="s">
        <v>576</v>
      </c>
    </row>
    <row r="740" spans="1:6" x14ac:dyDescent="0.25">
      <c r="A740" s="1">
        <f t="array" ref="A740">IF(B740="","",MAX(IF(Mvt!$C$2:$C$832=B740,Mvt!$A$2:$A$832,$A$14)))</f>
        <v>43516</v>
      </c>
      <c r="B740" t="s">
        <v>574</v>
      </c>
      <c r="C740" t="str">
        <f t="shared" si="12"/>
        <v>43516F200219</v>
      </c>
      <c r="D740" t="str">
        <f>IF(ISNA(VLOOKUP(BdD!C740,Mvt!$D$2:$G$832,4,0)),"CNC",VLOOKUP(BdD!C740,Mvt!$D$2:$G$832,4,0))</f>
        <v>Joaillerie</v>
      </c>
      <c r="E740" t="s">
        <v>577</v>
      </c>
      <c r="F740" t="s">
        <v>578</v>
      </c>
    </row>
    <row r="741" spans="1:6" x14ac:dyDescent="0.25">
      <c r="A741" s="1">
        <f t="array" ref="A741">IF(B741="","",MAX(IF(Mvt!$C$2:$C$832=B741,Mvt!$A$2:$A$832,$A$14)))</f>
        <v>43593</v>
      </c>
      <c r="B741">
        <v>70140</v>
      </c>
      <c r="C741" t="str">
        <f t="shared" si="12"/>
        <v>4359370140</v>
      </c>
      <c r="D741" t="str">
        <f>IF(ISNA(VLOOKUP(BdD!C741,Mvt!$D$2:$G$832,4,0)),"CNC",VLOOKUP(BdD!C741,Mvt!$D$2:$G$832,4,0))</f>
        <v>CNC</v>
      </c>
      <c r="E741" t="s">
        <v>520</v>
      </c>
      <c r="F741" t="s">
        <v>598</v>
      </c>
    </row>
    <row r="742" spans="1:6" x14ac:dyDescent="0.25">
      <c r="A742" s="1">
        <f t="array" ref="A742">IF(B742="","",MAX(IF(Mvt!$C$2:$C$832=B742,Mvt!$A$2:$A$832,$A$14)))</f>
        <v>43606</v>
      </c>
      <c r="B742" t="s">
        <v>608</v>
      </c>
      <c r="C742" t="str">
        <f t="shared" si="12"/>
        <v>43606F270219</v>
      </c>
      <c r="D742" t="str">
        <f>IF(ISNA(VLOOKUP(BdD!C742,Mvt!$D$2:$G$832,4,0)),"CNC",VLOOKUP(BdD!C742,Mvt!$D$2:$G$832,4,0))</f>
        <v>CNC</v>
      </c>
      <c r="E742" t="s">
        <v>16</v>
      </c>
      <c r="F742" t="s">
        <v>609</v>
      </c>
    </row>
    <row r="743" spans="1:6" x14ac:dyDescent="0.25">
      <c r="A743" s="1">
        <f t="array" ref="A743">IF(B743="","",MAX(IF(Mvt!$C$2:$C$832=B743,Mvt!$A$2:$A$832,$A$14)))</f>
        <v>43530</v>
      </c>
      <c r="B743" t="s">
        <v>610</v>
      </c>
      <c r="C743" t="str">
        <f t="shared" si="12"/>
        <v>43530F280219</v>
      </c>
      <c r="D743" t="str">
        <f>IF(ISNA(VLOOKUP(BdD!C743,Mvt!$D$2:$G$832,4,0)),"CNC",VLOOKUP(BdD!C743,Mvt!$D$2:$G$832,4,0))</f>
        <v>Affutage</v>
      </c>
      <c r="E743" t="s">
        <v>16</v>
      </c>
      <c r="F743" t="s">
        <v>611</v>
      </c>
    </row>
    <row r="744" spans="1:6" x14ac:dyDescent="0.25">
      <c r="A744" s="1">
        <f t="array" ref="A744">IF(B744="","",MAX(IF(Mvt!$C$2:$C$832=B744,Mvt!$A$2:$A$832,$A$14)))</f>
        <v>43531</v>
      </c>
      <c r="B744" t="s">
        <v>624</v>
      </c>
      <c r="C744" t="str">
        <f t="shared" si="12"/>
        <v>43531FC001</v>
      </c>
      <c r="D744" t="str">
        <f>IF(ISNA(VLOOKUP(BdD!C744,Mvt!$D$2:$G$832,4,0)),"CNC",VLOOKUP(BdD!C744,Mvt!$D$2:$G$832,4,0))</f>
        <v>IndexEb</v>
      </c>
      <c r="E744" t="s">
        <v>53</v>
      </c>
      <c r="F744" t="s">
        <v>61</v>
      </c>
    </row>
    <row r="745" spans="1:6" x14ac:dyDescent="0.25">
      <c r="A745" s="1">
        <f t="array" ref="A745">IF(B745="","",MAX(IF(Mvt!$C$2:$C$832=B745,Mvt!$A$2:$A$832,$A$14)))</f>
        <v>43531</v>
      </c>
      <c r="B745" t="s">
        <v>625</v>
      </c>
      <c r="C745" t="str">
        <f t="shared" si="12"/>
        <v>43531FC002</v>
      </c>
      <c r="D745" t="str">
        <f>IF(ISNA(VLOOKUP(BdD!C745,Mvt!$D$2:$G$832,4,0)),"CNC",VLOOKUP(BdD!C745,Mvt!$D$2:$G$832,4,0))</f>
        <v>IndexEb</v>
      </c>
      <c r="E745" t="s">
        <v>53</v>
      </c>
      <c r="F745" t="s">
        <v>61</v>
      </c>
    </row>
    <row r="746" spans="1:6" x14ac:dyDescent="0.25">
      <c r="A746" s="1">
        <f t="array" ref="A746">IF(B746="","",MAX(IF(Mvt!$C$2:$C$832=B746,Mvt!$A$2:$A$832,$A$14)))</f>
        <v>43531</v>
      </c>
      <c r="B746" t="s">
        <v>626</v>
      </c>
      <c r="C746" t="str">
        <f t="shared" si="12"/>
        <v>43531FC003</v>
      </c>
      <c r="D746" t="str">
        <f>IF(ISNA(VLOOKUP(BdD!C746,Mvt!$D$2:$G$832,4,0)),"CNC",VLOOKUP(BdD!C746,Mvt!$D$2:$G$832,4,0))</f>
        <v>IndexEb</v>
      </c>
      <c r="E746" t="s">
        <v>53</v>
      </c>
      <c r="F746" t="s">
        <v>628</v>
      </c>
    </row>
    <row r="747" spans="1:6" x14ac:dyDescent="0.25">
      <c r="A747" s="1">
        <f t="array" ref="A747">IF(B747="","",MAX(IF(Mvt!$C$2:$C$832=B747,Mvt!$A$2:$A$832,$A$14)))</f>
        <v>43537</v>
      </c>
      <c r="B747" t="s">
        <v>656</v>
      </c>
      <c r="C747" t="str">
        <f t="shared" si="12"/>
        <v>43537FC004</v>
      </c>
      <c r="D747" t="str">
        <f>IF(ISNA(VLOOKUP(BdD!C747,Mvt!$D$2:$G$832,4,0)),"CNC",VLOOKUP(BdD!C747,Mvt!$D$2:$G$832,4,0))</f>
        <v>IndexEb</v>
      </c>
      <c r="E747" t="s">
        <v>53</v>
      </c>
      <c r="F747" t="s">
        <v>737</v>
      </c>
    </row>
    <row r="748" spans="1:6" x14ac:dyDescent="0.25">
      <c r="A748" s="1">
        <f t="array" ref="A748">IF(B748="","",MAX(IF(Mvt!$C$2:$C$832=B748,Mvt!$A$2:$A$832,$A$14)))</f>
        <v>43537</v>
      </c>
      <c r="B748" t="s">
        <v>657</v>
      </c>
      <c r="C748" t="str">
        <f t="shared" si="12"/>
        <v>43537FC005</v>
      </c>
      <c r="D748" t="str">
        <f>IF(ISNA(VLOOKUP(BdD!C748,Mvt!$D$2:$G$832,4,0)),"CNC",VLOOKUP(BdD!C748,Mvt!$D$2:$G$832,4,0))</f>
        <v>IndexEb</v>
      </c>
      <c r="E748" t="s">
        <v>53</v>
      </c>
      <c r="F748" t="s">
        <v>732</v>
      </c>
    </row>
    <row r="749" spans="1:6" x14ac:dyDescent="0.25">
      <c r="A749" s="1">
        <f t="array" ref="A749">IF(B749="","",MAX(IF(Mvt!$C$2:$C$832=B749,Mvt!$A$2:$A$832,$A$14)))</f>
        <v>43537</v>
      </c>
      <c r="B749" t="s">
        <v>658</v>
      </c>
      <c r="C749" t="str">
        <f t="shared" si="12"/>
        <v>43537FC006</v>
      </c>
      <c r="D749" t="str">
        <f>IF(ISNA(VLOOKUP(BdD!C749,Mvt!$D$2:$G$832,4,0)),"CNC",VLOOKUP(BdD!C749,Mvt!$D$2:$G$832,4,0))</f>
        <v>IndexEb</v>
      </c>
      <c r="E749" t="s">
        <v>53</v>
      </c>
      <c r="F749" t="s">
        <v>733</v>
      </c>
    </row>
    <row r="750" spans="1:6" x14ac:dyDescent="0.25">
      <c r="A750" s="1">
        <f t="array" ref="A750">IF(B750="","",MAX(IF(Mvt!$C$2:$C$832=B750,Mvt!$A$2:$A$832,$A$14)))</f>
        <v>43537</v>
      </c>
      <c r="B750" t="s">
        <v>659</v>
      </c>
      <c r="C750" t="str">
        <f t="shared" si="12"/>
        <v>43537FC007</v>
      </c>
      <c r="D750" t="str">
        <f>IF(ISNA(VLOOKUP(BdD!C750,Mvt!$D$2:$G$832,4,0)),"CNC",VLOOKUP(BdD!C750,Mvt!$D$2:$G$832,4,0))</f>
        <v>IndexEb</v>
      </c>
      <c r="E750" t="s">
        <v>53</v>
      </c>
      <c r="F750" t="s">
        <v>734</v>
      </c>
    </row>
    <row r="751" spans="1:6" x14ac:dyDescent="0.25">
      <c r="A751" s="1">
        <f t="array" ref="A751">IF(B751="","",MAX(IF(Mvt!$C$2:$C$832=B751,Mvt!$A$2:$A$832,$A$14)))</f>
        <v>43537</v>
      </c>
      <c r="B751" t="s">
        <v>660</v>
      </c>
      <c r="C751" t="str">
        <f t="shared" si="12"/>
        <v>43537FC008</v>
      </c>
      <c r="D751" t="str">
        <f>IF(ISNA(VLOOKUP(BdD!C751,Mvt!$D$2:$G$832,4,0)),"CNC",VLOOKUP(BdD!C751,Mvt!$D$2:$G$832,4,0))</f>
        <v>IndexEb</v>
      </c>
      <c r="E751" t="s">
        <v>53</v>
      </c>
      <c r="F751" t="s">
        <v>735</v>
      </c>
    </row>
    <row r="752" spans="1:6" x14ac:dyDescent="0.25">
      <c r="A752" s="1">
        <f t="array" ref="A752">IF(B752="","",MAX(IF(Mvt!$C$2:$C$832=B752,Mvt!$A$2:$A$832,$A$14)))</f>
        <v>43538</v>
      </c>
      <c r="B752" t="s">
        <v>70</v>
      </c>
      <c r="C752" t="str">
        <f t="shared" si="12"/>
        <v>43538F010218</v>
      </c>
      <c r="D752" t="str">
        <f>IF(ISNA(VLOOKUP(BdD!C752,Mvt!$D$2:$G$832,4,0)),"CNC",VLOOKUP(BdD!C752,Mvt!$D$2:$G$832,4,0))</f>
        <v>Joaillerie</v>
      </c>
      <c r="E752" t="s">
        <v>46</v>
      </c>
      <c r="F752" t="s">
        <v>259</v>
      </c>
    </row>
    <row r="753" spans="1:6" x14ac:dyDescent="0.25">
      <c r="A753" s="1">
        <f t="array" ref="A753">IF(B753="","",MAX(IF(Mvt!$C$2:$C$832=B753,Mvt!$A$2:$A$832,$A$14)))</f>
        <v>43566</v>
      </c>
      <c r="B753">
        <v>39875</v>
      </c>
      <c r="C753" t="str">
        <f t="shared" si="12"/>
        <v>4356639875</v>
      </c>
      <c r="D753" t="str">
        <f>IF(ISNA(VLOOKUP(BdD!C753,Mvt!$D$2:$G$832,4,0)),"CNC",VLOOKUP(BdD!C753,Mvt!$D$2:$G$832,4,0))</f>
        <v>Joaillerie</v>
      </c>
      <c r="E753" t="s">
        <v>46</v>
      </c>
      <c r="F753" t="s">
        <v>661</v>
      </c>
    </row>
    <row r="754" spans="1:6" x14ac:dyDescent="0.25">
      <c r="A754" s="1">
        <f t="array" ref="A754">IF(B754="","",MAX(IF(Mvt!$C$2:$C$832=B754,Mvt!$A$2:$A$832,$A$14)))</f>
        <v>43566</v>
      </c>
      <c r="B754">
        <v>19884</v>
      </c>
      <c r="C754" t="str">
        <f t="shared" si="12"/>
        <v>4356619884</v>
      </c>
      <c r="D754" t="str">
        <f>IF(ISNA(VLOOKUP(BdD!C754,Mvt!$D$2:$G$832,4,0)),"CNC",VLOOKUP(BdD!C754,Mvt!$D$2:$G$832,4,0))</f>
        <v>Joaillerie</v>
      </c>
      <c r="E754" t="s">
        <v>46</v>
      </c>
      <c r="F754" t="s">
        <v>662</v>
      </c>
    </row>
    <row r="755" spans="1:6" x14ac:dyDescent="0.25">
      <c r="A755" s="1">
        <f t="array" ref="A755">IF(B755="","",MAX(IF(Mvt!$C$2:$C$832=B755,Mvt!$A$2:$A$832,$A$14)))</f>
        <v>43539</v>
      </c>
      <c r="B755" t="s">
        <v>653</v>
      </c>
      <c r="C755" t="str">
        <f t="shared" si="12"/>
        <v>43539F260318</v>
      </c>
      <c r="D755" t="str">
        <f>IF(ISNA(VLOOKUP(BdD!C755,Mvt!$D$2:$G$832,4,0)),"CNC",VLOOKUP(BdD!C755,Mvt!$D$2:$G$832,4,0))</f>
        <v>Joaillerie</v>
      </c>
      <c r="E755" t="s">
        <v>71</v>
      </c>
      <c r="F755" t="s">
        <v>663</v>
      </c>
    </row>
    <row r="756" spans="1:6" x14ac:dyDescent="0.25">
      <c r="A756" s="1">
        <f t="array" ref="A756">IF(B756="","",MAX(IF(Mvt!$C$2:$C$832=B756,Mvt!$A$2:$A$832,$A$14)))</f>
        <v>43539</v>
      </c>
      <c r="B756" t="s">
        <v>664</v>
      </c>
      <c r="C756" t="str">
        <f t="shared" si="12"/>
        <v>43539MD140319</v>
      </c>
      <c r="D756" t="str">
        <f>IF(ISNA(VLOOKUP(BdD!C756,Mvt!$D$2:$G$832,4,0)),"CNC",VLOOKUP(BdD!C756,Mvt!$D$2:$G$832,4,0))</f>
        <v>CNC</v>
      </c>
      <c r="E756" t="s">
        <v>516</v>
      </c>
      <c r="F756" t="s">
        <v>666</v>
      </c>
    </row>
    <row r="757" spans="1:6" x14ac:dyDescent="0.25">
      <c r="A757" s="1">
        <f t="array" ref="A757">IF(B757="","",MAX(IF(Mvt!$C$2:$C$832=B757,Mvt!$A$2:$A$832,$A$14)))</f>
        <v>43539</v>
      </c>
      <c r="B757" t="s">
        <v>665</v>
      </c>
      <c r="C757" t="str">
        <f t="shared" si="12"/>
        <v>43539MD150319</v>
      </c>
      <c r="D757" t="str">
        <f>IF(ISNA(VLOOKUP(BdD!C757,Mvt!$D$2:$G$832,4,0)),"CNC",VLOOKUP(BdD!C757,Mvt!$D$2:$G$832,4,0))</f>
        <v>CNC</v>
      </c>
      <c r="E757" t="s">
        <v>516</v>
      </c>
      <c r="F757" t="s">
        <v>666</v>
      </c>
    </row>
    <row r="758" spans="1:6" x14ac:dyDescent="0.25">
      <c r="A758" s="1">
        <f t="array" ref="A758">IF(B758="","",MAX(IF(Mvt!$C$2:$C$832=B758,Mvt!$A$2:$A$832,$A$14)))</f>
        <v>43593</v>
      </c>
      <c r="B758">
        <v>70141</v>
      </c>
      <c r="C758" t="str">
        <f t="shared" si="12"/>
        <v>4359370141</v>
      </c>
      <c r="D758" t="str">
        <f>IF(ISNA(VLOOKUP(BdD!C758,Mvt!$D$2:$G$832,4,0)),"CNC",VLOOKUP(BdD!C758,Mvt!$D$2:$G$832,4,0))</f>
        <v>CNC</v>
      </c>
      <c r="E758" t="s">
        <v>520</v>
      </c>
    </row>
    <row r="759" spans="1:6" x14ac:dyDescent="0.25">
      <c r="A759" s="1">
        <f t="array" ref="A759">IF(B759="","",MAX(IF(Mvt!$C$2:$C$832=B759,Mvt!$A$2:$A$832,$A$14)))</f>
        <v>43517</v>
      </c>
      <c r="B759" t="s">
        <v>521</v>
      </c>
      <c r="C759" t="str">
        <f t="shared" si="12"/>
        <v>43517B090316</v>
      </c>
      <c r="D759" t="str">
        <f>IF(ISNA(VLOOKUP(BdD!C759,Mvt!$D$2:$G$832,4,0)),"CNC",VLOOKUP(BdD!C759,Mvt!$D$2:$G$832,4,0))</f>
        <v>CNC</v>
      </c>
      <c r="E759" t="s">
        <v>520</v>
      </c>
    </row>
    <row r="760" spans="1:6" x14ac:dyDescent="0.25">
      <c r="A760" s="1">
        <f t="array" ref="A760">IF(B760="","",MAX(IF(Mvt!$C$2:$C$832=B760,Mvt!$A$2:$A$832,$A$14)))</f>
        <v>43606</v>
      </c>
      <c r="B760" t="s">
        <v>719</v>
      </c>
      <c r="C760" t="str">
        <f t="shared" si="12"/>
        <v>43606F260319</v>
      </c>
      <c r="D760" t="str">
        <f>IF(ISNA(VLOOKUP(BdD!C760,Mvt!$D$2:$G$832,4,0)),"CNC",VLOOKUP(BdD!C760,Mvt!$D$2:$G$832,4,0))</f>
        <v>Joaillerie</v>
      </c>
      <c r="E760" t="s">
        <v>16</v>
      </c>
      <c r="F760" t="s">
        <v>721</v>
      </c>
    </row>
    <row r="761" spans="1:6" x14ac:dyDescent="0.25">
      <c r="A761" s="1">
        <f t="array" ref="A761">IF(B761="","",MAX(IF(Mvt!$C$2:$C$832=B761,Mvt!$A$2:$A$832,$A$14)))</f>
        <v>43606</v>
      </c>
      <c r="B761" t="s">
        <v>720</v>
      </c>
      <c r="C761" t="str">
        <f t="shared" si="12"/>
        <v>43606F270319</v>
      </c>
      <c r="D761" t="str">
        <f>IF(ISNA(VLOOKUP(BdD!C761,Mvt!$D$2:$G$832,4,0)),"CNC",VLOOKUP(BdD!C761,Mvt!$D$2:$G$832,4,0))</f>
        <v>Joaillerie</v>
      </c>
      <c r="E761" t="s">
        <v>16</v>
      </c>
      <c r="F761" t="s">
        <v>722</v>
      </c>
    </row>
    <row r="762" spans="1:6" x14ac:dyDescent="0.25">
      <c r="A762" s="1">
        <f t="array" ref="A762">IF(B762="","",MAX(IF(Mvt!$C$2:$C$832=B762,Mvt!$A$2:$A$832,$A$14)))</f>
        <v>43551</v>
      </c>
      <c r="B762" t="s">
        <v>725</v>
      </c>
      <c r="C762" t="str">
        <f t="shared" si="12"/>
        <v>43551F240319</v>
      </c>
      <c r="D762" t="str">
        <f>IF(ISNA(VLOOKUP(BdD!C762,Mvt!$D$2:$G$832,4,0)),"CNC",VLOOKUP(BdD!C762,Mvt!$D$2:$G$832,4,0))</f>
        <v>CNC</v>
      </c>
      <c r="E762" t="s">
        <v>46</v>
      </c>
      <c r="F762" t="s">
        <v>726</v>
      </c>
    </row>
    <row r="763" spans="1:6" x14ac:dyDescent="0.25">
      <c r="A763" s="1">
        <f t="array" ref="A763">IF(B763="","",MAX(IF(Mvt!$C$2:$C$832=B763,Mvt!$A$2:$A$832,$A$14)))</f>
        <v>43545</v>
      </c>
      <c r="B763" t="s">
        <v>728</v>
      </c>
      <c r="C763" t="str">
        <f t="shared" si="12"/>
        <v>43545FC009</v>
      </c>
      <c r="D763" t="str">
        <f>IF(ISNA(VLOOKUP(BdD!C763,Mvt!$D$2:$G$832,4,0)),"CNC",VLOOKUP(BdD!C763,Mvt!$D$2:$G$832,4,0))</f>
        <v>IndexEb</v>
      </c>
      <c r="E763" t="s">
        <v>53</v>
      </c>
      <c r="F763" t="s">
        <v>731</v>
      </c>
    </row>
    <row r="764" spans="1:6" x14ac:dyDescent="0.25">
      <c r="A764" s="1">
        <f t="array" ref="A764">IF(B764="","",MAX(IF(Mvt!$C$2:$C$832=B764,Mvt!$A$2:$A$832,$A$14)))</f>
        <v>43544</v>
      </c>
      <c r="B764" t="s">
        <v>729</v>
      </c>
      <c r="C764" t="str">
        <f t="shared" si="12"/>
        <v>43544FC010</v>
      </c>
      <c r="D764" t="str">
        <f>IF(ISNA(VLOOKUP(BdD!C764,Mvt!$D$2:$G$832,4,0)),"CNC",VLOOKUP(BdD!C764,Mvt!$D$2:$G$832,4,0))</f>
        <v>IndexEb</v>
      </c>
      <c r="E764" t="s">
        <v>53</v>
      </c>
      <c r="F764" t="s">
        <v>736</v>
      </c>
    </row>
    <row r="765" spans="1:6" x14ac:dyDescent="0.25">
      <c r="A765" s="1">
        <f t="array" ref="A765">IF(B765="","",MAX(IF(Mvt!$C$2:$C$832=B765,Mvt!$A$2:$A$832,$A$14)))</f>
        <v>43552</v>
      </c>
      <c r="B765" t="s">
        <v>730</v>
      </c>
      <c r="C765" t="str">
        <f t="shared" si="12"/>
        <v>43552FC011</v>
      </c>
      <c r="D765" t="str">
        <f>IF(ISNA(VLOOKUP(BdD!C765,Mvt!$D$2:$G$832,4,0)),"CNC",VLOOKUP(BdD!C765,Mvt!$D$2:$G$832,4,0))</f>
        <v>IndexEb</v>
      </c>
      <c r="E765" t="s">
        <v>53</v>
      </c>
      <c r="F765" t="s">
        <v>738</v>
      </c>
    </row>
    <row r="766" spans="1:6" x14ac:dyDescent="0.25">
      <c r="A766" s="1">
        <f t="array" ref="A766">IF(B766="","",MAX(IF(Mvt!$C$2:$C$832=B766,Mvt!$A$2:$A$832,$A$14)))</f>
        <v>43553</v>
      </c>
      <c r="B766" t="s">
        <v>741</v>
      </c>
      <c r="C766" t="str">
        <f t="shared" si="12"/>
        <v>43553FC012</v>
      </c>
      <c r="D766" t="str">
        <f>IF(ISNA(VLOOKUP(BdD!C766,Mvt!$D$2:$G$832,4,0)),"CNC",VLOOKUP(BdD!C766,Mvt!$D$2:$G$832,4,0))</f>
        <v>IndexEb</v>
      </c>
      <c r="E766" t="s">
        <v>53</v>
      </c>
      <c r="F766" t="s">
        <v>743</v>
      </c>
    </row>
    <row r="767" spans="1:6" x14ac:dyDescent="0.25">
      <c r="A767" s="1">
        <f t="array" ref="A767">IF(B767="","",MAX(IF(Mvt!$C$2:$C$832=B767,Mvt!$A$2:$A$832,$A$14)))</f>
        <v>43556</v>
      </c>
      <c r="B767" t="s">
        <v>742</v>
      </c>
      <c r="C767" t="str">
        <f t="shared" si="12"/>
        <v>43556FC013</v>
      </c>
      <c r="D767" t="str">
        <f>IF(ISNA(VLOOKUP(BdD!C767,Mvt!$D$2:$G$832,4,0)),"CNC",VLOOKUP(BdD!C767,Mvt!$D$2:$G$832,4,0))</f>
        <v>IndexEb</v>
      </c>
      <c r="E767" t="s">
        <v>53</v>
      </c>
      <c r="F767" t="s">
        <v>744</v>
      </c>
    </row>
    <row r="768" spans="1:6" x14ac:dyDescent="0.25">
      <c r="A768" s="1">
        <f t="array" ref="A768">IF(B768="","",MAX(IF(Mvt!$C$2:$C$832=B768,Mvt!$A$2:$A$832,$A$14)))</f>
        <v>43557</v>
      </c>
      <c r="B768" t="s">
        <v>747</v>
      </c>
      <c r="C768" t="str">
        <f t="shared" si="12"/>
        <v>43557F130319</v>
      </c>
      <c r="D768" t="str">
        <f>IF(ISNA(VLOOKUP(BdD!C768,Mvt!$D$2:$G$832,4,0)),"CNC",VLOOKUP(BdD!C768,Mvt!$D$2:$G$832,4,0))</f>
        <v>Extérieur</v>
      </c>
      <c r="E768" t="s">
        <v>750</v>
      </c>
      <c r="F768" t="s">
        <v>751</v>
      </c>
    </row>
    <row r="769" spans="1:6" x14ac:dyDescent="0.25">
      <c r="A769" s="1">
        <f t="array" ref="A769">IF(B769="","",MAX(IF(Mvt!$C$2:$C$832=B769,Mvt!$A$2:$A$832,$A$14)))</f>
        <v>43557</v>
      </c>
      <c r="B769" t="s">
        <v>748</v>
      </c>
      <c r="C769" t="str">
        <f t="shared" si="12"/>
        <v>43557F010419</v>
      </c>
      <c r="D769" t="str">
        <f>IF(ISNA(VLOOKUP(BdD!C769,Mvt!$D$2:$G$832,4,0)),"CNC",VLOOKUP(BdD!C769,Mvt!$D$2:$G$832,4,0))</f>
        <v>Extérieur</v>
      </c>
      <c r="E769" t="s">
        <v>750</v>
      </c>
      <c r="F769" t="s">
        <v>752</v>
      </c>
    </row>
    <row r="770" spans="1:6" x14ac:dyDescent="0.25">
      <c r="A770" s="1">
        <f t="array" ref="A770">IF(B770="","",MAX(IF(Mvt!$C$2:$C$832=B770,Mvt!$A$2:$A$832,$A$14)))</f>
        <v>43559</v>
      </c>
      <c r="B770" t="s">
        <v>755</v>
      </c>
      <c r="C770" t="str">
        <f t="shared" si="12"/>
        <v>43559FC014</v>
      </c>
      <c r="D770" t="str">
        <f>IF(ISNA(VLOOKUP(BdD!C770,Mvt!$D$2:$G$832,4,0)),"CNC",VLOOKUP(BdD!C770,Mvt!$D$2:$G$832,4,0))</f>
        <v>IndexEb</v>
      </c>
      <c r="E770" t="s">
        <v>53</v>
      </c>
      <c r="F770" t="s">
        <v>757</v>
      </c>
    </row>
    <row r="771" spans="1:6" x14ac:dyDescent="0.25">
      <c r="A771" s="1">
        <f t="array" ref="A771">IF(B771="","",MAX(IF(Mvt!$C$2:$C$832=B771,Mvt!$A$2:$A$832,$A$14)))</f>
        <v>43571</v>
      </c>
      <c r="B771" t="s">
        <v>756</v>
      </c>
      <c r="C771" t="str">
        <f t="shared" si="12"/>
        <v>43571FC015</v>
      </c>
      <c r="D771" t="str">
        <f>IF(ISNA(VLOOKUP(BdD!C771,Mvt!$D$2:$G$832,4,0)),"CNC",VLOOKUP(BdD!C771,Mvt!$D$2:$G$832,4,0))</f>
        <v>IndexEb</v>
      </c>
      <c r="E771" t="s">
        <v>53</v>
      </c>
      <c r="F771" t="s">
        <v>758</v>
      </c>
    </row>
    <row r="772" spans="1:6" x14ac:dyDescent="0.25">
      <c r="A772" s="1">
        <f t="array" ref="A772">IF(B772="","",MAX(IF(Mvt!$C$2:$C$832=B772,Mvt!$A$2:$A$832,$A$14)))</f>
        <v>43563</v>
      </c>
      <c r="B772" t="s">
        <v>775</v>
      </c>
      <c r="C772" t="str">
        <f t="shared" si="12"/>
        <v>43563FC016</v>
      </c>
      <c r="D772" t="str">
        <f>IF(ISNA(VLOOKUP(BdD!C772,Mvt!$D$2:$G$832,4,0)),"CNC",VLOOKUP(BdD!C772,Mvt!$D$2:$G$832,4,0))</f>
        <v>IndexEb</v>
      </c>
      <c r="E772" t="s">
        <v>53</v>
      </c>
      <c r="F772" t="s">
        <v>776</v>
      </c>
    </row>
    <row r="773" spans="1:6" x14ac:dyDescent="0.25">
      <c r="A773" s="1">
        <f t="array" ref="A773">IF(B773="","",MAX(IF(Mvt!$C$2:$C$832=B773,Mvt!$A$2:$A$832,$A$14)))</f>
        <v>43565</v>
      </c>
      <c r="B773" t="s">
        <v>788</v>
      </c>
      <c r="C773" t="str">
        <f t="shared" si="12"/>
        <v>43565F190417</v>
      </c>
      <c r="D773" t="str">
        <f>IF(ISNA(VLOOKUP(BdD!C773,Mvt!$D$2:$G$832,4,0)),"CNC",VLOOKUP(BdD!C773,Mvt!$D$2:$G$832,4,0))</f>
        <v>CNC</v>
      </c>
      <c r="E773" t="s">
        <v>16</v>
      </c>
      <c r="F773" t="s">
        <v>789</v>
      </c>
    </row>
    <row r="774" spans="1:6" x14ac:dyDescent="0.25">
      <c r="A774" s="1">
        <f t="array" ref="A774">IF(B774="","",MAX(IF(Mvt!$C$2:$C$832=B774,Mvt!$A$2:$A$832,$A$14)))</f>
        <v>43565</v>
      </c>
      <c r="B774" t="s">
        <v>787</v>
      </c>
      <c r="C774" t="str">
        <f t="shared" si="12"/>
        <v>43565F110417</v>
      </c>
      <c r="D774" t="str">
        <f>IF(ISNA(VLOOKUP(BdD!C774,Mvt!$D$2:$G$832,4,0)),"CNC",VLOOKUP(BdD!C774,Mvt!$D$2:$G$832,4,0))</f>
        <v>CNC</v>
      </c>
      <c r="E774" t="s">
        <v>46</v>
      </c>
      <c r="F774" t="s">
        <v>790</v>
      </c>
    </row>
    <row r="775" spans="1:6" x14ac:dyDescent="0.25">
      <c r="A775" s="1">
        <f t="array" ref="A775">IF(B775="","",MAX(IF(Mvt!$C$2:$C$832=B775,Mvt!$A$2:$A$832,$A$14)))</f>
        <v>43572</v>
      </c>
      <c r="B775" t="s">
        <v>801</v>
      </c>
      <c r="C775" t="str">
        <f t="shared" si="12"/>
        <v>43572F140419</v>
      </c>
      <c r="D775" t="str">
        <f>IF(ISNA(VLOOKUP(BdD!C775,Mvt!$D$2:$G$832,4,0)),"CNC",VLOOKUP(BdD!C775,Mvt!$D$2:$G$832,4,0))</f>
        <v>CNC</v>
      </c>
      <c r="E775" t="s">
        <v>46</v>
      </c>
      <c r="F775" t="s">
        <v>806</v>
      </c>
    </row>
    <row r="776" spans="1:6" x14ac:dyDescent="0.25">
      <c r="A776" s="1">
        <f t="array" ref="A776">IF(B776="","",MAX(IF(Mvt!$C$2:$C$832=B776,Mvt!$A$2:$A$832,$A$14)))</f>
        <v>43606</v>
      </c>
      <c r="B776" t="s">
        <v>802</v>
      </c>
      <c r="C776" t="str">
        <f t="shared" si="12"/>
        <v>43606F150419</v>
      </c>
      <c r="D776" t="str">
        <f>IF(ISNA(VLOOKUP(BdD!C776,Mvt!$D$2:$G$832,4,0)),"CNC",VLOOKUP(BdD!C776,Mvt!$D$2:$G$832,4,0))</f>
        <v>Joaillerie</v>
      </c>
      <c r="E776" t="s">
        <v>16</v>
      </c>
      <c r="F776" t="s">
        <v>804</v>
      </c>
    </row>
    <row r="777" spans="1:6" x14ac:dyDescent="0.25">
      <c r="A777" s="1">
        <f t="array" ref="A777">IF(B777="","",MAX(IF(Mvt!$C$2:$C$832=B777,Mvt!$A$2:$A$832,$A$14)))</f>
        <v>43606</v>
      </c>
      <c r="B777" t="s">
        <v>803</v>
      </c>
      <c r="C777" t="str">
        <f t="shared" si="12"/>
        <v>43606F160419</v>
      </c>
      <c r="D777" t="str">
        <f>IF(ISNA(VLOOKUP(BdD!C777,Mvt!$D$2:$G$832,4,0)),"CNC",VLOOKUP(BdD!C777,Mvt!$D$2:$G$832,4,0))</f>
        <v>Affutage</v>
      </c>
      <c r="E777" t="s">
        <v>46</v>
      </c>
      <c r="F777" t="s">
        <v>805</v>
      </c>
    </row>
    <row r="778" spans="1:6" x14ac:dyDescent="0.25">
      <c r="A778" s="1">
        <f t="array" ref="A778">IF(B778="","",MAX(IF(Mvt!$C$2:$C$832=B778,Mvt!$A$2:$A$832,$A$14)))</f>
        <v>43606</v>
      </c>
      <c r="B778" t="s">
        <v>808</v>
      </c>
      <c r="C778" t="str">
        <f t="shared" si="12"/>
        <v>43606F180419</v>
      </c>
      <c r="D778" t="str">
        <f>IF(ISNA(VLOOKUP(BdD!C778,Mvt!$D$2:$G$832,4,0)),"CNC",VLOOKUP(BdD!C778,Mvt!$D$2:$G$832,4,0))</f>
        <v>Joaillerie</v>
      </c>
      <c r="E778" t="s">
        <v>16</v>
      </c>
      <c r="F778" t="s">
        <v>804</v>
      </c>
    </row>
    <row r="779" spans="1:6" x14ac:dyDescent="0.25">
      <c r="A779" s="1">
        <f t="array" ref="A779">IF(B779="","",MAX(IF(Mvt!$C$2:$C$832=B779,Mvt!$A$2:$A$832,$A$14)))</f>
        <v>43573</v>
      </c>
      <c r="B779" t="s">
        <v>814</v>
      </c>
      <c r="C779" t="str">
        <f t="shared" si="12"/>
        <v>43573FC017</v>
      </c>
      <c r="D779" t="str">
        <f>IF(ISNA(VLOOKUP(BdD!C779,Mvt!$D$2:$G$832,4,0)),"CNC",VLOOKUP(BdD!C779,Mvt!$D$2:$G$832,4,0))</f>
        <v>IndexEb</v>
      </c>
      <c r="E779" t="s">
        <v>53</v>
      </c>
      <c r="F779" t="s">
        <v>815</v>
      </c>
    </row>
    <row r="780" spans="1:6" x14ac:dyDescent="0.25">
      <c r="A780" s="1">
        <f t="array" ref="A780">IF(B780="","",MAX(IF(Mvt!$C$2:$C$832=B780,Mvt!$A$2:$A$832,$A$14)))</f>
        <v>43571</v>
      </c>
      <c r="B780" t="s">
        <v>816</v>
      </c>
      <c r="C780" t="str">
        <f t="shared" si="12"/>
        <v>43571FC018</v>
      </c>
      <c r="D780" t="str">
        <f>IF(ISNA(VLOOKUP(BdD!C780,Mvt!$D$2:$G$832,4,0)),"CNC",VLOOKUP(BdD!C780,Mvt!$D$2:$G$832,4,0))</f>
        <v>IndexEb</v>
      </c>
      <c r="E780" t="s">
        <v>53</v>
      </c>
      <c r="F780" t="s">
        <v>818</v>
      </c>
    </row>
    <row r="781" spans="1:6" x14ac:dyDescent="0.25">
      <c r="A781" s="1">
        <f t="array" ref="A781">IF(B781="","",MAX(IF(Mvt!$C$2:$C$832=B781,Mvt!$A$2:$A$832,$A$14)))</f>
        <v>43571</v>
      </c>
      <c r="B781" t="s">
        <v>817</v>
      </c>
      <c r="C781" t="str">
        <f t="shared" si="12"/>
        <v>43571FC019</v>
      </c>
      <c r="D781" t="str">
        <f>IF(ISNA(VLOOKUP(BdD!C781,Mvt!$D$2:$G$832,4,0)),"CNC",VLOOKUP(BdD!C781,Mvt!$D$2:$G$832,4,0))</f>
        <v>IndexEb</v>
      </c>
      <c r="E781" t="s">
        <v>53</v>
      </c>
      <c r="F781" t="s">
        <v>819</v>
      </c>
    </row>
    <row r="782" spans="1:6" x14ac:dyDescent="0.25">
      <c r="A782" s="1">
        <f t="array" ref="A782">IF(B782="","",MAX(IF(Mvt!$C$2:$C$832=B782,Mvt!$A$2:$A$832,$A$14)))</f>
        <v>43571</v>
      </c>
      <c r="B782" t="s">
        <v>820</v>
      </c>
      <c r="C782" t="str">
        <f t="shared" si="12"/>
        <v>43571FC020</v>
      </c>
      <c r="D782" t="str">
        <f>IF(ISNA(VLOOKUP(BdD!C782,Mvt!$D$2:$G$832,4,0)),"CNC",VLOOKUP(BdD!C782,Mvt!$D$2:$G$832,4,0))</f>
        <v>IndexEb</v>
      </c>
      <c r="E782" t="s">
        <v>53</v>
      </c>
      <c r="F782" t="s">
        <v>821</v>
      </c>
    </row>
    <row r="783" spans="1:6" x14ac:dyDescent="0.25">
      <c r="A783" s="1">
        <f t="array" ref="A783">IF(B783="","",MAX(IF(Mvt!$C$2:$C$832=B783,Mvt!$A$2:$A$832,$A$14)))</f>
        <v>43606</v>
      </c>
      <c r="B783" t="s">
        <v>823</v>
      </c>
      <c r="C783" t="str">
        <f t="shared" si="12"/>
        <v>43606F300419</v>
      </c>
      <c r="D783" t="str">
        <f>IF(ISNA(VLOOKUP(BdD!C783,Mvt!$D$2:$G$832,4,0)),"CNC",VLOOKUP(BdD!C783,Mvt!$D$2:$G$832,4,0))</f>
        <v>Joaillerie</v>
      </c>
      <c r="E783" t="s">
        <v>16</v>
      </c>
      <c r="F783" t="s">
        <v>804</v>
      </c>
    </row>
    <row r="784" spans="1:6" x14ac:dyDescent="0.25">
      <c r="A784" s="1">
        <f t="array" ref="A784">IF(B784="","",MAX(IF(Mvt!$C$2:$C$832=B784,Mvt!$A$2:$A$832,$A$14)))</f>
        <v>43581</v>
      </c>
      <c r="B784" t="s">
        <v>822</v>
      </c>
      <c r="C784" t="str">
        <f t="shared" si="12"/>
        <v>43581F010519</v>
      </c>
      <c r="D784" t="str">
        <f>IF(ISNA(VLOOKUP(BdD!C784,Mvt!$D$2:$G$832,4,0)),"CNC",VLOOKUP(BdD!C784,Mvt!$D$2:$G$832,4,0))</f>
        <v>Joaillerie</v>
      </c>
      <c r="E784" t="s">
        <v>66</v>
      </c>
      <c r="F784" t="s">
        <v>825</v>
      </c>
    </row>
    <row r="785" spans="1:6" x14ac:dyDescent="0.25">
      <c r="A785" s="1">
        <f t="array" ref="A785">IF(B785="","",MAX(IF(Mvt!$C$2:$C$832=B785,Mvt!$A$2:$A$832,$A$14)))</f>
        <v>43581</v>
      </c>
      <c r="B785" t="s">
        <v>824</v>
      </c>
      <c r="C785" t="str">
        <f t="shared" si="12"/>
        <v>43581F020519</v>
      </c>
      <c r="D785" t="str">
        <f>IF(ISNA(VLOOKUP(BdD!C785,Mvt!$D$2:$G$832,4,0)),"CNC",VLOOKUP(BdD!C785,Mvt!$D$2:$G$832,4,0))</f>
        <v>Joaillerie</v>
      </c>
      <c r="E785" t="s">
        <v>16</v>
      </c>
      <c r="F785" t="s">
        <v>826</v>
      </c>
    </row>
    <row r="786" spans="1:6" x14ac:dyDescent="0.25">
      <c r="A786" s="1">
        <f t="array" ref="A786">IF(B786="","",MAX(IF(Mvt!$C$2:$C$832=B786,Mvt!$A$2:$A$832,$A$14)))</f>
        <v>43584</v>
      </c>
      <c r="B786" t="s">
        <v>831</v>
      </c>
      <c r="C786" t="str">
        <f t="shared" si="12"/>
        <v>43584F030519</v>
      </c>
      <c r="D786" t="str">
        <f>IF(ISNA(VLOOKUP(BdD!C786,Mvt!$D$2:$G$832,4,0)),"CNC",VLOOKUP(BdD!C786,Mvt!$D$2:$G$832,4,0))</f>
        <v>CNC</v>
      </c>
      <c r="E786" t="s">
        <v>66</v>
      </c>
      <c r="F786" t="s">
        <v>832</v>
      </c>
    </row>
    <row r="787" spans="1:6" x14ac:dyDescent="0.25">
      <c r="A787" s="1">
        <f t="array" ref="A787">IF(B787="","",MAX(IF(Mvt!$C$2:$C$832=B787,Mvt!$A$2:$A$832,$A$14)))</f>
        <v>43584</v>
      </c>
      <c r="B787">
        <v>33058</v>
      </c>
      <c r="C787" t="str">
        <f t="shared" si="12"/>
        <v>4358433058</v>
      </c>
      <c r="D787" t="str">
        <f>IF(ISNA(VLOOKUP(BdD!C787,Mvt!$D$2:$G$832,4,0)),"CNC",VLOOKUP(BdD!C787,Mvt!$D$2:$G$832,4,0))</f>
        <v>Joaillerie</v>
      </c>
      <c r="E787" t="s">
        <v>16</v>
      </c>
      <c r="F787" t="s">
        <v>833</v>
      </c>
    </row>
    <row r="788" spans="1:6" x14ac:dyDescent="0.25">
      <c r="A788" s="1">
        <f t="array" ref="A788">IF(B788="","",MAX(IF(Mvt!$C$2:$C$832=B788,Mvt!$A$2:$A$832,$A$14)))</f>
        <v>43584</v>
      </c>
      <c r="B788" t="s">
        <v>838</v>
      </c>
      <c r="C788" t="str">
        <f t="shared" si="12"/>
        <v>43584FC021</v>
      </c>
      <c r="D788" t="str">
        <f>IF(ISNA(VLOOKUP(BdD!C788,Mvt!$D$2:$G$832,4,0)),"CNC",VLOOKUP(BdD!C788,Mvt!$D$2:$G$832,4,0))</f>
        <v>IndexEb</v>
      </c>
      <c r="E788" t="s">
        <v>53</v>
      </c>
      <c r="F788" t="s">
        <v>839</v>
      </c>
    </row>
    <row r="789" spans="1:6" x14ac:dyDescent="0.25">
      <c r="A789" s="1">
        <f t="array" ref="A789">IF(B789="","",MAX(IF(Mvt!$C$2:$C$832=B789,Mvt!$A$2:$A$832,$A$14)))</f>
        <v>43587</v>
      </c>
      <c r="B789" t="s">
        <v>840</v>
      </c>
      <c r="C789" t="str">
        <f t="shared" si="12"/>
        <v>43587FC022</v>
      </c>
      <c r="D789" t="str">
        <f>IF(ISNA(VLOOKUP(BdD!C789,Mvt!$D$2:$G$832,4,0)),"CNC",VLOOKUP(BdD!C789,Mvt!$D$2:$G$832,4,0))</f>
        <v>IndexEb</v>
      </c>
      <c r="E789" t="s">
        <v>53</v>
      </c>
      <c r="F789" t="s">
        <v>841</v>
      </c>
    </row>
    <row r="790" spans="1:6" x14ac:dyDescent="0.25">
      <c r="A790" s="1">
        <f t="array" ref="A790">IF(B790="","",MAX(IF(Mvt!$C$2:$C$832=B790,Mvt!$A$2:$A$832,$A$14)))</f>
        <v>43608</v>
      </c>
      <c r="B790" t="s">
        <v>842</v>
      </c>
      <c r="C790" t="str">
        <f t="shared" si="12"/>
        <v>43608F040519</v>
      </c>
      <c r="D790" t="str">
        <f>IF(ISNA(VLOOKUP(BdD!C790,Mvt!$D$2:$G$832,4,0)),"CNC",VLOOKUP(BdD!C790,Mvt!$D$2:$G$832,4,0))</f>
        <v>Joaillerie</v>
      </c>
      <c r="E790" t="s">
        <v>46</v>
      </c>
      <c r="F790" t="s">
        <v>843</v>
      </c>
    </row>
    <row r="791" spans="1:6" x14ac:dyDescent="0.25">
      <c r="A791" s="1">
        <f t="array" ref="A791">IF(B791="","",MAX(IF(Mvt!$C$2:$C$832=B791,Mvt!$A$2:$A$832,$A$14)))</f>
        <v>43593</v>
      </c>
      <c r="B791" t="s">
        <v>855</v>
      </c>
      <c r="C791" t="str">
        <f t="shared" si="12"/>
        <v>43593F050519</v>
      </c>
      <c r="D791" t="str">
        <f>IF(ISNA(VLOOKUP(BdD!C791,Mvt!$D$2:$G$832,4,0)),"CNC",VLOOKUP(BdD!C791,Mvt!$D$2:$G$832,4,0))</f>
        <v>CNC</v>
      </c>
      <c r="E791" t="s">
        <v>46</v>
      </c>
      <c r="F791" t="s">
        <v>860</v>
      </c>
    </row>
    <row r="792" spans="1:6" x14ac:dyDescent="0.25">
      <c r="A792" s="1">
        <f t="array" ref="A792">IF(B792="","",MAX(IF(Mvt!$C$2:$C$832=B792,Mvt!$A$2:$A$832,$A$14)))</f>
        <v>43593</v>
      </c>
      <c r="B792" t="s">
        <v>856</v>
      </c>
      <c r="C792" t="str">
        <f t="shared" si="12"/>
        <v>43593F060519</v>
      </c>
      <c r="D792" t="str">
        <f>IF(ISNA(VLOOKUP(BdD!C792,Mvt!$D$2:$G$832,4,0)),"CNC",VLOOKUP(BdD!C792,Mvt!$D$2:$G$832,4,0))</f>
        <v>CNC</v>
      </c>
      <c r="E792" t="s">
        <v>46</v>
      </c>
      <c r="F792" t="s">
        <v>860</v>
      </c>
    </row>
    <row r="793" spans="1:6" x14ac:dyDescent="0.25">
      <c r="A793" s="1">
        <f t="array" ref="A793">IF(B793="","",MAX(IF(Mvt!$C$2:$C$832=B793,Mvt!$A$2:$A$832,$A$14)))</f>
        <v>43608</v>
      </c>
      <c r="B793" t="s">
        <v>857</v>
      </c>
      <c r="C793" t="str">
        <f t="shared" si="12"/>
        <v>43608F070519</v>
      </c>
      <c r="D793" t="str">
        <f>IF(ISNA(VLOOKUP(BdD!C793,Mvt!$D$2:$G$832,4,0)),"CNC",VLOOKUP(BdD!C793,Mvt!$D$2:$G$832,4,0))</f>
        <v>Joaillerie</v>
      </c>
      <c r="E793" t="s">
        <v>46</v>
      </c>
      <c r="F793" t="s">
        <v>861</v>
      </c>
    </row>
    <row r="794" spans="1:6" x14ac:dyDescent="0.25">
      <c r="A794" s="1">
        <f t="array" ref="A794">IF(B794="","",MAX(IF(Mvt!$C$2:$C$832=B794,Mvt!$A$2:$A$832,$A$14)))</f>
        <v>43593</v>
      </c>
      <c r="B794" t="s">
        <v>858</v>
      </c>
      <c r="C794" t="str">
        <f t="shared" si="12"/>
        <v>43593F080519</v>
      </c>
      <c r="D794" t="str">
        <f>IF(ISNA(VLOOKUP(BdD!C794,Mvt!$D$2:$G$832,4,0)),"CNC",VLOOKUP(BdD!C794,Mvt!$D$2:$G$832,4,0))</f>
        <v>CNC</v>
      </c>
      <c r="E794" t="s">
        <v>46</v>
      </c>
      <c r="F794" t="s">
        <v>861</v>
      </c>
    </row>
    <row r="795" spans="1:6" x14ac:dyDescent="0.25">
      <c r="A795" s="1">
        <f t="array" ref="A795">IF(B795="","",MAX(IF(Mvt!$C$2:$C$832=B795,Mvt!$A$2:$A$832,$A$14)))</f>
        <v>43593</v>
      </c>
      <c r="B795" t="s">
        <v>859</v>
      </c>
      <c r="C795" t="str">
        <f t="shared" si="12"/>
        <v>43593F090519</v>
      </c>
      <c r="D795" t="str">
        <f>IF(ISNA(VLOOKUP(BdD!C795,Mvt!$D$2:$G$832,4,0)),"CNC",VLOOKUP(BdD!C795,Mvt!$D$2:$G$832,4,0))</f>
        <v>CNC</v>
      </c>
      <c r="E795" t="s">
        <v>16</v>
      </c>
      <c r="F795" t="s">
        <v>862</v>
      </c>
    </row>
    <row r="796" spans="1:6" x14ac:dyDescent="0.25">
      <c r="A796" s="1">
        <f t="array" ref="A796">IF(B796="","",MAX(IF(Mvt!$C$2:$C$832=B796,Mvt!$A$2:$A$832,$A$14)))</f>
        <v>43480</v>
      </c>
      <c r="B796" t="s">
        <v>864</v>
      </c>
      <c r="C796" t="str">
        <f t="shared" si="12"/>
        <v>434809028HST</v>
      </c>
      <c r="D796" t="str">
        <f>IF(ISNA(VLOOKUP(BdD!C796,Mvt!$D$2:$G$832,4,0)),"Joaillerie",VLOOKUP(BdD!C796,Mvt!$D$2:$G$832,4,0))</f>
        <v>Joaillerie</v>
      </c>
      <c r="E796" t="s">
        <v>46</v>
      </c>
      <c r="F796" t="s">
        <v>863</v>
      </c>
    </row>
    <row r="797" spans="1:6" x14ac:dyDescent="0.25">
      <c r="A797" s="1">
        <f t="array" ref="A797">IF(B797="","",MAX(IF(Mvt!$C$2:$C$832=B797,Mvt!$A$2:$A$832,$A$14)))</f>
        <v>43480</v>
      </c>
      <c r="B797">
        <v>110807</v>
      </c>
      <c r="C797" t="str">
        <f t="shared" si="12"/>
        <v>43480110807</v>
      </c>
      <c r="D797" t="str">
        <f>IF(ISNA(VLOOKUP(BdD!C797,Mvt!$D$2:$G$832,4,0)),"Joaillerie",VLOOKUP(BdD!C797,Mvt!$D$2:$G$832,4,0))</f>
        <v>Joaillerie</v>
      </c>
      <c r="E797" t="s">
        <v>46</v>
      </c>
      <c r="F797" t="s">
        <v>865</v>
      </c>
    </row>
    <row r="798" spans="1:6" x14ac:dyDescent="0.25">
      <c r="A798" s="1">
        <f t="array" ref="A798">IF(B798="","",MAX(IF(Mvt!$C$2:$C$832=B798,Mvt!$A$2:$A$832,$A$14)))</f>
        <v>43480</v>
      </c>
      <c r="B798" t="s">
        <v>867</v>
      </c>
      <c r="C798" t="str">
        <f t="shared" si="12"/>
        <v>43480F180418</v>
      </c>
      <c r="D798" t="str">
        <f>IF(ISNA(VLOOKUP(BdD!C798,Mvt!$D$2:$G$832,4,0)),"Joaillerie",VLOOKUP(BdD!C798,Mvt!$D$2:$G$832,4,0))</f>
        <v>Joaillerie</v>
      </c>
      <c r="E798" t="s">
        <v>46</v>
      </c>
      <c r="F798" t="s">
        <v>866</v>
      </c>
    </row>
    <row r="799" spans="1:6" x14ac:dyDescent="0.25">
      <c r="A799" s="1">
        <f t="array" ref="A799">IF(B799="","",MAX(IF(Mvt!$C$2:$C$832=B799,Mvt!$A$2:$A$832,$A$14)))</f>
        <v>43480</v>
      </c>
      <c r="B799" t="s">
        <v>869</v>
      </c>
      <c r="C799" t="str">
        <f t="shared" si="12"/>
        <v>43480F280419</v>
      </c>
      <c r="D799" t="str">
        <f>IF(ISNA(VLOOKUP(BdD!C799,Mvt!$D$2:$G$832,4,0)),"Joaillerie",VLOOKUP(BdD!C799,Mvt!$D$2:$G$832,4,0))</f>
        <v>Joaillerie</v>
      </c>
      <c r="E799" t="s">
        <v>46</v>
      </c>
      <c r="F799" t="s">
        <v>868</v>
      </c>
    </row>
    <row r="800" spans="1:6" x14ac:dyDescent="0.25">
      <c r="A800" s="1">
        <f t="array" ref="A800">IF(B800="","",MAX(IF(Mvt!$C$2:$C$832=B800,Mvt!$A$2:$A$832,$A$14)))</f>
        <v>43480</v>
      </c>
      <c r="B800">
        <v>53457</v>
      </c>
      <c r="C800" t="str">
        <f t="shared" si="12"/>
        <v>4348053457</v>
      </c>
      <c r="D800" t="str">
        <f>IF(ISNA(VLOOKUP(BdD!C800,Mvt!$D$2:$G$832,4,0)),"Joaillerie",VLOOKUP(BdD!C800,Mvt!$D$2:$G$832,4,0))</f>
        <v>Joaillerie</v>
      </c>
      <c r="E800" t="s">
        <v>46</v>
      </c>
      <c r="F800" t="s">
        <v>870</v>
      </c>
    </row>
    <row r="801" spans="1:6" x14ac:dyDescent="0.25">
      <c r="A801" s="1">
        <f t="array" ref="A801">IF(B801="","",MAX(IF(Mvt!$C$2:$C$832=B801,Mvt!$A$2:$A$832,$A$14)))</f>
        <v>43480</v>
      </c>
      <c r="B801">
        <v>39075</v>
      </c>
      <c r="C801" t="str">
        <f t="shared" si="12"/>
        <v>4348039075</v>
      </c>
      <c r="D801" t="str">
        <f>IF(ISNA(VLOOKUP(BdD!C801,Mvt!$D$2:$G$832,4,0)),"Joaillerie",VLOOKUP(BdD!C801,Mvt!$D$2:$G$832,4,0))</f>
        <v>Joaillerie</v>
      </c>
      <c r="E801" t="s">
        <v>46</v>
      </c>
      <c r="F801" t="s">
        <v>871</v>
      </c>
    </row>
    <row r="802" spans="1:6" x14ac:dyDescent="0.25">
      <c r="A802" s="1">
        <f t="array" ref="A802">IF(B802="","",MAX(IF(Mvt!$C$2:$C$832=B802,Mvt!$A$2:$A$832,$A$14)))</f>
        <v>43480</v>
      </c>
      <c r="B802">
        <v>205305</v>
      </c>
      <c r="C802" t="str">
        <f t="shared" si="12"/>
        <v>43480205305</v>
      </c>
      <c r="D802" t="str">
        <f>IF(ISNA(VLOOKUP(BdD!C802,Mvt!$D$2:$G$832,4,0)),"Joaillerie",VLOOKUP(BdD!C802,Mvt!$D$2:$G$832,4,0))</f>
        <v>Joaillerie</v>
      </c>
      <c r="E802" t="s">
        <v>46</v>
      </c>
      <c r="F802" t="s">
        <v>872</v>
      </c>
    </row>
    <row r="803" spans="1:6" x14ac:dyDescent="0.25">
      <c r="A803" s="1">
        <f t="array" ref="A803">IF(B803="","",MAX(IF(Mvt!$C$2:$C$832=B803,Mvt!$A$2:$A$832,$A$14)))</f>
        <v>43480</v>
      </c>
      <c r="B803">
        <v>108422</v>
      </c>
      <c r="C803" t="str">
        <f t="shared" ref="C803:C866" si="13">IF(A803="","",A803&amp;B803)</f>
        <v>43480108422</v>
      </c>
      <c r="D803" t="str">
        <f>IF(ISNA(VLOOKUP(BdD!C803,Mvt!$D$2:$G$832,4,0)),"Joaillerie",VLOOKUP(BdD!C803,Mvt!$D$2:$G$832,4,0))</f>
        <v>Joaillerie</v>
      </c>
      <c r="E803" t="s">
        <v>46</v>
      </c>
      <c r="F803" t="s">
        <v>873</v>
      </c>
    </row>
    <row r="804" spans="1:6" x14ac:dyDescent="0.25">
      <c r="A804" s="1">
        <f t="array" ref="A804">IF(B804="","",MAX(IF(Mvt!$C$2:$C$832=B804,Mvt!$A$2:$A$832,$A$14)))</f>
        <v>43480</v>
      </c>
      <c r="B804" t="s">
        <v>875</v>
      </c>
      <c r="C804" t="str">
        <f t="shared" si="13"/>
        <v>43480F290419</v>
      </c>
      <c r="D804" t="str">
        <f>IF(ISNA(VLOOKUP(BdD!C804,Mvt!$D$2:$G$832,4,0)),"Joaillerie",VLOOKUP(BdD!C804,Mvt!$D$2:$G$832,4,0))</f>
        <v>Joaillerie</v>
      </c>
      <c r="E804" t="s">
        <v>46</v>
      </c>
      <c r="F804" t="s">
        <v>874</v>
      </c>
    </row>
    <row r="805" spans="1:6" x14ac:dyDescent="0.25">
      <c r="A805" s="1">
        <f t="array" ref="A805">IF(B805="","",MAX(IF(Mvt!$C$2:$C$832=B805,Mvt!$A$2:$A$832,$A$14)))</f>
        <v>43480</v>
      </c>
      <c r="B805" t="s">
        <v>877</v>
      </c>
      <c r="C805" t="str">
        <f t="shared" si="13"/>
        <v>43480F130318</v>
      </c>
      <c r="D805" t="str">
        <f>IF(ISNA(VLOOKUP(BdD!C805,Mvt!$D$2:$G$832,4,0)),"Joaillerie",VLOOKUP(BdD!C805,Mvt!$D$2:$G$832,4,0))</f>
        <v>Joaillerie</v>
      </c>
      <c r="E805" t="s">
        <v>46</v>
      </c>
      <c r="F805" t="s">
        <v>876</v>
      </c>
    </row>
    <row r="806" spans="1:6" x14ac:dyDescent="0.25">
      <c r="A806" s="1">
        <f t="array" ref="A806">IF(B806="","",MAX(IF(Mvt!$C$2:$C$832=B806,Mvt!$A$2:$A$832,$A$14)))</f>
        <v>43480</v>
      </c>
      <c r="B806">
        <v>200419</v>
      </c>
      <c r="C806" t="str">
        <f t="shared" si="13"/>
        <v>43480200419</v>
      </c>
      <c r="D806" t="str">
        <f>IF(ISNA(VLOOKUP(BdD!C806,Mvt!$D$2:$G$832,4,0)),"Joaillerie",VLOOKUP(BdD!C806,Mvt!$D$2:$G$832,4,0))</f>
        <v>Joaillerie</v>
      </c>
      <c r="E806" t="s">
        <v>46</v>
      </c>
      <c r="F806" t="s">
        <v>878</v>
      </c>
    </row>
    <row r="807" spans="1:6" x14ac:dyDescent="0.25">
      <c r="A807" s="1">
        <f t="array" ref="A807">IF(B807="","",MAX(IF(Mvt!$C$2:$C$832=B807,Mvt!$A$2:$A$832,$A$14)))</f>
        <v>43480</v>
      </c>
      <c r="B807">
        <v>49364</v>
      </c>
      <c r="C807" t="str">
        <f t="shared" si="13"/>
        <v>4348049364</v>
      </c>
      <c r="D807" t="str">
        <f>IF(ISNA(VLOOKUP(BdD!C807,Mvt!$D$2:$G$832,4,0)),"Joaillerie",VLOOKUP(BdD!C807,Mvt!$D$2:$G$832,4,0))</f>
        <v>Joaillerie</v>
      </c>
      <c r="E807" t="s">
        <v>46</v>
      </c>
      <c r="F807" t="s">
        <v>879</v>
      </c>
    </row>
    <row r="808" spans="1:6" x14ac:dyDescent="0.25">
      <c r="A808" s="1">
        <f t="array" ref="A808">IF(B808="","",MAX(IF(Mvt!$C$2:$C$832=B808,Mvt!$A$2:$A$832,$A$14)))</f>
        <v>43480</v>
      </c>
      <c r="B808">
        <v>107819</v>
      </c>
      <c r="C808" t="str">
        <f t="shared" si="13"/>
        <v>43480107819</v>
      </c>
      <c r="D808" t="str">
        <f>IF(ISNA(VLOOKUP(BdD!C808,Mvt!$D$2:$G$832,4,0)),"Joaillerie",VLOOKUP(BdD!C808,Mvt!$D$2:$G$832,4,0))</f>
        <v>Joaillerie</v>
      </c>
      <c r="E808" t="s">
        <v>46</v>
      </c>
      <c r="F808" t="s">
        <v>880</v>
      </c>
    </row>
    <row r="809" spans="1:6" x14ac:dyDescent="0.25">
      <c r="A809" s="1">
        <f t="array" ref="A809">IF(B809="","",MAX(IF(Mvt!$C$2:$C$832=B809,Mvt!$A$2:$A$832,$A$14)))</f>
        <v>43480</v>
      </c>
      <c r="B809">
        <v>108455</v>
      </c>
      <c r="C809" t="str">
        <f t="shared" si="13"/>
        <v>43480108455</v>
      </c>
      <c r="D809" t="str">
        <f>IF(ISNA(VLOOKUP(BdD!C809,Mvt!$D$2:$G$832,4,0)),"Joaillerie",VLOOKUP(BdD!C809,Mvt!$D$2:$G$832,4,0))</f>
        <v>Joaillerie</v>
      </c>
      <c r="E809" t="s">
        <v>46</v>
      </c>
      <c r="F809" t="s">
        <v>880</v>
      </c>
    </row>
    <row r="810" spans="1:6" x14ac:dyDescent="0.25">
      <c r="A810" s="1">
        <f t="array" ref="A810">IF(B810="","",MAX(IF(Mvt!$C$2:$C$832=B810,Mvt!$A$2:$A$832,$A$14)))</f>
        <v>43480</v>
      </c>
      <c r="B810">
        <v>63090</v>
      </c>
      <c r="C810" t="str">
        <f t="shared" si="13"/>
        <v>4348063090</v>
      </c>
      <c r="D810" t="str">
        <f>IF(ISNA(VLOOKUP(BdD!C810,Mvt!$D$2:$G$832,4,0)),"Joaillerie",VLOOKUP(BdD!C810,Mvt!$D$2:$G$832,4,0))</f>
        <v>Joaillerie</v>
      </c>
      <c r="E810" t="s">
        <v>46</v>
      </c>
      <c r="F810" t="s">
        <v>881</v>
      </c>
    </row>
    <row r="811" spans="1:6" x14ac:dyDescent="0.25">
      <c r="A811" s="1">
        <f t="array" ref="A811">IF(B811="","",MAX(IF(Mvt!$C$2:$C$832=B811,Mvt!$A$2:$A$832,$A$14)))</f>
        <v>43480</v>
      </c>
      <c r="B811" t="s">
        <v>883</v>
      </c>
      <c r="C811" t="str">
        <f t="shared" si="13"/>
        <v>43480F090117</v>
      </c>
      <c r="D811" t="str">
        <f>IF(ISNA(VLOOKUP(BdD!C811,Mvt!$D$2:$G$832,4,0)),"Joaillerie",VLOOKUP(BdD!C811,Mvt!$D$2:$G$832,4,0))</f>
        <v>Joaillerie</v>
      </c>
      <c r="E811" t="s">
        <v>46</v>
      </c>
      <c r="F811" t="s">
        <v>882</v>
      </c>
    </row>
    <row r="812" spans="1:6" x14ac:dyDescent="0.25">
      <c r="A812" s="1">
        <f t="array" ref="A812">IF(B812="","",MAX(IF(Mvt!$C$2:$C$832=B812,Mvt!$A$2:$A$832,$A$14)))</f>
        <v>43480</v>
      </c>
      <c r="B812">
        <v>39314</v>
      </c>
      <c r="C812" t="str">
        <f t="shared" si="13"/>
        <v>4348039314</v>
      </c>
      <c r="D812" t="str">
        <f>IF(ISNA(VLOOKUP(BdD!C812,Mvt!$D$2:$G$832,4,0)),"Joaillerie",VLOOKUP(BdD!C812,Mvt!$D$2:$G$832,4,0))</f>
        <v>Joaillerie</v>
      </c>
      <c r="E812" t="s">
        <v>46</v>
      </c>
      <c r="F812" t="s">
        <v>884</v>
      </c>
    </row>
    <row r="813" spans="1:6" x14ac:dyDescent="0.25">
      <c r="A813" s="1">
        <f t="array" ref="A813">IF(B813="","",MAX(IF(Mvt!$C$2:$C$832=B813,Mvt!$A$2:$A$832,$A$14)))</f>
        <v>43480</v>
      </c>
      <c r="B813" t="s">
        <v>886</v>
      </c>
      <c r="C813" t="str">
        <f t="shared" si="13"/>
        <v>43480F131216</v>
      </c>
      <c r="D813" t="str">
        <f>IF(ISNA(VLOOKUP(BdD!C813,Mvt!$D$2:$G$832,4,0)),"Joaillerie",VLOOKUP(BdD!C813,Mvt!$D$2:$G$832,4,0))</f>
        <v>Joaillerie</v>
      </c>
      <c r="E813" t="s">
        <v>46</v>
      </c>
      <c r="F813" t="s">
        <v>885</v>
      </c>
    </row>
    <row r="814" spans="1:6" x14ac:dyDescent="0.25">
      <c r="A814" s="1">
        <f t="array" ref="A814">IF(B814="","",MAX(IF(Mvt!$C$2:$C$832=B814,Mvt!$A$2:$A$832,$A$14)))</f>
        <v>43480</v>
      </c>
      <c r="B814">
        <v>110026</v>
      </c>
      <c r="C814" t="str">
        <f t="shared" si="13"/>
        <v>43480110026</v>
      </c>
      <c r="D814" t="str">
        <f>IF(ISNA(VLOOKUP(BdD!C814,Mvt!$D$2:$G$832,4,0)),"Joaillerie",VLOOKUP(BdD!C814,Mvt!$D$2:$G$832,4,0))</f>
        <v>Joaillerie</v>
      </c>
      <c r="E814" t="s">
        <v>46</v>
      </c>
      <c r="F814" t="s">
        <v>887</v>
      </c>
    </row>
    <row r="815" spans="1:6" x14ac:dyDescent="0.25">
      <c r="A815" s="1">
        <f t="array" ref="A815">IF(B815="","",MAX(IF(Mvt!$C$2:$C$832=B815,Mvt!$A$2:$A$832,$A$14)))</f>
        <v>43480</v>
      </c>
      <c r="B815">
        <v>43621</v>
      </c>
      <c r="C815" t="str">
        <f t="shared" si="13"/>
        <v>4348043621</v>
      </c>
      <c r="D815" t="str">
        <f>IF(ISNA(VLOOKUP(BdD!C815,Mvt!$D$2:$G$832,4,0)),"Joaillerie",VLOOKUP(BdD!C815,Mvt!$D$2:$G$832,4,0))</f>
        <v>Joaillerie</v>
      </c>
      <c r="E815" t="s">
        <v>66</v>
      </c>
      <c r="F815" t="s">
        <v>889</v>
      </c>
    </row>
    <row r="816" spans="1:6" x14ac:dyDescent="0.25">
      <c r="A816" s="1">
        <f t="array" ref="A816">IF(B816="","",MAX(IF(Mvt!$C$2:$C$832=B816,Mvt!$A$2:$A$832,$A$14)))</f>
        <v>43480</v>
      </c>
      <c r="B816">
        <v>51743</v>
      </c>
      <c r="C816" t="str">
        <f t="shared" si="13"/>
        <v>4348051743</v>
      </c>
      <c r="D816" t="str">
        <f>IF(ISNA(VLOOKUP(BdD!C816,Mvt!$D$2:$G$832,4,0)),"Joaillerie",VLOOKUP(BdD!C816,Mvt!$D$2:$G$832,4,0))</f>
        <v>Joaillerie</v>
      </c>
      <c r="E816" t="s">
        <v>66</v>
      </c>
      <c r="F816" t="s">
        <v>889</v>
      </c>
    </row>
    <row r="817" spans="1:6" x14ac:dyDescent="0.25">
      <c r="A817" s="1">
        <f t="array" ref="A817">IF(B817="","",MAX(IF(Mvt!$C$2:$C$832=B817,Mvt!$A$2:$A$832,$A$14)))</f>
        <v>43480</v>
      </c>
      <c r="B817" t="s">
        <v>891</v>
      </c>
      <c r="C817" t="str">
        <f t="shared" si="13"/>
        <v>43480F231017</v>
      </c>
      <c r="D817" t="str">
        <f>IF(ISNA(VLOOKUP(BdD!C817,Mvt!$D$2:$G$832,4,0)),"Joaillerie",VLOOKUP(BdD!C817,Mvt!$D$2:$G$832,4,0))</f>
        <v>Joaillerie</v>
      </c>
      <c r="E817" t="s">
        <v>66</v>
      </c>
      <c r="F817" t="s">
        <v>890</v>
      </c>
    </row>
    <row r="818" spans="1:6" x14ac:dyDescent="0.25">
      <c r="A818" s="1">
        <f t="array" ref="A818">IF(B818="","",MAX(IF(Mvt!$C$2:$C$832=B818,Mvt!$A$2:$A$832,$A$14)))</f>
        <v>43480</v>
      </c>
      <c r="B818">
        <v>25801</v>
      </c>
      <c r="C818" t="str">
        <f t="shared" si="13"/>
        <v>4348025801</v>
      </c>
      <c r="D818" t="str">
        <f>IF(ISNA(VLOOKUP(BdD!C818,Mvt!$D$2:$G$832,4,0)),"Joaillerie",VLOOKUP(BdD!C818,Mvt!$D$2:$G$832,4,0))</f>
        <v>Joaillerie</v>
      </c>
      <c r="E818" t="s">
        <v>66</v>
      </c>
      <c r="F818" t="s">
        <v>892</v>
      </c>
    </row>
    <row r="819" spans="1:6" x14ac:dyDescent="0.25">
      <c r="A819" s="1">
        <f t="array" ref="A819">IF(B819="","",MAX(IF(Mvt!$C$2:$C$832=B819,Mvt!$A$2:$A$832,$A$14)))</f>
        <v>43480</v>
      </c>
      <c r="B819">
        <v>41953</v>
      </c>
      <c r="C819" t="str">
        <f t="shared" si="13"/>
        <v>4348041953</v>
      </c>
      <c r="D819" t="str">
        <f>IF(ISNA(VLOOKUP(BdD!C819,Mvt!$D$2:$G$832,4,0)),"Joaillerie",VLOOKUP(BdD!C819,Mvt!$D$2:$G$832,4,0))</f>
        <v>Joaillerie</v>
      </c>
      <c r="E819" t="s">
        <v>66</v>
      </c>
      <c r="F819" t="s">
        <v>893</v>
      </c>
    </row>
    <row r="820" spans="1:6" x14ac:dyDescent="0.25">
      <c r="A820" s="1">
        <f t="array" ref="A820">IF(B820="","",MAX(IF(Mvt!$C$2:$C$832=B820,Mvt!$A$2:$A$832,$A$14)))</f>
        <v>43480</v>
      </c>
      <c r="B820">
        <v>41954</v>
      </c>
      <c r="C820" t="str">
        <f t="shared" si="13"/>
        <v>4348041954</v>
      </c>
      <c r="D820" t="str">
        <f>IF(ISNA(VLOOKUP(BdD!C820,Mvt!$D$2:$G$832,4,0)),"Joaillerie",VLOOKUP(BdD!C820,Mvt!$D$2:$G$832,4,0))</f>
        <v>Joaillerie</v>
      </c>
      <c r="E820" t="s">
        <v>66</v>
      </c>
      <c r="F820" t="s">
        <v>893</v>
      </c>
    </row>
    <row r="821" spans="1:6" x14ac:dyDescent="0.25">
      <c r="A821" s="1">
        <f t="array" ref="A821">IF(B821="","",MAX(IF(Mvt!$C$2:$C$832=B821,Mvt!$A$2:$A$832,$A$14)))</f>
        <v>43480</v>
      </c>
      <c r="B821" t="s">
        <v>895</v>
      </c>
      <c r="C821" t="str">
        <f t="shared" si="13"/>
        <v>43480F140218</v>
      </c>
      <c r="D821" t="str">
        <f>IF(ISNA(VLOOKUP(BdD!C821,Mvt!$D$2:$G$832,4,0)),"Joaillerie",VLOOKUP(BdD!C821,Mvt!$D$2:$G$832,4,0))</f>
        <v>Joaillerie</v>
      </c>
      <c r="E821" t="s">
        <v>66</v>
      </c>
      <c r="F821" t="s">
        <v>894</v>
      </c>
    </row>
    <row r="822" spans="1:6" x14ac:dyDescent="0.25">
      <c r="A822" s="1">
        <f t="array" ref="A822">IF(B822="","",MAX(IF(Mvt!$C$2:$C$832=B822,Mvt!$A$2:$A$832,$A$14)))</f>
        <v>43480</v>
      </c>
      <c r="B822">
        <v>38039</v>
      </c>
      <c r="C822" t="str">
        <f t="shared" si="13"/>
        <v>4348038039</v>
      </c>
      <c r="D822" t="str">
        <f>IF(ISNA(VLOOKUP(BdD!C822,Mvt!$D$2:$G$832,4,0)),"Joaillerie",VLOOKUP(BdD!C822,Mvt!$D$2:$G$832,4,0))</f>
        <v>Joaillerie</v>
      </c>
      <c r="E822" t="s">
        <v>66</v>
      </c>
      <c r="F822" t="s">
        <v>896</v>
      </c>
    </row>
    <row r="823" spans="1:6" x14ac:dyDescent="0.25">
      <c r="A823" s="1">
        <f t="array" ref="A823">IF(B823="","",MAX(IF(Mvt!$C$2:$C$832=B823,Mvt!$A$2:$A$832,$A$14)))</f>
        <v>43480</v>
      </c>
      <c r="B823">
        <v>47052</v>
      </c>
      <c r="C823" t="str">
        <f t="shared" si="13"/>
        <v>4348047052</v>
      </c>
      <c r="D823" t="str">
        <f>IF(ISNA(VLOOKUP(BdD!C823,Mvt!$D$2:$G$832,4,0)),"Joaillerie",VLOOKUP(BdD!C823,Mvt!$D$2:$G$832,4,0))</f>
        <v>Joaillerie</v>
      </c>
      <c r="E823" t="s">
        <v>66</v>
      </c>
      <c r="F823" t="s">
        <v>897</v>
      </c>
    </row>
    <row r="824" spans="1:6" x14ac:dyDescent="0.25">
      <c r="A824" s="1">
        <f t="array" ref="A824">IF(B824="","",MAX(IF(Mvt!$C$2:$C$832=B824,Mvt!$A$2:$A$832,$A$14)))</f>
        <v>43480</v>
      </c>
      <c r="B824">
        <v>47053</v>
      </c>
      <c r="C824" t="str">
        <f t="shared" si="13"/>
        <v>4348047053</v>
      </c>
      <c r="D824" t="str">
        <f>IF(ISNA(VLOOKUP(BdD!C824,Mvt!$D$2:$G$832,4,0)),"Joaillerie",VLOOKUP(BdD!C824,Mvt!$D$2:$G$832,4,0))</f>
        <v>Joaillerie</v>
      </c>
      <c r="E824" t="s">
        <v>66</v>
      </c>
      <c r="F824" t="s">
        <v>897</v>
      </c>
    </row>
    <row r="825" spans="1:6" x14ac:dyDescent="0.25">
      <c r="A825" s="1">
        <f t="array" ref="A825">IF(B825="","",MAX(IF(Mvt!$C$2:$C$832=B825,Mvt!$A$2:$A$832,$A$14)))</f>
        <v>43480</v>
      </c>
      <c r="B825" t="s">
        <v>899</v>
      </c>
      <c r="C825" t="str">
        <f t="shared" si="13"/>
        <v>43480F191017</v>
      </c>
      <c r="D825" t="str">
        <f>IF(ISNA(VLOOKUP(BdD!C825,Mvt!$D$2:$G$832,4,0)),"Joaillerie",VLOOKUP(BdD!C825,Mvt!$D$2:$G$832,4,0))</f>
        <v>Joaillerie</v>
      </c>
      <c r="E825" t="s">
        <v>66</v>
      </c>
      <c r="F825" t="s">
        <v>898</v>
      </c>
    </row>
    <row r="826" spans="1:6" x14ac:dyDescent="0.25">
      <c r="A826" s="1">
        <f t="array" ref="A826">IF(B826="","",MAX(IF(Mvt!$C$2:$C$832=B826,Mvt!$A$2:$A$832,$A$14)))</f>
        <v>43480</v>
      </c>
      <c r="B826">
        <v>42479</v>
      </c>
      <c r="C826" t="str">
        <f t="shared" si="13"/>
        <v>4348042479</v>
      </c>
      <c r="D826" t="str">
        <f>IF(ISNA(VLOOKUP(BdD!C826,Mvt!$D$2:$G$832,4,0)),"Joaillerie",VLOOKUP(BdD!C826,Mvt!$D$2:$G$832,4,0))</f>
        <v>Joaillerie</v>
      </c>
      <c r="E826" t="s">
        <v>66</v>
      </c>
      <c r="F826" t="s">
        <v>900</v>
      </c>
    </row>
    <row r="827" spans="1:6" x14ac:dyDescent="0.25">
      <c r="A827" s="1">
        <f t="array" ref="A827">IF(B827="","",MAX(IF(Mvt!$C$2:$C$832=B827,Mvt!$A$2:$A$832,$A$14)))</f>
        <v>43480</v>
      </c>
      <c r="B827">
        <v>54230</v>
      </c>
      <c r="C827" t="str">
        <f t="shared" si="13"/>
        <v>4348054230</v>
      </c>
      <c r="D827" t="str">
        <f>IF(ISNA(VLOOKUP(BdD!C827,Mvt!$D$2:$G$832,4,0)),"Joaillerie",VLOOKUP(BdD!C827,Mvt!$D$2:$G$832,4,0))</f>
        <v>Joaillerie</v>
      </c>
      <c r="E827" t="s">
        <v>66</v>
      </c>
      <c r="F827" t="s">
        <v>901</v>
      </c>
    </row>
    <row r="828" spans="1:6" x14ac:dyDescent="0.25">
      <c r="A828" s="1">
        <f t="array" ref="A828">IF(B828="","",MAX(IF(Mvt!$C$2:$C$832=B828,Mvt!$A$2:$A$832,$A$14)))</f>
        <v>43480</v>
      </c>
      <c r="B828">
        <v>54231</v>
      </c>
      <c r="C828" t="str">
        <f t="shared" si="13"/>
        <v>4348054231</v>
      </c>
      <c r="D828" t="str">
        <f>IF(ISNA(VLOOKUP(BdD!C828,Mvt!$D$2:$G$832,4,0)),"Joaillerie",VLOOKUP(BdD!C828,Mvt!$D$2:$G$832,4,0))</f>
        <v>Joaillerie</v>
      </c>
      <c r="E828" t="s">
        <v>66</v>
      </c>
      <c r="F828" t="s">
        <v>901</v>
      </c>
    </row>
    <row r="829" spans="1:6" x14ac:dyDescent="0.25">
      <c r="A829" s="1">
        <f t="array" ref="A829">IF(B829="","",MAX(IF(Mvt!$C$2:$C$832=B829,Mvt!$A$2:$A$832,$A$14)))</f>
        <v>43480</v>
      </c>
      <c r="B829">
        <v>47054</v>
      </c>
      <c r="C829" t="str">
        <f t="shared" si="13"/>
        <v>4348047054</v>
      </c>
      <c r="D829" t="str">
        <f>IF(ISNA(VLOOKUP(BdD!C829,Mvt!$D$2:$G$832,4,0)),"Joaillerie",VLOOKUP(BdD!C829,Mvt!$D$2:$G$832,4,0))</f>
        <v>Joaillerie</v>
      </c>
      <c r="E829" t="s">
        <v>66</v>
      </c>
      <c r="F829" t="s">
        <v>902</v>
      </c>
    </row>
    <row r="830" spans="1:6" x14ac:dyDescent="0.25">
      <c r="A830" s="1">
        <f t="array" ref="A830">IF(B830="","",MAX(IF(Mvt!$C$2:$C$832=B830,Mvt!$A$2:$A$832,$A$14)))</f>
        <v>43480</v>
      </c>
      <c r="B830">
        <v>47055</v>
      </c>
      <c r="C830" t="str">
        <f t="shared" si="13"/>
        <v>4348047055</v>
      </c>
      <c r="D830" t="str">
        <f>IF(ISNA(VLOOKUP(BdD!C830,Mvt!$D$2:$G$832,4,0)),"Joaillerie",VLOOKUP(BdD!C830,Mvt!$D$2:$G$832,4,0))</f>
        <v>Joaillerie</v>
      </c>
      <c r="E830" t="s">
        <v>66</v>
      </c>
      <c r="F830" t="s">
        <v>902</v>
      </c>
    </row>
    <row r="831" spans="1:6" x14ac:dyDescent="0.25">
      <c r="A831" s="1">
        <f t="array" ref="A831">IF(B831="","",MAX(IF(Mvt!$C$2:$C$832=B831,Mvt!$A$2:$A$832,$A$14)))</f>
        <v>43480</v>
      </c>
      <c r="B831">
        <v>54585</v>
      </c>
      <c r="C831" t="str">
        <f t="shared" si="13"/>
        <v>4348054585</v>
      </c>
      <c r="D831" t="str">
        <f>IF(ISNA(VLOOKUP(BdD!C831,Mvt!$D$2:$G$832,4,0)),"Joaillerie",VLOOKUP(BdD!C831,Mvt!$D$2:$G$832,4,0))</f>
        <v>Joaillerie</v>
      </c>
      <c r="E831" t="s">
        <v>66</v>
      </c>
      <c r="F831" t="s">
        <v>903</v>
      </c>
    </row>
    <row r="832" spans="1:6" x14ac:dyDescent="0.25">
      <c r="A832" s="1">
        <f t="array" ref="A832">IF(B832="","",MAX(IF(Mvt!$C$2:$C$832=B832,Mvt!$A$2:$A$832,$A$14)))</f>
        <v>43480</v>
      </c>
      <c r="B832">
        <v>59853</v>
      </c>
      <c r="C832" t="str">
        <f t="shared" si="13"/>
        <v>4348059853</v>
      </c>
      <c r="D832" t="str">
        <f>IF(ISNA(VLOOKUP(BdD!C832,Mvt!$D$2:$G$832,4,0)),"Joaillerie",VLOOKUP(BdD!C832,Mvt!$D$2:$G$832,4,0))</f>
        <v>Joaillerie</v>
      </c>
      <c r="E832" t="s">
        <v>66</v>
      </c>
      <c r="F832" t="s">
        <v>461</v>
      </c>
    </row>
    <row r="833" spans="1:6" x14ac:dyDescent="0.25">
      <c r="A833" s="1">
        <f t="array" ref="A833">IF(B833="","",MAX(IF(Mvt!$C$2:$C$832=B833,Mvt!$A$2:$A$832,$A$14)))</f>
        <v>43480</v>
      </c>
      <c r="B833">
        <v>47105</v>
      </c>
      <c r="C833" t="str">
        <f t="shared" si="13"/>
        <v>4348047105</v>
      </c>
      <c r="D833" t="str">
        <f>IF(ISNA(VLOOKUP(BdD!C833,Mvt!$D$2:$G$832,4,0)),"Joaillerie",VLOOKUP(BdD!C833,Mvt!$D$2:$G$832,4,0))</f>
        <v>Joaillerie</v>
      </c>
      <c r="E833" t="s">
        <v>66</v>
      </c>
      <c r="F833" t="s">
        <v>904</v>
      </c>
    </row>
    <row r="834" spans="1:6" x14ac:dyDescent="0.25">
      <c r="A834" s="1">
        <f t="array" ref="A834">IF(B834="","",MAX(IF(Mvt!$C$2:$C$832=B834,Mvt!$A$2:$A$832,$A$14)))</f>
        <v>43480</v>
      </c>
      <c r="B834">
        <v>19566</v>
      </c>
      <c r="C834" t="str">
        <f t="shared" si="13"/>
        <v>4348019566</v>
      </c>
      <c r="D834" t="str">
        <f>IF(ISNA(VLOOKUP(BdD!C834,Mvt!$D$2:$G$832,4,0)),"Joaillerie",VLOOKUP(BdD!C834,Mvt!$D$2:$G$832,4,0))</f>
        <v>Joaillerie</v>
      </c>
      <c r="E834" t="s">
        <v>66</v>
      </c>
      <c r="F834" t="s">
        <v>905</v>
      </c>
    </row>
    <row r="835" spans="1:6" x14ac:dyDescent="0.25">
      <c r="A835" s="1">
        <f t="array" ref="A835">IF(B835="","",MAX(IF(Mvt!$C$2:$C$832=B835,Mvt!$A$2:$A$832,$A$14)))</f>
        <v>43480</v>
      </c>
      <c r="B835">
        <v>37686</v>
      </c>
      <c r="C835" t="str">
        <f t="shared" si="13"/>
        <v>4348037686</v>
      </c>
      <c r="D835" t="str">
        <f>IF(ISNA(VLOOKUP(BdD!C835,Mvt!$D$2:$G$832,4,0)),"Joaillerie",VLOOKUP(BdD!C835,Mvt!$D$2:$G$832,4,0))</f>
        <v>Joaillerie</v>
      </c>
      <c r="E835" t="s">
        <v>66</v>
      </c>
      <c r="F835" t="s">
        <v>906</v>
      </c>
    </row>
    <row r="836" spans="1:6" x14ac:dyDescent="0.25">
      <c r="A836" s="1">
        <f t="array" ref="A836">IF(B836="","",MAX(IF(Mvt!$C$2:$C$832=B836,Mvt!$A$2:$A$832,$A$14)))</f>
        <v>43480</v>
      </c>
      <c r="B836">
        <v>39262</v>
      </c>
      <c r="C836" t="str">
        <f t="shared" si="13"/>
        <v>4348039262</v>
      </c>
      <c r="D836" t="str">
        <f>IF(ISNA(VLOOKUP(BdD!C836,Mvt!$D$2:$G$832,4,0)),"Joaillerie",VLOOKUP(BdD!C836,Mvt!$D$2:$G$832,4,0))</f>
        <v>Joaillerie</v>
      </c>
      <c r="E836" t="s">
        <v>66</v>
      </c>
      <c r="F836" t="s">
        <v>907</v>
      </c>
    </row>
    <row r="837" spans="1:6" x14ac:dyDescent="0.25">
      <c r="A837" s="1">
        <f t="array" ref="A837">IF(B837="","",MAX(IF(Mvt!$C$2:$C$832=B837,Mvt!$A$2:$A$832,$A$14)))</f>
        <v>43480</v>
      </c>
      <c r="B837">
        <v>58425</v>
      </c>
      <c r="C837" t="str">
        <f t="shared" si="13"/>
        <v>4348058425</v>
      </c>
      <c r="D837" t="str">
        <f>IF(ISNA(VLOOKUP(BdD!C837,Mvt!$D$2:$G$832,4,0)),"Joaillerie",VLOOKUP(BdD!C837,Mvt!$D$2:$G$832,4,0))</f>
        <v>Joaillerie</v>
      </c>
      <c r="E837" t="s">
        <v>66</v>
      </c>
      <c r="F837" t="s">
        <v>908</v>
      </c>
    </row>
    <row r="838" spans="1:6" x14ac:dyDescent="0.25">
      <c r="A838" s="1">
        <f t="array" ref="A838">IF(B838="","",MAX(IF(Mvt!$C$2:$C$832=B838,Mvt!$A$2:$A$832,$A$14)))</f>
        <v>43480</v>
      </c>
      <c r="B838">
        <v>54248</v>
      </c>
      <c r="C838" t="str">
        <f t="shared" si="13"/>
        <v>4348054248</v>
      </c>
      <c r="D838" t="str">
        <f>IF(ISNA(VLOOKUP(BdD!C838,Mvt!$D$2:$G$832,4,0)),"Joaillerie",VLOOKUP(BdD!C838,Mvt!$D$2:$G$832,4,0))</f>
        <v>Joaillerie</v>
      </c>
      <c r="E838" t="s">
        <v>66</v>
      </c>
      <c r="F838" t="s">
        <v>909</v>
      </c>
    </row>
    <row r="839" spans="1:6" x14ac:dyDescent="0.25">
      <c r="A839" s="1">
        <f t="array" ref="A839">IF(B839="","",MAX(IF(Mvt!$C$2:$C$832=B839,Mvt!$A$2:$A$832,$A$14)))</f>
        <v>43480</v>
      </c>
      <c r="B839">
        <v>54249</v>
      </c>
      <c r="C839" t="str">
        <f t="shared" si="13"/>
        <v>4348054249</v>
      </c>
      <c r="D839" t="str">
        <f>IF(ISNA(VLOOKUP(BdD!C839,Mvt!$D$2:$G$832,4,0)),"Joaillerie",VLOOKUP(BdD!C839,Mvt!$D$2:$G$832,4,0))</f>
        <v>Joaillerie</v>
      </c>
      <c r="E839" t="s">
        <v>66</v>
      </c>
      <c r="F839" t="s">
        <v>909</v>
      </c>
    </row>
    <row r="840" spans="1:6" x14ac:dyDescent="0.25">
      <c r="A840" s="1">
        <f t="array" ref="A840">IF(B840="","",MAX(IF(Mvt!$C$2:$C$832=B840,Mvt!$A$2:$A$832,$A$14)))</f>
        <v>43480</v>
      </c>
      <c r="B840">
        <v>5902</v>
      </c>
      <c r="C840" t="str">
        <f t="shared" si="13"/>
        <v>434805902</v>
      </c>
      <c r="D840" t="str">
        <f>IF(ISNA(VLOOKUP(BdD!C840,Mvt!$D$2:$G$832,4,0)),"Joaillerie",VLOOKUP(BdD!C840,Mvt!$D$2:$G$832,4,0))</f>
        <v>Joaillerie</v>
      </c>
      <c r="E840" t="s">
        <v>910</v>
      </c>
      <c r="F840" t="s">
        <v>550</v>
      </c>
    </row>
    <row r="841" spans="1:6" x14ac:dyDescent="0.25">
      <c r="A841" s="1">
        <f t="array" ref="A841">IF(B841="","",MAX(IF(Mvt!$C$2:$C$832=B841,Mvt!$A$2:$A$832,$A$14)))</f>
        <v>43480</v>
      </c>
      <c r="B841">
        <v>53318</v>
      </c>
      <c r="C841" t="str">
        <f t="shared" si="13"/>
        <v>4348053318</v>
      </c>
      <c r="D841" t="str">
        <f>IF(ISNA(VLOOKUP(BdD!C841,Mvt!$D$2:$G$832,4,0)),"Joaillerie",VLOOKUP(BdD!C841,Mvt!$D$2:$G$832,4,0))</f>
        <v>Joaillerie</v>
      </c>
      <c r="E841" t="s">
        <v>910</v>
      </c>
      <c r="F841" t="s">
        <v>911</v>
      </c>
    </row>
    <row r="842" spans="1:6" x14ac:dyDescent="0.25">
      <c r="A842" s="1">
        <f t="array" ref="A842">IF(B842="","",MAX(IF(Mvt!$C$2:$C$832=B842,Mvt!$A$2:$A$832,$A$14)))</f>
        <v>43480</v>
      </c>
      <c r="B842">
        <v>52965</v>
      </c>
      <c r="C842" t="str">
        <f t="shared" si="13"/>
        <v>4348052965</v>
      </c>
      <c r="D842" t="str">
        <f>IF(ISNA(VLOOKUP(BdD!C842,Mvt!$D$2:$G$832,4,0)),"Joaillerie",VLOOKUP(BdD!C842,Mvt!$D$2:$G$832,4,0))</f>
        <v>Joaillerie</v>
      </c>
      <c r="E842" t="s">
        <v>910</v>
      </c>
      <c r="F842" t="s">
        <v>912</v>
      </c>
    </row>
    <row r="843" spans="1:6" x14ac:dyDescent="0.25">
      <c r="A843" s="1">
        <f t="array" ref="A843">IF(B843="","",MAX(IF(Mvt!$C$2:$C$832=B843,Mvt!$A$2:$A$832,$A$14)))</f>
        <v>43480</v>
      </c>
      <c r="B843" t="s">
        <v>913</v>
      </c>
      <c r="C843" t="str">
        <f t="shared" si="13"/>
        <v>43480F240419</v>
      </c>
      <c r="D843" t="str">
        <f>IF(ISNA(VLOOKUP(BdD!C843,Mvt!$D$2:$G$832,4,0)),"Joaillerie",VLOOKUP(BdD!C843,Mvt!$D$2:$G$832,4,0))</f>
        <v>Joaillerie</v>
      </c>
      <c r="E843" t="s">
        <v>910</v>
      </c>
      <c r="F843" t="s">
        <v>912</v>
      </c>
    </row>
    <row r="844" spans="1:6" x14ac:dyDescent="0.25">
      <c r="A844" s="1">
        <f t="array" ref="A844">IF(B844="","",MAX(IF(Mvt!$C$2:$C$832=B844,Mvt!$A$2:$A$832,$A$14)))</f>
        <v>43480</v>
      </c>
      <c r="B844" t="s">
        <v>914</v>
      </c>
      <c r="C844" t="str">
        <f t="shared" si="13"/>
        <v>43480F250419</v>
      </c>
      <c r="D844" t="str">
        <f>IF(ISNA(VLOOKUP(BdD!C844,Mvt!$D$2:$G$832,4,0)),"Joaillerie",VLOOKUP(BdD!C844,Mvt!$D$2:$G$832,4,0))</f>
        <v>Joaillerie</v>
      </c>
      <c r="E844" t="s">
        <v>910</v>
      </c>
      <c r="F844" t="s">
        <v>912</v>
      </c>
    </row>
    <row r="845" spans="1:6" x14ac:dyDescent="0.25">
      <c r="A845" s="1">
        <f t="array" ref="A845">IF(B845="","",MAX(IF(Mvt!$C$2:$C$832=B845,Mvt!$A$2:$A$832,$A$14)))</f>
        <v>43480</v>
      </c>
      <c r="B845">
        <v>28672</v>
      </c>
      <c r="C845" t="str">
        <f t="shared" si="13"/>
        <v>4348028672</v>
      </c>
      <c r="D845" t="str">
        <f>IF(ISNA(VLOOKUP(BdD!C845,Mvt!$D$2:$G$832,4,0)),"Joaillerie",VLOOKUP(BdD!C845,Mvt!$D$2:$G$832,4,0))</f>
        <v>Joaillerie</v>
      </c>
      <c r="E845" t="s">
        <v>910</v>
      </c>
      <c r="F845" t="s">
        <v>915</v>
      </c>
    </row>
    <row r="846" spans="1:6" x14ac:dyDescent="0.25">
      <c r="A846" s="1">
        <f t="array" ref="A846">IF(B846="","",MAX(IF(Mvt!$C$2:$C$832=B846,Mvt!$A$2:$A$832,$A$14)))</f>
        <v>43480</v>
      </c>
      <c r="B846">
        <v>5985</v>
      </c>
      <c r="C846" t="str">
        <f t="shared" si="13"/>
        <v>434805985</v>
      </c>
      <c r="D846" t="str">
        <f>IF(ISNA(VLOOKUP(BdD!C846,Mvt!$D$2:$G$832,4,0)),"Joaillerie",VLOOKUP(BdD!C846,Mvt!$D$2:$G$832,4,0))</f>
        <v>Joaillerie</v>
      </c>
      <c r="E846" t="s">
        <v>910</v>
      </c>
      <c r="F846" t="s">
        <v>916</v>
      </c>
    </row>
    <row r="847" spans="1:6" x14ac:dyDescent="0.25">
      <c r="A847" s="1">
        <f t="array" ref="A847">IF(B847="","",MAX(IF(Mvt!$C$2:$C$832=B847,Mvt!$A$2:$A$832,$A$14)))</f>
        <v>43480</v>
      </c>
      <c r="B847">
        <v>5905</v>
      </c>
      <c r="C847" t="str">
        <f t="shared" si="13"/>
        <v>434805905</v>
      </c>
      <c r="D847" t="str">
        <f>IF(ISNA(VLOOKUP(BdD!C847,Mvt!$D$2:$G$832,4,0)),"Joaillerie",VLOOKUP(BdD!C847,Mvt!$D$2:$G$832,4,0))</f>
        <v>Joaillerie</v>
      </c>
      <c r="E847" t="s">
        <v>910</v>
      </c>
      <c r="F847" t="s">
        <v>917</v>
      </c>
    </row>
    <row r="848" spans="1:6" x14ac:dyDescent="0.25">
      <c r="A848" s="1">
        <f t="array" ref="A848">IF(B848="","",MAX(IF(Mvt!$C$2:$C$832=B848,Mvt!$A$2:$A$832,$A$14)))</f>
        <v>43480</v>
      </c>
      <c r="B848">
        <v>56908</v>
      </c>
      <c r="C848" t="str">
        <f t="shared" si="13"/>
        <v>4348056908</v>
      </c>
      <c r="D848" t="str">
        <f>IF(ISNA(VLOOKUP(BdD!C848,Mvt!$D$2:$G$832,4,0)),"Joaillerie",VLOOKUP(BdD!C848,Mvt!$D$2:$G$832,4,0))</f>
        <v>Joaillerie</v>
      </c>
      <c r="E848" t="s">
        <v>910</v>
      </c>
      <c r="F848" t="s">
        <v>918</v>
      </c>
    </row>
    <row r="849" spans="1:6" x14ac:dyDescent="0.25">
      <c r="A849" s="1">
        <f t="array" ref="A849">IF(B849="","",MAX(IF(Mvt!$C$2:$C$832=B849,Mvt!$A$2:$A$832,$A$14)))</f>
        <v>43480</v>
      </c>
      <c r="B849">
        <v>56907</v>
      </c>
      <c r="C849" t="str">
        <f t="shared" si="13"/>
        <v>4348056907</v>
      </c>
      <c r="D849" t="str">
        <f>IF(ISNA(VLOOKUP(BdD!C849,Mvt!$D$2:$G$832,4,0)),"Joaillerie",VLOOKUP(BdD!C849,Mvt!$D$2:$G$832,4,0))</f>
        <v>Joaillerie</v>
      </c>
      <c r="E849" t="s">
        <v>910</v>
      </c>
      <c r="F849" t="s">
        <v>918</v>
      </c>
    </row>
    <row r="850" spans="1:6" x14ac:dyDescent="0.25">
      <c r="A850" s="1">
        <f t="array" ref="A850">IF(B850="","",MAX(IF(Mvt!$C$2:$C$832=B850,Mvt!$A$2:$A$832,$A$14)))</f>
        <v>43480</v>
      </c>
      <c r="B850">
        <v>206032</v>
      </c>
      <c r="C850" t="str">
        <f t="shared" si="13"/>
        <v>43480206032</v>
      </c>
      <c r="D850" t="str">
        <f>IF(ISNA(VLOOKUP(BdD!C850,Mvt!$D$2:$G$832,4,0)),"Joaillerie",VLOOKUP(BdD!C850,Mvt!$D$2:$G$832,4,0))</f>
        <v>Joaillerie</v>
      </c>
      <c r="E850" t="s">
        <v>910</v>
      </c>
      <c r="F850" t="s">
        <v>919</v>
      </c>
    </row>
    <row r="851" spans="1:6" x14ac:dyDescent="0.25">
      <c r="A851" s="1">
        <f t="array" ref="A851">IF(B851="","",MAX(IF(Mvt!$C$2:$C$832=B851,Mvt!$A$2:$A$832,$A$14)))</f>
        <v>43480</v>
      </c>
      <c r="B851" t="s">
        <v>921</v>
      </c>
      <c r="C851" t="str">
        <f t="shared" si="13"/>
        <v>43480F260419</v>
      </c>
      <c r="D851" t="str">
        <f>IF(ISNA(VLOOKUP(BdD!C851,Mvt!$D$2:$G$832,4,0)),"Joaillerie",VLOOKUP(BdD!C851,Mvt!$D$2:$G$832,4,0))</f>
        <v>Joaillerie</v>
      </c>
      <c r="E851" t="s">
        <v>910</v>
      </c>
      <c r="F851" t="s">
        <v>920</v>
      </c>
    </row>
    <row r="852" spans="1:6" x14ac:dyDescent="0.25">
      <c r="A852" s="1">
        <f t="array" ref="A852">IF(B852="","",MAX(IF(Mvt!$C$2:$C$832=B852,Mvt!$A$2:$A$832,$A$14)))</f>
        <v>43480</v>
      </c>
      <c r="B852" t="s">
        <v>922</v>
      </c>
      <c r="C852" t="str">
        <f t="shared" si="13"/>
        <v>43480F270419</v>
      </c>
      <c r="D852" t="str">
        <f>IF(ISNA(VLOOKUP(BdD!C852,Mvt!$D$2:$G$832,4,0)),"Joaillerie",VLOOKUP(BdD!C852,Mvt!$D$2:$G$832,4,0))</f>
        <v>Joaillerie</v>
      </c>
      <c r="E852" t="s">
        <v>910</v>
      </c>
      <c r="F852" t="s">
        <v>920</v>
      </c>
    </row>
    <row r="853" spans="1:6" x14ac:dyDescent="0.25">
      <c r="A853" s="1">
        <f t="array" ref="A853">IF(B853="","",MAX(IF(Mvt!$C$2:$C$832=B853,Mvt!$A$2:$A$832,$A$14)))</f>
        <v>43480</v>
      </c>
      <c r="B853">
        <v>21318</v>
      </c>
      <c r="C853" t="str">
        <f t="shared" si="13"/>
        <v>4348021318</v>
      </c>
      <c r="D853" t="str">
        <f>IF(ISNA(VLOOKUP(BdD!C853,Mvt!$D$2:$G$832,4,0)),"Joaillerie",VLOOKUP(BdD!C853,Mvt!$D$2:$G$832,4,0))</f>
        <v>Joaillerie</v>
      </c>
      <c r="E853" t="s">
        <v>910</v>
      </c>
      <c r="F853" t="s">
        <v>923</v>
      </c>
    </row>
    <row r="854" spans="1:6" x14ac:dyDescent="0.25">
      <c r="A854" s="1">
        <f t="array" ref="A854">IF(B854="","",MAX(IF(Mvt!$C$2:$C$832=B854,Mvt!$A$2:$A$832,$A$14)))</f>
        <v>43480</v>
      </c>
      <c r="B854">
        <v>60608</v>
      </c>
      <c r="C854" t="str">
        <f t="shared" si="13"/>
        <v>4348060608</v>
      </c>
      <c r="D854" t="str">
        <f>IF(ISNA(VLOOKUP(BdD!C854,Mvt!$D$2:$G$832,4,0)),"Joaillerie",VLOOKUP(BdD!C854,Mvt!$D$2:$G$832,4,0))</f>
        <v>Joaillerie</v>
      </c>
      <c r="E854" t="s">
        <v>910</v>
      </c>
      <c r="F854" t="s">
        <v>924</v>
      </c>
    </row>
    <row r="855" spans="1:6" x14ac:dyDescent="0.25">
      <c r="A855" s="1">
        <f t="array" ref="A855">IF(B855="","",MAX(IF(Mvt!$C$2:$C$832=B855,Mvt!$A$2:$A$832,$A$14)))</f>
        <v>43480</v>
      </c>
      <c r="B855">
        <v>60609</v>
      </c>
      <c r="C855" t="str">
        <f t="shared" si="13"/>
        <v>4348060609</v>
      </c>
      <c r="D855" t="str">
        <f>IF(ISNA(VLOOKUP(BdD!C855,Mvt!$D$2:$G$832,4,0)),"Joaillerie",VLOOKUP(BdD!C855,Mvt!$D$2:$G$832,4,0))</f>
        <v>Joaillerie</v>
      </c>
      <c r="E855" t="s">
        <v>910</v>
      </c>
      <c r="F855" t="s">
        <v>924</v>
      </c>
    </row>
    <row r="856" spans="1:6" x14ac:dyDescent="0.25">
      <c r="A856" s="1">
        <f t="array" ref="A856">IF(B856="","",MAX(IF(Mvt!$C$2:$C$832=B856,Mvt!$A$2:$A$832,$A$14)))</f>
        <v>43480</v>
      </c>
      <c r="B856">
        <v>61617</v>
      </c>
      <c r="C856" t="str">
        <f t="shared" si="13"/>
        <v>4348061617</v>
      </c>
      <c r="D856" t="str">
        <f>IF(ISNA(VLOOKUP(BdD!C856,Mvt!$D$2:$G$832,4,0)),"Joaillerie",VLOOKUP(BdD!C856,Mvt!$D$2:$G$832,4,0))</f>
        <v>Joaillerie</v>
      </c>
      <c r="E856" t="s">
        <v>910</v>
      </c>
      <c r="F856" t="s">
        <v>925</v>
      </c>
    </row>
    <row r="857" spans="1:6" x14ac:dyDescent="0.25">
      <c r="A857" s="1">
        <f t="array" ref="A857">IF(B857="","",MAX(IF(Mvt!$C$2:$C$832=B857,Mvt!$A$2:$A$832,$A$14)))</f>
        <v>43480</v>
      </c>
      <c r="B857">
        <v>46096</v>
      </c>
      <c r="C857" t="str">
        <f t="shared" si="13"/>
        <v>4348046096</v>
      </c>
      <c r="D857" t="str">
        <f>IF(ISNA(VLOOKUP(BdD!C857,Mvt!$D$2:$G$832,4,0)),"Joaillerie",VLOOKUP(BdD!C857,Mvt!$D$2:$G$832,4,0))</f>
        <v>Joaillerie</v>
      </c>
      <c r="E857" t="s">
        <v>910</v>
      </c>
      <c r="F857" t="s">
        <v>926</v>
      </c>
    </row>
    <row r="858" spans="1:6" x14ac:dyDescent="0.25">
      <c r="A858" s="1">
        <f t="array" ref="A858">IF(B858="","",MAX(IF(Mvt!$C$2:$C$832=B858,Mvt!$A$2:$A$832,$A$14)))</f>
        <v>43480</v>
      </c>
      <c r="B858">
        <v>56903</v>
      </c>
      <c r="C858" t="str">
        <f t="shared" si="13"/>
        <v>4348056903</v>
      </c>
      <c r="D858" t="str">
        <f>IF(ISNA(VLOOKUP(BdD!C858,Mvt!$D$2:$G$832,4,0)),"Joaillerie",VLOOKUP(BdD!C858,Mvt!$D$2:$G$832,4,0))</f>
        <v>Joaillerie</v>
      </c>
      <c r="E858" t="s">
        <v>910</v>
      </c>
      <c r="F858" t="s">
        <v>927</v>
      </c>
    </row>
    <row r="859" spans="1:6" x14ac:dyDescent="0.25">
      <c r="A859" s="1">
        <f t="array" ref="A859">IF(B859="","",MAX(IF(Mvt!$C$2:$C$832=B859,Mvt!$A$2:$A$832,$A$14)))</f>
        <v>43480</v>
      </c>
      <c r="B859">
        <v>56904</v>
      </c>
      <c r="C859" t="str">
        <f t="shared" si="13"/>
        <v>4348056904</v>
      </c>
      <c r="D859" t="str">
        <f>IF(ISNA(VLOOKUP(BdD!C859,Mvt!$D$2:$G$832,4,0)),"Joaillerie",VLOOKUP(BdD!C859,Mvt!$D$2:$G$832,4,0))</f>
        <v>Joaillerie</v>
      </c>
      <c r="E859" t="s">
        <v>910</v>
      </c>
      <c r="F859" t="s">
        <v>927</v>
      </c>
    </row>
    <row r="860" spans="1:6" x14ac:dyDescent="0.25">
      <c r="A860" s="1">
        <f t="array" ref="A860">IF(B860="","",MAX(IF(Mvt!$C$2:$C$832=B860,Mvt!$A$2:$A$832,$A$14)))</f>
        <v>43480</v>
      </c>
      <c r="B860">
        <v>56924</v>
      </c>
      <c r="C860" t="str">
        <f t="shared" si="13"/>
        <v>4348056924</v>
      </c>
      <c r="D860" t="str">
        <f>IF(ISNA(VLOOKUP(BdD!C860,Mvt!$D$2:$G$832,4,0)),"Joaillerie",VLOOKUP(BdD!C860,Mvt!$D$2:$G$832,4,0))</f>
        <v>Joaillerie</v>
      </c>
      <c r="E860" t="s">
        <v>910</v>
      </c>
      <c r="F860" t="s">
        <v>928</v>
      </c>
    </row>
    <row r="861" spans="1:6" x14ac:dyDescent="0.25">
      <c r="A861" s="1">
        <f t="array" ref="A861">IF(B861="","",MAX(IF(Mvt!$C$2:$C$832=B861,Mvt!$A$2:$A$832,$A$14)))</f>
        <v>43480</v>
      </c>
      <c r="B861">
        <v>39072</v>
      </c>
      <c r="C861" t="str">
        <f t="shared" si="13"/>
        <v>4348039072</v>
      </c>
      <c r="D861" t="str">
        <f>IF(ISNA(VLOOKUP(BdD!C861,Mvt!$D$2:$G$832,4,0)),"Joaillerie",VLOOKUP(BdD!C861,Mvt!$D$2:$G$832,4,0))</f>
        <v>Joaillerie</v>
      </c>
      <c r="E861" t="s">
        <v>16</v>
      </c>
      <c r="F861" t="s">
        <v>929</v>
      </c>
    </row>
    <row r="862" spans="1:6" x14ac:dyDescent="0.25">
      <c r="A862" s="1">
        <f t="array" ref="A862">IF(B862="","",MAX(IF(Mvt!$C$2:$C$832=B862,Mvt!$A$2:$A$832,$A$14)))</f>
        <v>43480</v>
      </c>
      <c r="B862">
        <v>69149</v>
      </c>
      <c r="C862" t="str">
        <f t="shared" si="13"/>
        <v>4348069149</v>
      </c>
      <c r="D862" t="str">
        <f>IF(ISNA(VLOOKUP(BdD!C862,Mvt!$D$2:$G$832,4,0)),"Joaillerie",VLOOKUP(BdD!C862,Mvt!$D$2:$G$832,4,0))</f>
        <v>Joaillerie</v>
      </c>
      <c r="E862" t="s">
        <v>16</v>
      </c>
      <c r="F862" t="s">
        <v>930</v>
      </c>
    </row>
    <row r="863" spans="1:6" x14ac:dyDescent="0.25">
      <c r="A863" s="1">
        <f t="array" ref="A863">IF(B863="","",MAX(IF(Mvt!$C$2:$C$832=B863,Mvt!$A$2:$A$832,$A$14)))</f>
        <v>43480</v>
      </c>
      <c r="B863">
        <v>69150</v>
      </c>
      <c r="C863" t="str">
        <f t="shared" si="13"/>
        <v>4348069150</v>
      </c>
      <c r="D863" t="str">
        <f>IF(ISNA(VLOOKUP(BdD!C863,Mvt!$D$2:$G$832,4,0)),"Joaillerie",VLOOKUP(BdD!C863,Mvt!$D$2:$G$832,4,0))</f>
        <v>Joaillerie</v>
      </c>
      <c r="E863" t="s">
        <v>16</v>
      </c>
      <c r="F863" t="s">
        <v>930</v>
      </c>
    </row>
    <row r="864" spans="1:6" x14ac:dyDescent="0.25">
      <c r="A864" s="1">
        <f t="array" ref="A864">IF(B864="","",MAX(IF(Mvt!$C$2:$C$832=B864,Mvt!$A$2:$A$832,$A$14)))</f>
        <v>43480</v>
      </c>
      <c r="B864">
        <v>58330</v>
      </c>
      <c r="C864" t="str">
        <f t="shared" si="13"/>
        <v>4348058330</v>
      </c>
      <c r="D864" t="str">
        <f>IF(ISNA(VLOOKUP(BdD!C864,Mvt!$D$2:$G$832,4,0)),"Joaillerie",VLOOKUP(BdD!C864,Mvt!$D$2:$G$832,4,0))</f>
        <v>Joaillerie</v>
      </c>
      <c r="E864" t="s">
        <v>16</v>
      </c>
      <c r="F864" t="s">
        <v>931</v>
      </c>
    </row>
    <row r="865" spans="1:6" x14ac:dyDescent="0.25">
      <c r="A865" s="1">
        <f t="array" ref="A865">IF(B865="","",MAX(IF(Mvt!$C$2:$C$832=B865,Mvt!$A$2:$A$832,$A$14)))</f>
        <v>43480</v>
      </c>
      <c r="B865">
        <v>58331</v>
      </c>
      <c r="C865" t="str">
        <f t="shared" si="13"/>
        <v>4348058331</v>
      </c>
      <c r="D865" t="str">
        <f>IF(ISNA(VLOOKUP(BdD!C865,Mvt!$D$2:$G$832,4,0)),"Joaillerie",VLOOKUP(BdD!C865,Mvt!$D$2:$G$832,4,0))</f>
        <v>Joaillerie</v>
      </c>
      <c r="E865" t="s">
        <v>16</v>
      </c>
      <c r="F865" t="s">
        <v>931</v>
      </c>
    </row>
    <row r="866" spans="1:6" x14ac:dyDescent="0.25">
      <c r="A866" s="1">
        <f t="array" ref="A866">IF(B866="","",MAX(IF(Mvt!$C$2:$C$832=B866,Mvt!$A$2:$A$832,$A$14)))</f>
        <v>43480</v>
      </c>
      <c r="B866">
        <v>50034</v>
      </c>
      <c r="C866" t="str">
        <f t="shared" si="13"/>
        <v>4348050034</v>
      </c>
      <c r="D866" t="str">
        <f>IF(ISNA(VLOOKUP(BdD!C866,Mvt!$D$2:$G$832,4,0)),"Joaillerie",VLOOKUP(BdD!C866,Mvt!$D$2:$G$832,4,0))</f>
        <v>Joaillerie</v>
      </c>
      <c r="E866" t="s">
        <v>16</v>
      </c>
      <c r="F866" t="s">
        <v>932</v>
      </c>
    </row>
    <row r="867" spans="1:6" x14ac:dyDescent="0.25">
      <c r="A867" s="1">
        <f t="array" ref="A867">IF(B867="","",MAX(IF(Mvt!$C$2:$C$832=B867,Mvt!$A$2:$A$832,$A$14)))</f>
        <v>43480</v>
      </c>
      <c r="B867">
        <v>40453</v>
      </c>
      <c r="C867" t="str">
        <f t="shared" ref="C867:C930" si="14">IF(A867="","",A867&amp;B867)</f>
        <v>4348040453</v>
      </c>
      <c r="D867" t="str">
        <f>IF(ISNA(VLOOKUP(BdD!C867,Mvt!$D$2:$G$832,4,0)),"Joaillerie",VLOOKUP(BdD!C867,Mvt!$D$2:$G$832,4,0))</f>
        <v>Joaillerie</v>
      </c>
      <c r="E867" t="s">
        <v>16</v>
      </c>
      <c r="F867" t="s">
        <v>933</v>
      </c>
    </row>
    <row r="868" spans="1:6" x14ac:dyDescent="0.25">
      <c r="A868" s="1">
        <f t="array" ref="A868">IF(B868="","",MAX(IF(Mvt!$C$2:$C$832=B868,Mvt!$A$2:$A$832,$A$14)))</f>
        <v>43480</v>
      </c>
      <c r="B868">
        <v>40454</v>
      </c>
      <c r="C868" t="str">
        <f t="shared" si="14"/>
        <v>4348040454</v>
      </c>
      <c r="D868" t="str">
        <f>IF(ISNA(VLOOKUP(BdD!C868,Mvt!$D$2:$G$832,4,0)),"Joaillerie",VLOOKUP(BdD!C868,Mvt!$D$2:$G$832,4,0))</f>
        <v>Joaillerie</v>
      </c>
      <c r="E868" t="s">
        <v>16</v>
      </c>
      <c r="F868" t="s">
        <v>933</v>
      </c>
    </row>
    <row r="869" spans="1:6" x14ac:dyDescent="0.25">
      <c r="A869" s="1">
        <f t="array" ref="A869">IF(B869="","",MAX(IF(Mvt!$C$2:$C$832=B869,Mvt!$A$2:$A$832,$A$14)))</f>
        <v>43480</v>
      </c>
      <c r="B869">
        <v>40455</v>
      </c>
      <c r="C869" t="str">
        <f t="shared" si="14"/>
        <v>4348040455</v>
      </c>
      <c r="D869" t="str">
        <f>IF(ISNA(VLOOKUP(BdD!C869,Mvt!$D$2:$G$832,4,0)),"Joaillerie",VLOOKUP(BdD!C869,Mvt!$D$2:$G$832,4,0))</f>
        <v>Joaillerie</v>
      </c>
      <c r="E869" t="s">
        <v>16</v>
      </c>
      <c r="F869" t="s">
        <v>933</v>
      </c>
    </row>
    <row r="870" spans="1:6" x14ac:dyDescent="0.25">
      <c r="A870" s="1">
        <f t="array" ref="A870">IF(B870="","",MAX(IF(Mvt!$C$2:$C$832=B870,Mvt!$A$2:$A$832,$A$14)))</f>
        <v>43480</v>
      </c>
      <c r="B870">
        <v>41642</v>
      </c>
      <c r="C870" t="str">
        <f t="shared" si="14"/>
        <v>4348041642</v>
      </c>
      <c r="D870" t="str">
        <f>IF(ISNA(VLOOKUP(BdD!C870,Mvt!$D$2:$G$832,4,0)),"Joaillerie",VLOOKUP(BdD!C870,Mvt!$D$2:$G$832,4,0))</f>
        <v>Joaillerie</v>
      </c>
      <c r="E870" t="s">
        <v>16</v>
      </c>
      <c r="F870" t="s">
        <v>934</v>
      </c>
    </row>
    <row r="871" spans="1:6" x14ac:dyDescent="0.25">
      <c r="A871" s="1">
        <f t="array" ref="A871">IF(B871="","",MAX(IF(Mvt!$C$2:$C$832=B871,Mvt!$A$2:$A$832,$A$14)))</f>
        <v>43480</v>
      </c>
      <c r="B871">
        <v>64800</v>
      </c>
      <c r="C871" t="str">
        <f t="shared" si="14"/>
        <v>4348064800</v>
      </c>
      <c r="D871" t="str">
        <f>IF(ISNA(VLOOKUP(BdD!C871,Mvt!$D$2:$G$832,4,0)),"Joaillerie",VLOOKUP(BdD!C871,Mvt!$D$2:$G$832,4,0))</f>
        <v>Joaillerie</v>
      </c>
      <c r="E871" t="s">
        <v>16</v>
      </c>
      <c r="F871" t="s">
        <v>935</v>
      </c>
    </row>
    <row r="872" spans="1:6" x14ac:dyDescent="0.25">
      <c r="A872" s="1">
        <f t="array" ref="A872">IF(B872="","",MAX(IF(Mvt!$C$2:$C$832=B872,Mvt!$A$2:$A$832,$A$14)))</f>
        <v>43480</v>
      </c>
      <c r="B872">
        <v>63890</v>
      </c>
      <c r="C872" t="str">
        <f t="shared" si="14"/>
        <v>4348063890</v>
      </c>
      <c r="D872" t="str">
        <f>IF(ISNA(VLOOKUP(BdD!C872,Mvt!$D$2:$G$832,4,0)),"Joaillerie",VLOOKUP(BdD!C872,Mvt!$D$2:$G$832,4,0))</f>
        <v>Joaillerie</v>
      </c>
      <c r="E872" t="s">
        <v>16</v>
      </c>
      <c r="F872" t="s">
        <v>936</v>
      </c>
    </row>
    <row r="873" spans="1:6" x14ac:dyDescent="0.25">
      <c r="A873" s="1">
        <f t="array" ref="A873">IF(B873="","",MAX(IF(Mvt!$C$2:$C$832=B873,Mvt!$A$2:$A$832,$A$14)))</f>
        <v>43480</v>
      </c>
      <c r="B873">
        <v>63891</v>
      </c>
      <c r="C873" t="str">
        <f t="shared" si="14"/>
        <v>4348063891</v>
      </c>
      <c r="D873" t="str">
        <f>IF(ISNA(VLOOKUP(BdD!C873,Mvt!$D$2:$G$832,4,0)),"Joaillerie",VLOOKUP(BdD!C873,Mvt!$D$2:$G$832,4,0))</f>
        <v>Joaillerie</v>
      </c>
      <c r="E873" t="s">
        <v>16</v>
      </c>
      <c r="F873" t="s">
        <v>936</v>
      </c>
    </row>
    <row r="874" spans="1:6" x14ac:dyDescent="0.25">
      <c r="A874" s="1">
        <f t="array" ref="A874">IF(B874="","",MAX(IF(Mvt!$C$2:$C$832=B874,Mvt!$A$2:$A$832,$A$14)))</f>
        <v>43480</v>
      </c>
      <c r="B874">
        <v>71452</v>
      </c>
      <c r="C874" t="str">
        <f t="shared" si="14"/>
        <v>4348071452</v>
      </c>
      <c r="D874" t="str">
        <f>IF(ISNA(VLOOKUP(BdD!C874,Mvt!$D$2:$G$832,4,0)),"Joaillerie",VLOOKUP(BdD!C874,Mvt!$D$2:$G$832,4,0))</f>
        <v>Joaillerie</v>
      </c>
      <c r="E874" t="s">
        <v>16</v>
      </c>
      <c r="F874" t="s">
        <v>937</v>
      </c>
    </row>
    <row r="875" spans="1:6" x14ac:dyDescent="0.25">
      <c r="A875" s="1">
        <f t="array" ref="A875">IF(B875="","",MAX(IF(Mvt!$C$2:$C$832=B875,Mvt!$A$2:$A$832,$A$14)))</f>
        <v>43480</v>
      </c>
      <c r="B875">
        <v>64799</v>
      </c>
      <c r="C875" t="str">
        <f t="shared" si="14"/>
        <v>4348064799</v>
      </c>
      <c r="D875" t="str">
        <f>IF(ISNA(VLOOKUP(BdD!C875,Mvt!$D$2:$G$832,4,0)),"Joaillerie",VLOOKUP(BdD!C875,Mvt!$D$2:$G$832,4,0))</f>
        <v>Joaillerie</v>
      </c>
      <c r="E875" t="s">
        <v>16</v>
      </c>
      <c r="F875" t="s">
        <v>938</v>
      </c>
    </row>
    <row r="876" spans="1:6" x14ac:dyDescent="0.25">
      <c r="A876" s="1">
        <f t="array" ref="A876">IF(B876="","",MAX(IF(Mvt!$C$2:$C$832=B876,Mvt!$A$2:$A$832,$A$14)))</f>
        <v>43480</v>
      </c>
      <c r="B876">
        <v>65480</v>
      </c>
      <c r="C876" t="str">
        <f t="shared" si="14"/>
        <v>4348065480</v>
      </c>
      <c r="D876" t="str">
        <f>IF(ISNA(VLOOKUP(BdD!C876,Mvt!$D$2:$G$832,4,0)),"Joaillerie",VLOOKUP(BdD!C876,Mvt!$D$2:$G$832,4,0))</f>
        <v>Joaillerie</v>
      </c>
      <c r="E876" t="s">
        <v>16</v>
      </c>
      <c r="F876" t="s">
        <v>938</v>
      </c>
    </row>
    <row r="877" spans="1:6" x14ac:dyDescent="0.25">
      <c r="A877" s="1">
        <f t="array" ref="A877">IF(B877="","",MAX(IF(Mvt!$C$2:$C$832=B877,Mvt!$A$2:$A$832,$A$14)))</f>
        <v>43480</v>
      </c>
      <c r="B877">
        <v>69163</v>
      </c>
      <c r="C877" t="str">
        <f t="shared" si="14"/>
        <v>4348069163</v>
      </c>
      <c r="D877" t="str">
        <f>IF(ISNA(VLOOKUP(BdD!C877,Mvt!$D$2:$G$832,4,0)),"Joaillerie",VLOOKUP(BdD!C877,Mvt!$D$2:$G$832,4,0))</f>
        <v>Joaillerie</v>
      </c>
      <c r="E877" t="s">
        <v>16</v>
      </c>
      <c r="F877" t="s">
        <v>938</v>
      </c>
    </row>
    <row r="878" spans="1:6" x14ac:dyDescent="0.25">
      <c r="A878" s="1">
        <f t="array" ref="A878">IF(B878="","",MAX(IF(Mvt!$C$2:$C$832=B878,Mvt!$A$2:$A$832,$A$14)))</f>
        <v>43480</v>
      </c>
      <c r="B878">
        <v>64798</v>
      </c>
      <c r="C878" t="str">
        <f t="shared" si="14"/>
        <v>4348064798</v>
      </c>
      <c r="D878" t="str">
        <f>IF(ISNA(VLOOKUP(BdD!C878,Mvt!$D$2:$G$832,4,0)),"Joaillerie",VLOOKUP(BdD!C878,Mvt!$D$2:$G$832,4,0))</f>
        <v>Joaillerie</v>
      </c>
      <c r="E878" t="s">
        <v>16</v>
      </c>
      <c r="F878" t="s">
        <v>939</v>
      </c>
    </row>
    <row r="879" spans="1:6" x14ac:dyDescent="0.25">
      <c r="A879" s="1">
        <f t="array" ref="A879">IF(B879="","",MAX(IF(Mvt!$C$2:$C$832=B879,Mvt!$A$2:$A$832,$A$14)))</f>
        <v>43480</v>
      </c>
      <c r="B879">
        <v>69151</v>
      </c>
      <c r="C879" t="str">
        <f t="shared" si="14"/>
        <v>4348069151</v>
      </c>
      <c r="D879" t="str">
        <f>IF(ISNA(VLOOKUP(BdD!C879,Mvt!$D$2:$G$832,4,0)),"Joaillerie",VLOOKUP(BdD!C879,Mvt!$D$2:$G$832,4,0))</f>
        <v>Joaillerie</v>
      </c>
      <c r="E879" t="s">
        <v>16</v>
      </c>
      <c r="F879" t="s">
        <v>940</v>
      </c>
    </row>
    <row r="880" spans="1:6" x14ac:dyDescent="0.25">
      <c r="A880" s="1">
        <f t="array" ref="A880">IF(B880="","",MAX(IF(Mvt!$C$2:$C$832=B880,Mvt!$A$2:$A$832,$A$14)))</f>
        <v>43480</v>
      </c>
      <c r="B880">
        <v>69152</v>
      </c>
      <c r="C880" t="str">
        <f t="shared" si="14"/>
        <v>4348069152</v>
      </c>
      <c r="D880" t="str">
        <f>IF(ISNA(VLOOKUP(BdD!C880,Mvt!$D$2:$G$832,4,0)),"Joaillerie",VLOOKUP(BdD!C880,Mvt!$D$2:$G$832,4,0))</f>
        <v>Joaillerie</v>
      </c>
      <c r="E880" t="s">
        <v>16</v>
      </c>
      <c r="F880" t="s">
        <v>940</v>
      </c>
    </row>
    <row r="881" spans="1:6" x14ac:dyDescent="0.25">
      <c r="A881" s="1">
        <f t="array" ref="A881">IF(B881="","",MAX(IF(Mvt!$C$2:$C$832=B881,Mvt!$A$2:$A$832,$A$14)))</f>
        <v>43480</v>
      </c>
      <c r="B881">
        <v>63888</v>
      </c>
      <c r="C881" t="str">
        <f t="shared" si="14"/>
        <v>4348063888</v>
      </c>
      <c r="D881" t="str">
        <f>IF(ISNA(VLOOKUP(BdD!C881,Mvt!$D$2:$G$832,4,0)),"Joaillerie",VLOOKUP(BdD!C881,Mvt!$D$2:$G$832,4,0))</f>
        <v>Joaillerie</v>
      </c>
      <c r="E881" t="s">
        <v>16</v>
      </c>
      <c r="F881" t="s">
        <v>941</v>
      </c>
    </row>
    <row r="882" spans="1:6" x14ac:dyDescent="0.25">
      <c r="A882" s="1">
        <f t="array" ref="A882">IF(B882="","",MAX(IF(Mvt!$C$2:$C$832=B882,Mvt!$A$2:$A$832,$A$14)))</f>
        <v>43480</v>
      </c>
      <c r="B882">
        <v>63889</v>
      </c>
      <c r="C882" t="str">
        <f t="shared" si="14"/>
        <v>4348063889</v>
      </c>
      <c r="D882" t="str">
        <f>IF(ISNA(VLOOKUP(BdD!C882,Mvt!$D$2:$G$832,4,0)),"Joaillerie",VLOOKUP(BdD!C882,Mvt!$D$2:$G$832,4,0))</f>
        <v>Joaillerie</v>
      </c>
      <c r="E882" t="s">
        <v>16</v>
      </c>
      <c r="F882" t="s">
        <v>941</v>
      </c>
    </row>
    <row r="883" spans="1:6" x14ac:dyDescent="0.25">
      <c r="A883" s="1">
        <f t="array" ref="A883">IF(B883="","",MAX(IF(Mvt!$C$2:$C$832=B883,Mvt!$A$2:$A$832,$A$14)))</f>
        <v>43480</v>
      </c>
      <c r="B883">
        <v>65482</v>
      </c>
      <c r="C883" t="str">
        <f t="shared" si="14"/>
        <v>4348065482</v>
      </c>
      <c r="D883" t="str">
        <f>IF(ISNA(VLOOKUP(BdD!C883,Mvt!$D$2:$G$832,4,0)),"Joaillerie",VLOOKUP(BdD!C883,Mvt!$D$2:$G$832,4,0))</f>
        <v>Joaillerie</v>
      </c>
      <c r="E883" t="s">
        <v>16</v>
      </c>
      <c r="F883" t="s">
        <v>942</v>
      </c>
    </row>
    <row r="884" spans="1:6" x14ac:dyDescent="0.25">
      <c r="A884" s="1">
        <f t="array" ref="A884">IF(B884="","",MAX(IF(Mvt!$C$2:$C$832=B884,Mvt!$A$2:$A$832,$A$14)))</f>
        <v>43480</v>
      </c>
      <c r="B884">
        <v>68686</v>
      </c>
      <c r="C884" t="str">
        <f t="shared" si="14"/>
        <v>4348068686</v>
      </c>
      <c r="D884" t="str">
        <f>IF(ISNA(VLOOKUP(BdD!C884,Mvt!$D$2:$G$832,4,0)),"Joaillerie",VLOOKUP(BdD!C884,Mvt!$D$2:$G$832,4,0))</f>
        <v>Joaillerie</v>
      </c>
      <c r="E884" t="s">
        <v>16</v>
      </c>
      <c r="F884" t="s">
        <v>942</v>
      </c>
    </row>
    <row r="885" spans="1:6" x14ac:dyDescent="0.25">
      <c r="A885" s="1">
        <f t="array" ref="A885">IF(B885="","",MAX(IF(Mvt!$C$2:$C$832=B885,Mvt!$A$2:$A$832,$A$14)))</f>
        <v>43480</v>
      </c>
      <c r="B885">
        <v>69172</v>
      </c>
      <c r="C885" t="str">
        <f t="shared" si="14"/>
        <v>4348069172</v>
      </c>
      <c r="D885" t="str">
        <f>IF(ISNA(VLOOKUP(BdD!C885,Mvt!$D$2:$G$832,4,0)),"Joaillerie",VLOOKUP(BdD!C885,Mvt!$D$2:$G$832,4,0))</f>
        <v>Joaillerie</v>
      </c>
      <c r="E885" t="s">
        <v>16</v>
      </c>
      <c r="F885" t="s">
        <v>942</v>
      </c>
    </row>
    <row r="886" spans="1:6" x14ac:dyDescent="0.25">
      <c r="A886" s="1">
        <f t="array" ref="A886">IF(B886="","",MAX(IF(Mvt!$C$2:$C$832=B886,Mvt!$A$2:$A$832,$A$14)))</f>
        <v>43480</v>
      </c>
      <c r="B886">
        <v>46034</v>
      </c>
      <c r="C886" t="str">
        <f t="shared" si="14"/>
        <v>4348046034</v>
      </c>
      <c r="D886" t="str">
        <f>IF(ISNA(VLOOKUP(BdD!C886,Mvt!$D$2:$G$832,4,0)),"Joaillerie",VLOOKUP(BdD!C886,Mvt!$D$2:$G$832,4,0))</f>
        <v>Joaillerie</v>
      </c>
      <c r="E886" t="s">
        <v>16</v>
      </c>
      <c r="F886" t="s">
        <v>943</v>
      </c>
    </row>
    <row r="887" spans="1:6" x14ac:dyDescent="0.25">
      <c r="A887" s="1">
        <f t="array" ref="A887">IF(B887="","",MAX(IF(Mvt!$C$2:$C$832=B887,Mvt!$A$2:$A$832,$A$14)))</f>
        <v>43480</v>
      </c>
      <c r="B887">
        <v>41937</v>
      </c>
      <c r="C887" t="str">
        <f t="shared" si="14"/>
        <v>4348041937</v>
      </c>
      <c r="D887" t="str">
        <f>IF(ISNA(VLOOKUP(BdD!C887,Mvt!$D$2:$G$832,4,0)),"Joaillerie",VLOOKUP(BdD!C887,Mvt!$D$2:$G$832,4,0))</f>
        <v>Joaillerie</v>
      </c>
      <c r="E887" t="s">
        <v>16</v>
      </c>
      <c r="F887" t="s">
        <v>944</v>
      </c>
    </row>
    <row r="888" spans="1:6" x14ac:dyDescent="0.25">
      <c r="A888" s="1">
        <f t="array" ref="A888">IF(B888="","",MAX(IF(Mvt!$C$2:$C$832=B888,Mvt!$A$2:$A$832,$A$14)))</f>
        <v>43480</v>
      </c>
      <c r="B888">
        <v>41938</v>
      </c>
      <c r="C888" t="str">
        <f t="shared" si="14"/>
        <v>4348041938</v>
      </c>
      <c r="D888" t="str">
        <f>IF(ISNA(VLOOKUP(BdD!C888,Mvt!$D$2:$G$832,4,0)),"Joaillerie",VLOOKUP(BdD!C888,Mvt!$D$2:$G$832,4,0))</f>
        <v>Joaillerie</v>
      </c>
      <c r="E888" t="s">
        <v>16</v>
      </c>
      <c r="F888" t="s">
        <v>944</v>
      </c>
    </row>
    <row r="889" spans="1:6" x14ac:dyDescent="0.25">
      <c r="A889" s="1">
        <f t="array" ref="A889">IF(B889="","",MAX(IF(Mvt!$C$2:$C$832=B889,Mvt!$A$2:$A$832,$A$14)))</f>
        <v>43480</v>
      </c>
      <c r="B889">
        <v>18063</v>
      </c>
      <c r="C889" t="str">
        <f t="shared" si="14"/>
        <v>4348018063</v>
      </c>
      <c r="D889" t="str">
        <f>IF(ISNA(VLOOKUP(BdD!C889,Mvt!$D$2:$G$832,4,0)),"Joaillerie",VLOOKUP(BdD!C889,Mvt!$D$2:$G$832,4,0))</f>
        <v>Joaillerie</v>
      </c>
      <c r="E889" t="s">
        <v>16</v>
      </c>
      <c r="F889" t="s">
        <v>945</v>
      </c>
    </row>
    <row r="890" spans="1:6" x14ac:dyDescent="0.25">
      <c r="A890" s="1">
        <f t="array" ref="A890">IF(B890="","",MAX(IF(Mvt!$C$2:$C$832=B890,Mvt!$A$2:$A$832,$A$14)))</f>
        <v>43480</v>
      </c>
      <c r="B890">
        <v>57121</v>
      </c>
      <c r="C890" t="str">
        <f t="shared" si="14"/>
        <v>4348057121</v>
      </c>
      <c r="D890" t="str">
        <f>IF(ISNA(VLOOKUP(BdD!C890,Mvt!$D$2:$G$832,4,0)),"Joaillerie",VLOOKUP(BdD!C890,Mvt!$D$2:$G$832,4,0))</f>
        <v>Joaillerie</v>
      </c>
      <c r="E890" t="s">
        <v>16</v>
      </c>
      <c r="F890" t="s">
        <v>946</v>
      </c>
    </row>
    <row r="891" spans="1:6" x14ac:dyDescent="0.25">
      <c r="A891" s="1">
        <f t="array" ref="A891">IF(B891="","",MAX(IF(Mvt!$C$2:$C$832=B891,Mvt!$A$2:$A$832,$A$14)))</f>
        <v>43480</v>
      </c>
      <c r="B891" t="s">
        <v>948</v>
      </c>
      <c r="C891" t="str">
        <f t="shared" si="14"/>
        <v>43480F210419</v>
      </c>
      <c r="D891" t="str">
        <f>IF(ISNA(VLOOKUP(BdD!C891,Mvt!$D$2:$G$832,4,0)),"Joaillerie",VLOOKUP(BdD!C891,Mvt!$D$2:$G$832,4,0))</f>
        <v>Joaillerie</v>
      </c>
      <c r="E891" t="s">
        <v>16</v>
      </c>
      <c r="F891" t="s">
        <v>947</v>
      </c>
    </row>
    <row r="892" spans="1:6" x14ac:dyDescent="0.25">
      <c r="A892" s="1">
        <f t="array" ref="A892">IF(B892="","",MAX(IF(Mvt!$C$2:$C$832=B892,Mvt!$A$2:$A$832,$A$14)))</f>
        <v>43480</v>
      </c>
      <c r="B892" t="s">
        <v>949</v>
      </c>
      <c r="C892" t="str">
        <f t="shared" si="14"/>
        <v>43480F230419</v>
      </c>
      <c r="D892" t="str">
        <f>IF(ISNA(VLOOKUP(BdD!C892,Mvt!$D$2:$G$832,4,0)),"Joaillerie",VLOOKUP(BdD!C892,Mvt!$D$2:$G$832,4,0))</f>
        <v>Joaillerie</v>
      </c>
      <c r="E892" t="s">
        <v>16</v>
      </c>
      <c r="F892" t="s">
        <v>947</v>
      </c>
    </row>
    <row r="893" spans="1:6" x14ac:dyDescent="0.25">
      <c r="A893" s="1">
        <f t="array" ref="A893">IF(B893="","",MAX(IF(Mvt!$C$2:$C$832=B893,Mvt!$A$2:$A$832,$A$14)))</f>
        <v>43480</v>
      </c>
      <c r="B893">
        <v>66213</v>
      </c>
      <c r="C893" t="str">
        <f t="shared" si="14"/>
        <v>4348066213</v>
      </c>
      <c r="D893" t="str">
        <f>IF(ISNA(VLOOKUP(BdD!C893,Mvt!$D$2:$G$832,4,0)),"Joaillerie",VLOOKUP(BdD!C893,Mvt!$D$2:$G$832,4,0))</f>
        <v>Joaillerie</v>
      </c>
      <c r="E893" t="s">
        <v>16</v>
      </c>
      <c r="F893" t="s">
        <v>950</v>
      </c>
    </row>
    <row r="894" spans="1:6" x14ac:dyDescent="0.25">
      <c r="A894" s="1">
        <f t="array" ref="A894">IF(B894="","",MAX(IF(Mvt!$C$2:$C$832=B894,Mvt!$A$2:$A$832,$A$14)))</f>
        <v>43480</v>
      </c>
      <c r="B894">
        <v>64720</v>
      </c>
      <c r="C894" t="str">
        <f t="shared" si="14"/>
        <v>4348064720</v>
      </c>
      <c r="D894" t="str">
        <f>IF(ISNA(VLOOKUP(BdD!C894,Mvt!$D$2:$G$832,4,0)),"Joaillerie",VLOOKUP(BdD!C894,Mvt!$D$2:$G$832,4,0))</f>
        <v>Joaillerie</v>
      </c>
      <c r="E894" t="s">
        <v>16</v>
      </c>
      <c r="F894" t="s">
        <v>951</v>
      </c>
    </row>
    <row r="895" spans="1:6" x14ac:dyDescent="0.25">
      <c r="A895" s="1">
        <f t="array" ref="A895">IF(B895="","",MAX(IF(Mvt!$C$2:$C$832=B895,Mvt!$A$2:$A$832,$A$14)))</f>
        <v>43480</v>
      </c>
      <c r="B895">
        <v>38912</v>
      </c>
      <c r="C895" t="str">
        <f t="shared" si="14"/>
        <v>4348038912</v>
      </c>
      <c r="D895" t="str">
        <f>IF(ISNA(VLOOKUP(BdD!C895,Mvt!$D$2:$G$832,4,0)),"Joaillerie",VLOOKUP(BdD!C895,Mvt!$D$2:$G$832,4,0))</f>
        <v>Joaillerie</v>
      </c>
      <c r="E895" t="s">
        <v>16</v>
      </c>
      <c r="F895" t="s">
        <v>952</v>
      </c>
    </row>
    <row r="896" spans="1:6" x14ac:dyDescent="0.25">
      <c r="A896" s="1">
        <f t="array" ref="A896">IF(B896="","",MAX(IF(Mvt!$C$2:$C$832=B896,Mvt!$A$2:$A$832,$A$14)))</f>
        <v>43480</v>
      </c>
      <c r="B896" t="s">
        <v>954</v>
      </c>
      <c r="C896" t="str">
        <f t="shared" si="14"/>
        <v>43480F190419</v>
      </c>
      <c r="D896" t="str">
        <f>IF(ISNA(VLOOKUP(BdD!C896,Mvt!$D$2:$G$832,4,0)),"Joaillerie",VLOOKUP(BdD!C896,Mvt!$D$2:$G$832,4,0))</f>
        <v>Joaillerie</v>
      </c>
      <c r="E896" t="s">
        <v>16</v>
      </c>
      <c r="F896" t="s">
        <v>953</v>
      </c>
    </row>
    <row r="897" spans="1:6" x14ac:dyDescent="0.25">
      <c r="A897" s="1">
        <f t="array" ref="A897">IF(B897="","",MAX(IF(Mvt!$C$2:$C$832=B897,Mvt!$A$2:$A$832,$A$14)))</f>
        <v>43480</v>
      </c>
      <c r="B897">
        <v>41935</v>
      </c>
      <c r="C897" t="str">
        <f t="shared" si="14"/>
        <v>4348041935</v>
      </c>
      <c r="D897" t="str">
        <f>IF(ISNA(VLOOKUP(BdD!C897,Mvt!$D$2:$G$832,4,0)),"Joaillerie",VLOOKUP(BdD!C897,Mvt!$D$2:$G$832,4,0))</f>
        <v>Joaillerie</v>
      </c>
      <c r="E897" t="s">
        <v>16</v>
      </c>
      <c r="F897" t="s">
        <v>955</v>
      </c>
    </row>
    <row r="898" spans="1:6" x14ac:dyDescent="0.25">
      <c r="A898" s="1">
        <f t="array" ref="A898">IF(B898="","",MAX(IF(Mvt!$C$2:$C$832=B898,Mvt!$A$2:$A$832,$A$14)))</f>
        <v>43480</v>
      </c>
      <c r="B898">
        <v>41936</v>
      </c>
      <c r="C898" t="str">
        <f t="shared" si="14"/>
        <v>4348041936</v>
      </c>
      <c r="D898" t="str">
        <f>IF(ISNA(VLOOKUP(BdD!C898,Mvt!$D$2:$G$832,4,0)),"Joaillerie",VLOOKUP(BdD!C898,Mvt!$D$2:$G$832,4,0))</f>
        <v>Joaillerie</v>
      </c>
      <c r="E898" t="s">
        <v>16</v>
      </c>
      <c r="F898" t="s">
        <v>955</v>
      </c>
    </row>
    <row r="899" spans="1:6" x14ac:dyDescent="0.25">
      <c r="A899" s="1">
        <f t="array" ref="A899">IF(B899="","",MAX(IF(Mvt!$C$2:$C$832=B899,Mvt!$A$2:$A$832,$A$14)))</f>
        <v>43480</v>
      </c>
      <c r="B899">
        <v>64718</v>
      </c>
      <c r="C899" t="str">
        <f t="shared" si="14"/>
        <v>4348064718</v>
      </c>
      <c r="D899" t="str">
        <f>IF(ISNA(VLOOKUP(BdD!C899,Mvt!$D$2:$G$832,4,0)),"Joaillerie",VLOOKUP(BdD!C899,Mvt!$D$2:$G$832,4,0))</f>
        <v>Joaillerie</v>
      </c>
      <c r="E899" t="s">
        <v>16</v>
      </c>
      <c r="F899" t="s">
        <v>955</v>
      </c>
    </row>
    <row r="900" spans="1:6" x14ac:dyDescent="0.25">
      <c r="A900" s="1">
        <f t="array" ref="A900">IF(B900="","",MAX(IF(Mvt!$C$2:$C$832=B900,Mvt!$A$2:$A$832,$A$14)))</f>
        <v>43480</v>
      </c>
      <c r="B900">
        <v>64719</v>
      </c>
      <c r="C900" t="str">
        <f t="shared" si="14"/>
        <v>4348064719</v>
      </c>
      <c r="D900" t="str">
        <f>IF(ISNA(VLOOKUP(BdD!C900,Mvt!$D$2:$G$832,4,0)),"Joaillerie",VLOOKUP(BdD!C900,Mvt!$D$2:$G$832,4,0))</f>
        <v>Joaillerie</v>
      </c>
      <c r="E900" t="s">
        <v>16</v>
      </c>
      <c r="F900" t="s">
        <v>955</v>
      </c>
    </row>
    <row r="901" spans="1:6" x14ac:dyDescent="0.25">
      <c r="A901" s="1">
        <f t="array" ref="A901">IF(B901="","",MAX(IF(Mvt!$C$2:$C$832=B901,Mvt!$A$2:$A$832,$A$14)))</f>
        <v>43592</v>
      </c>
      <c r="B901">
        <v>62590</v>
      </c>
      <c r="C901" t="str">
        <f t="shared" si="14"/>
        <v>4359262590</v>
      </c>
      <c r="D901" t="str">
        <f>IF(ISNA(VLOOKUP(BdD!C901,Mvt!$D$2:$G$832,4,0)),"Joaillerie",VLOOKUP(BdD!C901,Mvt!$D$2:$G$832,4,0))</f>
        <v>CNC</v>
      </c>
      <c r="E901" t="s">
        <v>16</v>
      </c>
      <c r="F901" t="s">
        <v>956</v>
      </c>
    </row>
    <row r="902" spans="1:6" x14ac:dyDescent="0.25">
      <c r="A902" s="1">
        <f t="array" ref="A902">IF(B902="","",MAX(IF(Mvt!$C$2:$C$832=B902,Mvt!$A$2:$A$832,$A$14)))</f>
        <v>43480</v>
      </c>
      <c r="B902">
        <v>65481</v>
      </c>
      <c r="C902" t="str">
        <f t="shared" si="14"/>
        <v>4348065481</v>
      </c>
      <c r="D902" t="str">
        <f>IF(ISNA(VLOOKUP(BdD!C902,Mvt!$D$2:$G$832,4,0)),"Joaillerie",VLOOKUP(BdD!C902,Mvt!$D$2:$G$832,4,0))</f>
        <v>Joaillerie</v>
      </c>
      <c r="E902" t="s">
        <v>16</v>
      </c>
      <c r="F902" t="s">
        <v>956</v>
      </c>
    </row>
    <row r="903" spans="1:6" x14ac:dyDescent="0.25">
      <c r="A903" s="1">
        <f t="array" ref="A903">IF(B903="","",MAX(IF(Mvt!$C$2:$C$832=B903,Mvt!$A$2:$A$832,$A$14)))</f>
        <v>43480</v>
      </c>
      <c r="B903">
        <v>41391</v>
      </c>
      <c r="C903" t="str">
        <f t="shared" si="14"/>
        <v>4348041391</v>
      </c>
      <c r="D903" t="str">
        <f>IF(ISNA(VLOOKUP(BdD!C903,Mvt!$D$2:$G$832,4,0)),"Joaillerie",VLOOKUP(BdD!C903,Mvt!$D$2:$G$832,4,0))</f>
        <v>Joaillerie</v>
      </c>
      <c r="E903" t="s">
        <v>16</v>
      </c>
      <c r="F903" t="s">
        <v>957</v>
      </c>
    </row>
    <row r="904" spans="1:6" x14ac:dyDescent="0.25">
      <c r="A904" s="1">
        <f t="array" ref="A904">IF(B904="","",MAX(IF(Mvt!$C$2:$C$832=B904,Mvt!$A$2:$A$832,$A$14)))</f>
        <v>43480</v>
      </c>
      <c r="B904">
        <v>50148</v>
      </c>
      <c r="C904" t="str">
        <f t="shared" si="14"/>
        <v>4348050148</v>
      </c>
      <c r="D904" t="str">
        <f>IF(ISNA(VLOOKUP(BdD!C904,Mvt!$D$2:$G$832,4,0)),"Joaillerie",VLOOKUP(BdD!C904,Mvt!$D$2:$G$832,4,0))</f>
        <v>Joaillerie</v>
      </c>
      <c r="E904" t="s">
        <v>16</v>
      </c>
      <c r="F904" t="s">
        <v>958</v>
      </c>
    </row>
    <row r="905" spans="1:6" x14ac:dyDescent="0.25">
      <c r="A905" s="1">
        <f t="array" ref="A905">IF(B905="","",MAX(IF(Mvt!$C$2:$C$832=B905,Mvt!$A$2:$A$832,$A$14)))</f>
        <v>43480</v>
      </c>
      <c r="B905">
        <v>57268</v>
      </c>
      <c r="C905" t="str">
        <f t="shared" si="14"/>
        <v>4348057268</v>
      </c>
      <c r="D905" t="str">
        <f>IF(ISNA(VLOOKUP(BdD!C905,Mvt!$D$2:$G$832,4,0)),"Joaillerie",VLOOKUP(BdD!C905,Mvt!$D$2:$G$832,4,0))</f>
        <v>Joaillerie</v>
      </c>
      <c r="E905" t="s">
        <v>16</v>
      </c>
      <c r="F905" t="s">
        <v>959</v>
      </c>
    </row>
    <row r="906" spans="1:6" x14ac:dyDescent="0.25">
      <c r="A906" s="1">
        <f t="array" ref="A906">IF(B906="","",MAX(IF(Mvt!$C$2:$C$832=B906,Mvt!$A$2:$A$832,$A$14)))</f>
        <v>43480</v>
      </c>
      <c r="B906">
        <v>71208</v>
      </c>
      <c r="C906" t="str">
        <f t="shared" si="14"/>
        <v>4348071208</v>
      </c>
      <c r="D906" t="str">
        <f>IF(ISNA(VLOOKUP(BdD!C906,Mvt!$D$2:$G$832,4,0)),"Joaillerie",VLOOKUP(BdD!C906,Mvt!$D$2:$G$832,4,0))</f>
        <v>Joaillerie</v>
      </c>
      <c r="E906" t="s">
        <v>16</v>
      </c>
      <c r="F906" t="s">
        <v>1020</v>
      </c>
    </row>
    <row r="907" spans="1:6" x14ac:dyDescent="0.25">
      <c r="A907" s="1">
        <f t="array" ref="A907">IF(B907="","",MAX(IF(Mvt!$C$2:$C$832=B907,Mvt!$A$2:$A$832,$A$14)))</f>
        <v>43480</v>
      </c>
      <c r="B907">
        <v>71423</v>
      </c>
      <c r="C907" t="str">
        <f t="shared" si="14"/>
        <v>4348071423</v>
      </c>
      <c r="D907" t="str">
        <f>IF(ISNA(VLOOKUP(BdD!C907,Mvt!$D$2:$G$832,4,0)),"Joaillerie",VLOOKUP(BdD!C907,Mvt!$D$2:$G$832,4,0))</f>
        <v>Joaillerie</v>
      </c>
      <c r="E907" t="s">
        <v>16</v>
      </c>
      <c r="F907" t="s">
        <v>1020</v>
      </c>
    </row>
    <row r="908" spans="1:6" x14ac:dyDescent="0.25">
      <c r="A908" s="1">
        <f t="array" ref="A908">IF(B908="","",MAX(IF(Mvt!$C$2:$C$832=B908,Mvt!$A$2:$A$832,$A$14)))</f>
        <v>43480</v>
      </c>
      <c r="B908">
        <v>46036</v>
      </c>
      <c r="C908" t="str">
        <f t="shared" si="14"/>
        <v>4348046036</v>
      </c>
      <c r="D908" t="str">
        <f>IF(ISNA(VLOOKUP(BdD!C908,Mvt!$D$2:$G$832,4,0)),"Joaillerie",VLOOKUP(BdD!C908,Mvt!$D$2:$G$832,4,0))</f>
        <v>Joaillerie</v>
      </c>
      <c r="E908" t="s">
        <v>16</v>
      </c>
      <c r="F908" t="s">
        <v>960</v>
      </c>
    </row>
    <row r="909" spans="1:6" x14ac:dyDescent="0.25">
      <c r="A909" s="1">
        <f t="array" ref="A909">IF(B909="","",MAX(IF(Mvt!$C$2:$C$832=B909,Mvt!$A$2:$A$832,$A$14)))</f>
        <v>43480</v>
      </c>
      <c r="B909">
        <v>44041</v>
      </c>
      <c r="C909" t="str">
        <f t="shared" si="14"/>
        <v>4348044041</v>
      </c>
      <c r="D909" t="str">
        <f>IF(ISNA(VLOOKUP(BdD!C909,Mvt!$D$2:$G$832,4,0)),"Joaillerie",VLOOKUP(BdD!C909,Mvt!$D$2:$G$832,4,0))</f>
        <v>Joaillerie</v>
      </c>
      <c r="E909" t="s">
        <v>16</v>
      </c>
      <c r="F909" t="s">
        <v>961</v>
      </c>
    </row>
    <row r="910" spans="1:6" x14ac:dyDescent="0.25">
      <c r="A910" s="1">
        <f t="array" ref="A910">IF(B910="","",MAX(IF(Mvt!$C$2:$C$832=B910,Mvt!$A$2:$A$832,$A$14)))</f>
        <v>43480</v>
      </c>
      <c r="B910">
        <v>49363</v>
      </c>
      <c r="C910" t="str">
        <f t="shared" si="14"/>
        <v>4348049363</v>
      </c>
      <c r="D910" t="str">
        <f>IF(ISNA(VLOOKUP(BdD!C910,Mvt!$D$2:$G$832,4,0)),"Joaillerie",VLOOKUP(BdD!C910,Mvt!$D$2:$G$832,4,0))</f>
        <v>Joaillerie</v>
      </c>
      <c r="E910" t="s">
        <v>16</v>
      </c>
      <c r="F910" t="s">
        <v>961</v>
      </c>
    </row>
    <row r="911" spans="1:6" x14ac:dyDescent="0.25">
      <c r="A911" s="1">
        <f t="array" ref="A911">IF(B911="","",MAX(IF(Mvt!$C$2:$C$832=B911,Mvt!$A$2:$A$832,$A$14)))</f>
        <v>43609</v>
      </c>
      <c r="B911">
        <v>43156</v>
      </c>
      <c r="C911" t="str">
        <f t="shared" si="14"/>
        <v>4360943156</v>
      </c>
      <c r="D911" t="str">
        <f>IF(ISNA(VLOOKUP(BdD!C911,Mvt!$D$2:$G$832,4,0)),"Joaillerie",VLOOKUP(BdD!C911,Mvt!$D$2:$G$832,4,0))</f>
        <v>Joaillerie</v>
      </c>
      <c r="E911" t="s">
        <v>16</v>
      </c>
      <c r="F911" t="s">
        <v>962</v>
      </c>
    </row>
    <row r="912" spans="1:6" x14ac:dyDescent="0.25">
      <c r="A912" s="1">
        <f t="array" ref="A912">IF(B912="","",MAX(IF(Mvt!$C$2:$C$832=B912,Mvt!$A$2:$A$832,$A$14)))</f>
        <v>43480</v>
      </c>
      <c r="B912">
        <v>62944</v>
      </c>
      <c r="C912" t="str">
        <f t="shared" si="14"/>
        <v>4348062944</v>
      </c>
      <c r="D912" t="str">
        <f>IF(ISNA(VLOOKUP(BdD!C912,Mvt!$D$2:$G$832,4,0)),"Joaillerie",VLOOKUP(BdD!C912,Mvt!$D$2:$G$832,4,0))</f>
        <v>Joaillerie</v>
      </c>
      <c r="E912" t="s">
        <v>16</v>
      </c>
      <c r="F912" t="s">
        <v>962</v>
      </c>
    </row>
    <row r="913" spans="1:6" x14ac:dyDescent="0.25">
      <c r="A913" s="1">
        <f t="array" ref="A913">IF(B913="","",MAX(IF(Mvt!$C$2:$C$832=B913,Mvt!$A$2:$A$832,$A$14)))</f>
        <v>43480</v>
      </c>
      <c r="B913">
        <v>44264</v>
      </c>
      <c r="C913" t="str">
        <f t="shared" si="14"/>
        <v>4348044264</v>
      </c>
      <c r="D913" t="str">
        <f>IF(ISNA(VLOOKUP(BdD!C913,Mvt!$D$2:$G$832,4,0)),"Joaillerie",VLOOKUP(BdD!C913,Mvt!$D$2:$G$832,4,0))</f>
        <v>Joaillerie</v>
      </c>
      <c r="E913" t="s">
        <v>16</v>
      </c>
      <c r="F913" t="s">
        <v>963</v>
      </c>
    </row>
    <row r="914" spans="1:6" x14ac:dyDescent="0.25">
      <c r="A914" s="1">
        <f t="array" ref="A914">IF(B914="","",MAX(IF(Mvt!$C$2:$C$832=B914,Mvt!$A$2:$A$832,$A$14)))</f>
        <v>43480</v>
      </c>
      <c r="B914">
        <v>61997</v>
      </c>
      <c r="C914" t="str">
        <f t="shared" si="14"/>
        <v>4348061997</v>
      </c>
      <c r="D914" t="str">
        <f>IF(ISNA(VLOOKUP(BdD!C914,Mvt!$D$2:$G$832,4,0)),"Joaillerie",VLOOKUP(BdD!C914,Mvt!$D$2:$G$832,4,0))</f>
        <v>Joaillerie</v>
      </c>
      <c r="E914" t="s">
        <v>16</v>
      </c>
      <c r="F914" t="s">
        <v>963</v>
      </c>
    </row>
    <row r="915" spans="1:6" x14ac:dyDescent="0.25">
      <c r="A915" s="1">
        <f t="array" ref="A915">IF(B915="","",MAX(IF(Mvt!$C$2:$C$832=B915,Mvt!$A$2:$A$832,$A$14)))</f>
        <v>43480</v>
      </c>
      <c r="B915">
        <v>44265</v>
      </c>
      <c r="C915" t="str">
        <f t="shared" si="14"/>
        <v>4348044265</v>
      </c>
      <c r="D915" t="str">
        <f>IF(ISNA(VLOOKUP(BdD!C915,Mvt!$D$2:$G$832,4,0)),"Joaillerie",VLOOKUP(BdD!C915,Mvt!$D$2:$G$832,4,0))</f>
        <v>Joaillerie</v>
      </c>
      <c r="E915" t="s">
        <v>16</v>
      </c>
      <c r="F915" t="s">
        <v>964</v>
      </c>
    </row>
    <row r="916" spans="1:6" x14ac:dyDescent="0.25">
      <c r="A916" s="1">
        <f t="array" ref="A916">IF(B916="","",MAX(IF(Mvt!$C$2:$C$832=B916,Mvt!$A$2:$A$832,$A$14)))</f>
        <v>43480</v>
      </c>
      <c r="B916">
        <v>61996</v>
      </c>
      <c r="C916" t="str">
        <f t="shared" si="14"/>
        <v>4348061996</v>
      </c>
      <c r="D916" t="str">
        <f>IF(ISNA(VLOOKUP(BdD!C916,Mvt!$D$2:$G$832,4,0)),"Joaillerie",VLOOKUP(BdD!C916,Mvt!$D$2:$G$832,4,0))</f>
        <v>Joaillerie</v>
      </c>
      <c r="E916" t="s">
        <v>16</v>
      </c>
      <c r="F916" t="s">
        <v>964</v>
      </c>
    </row>
    <row r="917" spans="1:6" x14ac:dyDescent="0.25">
      <c r="A917" s="1">
        <f t="array" ref="A917">IF(B917="","",MAX(IF(Mvt!$C$2:$C$832=B917,Mvt!$A$2:$A$832,$A$14)))</f>
        <v>43480</v>
      </c>
      <c r="B917">
        <v>58431</v>
      </c>
      <c r="C917" t="str">
        <f t="shared" si="14"/>
        <v>4348058431</v>
      </c>
      <c r="D917" t="str">
        <f>IF(ISNA(VLOOKUP(BdD!C917,Mvt!$D$2:$G$832,4,0)),"Joaillerie",VLOOKUP(BdD!C917,Mvt!$D$2:$G$832,4,0))</f>
        <v>Joaillerie</v>
      </c>
      <c r="E917" t="s">
        <v>16</v>
      </c>
      <c r="F917" t="s">
        <v>965</v>
      </c>
    </row>
    <row r="918" spans="1:6" x14ac:dyDescent="0.25">
      <c r="A918" s="1">
        <f t="array" ref="A918">IF(B918="","",MAX(IF(Mvt!$C$2:$C$832=B918,Mvt!$A$2:$A$832,$A$14)))</f>
        <v>43480</v>
      </c>
      <c r="B918">
        <v>46035</v>
      </c>
      <c r="C918" t="str">
        <f t="shared" si="14"/>
        <v>4348046035</v>
      </c>
      <c r="D918" t="str">
        <f>IF(ISNA(VLOOKUP(BdD!C918,Mvt!$D$2:$G$832,4,0)),"Joaillerie",VLOOKUP(BdD!C918,Mvt!$D$2:$G$832,4,0))</f>
        <v>Joaillerie</v>
      </c>
      <c r="E918" t="s">
        <v>16</v>
      </c>
      <c r="F918" t="s">
        <v>966</v>
      </c>
    </row>
    <row r="919" spans="1:6" x14ac:dyDescent="0.25">
      <c r="A919" s="1">
        <f t="array" ref="A919">IF(B919="","",MAX(IF(Mvt!$C$2:$C$832=B919,Mvt!$A$2:$A$832,$A$14)))</f>
        <v>43480</v>
      </c>
      <c r="B919">
        <v>41933</v>
      </c>
      <c r="C919" t="str">
        <f t="shared" si="14"/>
        <v>4348041933</v>
      </c>
      <c r="D919" t="str">
        <f>IF(ISNA(VLOOKUP(BdD!C919,Mvt!$D$2:$G$832,4,0)),"Joaillerie",VLOOKUP(BdD!C919,Mvt!$D$2:$G$832,4,0))</f>
        <v>Joaillerie</v>
      </c>
      <c r="E919" t="s">
        <v>16</v>
      </c>
      <c r="F919" t="s">
        <v>967</v>
      </c>
    </row>
    <row r="920" spans="1:6" x14ac:dyDescent="0.25">
      <c r="A920" s="1">
        <f t="array" ref="A920">IF(B920="","",MAX(IF(Mvt!$C$2:$C$832=B920,Mvt!$A$2:$A$832,$A$14)))</f>
        <v>43480</v>
      </c>
      <c r="B920">
        <v>41934</v>
      </c>
      <c r="C920" t="str">
        <f t="shared" si="14"/>
        <v>4348041934</v>
      </c>
      <c r="D920" t="str">
        <f>IF(ISNA(VLOOKUP(BdD!C920,Mvt!$D$2:$G$832,4,0)),"Joaillerie",VLOOKUP(BdD!C920,Mvt!$D$2:$G$832,4,0))</f>
        <v>Joaillerie</v>
      </c>
      <c r="E920" t="s">
        <v>16</v>
      </c>
      <c r="F920" t="s">
        <v>967</v>
      </c>
    </row>
    <row r="921" spans="1:6" x14ac:dyDescent="0.25">
      <c r="A921" s="1">
        <f t="array" ref="A921">IF(B921="","",MAX(IF(Mvt!$C$2:$C$832=B921,Mvt!$A$2:$A$832,$A$14)))</f>
        <v>43480</v>
      </c>
      <c r="B921">
        <v>64123</v>
      </c>
      <c r="C921" t="str">
        <f t="shared" si="14"/>
        <v>4348064123</v>
      </c>
      <c r="D921" t="str">
        <f>IF(ISNA(VLOOKUP(BdD!C921,Mvt!$D$2:$G$832,4,0)),"Joaillerie",VLOOKUP(BdD!C921,Mvt!$D$2:$G$832,4,0))</f>
        <v>Joaillerie</v>
      </c>
      <c r="E921" t="s">
        <v>16</v>
      </c>
      <c r="F921" t="s">
        <v>968</v>
      </c>
    </row>
    <row r="922" spans="1:6" x14ac:dyDescent="0.25">
      <c r="A922" s="1">
        <f t="array" ref="A922">IF(B922="","",MAX(IF(Mvt!$C$2:$C$832=B922,Mvt!$A$2:$A$832,$A$14)))</f>
        <v>43480</v>
      </c>
      <c r="B922">
        <v>64124</v>
      </c>
      <c r="C922" t="str">
        <f t="shared" si="14"/>
        <v>4348064124</v>
      </c>
      <c r="D922" t="str">
        <f>IF(ISNA(VLOOKUP(BdD!C922,Mvt!$D$2:$G$832,4,0)),"Joaillerie",VLOOKUP(BdD!C922,Mvt!$D$2:$G$832,4,0))</f>
        <v>Joaillerie</v>
      </c>
      <c r="E922" t="s">
        <v>16</v>
      </c>
      <c r="F922" t="s">
        <v>968</v>
      </c>
    </row>
    <row r="923" spans="1:6" x14ac:dyDescent="0.25">
      <c r="A923" s="1">
        <f t="array" ref="A923">IF(B923="","",MAX(IF(Mvt!$C$2:$C$832=B923,Mvt!$A$2:$A$832,$A$14)))</f>
        <v>43480</v>
      </c>
      <c r="B923">
        <v>44266</v>
      </c>
      <c r="C923" t="str">
        <f t="shared" si="14"/>
        <v>4348044266</v>
      </c>
      <c r="D923" t="str">
        <f>IF(ISNA(VLOOKUP(BdD!C923,Mvt!$D$2:$G$832,4,0)),"Joaillerie",VLOOKUP(BdD!C923,Mvt!$D$2:$G$832,4,0))</f>
        <v>Joaillerie</v>
      </c>
      <c r="E923" t="s">
        <v>16</v>
      </c>
      <c r="F923" t="s">
        <v>969</v>
      </c>
    </row>
    <row r="924" spans="1:6" x14ac:dyDescent="0.25">
      <c r="A924" s="1">
        <f t="array" ref="A924">IF(B924="","",MAX(IF(Mvt!$C$2:$C$832=B924,Mvt!$A$2:$A$832,$A$14)))</f>
        <v>43480</v>
      </c>
      <c r="B924">
        <v>62591</v>
      </c>
      <c r="C924" t="str">
        <f t="shared" si="14"/>
        <v>4348062591</v>
      </c>
      <c r="D924" t="str">
        <f>IF(ISNA(VLOOKUP(BdD!C924,Mvt!$D$2:$G$832,4,0)),"Joaillerie",VLOOKUP(BdD!C924,Mvt!$D$2:$G$832,4,0))</f>
        <v>Joaillerie</v>
      </c>
      <c r="E924" t="s">
        <v>16</v>
      </c>
      <c r="F924" t="s">
        <v>969</v>
      </c>
    </row>
    <row r="925" spans="1:6" x14ac:dyDescent="0.25">
      <c r="A925" s="1">
        <f t="array" ref="A925">IF(B925="","",MAX(IF(Mvt!$C$2:$C$832=B925,Mvt!$A$2:$A$832,$A$14)))</f>
        <v>43480</v>
      </c>
      <c r="B925">
        <v>65483</v>
      </c>
      <c r="C925" t="str">
        <f t="shared" si="14"/>
        <v>4348065483</v>
      </c>
      <c r="D925" t="str">
        <f>IF(ISNA(VLOOKUP(BdD!C925,Mvt!$D$2:$G$832,4,0)),"Joaillerie",VLOOKUP(BdD!C925,Mvt!$D$2:$G$832,4,0))</f>
        <v>Joaillerie</v>
      </c>
      <c r="E925" t="s">
        <v>16</v>
      </c>
      <c r="F925" t="s">
        <v>970</v>
      </c>
    </row>
    <row r="926" spans="1:6" x14ac:dyDescent="0.25">
      <c r="A926" s="1">
        <f t="array" ref="A926">IF(B926="","",MAX(IF(Mvt!$C$2:$C$832=B926,Mvt!$A$2:$A$832,$A$14)))</f>
        <v>43480</v>
      </c>
      <c r="B926">
        <v>68687</v>
      </c>
      <c r="C926" t="str">
        <f t="shared" si="14"/>
        <v>4348068687</v>
      </c>
      <c r="D926" t="str">
        <f>IF(ISNA(VLOOKUP(BdD!C926,Mvt!$D$2:$G$832,4,0)),"Joaillerie",VLOOKUP(BdD!C926,Mvt!$D$2:$G$832,4,0))</f>
        <v>Joaillerie</v>
      </c>
      <c r="E926" t="s">
        <v>16</v>
      </c>
      <c r="F926" t="s">
        <v>970</v>
      </c>
    </row>
    <row r="927" spans="1:6" x14ac:dyDescent="0.25">
      <c r="A927" s="1">
        <f t="array" ref="A927">IF(B927="","",MAX(IF(Mvt!$C$2:$C$832=B927,Mvt!$A$2:$A$832,$A$14)))</f>
        <v>43480</v>
      </c>
      <c r="B927">
        <v>36879</v>
      </c>
      <c r="C927" t="str">
        <f t="shared" si="14"/>
        <v>4348036879</v>
      </c>
      <c r="D927" t="str">
        <f>IF(ISNA(VLOOKUP(BdD!C927,Mvt!$D$2:$G$832,4,0)),"Joaillerie",VLOOKUP(BdD!C927,Mvt!$D$2:$G$832,4,0))</f>
        <v>Joaillerie</v>
      </c>
      <c r="E927" t="s">
        <v>16</v>
      </c>
      <c r="F927" t="s">
        <v>971</v>
      </c>
    </row>
    <row r="928" spans="1:6" x14ac:dyDescent="0.25">
      <c r="A928" s="1">
        <f t="array" ref="A928">IF(B928="","",MAX(IF(Mvt!$C$2:$C$832=B928,Mvt!$A$2:$A$832,$A$14)))</f>
        <v>43480</v>
      </c>
      <c r="B928">
        <v>29268</v>
      </c>
      <c r="C928" t="str">
        <f t="shared" si="14"/>
        <v>4348029268</v>
      </c>
      <c r="D928" t="str">
        <f>IF(ISNA(VLOOKUP(BdD!C928,Mvt!$D$2:$G$832,4,0)),"Joaillerie",VLOOKUP(BdD!C928,Mvt!$D$2:$G$832,4,0))</f>
        <v>Joaillerie</v>
      </c>
      <c r="E928" t="s">
        <v>16</v>
      </c>
      <c r="F928" t="s">
        <v>972</v>
      </c>
    </row>
    <row r="929" spans="1:6" x14ac:dyDescent="0.25">
      <c r="A929" s="1">
        <f t="array" ref="A929">IF(B929="","",MAX(IF(Mvt!$C$2:$C$832=B929,Mvt!$A$2:$A$832,$A$14)))</f>
        <v>43480</v>
      </c>
      <c r="B929">
        <v>64712</v>
      </c>
      <c r="C929" t="str">
        <f t="shared" si="14"/>
        <v>4348064712</v>
      </c>
      <c r="D929" t="str">
        <f>IF(ISNA(VLOOKUP(BdD!C929,Mvt!$D$2:$G$832,4,0)),"Joaillerie",VLOOKUP(BdD!C929,Mvt!$D$2:$G$832,4,0))</f>
        <v>Joaillerie</v>
      </c>
      <c r="E929" t="s">
        <v>16</v>
      </c>
      <c r="F929" t="s">
        <v>973</v>
      </c>
    </row>
    <row r="930" spans="1:6" x14ac:dyDescent="0.25">
      <c r="A930" s="1">
        <f t="array" ref="A930">IF(B930="","",MAX(IF(Mvt!$C$2:$C$832=B930,Mvt!$A$2:$A$832,$A$14)))</f>
        <v>43480</v>
      </c>
      <c r="B930">
        <v>64713</v>
      </c>
      <c r="C930" t="str">
        <f t="shared" si="14"/>
        <v>4348064713</v>
      </c>
      <c r="D930" t="str">
        <f>IF(ISNA(VLOOKUP(BdD!C930,Mvt!$D$2:$G$832,4,0)),"Joaillerie",VLOOKUP(BdD!C930,Mvt!$D$2:$G$832,4,0))</f>
        <v>Joaillerie</v>
      </c>
      <c r="E930" t="s">
        <v>16</v>
      </c>
      <c r="F930" t="s">
        <v>973</v>
      </c>
    </row>
    <row r="931" spans="1:6" x14ac:dyDescent="0.25">
      <c r="A931" s="1">
        <f t="array" ref="A931">IF(B931="","",MAX(IF(Mvt!$C$2:$C$832=B931,Mvt!$A$2:$A$832,$A$14)))</f>
        <v>43480</v>
      </c>
      <c r="B931">
        <v>64710</v>
      </c>
      <c r="C931" t="str">
        <f t="shared" ref="C931:C994" si="15">IF(A931="","",A931&amp;B931)</f>
        <v>4348064710</v>
      </c>
      <c r="D931" t="str">
        <f>IF(ISNA(VLOOKUP(BdD!C931,Mvt!$D$2:$G$832,4,0)),"Joaillerie",VLOOKUP(BdD!C931,Mvt!$D$2:$G$832,4,0))</f>
        <v>Joaillerie</v>
      </c>
      <c r="E931" t="s">
        <v>16</v>
      </c>
      <c r="F931" t="s">
        <v>974</v>
      </c>
    </row>
    <row r="932" spans="1:6" x14ac:dyDescent="0.25">
      <c r="A932" s="1">
        <f t="array" ref="A932">IF(B932="","",MAX(IF(Mvt!$C$2:$C$832=B932,Mvt!$A$2:$A$832,$A$14)))</f>
        <v>43480</v>
      </c>
      <c r="B932">
        <v>64711</v>
      </c>
      <c r="C932" t="str">
        <f t="shared" si="15"/>
        <v>4348064711</v>
      </c>
      <c r="D932" t="str">
        <f>IF(ISNA(VLOOKUP(BdD!C932,Mvt!$D$2:$G$832,4,0)),"Joaillerie",VLOOKUP(BdD!C932,Mvt!$D$2:$G$832,4,0))</f>
        <v>Joaillerie</v>
      </c>
      <c r="E932" t="s">
        <v>16</v>
      </c>
      <c r="F932" t="s">
        <v>974</v>
      </c>
    </row>
    <row r="933" spans="1:6" x14ac:dyDescent="0.25">
      <c r="A933" s="1">
        <f t="array" ref="A933">IF(B933="","",MAX(IF(Mvt!$C$2:$C$832=B933,Mvt!$A$2:$A$832,$A$14)))</f>
        <v>43480</v>
      </c>
      <c r="B933">
        <v>38801</v>
      </c>
      <c r="C933" t="str">
        <f t="shared" si="15"/>
        <v>4348038801</v>
      </c>
      <c r="D933" t="str">
        <f>IF(ISNA(VLOOKUP(BdD!C933,Mvt!$D$2:$G$832,4,0)),"Joaillerie",VLOOKUP(BdD!C933,Mvt!$D$2:$G$832,4,0))</f>
        <v>Joaillerie</v>
      </c>
      <c r="E933" t="s">
        <v>16</v>
      </c>
      <c r="F933" t="s">
        <v>975</v>
      </c>
    </row>
    <row r="934" spans="1:6" x14ac:dyDescent="0.25">
      <c r="A934" s="1">
        <f t="array" ref="A934">IF(B934="","",MAX(IF(Mvt!$C$2:$C$832=B934,Mvt!$A$2:$A$832,$A$14)))</f>
        <v>43480</v>
      </c>
      <c r="B934">
        <v>53157</v>
      </c>
      <c r="C934" t="str">
        <f t="shared" si="15"/>
        <v>4348053157</v>
      </c>
      <c r="D934" t="str">
        <f>IF(ISNA(VLOOKUP(BdD!C934,Mvt!$D$2:$G$832,4,0)),"Joaillerie",VLOOKUP(BdD!C934,Mvt!$D$2:$G$832,4,0))</f>
        <v>Joaillerie</v>
      </c>
      <c r="E934" t="s">
        <v>16</v>
      </c>
      <c r="F934" t="s">
        <v>976</v>
      </c>
    </row>
    <row r="935" spans="1:6" x14ac:dyDescent="0.25">
      <c r="A935" s="1">
        <f t="array" ref="A935">IF(B935="","",MAX(IF(Mvt!$C$2:$C$832=B935,Mvt!$A$2:$A$832,$A$14)))</f>
        <v>43480</v>
      </c>
      <c r="B935">
        <v>38800</v>
      </c>
      <c r="C935" t="str">
        <f t="shared" si="15"/>
        <v>4348038800</v>
      </c>
      <c r="D935" t="str">
        <f>IF(ISNA(VLOOKUP(BdD!C935,Mvt!$D$2:$G$832,4,0)),"Joaillerie",VLOOKUP(BdD!C935,Mvt!$D$2:$G$832,4,0))</f>
        <v>Joaillerie</v>
      </c>
      <c r="E935" t="s">
        <v>16</v>
      </c>
      <c r="F935" t="s">
        <v>977</v>
      </c>
    </row>
    <row r="936" spans="1:6" x14ac:dyDescent="0.25">
      <c r="A936" s="1">
        <f t="array" ref="A936">IF(B936="","",MAX(IF(Mvt!$C$2:$C$832=B936,Mvt!$A$2:$A$832,$A$14)))</f>
        <v>43480</v>
      </c>
      <c r="B936">
        <v>64716</v>
      </c>
      <c r="C936" t="str">
        <f t="shared" si="15"/>
        <v>4348064716</v>
      </c>
      <c r="D936" t="str">
        <f>IF(ISNA(VLOOKUP(BdD!C936,Mvt!$D$2:$G$832,4,0)),"Joaillerie",VLOOKUP(BdD!C936,Mvt!$D$2:$G$832,4,0))</f>
        <v>Joaillerie</v>
      </c>
      <c r="E936" t="s">
        <v>16</v>
      </c>
      <c r="F936" t="s">
        <v>978</v>
      </c>
    </row>
    <row r="937" spans="1:6" x14ac:dyDescent="0.25">
      <c r="A937" s="1">
        <f t="array" ref="A937">IF(B937="","",MAX(IF(Mvt!$C$2:$C$832=B937,Mvt!$A$2:$A$832,$A$14)))</f>
        <v>43480</v>
      </c>
      <c r="B937">
        <v>64717</v>
      </c>
      <c r="C937" t="str">
        <f t="shared" si="15"/>
        <v>4348064717</v>
      </c>
      <c r="D937" t="str">
        <f>IF(ISNA(VLOOKUP(BdD!C937,Mvt!$D$2:$G$832,4,0)),"Joaillerie",VLOOKUP(BdD!C937,Mvt!$D$2:$G$832,4,0))</f>
        <v>Joaillerie</v>
      </c>
      <c r="E937" t="s">
        <v>16</v>
      </c>
      <c r="F937" t="s">
        <v>978</v>
      </c>
    </row>
    <row r="938" spans="1:6" x14ac:dyDescent="0.25">
      <c r="A938" s="1">
        <f t="array" ref="A938">IF(B938="","",MAX(IF(Mvt!$C$2:$C$832=B938,Mvt!$A$2:$A$832,$A$14)))</f>
        <v>43480</v>
      </c>
      <c r="B938">
        <v>64714</v>
      </c>
      <c r="C938" t="str">
        <f t="shared" si="15"/>
        <v>4348064714</v>
      </c>
      <c r="D938" t="str">
        <f>IF(ISNA(VLOOKUP(BdD!C938,Mvt!$D$2:$G$832,4,0)),"Joaillerie",VLOOKUP(BdD!C938,Mvt!$D$2:$G$832,4,0))</f>
        <v>Joaillerie</v>
      </c>
      <c r="E938" t="s">
        <v>16</v>
      </c>
      <c r="F938" t="s">
        <v>979</v>
      </c>
    </row>
    <row r="939" spans="1:6" x14ac:dyDescent="0.25">
      <c r="A939" s="1">
        <f t="array" ref="A939">IF(B939="","",MAX(IF(Mvt!$C$2:$C$832=B939,Mvt!$A$2:$A$832,$A$14)))</f>
        <v>43480</v>
      </c>
      <c r="B939">
        <v>64715</v>
      </c>
      <c r="C939" t="str">
        <f t="shared" si="15"/>
        <v>4348064715</v>
      </c>
      <c r="D939" t="str">
        <f>IF(ISNA(VLOOKUP(BdD!C939,Mvt!$D$2:$G$832,4,0)),"Joaillerie",VLOOKUP(BdD!C939,Mvt!$D$2:$G$832,4,0))</f>
        <v>Joaillerie</v>
      </c>
      <c r="E939" t="s">
        <v>16</v>
      </c>
      <c r="F939" t="s">
        <v>979</v>
      </c>
    </row>
    <row r="940" spans="1:6" x14ac:dyDescent="0.25">
      <c r="A940" s="1">
        <f t="array" ref="A940">IF(B940="","",MAX(IF(Mvt!$C$2:$C$832=B940,Mvt!$A$2:$A$832,$A$14)))</f>
        <v>43480</v>
      </c>
      <c r="B940">
        <v>51551</v>
      </c>
      <c r="C940" t="str">
        <f t="shared" si="15"/>
        <v>4348051551</v>
      </c>
      <c r="D940" t="str">
        <f>IF(ISNA(VLOOKUP(BdD!C940,Mvt!$D$2:$G$832,4,0)),"Joaillerie",VLOOKUP(BdD!C940,Mvt!$D$2:$G$832,4,0))</f>
        <v>Joaillerie</v>
      </c>
      <c r="E940" t="s">
        <v>16</v>
      </c>
      <c r="F940" t="s">
        <v>980</v>
      </c>
    </row>
    <row r="941" spans="1:6" x14ac:dyDescent="0.25">
      <c r="A941" s="1">
        <f t="array" ref="A941">IF(B941="","",MAX(IF(Mvt!$C$2:$C$832=B941,Mvt!$A$2:$A$832,$A$14)))</f>
        <v>43480</v>
      </c>
      <c r="B941">
        <v>45683</v>
      </c>
      <c r="C941" t="str">
        <f t="shared" si="15"/>
        <v>4348045683</v>
      </c>
      <c r="D941" t="str">
        <f>IF(ISNA(VLOOKUP(BdD!C941,Mvt!$D$2:$G$832,4,0)),"Joaillerie",VLOOKUP(BdD!C941,Mvt!$D$2:$G$832,4,0))</f>
        <v>Joaillerie</v>
      </c>
      <c r="E941" t="s">
        <v>16</v>
      </c>
      <c r="F941" t="s">
        <v>981</v>
      </c>
    </row>
    <row r="942" spans="1:6" x14ac:dyDescent="0.25">
      <c r="A942" s="1">
        <f t="array" ref="A942">IF(B942="","",MAX(IF(Mvt!$C$2:$C$832=B942,Mvt!$A$2:$A$832,$A$14)))</f>
        <v>43480</v>
      </c>
      <c r="B942" t="s">
        <v>983</v>
      </c>
      <c r="C942" t="str">
        <f t="shared" si="15"/>
        <v>43480F220419</v>
      </c>
      <c r="D942" t="str">
        <f>IF(ISNA(VLOOKUP(BdD!C942,Mvt!$D$2:$G$832,4,0)),"Joaillerie",VLOOKUP(BdD!C942,Mvt!$D$2:$G$832,4,0))</f>
        <v>Joaillerie</v>
      </c>
      <c r="E942" t="s">
        <v>16</v>
      </c>
      <c r="F942" t="s">
        <v>982</v>
      </c>
    </row>
    <row r="943" spans="1:6" x14ac:dyDescent="0.25">
      <c r="A943" s="1">
        <f t="array" ref="A943">IF(B943="","",MAX(IF(Mvt!$C$2:$C$832=B943,Mvt!$A$2:$A$832,$A$14)))</f>
        <v>43480</v>
      </c>
      <c r="B943">
        <v>69724</v>
      </c>
      <c r="C943" t="str">
        <f t="shared" si="15"/>
        <v>4348069724</v>
      </c>
      <c r="D943" t="str">
        <f>IF(ISNA(VLOOKUP(BdD!C943,Mvt!$D$2:$G$832,4,0)),"Joaillerie",VLOOKUP(BdD!C943,Mvt!$D$2:$G$832,4,0))</f>
        <v>Joaillerie</v>
      </c>
      <c r="E943" t="s">
        <v>16</v>
      </c>
      <c r="F943" t="s">
        <v>984</v>
      </c>
    </row>
    <row r="944" spans="1:6" x14ac:dyDescent="0.25">
      <c r="A944" s="1">
        <f t="array" ref="A944">IF(B944="","",MAX(IF(Mvt!$C$2:$C$832=B944,Mvt!$A$2:$A$832,$A$14)))</f>
        <v>43480</v>
      </c>
      <c r="B944">
        <v>69725</v>
      </c>
      <c r="C944" t="str">
        <f t="shared" si="15"/>
        <v>4348069725</v>
      </c>
      <c r="D944" t="str">
        <f>IF(ISNA(VLOOKUP(BdD!C944,Mvt!$D$2:$G$832,4,0)),"Joaillerie",VLOOKUP(BdD!C944,Mvt!$D$2:$G$832,4,0))</f>
        <v>Joaillerie</v>
      </c>
      <c r="E944" t="s">
        <v>16</v>
      </c>
      <c r="F944" t="s">
        <v>984</v>
      </c>
    </row>
    <row r="945" spans="1:6" x14ac:dyDescent="0.25">
      <c r="A945" s="1">
        <f t="array" ref="A945">IF(B945="","",MAX(IF(Mvt!$C$2:$C$832=B945,Mvt!$A$2:$A$832,$A$14)))</f>
        <v>43480</v>
      </c>
      <c r="B945">
        <v>39553</v>
      </c>
      <c r="C945" t="str">
        <f t="shared" si="15"/>
        <v>4348039553</v>
      </c>
      <c r="D945" t="str">
        <f>IF(ISNA(VLOOKUP(BdD!C945,Mvt!$D$2:$G$832,4,0)),"Joaillerie",VLOOKUP(BdD!C945,Mvt!$D$2:$G$832,4,0))</f>
        <v>Joaillerie</v>
      </c>
      <c r="E945" t="s">
        <v>16</v>
      </c>
      <c r="F945" t="s">
        <v>985</v>
      </c>
    </row>
    <row r="946" spans="1:6" x14ac:dyDescent="0.25">
      <c r="A946" s="1">
        <f t="array" ref="A946">IF(B946="","",MAX(IF(Mvt!$C$2:$C$832=B946,Mvt!$A$2:$A$832,"")))</f>
        <v>43591</v>
      </c>
      <c r="B946" t="s">
        <v>989</v>
      </c>
      <c r="C946" t="str">
        <f t="shared" si="15"/>
        <v>43591FC023</v>
      </c>
      <c r="D946" t="str">
        <f>IF(A946="","",VLOOKUP(BdD!C946,Mvt!$D$2:$G$832,4,0))</f>
        <v>IndexEb</v>
      </c>
      <c r="E946" t="s">
        <v>53</v>
      </c>
      <c r="F946" t="s">
        <v>61</v>
      </c>
    </row>
    <row r="947" spans="1:6" x14ac:dyDescent="0.25">
      <c r="A947" s="1">
        <f t="array" ref="A947">IF(B947="","",MAX(IF(Mvt!$C$2:$C$832=B947,Mvt!$A$2:$A$832,"")))</f>
        <v>43591</v>
      </c>
      <c r="B947" t="s">
        <v>990</v>
      </c>
      <c r="C947" t="str">
        <f t="shared" si="15"/>
        <v>43591FC024</v>
      </c>
      <c r="D947" t="str">
        <f>IF(A947="","",VLOOKUP(BdD!C947,Mvt!$D$2:$G$832,4,0))</f>
        <v>IndexEb</v>
      </c>
      <c r="E947" t="s">
        <v>53</v>
      </c>
      <c r="F947" t="s">
        <v>988</v>
      </c>
    </row>
    <row r="948" spans="1:6" x14ac:dyDescent="0.25">
      <c r="A948" s="1">
        <f t="array" ref="A948">IF(B948="","",MAX(IF(Mvt!$C$2:$C$832=B948,Mvt!$A$2:$A$832,"")))</f>
        <v>43591</v>
      </c>
      <c r="B948" t="s">
        <v>991</v>
      </c>
      <c r="C948" t="str">
        <f t="shared" si="15"/>
        <v>43591FC025</v>
      </c>
      <c r="D948" t="str">
        <f>IF(A948="","",VLOOKUP(BdD!C948,Mvt!$D$2:$G$832,4,0))</f>
        <v>IndexEb</v>
      </c>
      <c r="E948" t="s">
        <v>53</v>
      </c>
      <c r="F948" t="s">
        <v>628</v>
      </c>
    </row>
    <row r="949" spans="1:6" x14ac:dyDescent="0.25">
      <c r="A949" s="1">
        <v>43606</v>
      </c>
      <c r="B949" t="s">
        <v>1011</v>
      </c>
      <c r="C949" t="str">
        <f>IF(A949="","",A949&amp;B949)</f>
        <v>43606F160519</v>
      </c>
      <c r="D949" t="str">
        <f>IF(A949="","",VLOOKUP(BdD!C949,Mvt!$D$2:$G$832,4,0))</f>
        <v>Affutage</v>
      </c>
      <c r="E949" t="s">
        <v>46</v>
      </c>
      <c r="F949" t="s">
        <v>1010</v>
      </c>
    </row>
    <row r="950" spans="1:6" x14ac:dyDescent="0.25">
      <c r="A950" s="1" t="str">
        <f t="array" ref="A950">IF(B950="","",MAX(IF(Mvt!$C$2:$C$832=B950,Mvt!$A$2:$A$832,"")))</f>
        <v/>
      </c>
      <c r="C950" t="str">
        <f t="shared" si="15"/>
        <v/>
      </c>
      <c r="D950" t="str">
        <f>IF(A950="","",VLOOKUP(BdD!C950,Mvt!$D$2:$G$832,3,0))</f>
        <v/>
      </c>
    </row>
    <row r="951" spans="1:6" x14ac:dyDescent="0.25">
      <c r="A951" s="1" t="str">
        <f t="array" ref="A951">IF(B951="","",MAX(IF(Mvt!$C$2:$C$832=B951,Mvt!$A$2:$A$832,"")))</f>
        <v/>
      </c>
      <c r="C951" t="str">
        <f t="shared" si="15"/>
        <v/>
      </c>
      <c r="D951" t="str">
        <f>IF(A951="","",VLOOKUP(BdD!C951,Mvt!$D$2:$G$832,3,0))</f>
        <v/>
      </c>
    </row>
    <row r="952" spans="1:6" x14ac:dyDescent="0.25">
      <c r="A952" s="1" t="str">
        <f t="array" ref="A952">IF(B952="","",MAX(IF(Mvt!$C$2:$C$832=B952,Mvt!$A$2:$A$832,"")))</f>
        <v/>
      </c>
      <c r="C952" t="str">
        <f t="shared" si="15"/>
        <v/>
      </c>
      <c r="D952" t="str">
        <f>IF(A952="","",VLOOKUP(BdD!C952,Mvt!$D$2:$G$832,3,0))</f>
        <v/>
      </c>
    </row>
    <row r="953" spans="1:6" x14ac:dyDescent="0.25">
      <c r="A953" s="1" t="str">
        <f t="array" ref="A953">IF(B953="","",MAX(IF(Mvt!$C$2:$C$832=B953,Mvt!$A$2:$A$832,"")))</f>
        <v/>
      </c>
      <c r="C953" t="str">
        <f t="shared" si="15"/>
        <v/>
      </c>
      <c r="D953" t="str">
        <f>IF(A953="","",VLOOKUP(BdD!C953,Mvt!$D$2:$G$832,3,0))</f>
        <v/>
      </c>
    </row>
    <row r="954" spans="1:6" x14ac:dyDescent="0.25">
      <c r="A954" s="1" t="str">
        <f t="array" ref="A954">IF(B954="","",MAX(IF(Mvt!$C$2:$C$832=B954,Mvt!$A$2:$A$832,"")))</f>
        <v/>
      </c>
      <c r="C954" t="str">
        <f t="shared" si="15"/>
        <v/>
      </c>
      <c r="D954" t="str">
        <f>IF(A954="","",VLOOKUP(BdD!C954,Mvt!$D$2:$G$832,3,0))</f>
        <v/>
      </c>
    </row>
    <row r="955" spans="1:6" x14ac:dyDescent="0.25">
      <c r="A955" s="1" t="str">
        <f t="array" ref="A955">IF(B955="","",MAX(IF(Mvt!$C$2:$C$832=B955,Mvt!$A$2:$A$832,"")))</f>
        <v/>
      </c>
      <c r="C955" t="str">
        <f t="shared" si="15"/>
        <v/>
      </c>
      <c r="D955" t="str">
        <f>IF(A955="","",VLOOKUP(BdD!C955,Mvt!$D$2:$G$832,3,0))</f>
        <v/>
      </c>
    </row>
    <row r="956" spans="1:6" x14ac:dyDescent="0.25">
      <c r="A956" s="1" t="str">
        <f t="array" ref="A956">IF(B956="","",MAX(IF(Mvt!$C$2:$C$832=B956,Mvt!$A$2:$A$832,"")))</f>
        <v/>
      </c>
      <c r="C956" t="str">
        <f t="shared" si="15"/>
        <v/>
      </c>
      <c r="D956" t="str">
        <f>IF(A956="","",VLOOKUP(BdD!C956,Mvt!$D$2:$G$832,3,0))</f>
        <v/>
      </c>
    </row>
    <row r="957" spans="1:6" x14ac:dyDescent="0.25">
      <c r="A957" s="1" t="str">
        <f t="array" ref="A957">IF(B957="","",MAX(IF(Mvt!$C$2:$C$832=B957,Mvt!$A$2:$A$832,"")))</f>
        <v/>
      </c>
      <c r="C957" t="str">
        <f t="shared" si="15"/>
        <v/>
      </c>
      <c r="D957" t="str">
        <f>IF(A957="","",VLOOKUP(BdD!C957,Mvt!$D$2:$G$832,3,0))</f>
        <v/>
      </c>
    </row>
    <row r="958" spans="1:6" x14ac:dyDescent="0.25">
      <c r="A958" s="1" t="str">
        <f t="array" ref="A958">IF(B958="","",MAX(IF(Mvt!$C$2:$C$832=B958,Mvt!$A$2:$A$832,"")))</f>
        <v/>
      </c>
      <c r="C958" t="str">
        <f t="shared" si="15"/>
        <v/>
      </c>
      <c r="D958" t="str">
        <f>IF(A958="","",VLOOKUP(BdD!C958,Mvt!$D$2:$G$832,3,0))</f>
        <v/>
      </c>
    </row>
    <row r="959" spans="1:6" x14ac:dyDescent="0.25">
      <c r="A959" s="1" t="str">
        <f t="array" ref="A959">IF(B959="","",MAX(IF(Mvt!$C$2:$C$832=B959,Mvt!$A$2:$A$832,"")))</f>
        <v/>
      </c>
      <c r="C959" t="str">
        <f t="shared" si="15"/>
        <v/>
      </c>
      <c r="D959" t="str">
        <f>IF(A959="","",VLOOKUP(BdD!C959,Mvt!$D$2:$G$832,3,0))</f>
        <v/>
      </c>
    </row>
    <row r="960" spans="1:6" x14ac:dyDescent="0.25">
      <c r="A960" s="1" t="str">
        <f t="array" ref="A960">IF(B960="","",MAX(IF(Mvt!$C$2:$C$832=B960,Mvt!$A$2:$A$832,"")))</f>
        <v/>
      </c>
      <c r="C960" t="str">
        <f t="shared" si="15"/>
        <v/>
      </c>
      <c r="D960" t="str">
        <f>IF(A960="","",VLOOKUP(BdD!C960,Mvt!$D$2:$G$832,3,0))</f>
        <v/>
      </c>
    </row>
    <row r="961" spans="1:4" x14ac:dyDescent="0.25">
      <c r="A961" s="1" t="str">
        <f t="array" ref="A961">IF(B961="","",MAX(IF(Mvt!$C$2:$C$832=B961,Mvt!$A$2:$A$832,"")))</f>
        <v/>
      </c>
      <c r="C961" t="str">
        <f t="shared" si="15"/>
        <v/>
      </c>
      <c r="D961" t="str">
        <f>IF(A961="","",VLOOKUP(BdD!C961,Mvt!$D$2:$G$832,3,0))</f>
        <v/>
      </c>
    </row>
    <row r="962" spans="1:4" x14ac:dyDescent="0.25">
      <c r="A962" s="1" t="str">
        <f t="array" ref="A962">IF(B962="","",MAX(IF(Mvt!$C$2:$C$832=B962,Mvt!$A$2:$A$832,"")))</f>
        <v/>
      </c>
      <c r="C962" t="str">
        <f t="shared" si="15"/>
        <v/>
      </c>
      <c r="D962" t="str">
        <f>IF(A962="","",VLOOKUP(BdD!C962,Mvt!$D$2:$G$832,3,0))</f>
        <v/>
      </c>
    </row>
    <row r="963" spans="1:4" x14ac:dyDescent="0.25">
      <c r="A963" s="1" t="str">
        <f t="array" ref="A963">IF(B963="","",MAX(IF(Mvt!$C$2:$C$832=B963,Mvt!$A$2:$A$832,"")))</f>
        <v/>
      </c>
      <c r="C963" t="str">
        <f t="shared" si="15"/>
        <v/>
      </c>
      <c r="D963" t="str">
        <f>IF(A963="","",VLOOKUP(BdD!C963,Mvt!$D$2:$G$832,3,0))</f>
        <v/>
      </c>
    </row>
    <row r="964" spans="1:4" x14ac:dyDescent="0.25">
      <c r="A964" s="1" t="str">
        <f t="array" ref="A964">IF(B964="","",MAX(IF(Mvt!$C$2:$C$832=B964,Mvt!$A$2:$A$832,"")))</f>
        <v/>
      </c>
      <c r="C964" t="str">
        <f t="shared" si="15"/>
        <v/>
      </c>
      <c r="D964" t="str">
        <f>IF(A964="","",VLOOKUP(BdD!C964,Mvt!$D$2:$G$832,3,0))</f>
        <v/>
      </c>
    </row>
    <row r="965" spans="1:4" x14ac:dyDescent="0.25">
      <c r="A965" s="1" t="str">
        <f t="array" ref="A965">IF(B965="","",MAX(IF(Mvt!$C$2:$C$832=B965,Mvt!$A$2:$A$832,"")))</f>
        <v/>
      </c>
      <c r="C965" t="str">
        <f t="shared" si="15"/>
        <v/>
      </c>
      <c r="D965" t="str">
        <f>IF(A965="","",VLOOKUP(BdD!C965,Mvt!$D$2:$G$832,3,0))</f>
        <v/>
      </c>
    </row>
    <row r="966" spans="1:4" x14ac:dyDescent="0.25">
      <c r="A966" s="1" t="str">
        <f t="array" ref="A966">IF(B966="","",MAX(IF(Mvt!$C$2:$C$832=B966,Mvt!$A$2:$A$832,"")))</f>
        <v/>
      </c>
      <c r="C966" t="str">
        <f t="shared" si="15"/>
        <v/>
      </c>
      <c r="D966" t="str">
        <f>IF(A966="","",VLOOKUP(BdD!C966,Mvt!$D$2:$G$832,3,0))</f>
        <v/>
      </c>
    </row>
    <row r="967" spans="1:4" x14ac:dyDescent="0.25">
      <c r="A967" s="1" t="str">
        <f t="array" ref="A967">IF(B967="","",MAX(IF(Mvt!$C$2:$C$832=B967,Mvt!$A$2:$A$832,"")))</f>
        <v/>
      </c>
      <c r="C967" t="str">
        <f t="shared" si="15"/>
        <v/>
      </c>
      <c r="D967" t="str">
        <f>IF(A967="","",VLOOKUP(BdD!C967,Mvt!$D$2:$G$832,3,0))</f>
        <v/>
      </c>
    </row>
    <row r="968" spans="1:4" x14ac:dyDescent="0.25">
      <c r="A968" s="1" t="str">
        <f t="array" ref="A968">IF(B968="","",MAX(IF(Mvt!$C$2:$C$832=B968,Mvt!$A$2:$A$832,"")))</f>
        <v/>
      </c>
      <c r="C968" t="str">
        <f t="shared" si="15"/>
        <v/>
      </c>
      <c r="D968" t="str">
        <f>IF(A968="","",VLOOKUP(BdD!C968,Mvt!$D$2:$G$832,3,0))</f>
        <v/>
      </c>
    </row>
    <row r="969" spans="1:4" x14ac:dyDescent="0.25">
      <c r="A969" s="1" t="str">
        <f t="array" ref="A969">IF(B969="","",MAX(IF(Mvt!$C$2:$C$832=B969,Mvt!$A$2:$A$832,"")))</f>
        <v/>
      </c>
      <c r="C969" t="str">
        <f t="shared" si="15"/>
        <v/>
      </c>
      <c r="D969" t="str">
        <f>IF(A969="","",VLOOKUP(BdD!C969,Mvt!$D$2:$G$832,3,0))</f>
        <v/>
      </c>
    </row>
    <row r="970" spans="1:4" x14ac:dyDescent="0.25">
      <c r="A970" s="1" t="str">
        <f t="array" ref="A970">IF(B970="","",MAX(IF(Mvt!$C$2:$C$832=B970,Mvt!$A$2:$A$832,"")))</f>
        <v/>
      </c>
      <c r="C970" t="str">
        <f t="shared" si="15"/>
        <v/>
      </c>
      <c r="D970" t="str">
        <f>IF(A970="","",VLOOKUP(BdD!C970,Mvt!$D$2:$G$832,3,0))</f>
        <v/>
      </c>
    </row>
    <row r="971" spans="1:4" x14ac:dyDescent="0.25">
      <c r="A971" s="1" t="str">
        <f t="array" ref="A971">IF(B971="","",MAX(IF(Mvt!$C$2:$C$832=B971,Mvt!$A$2:$A$832,"")))</f>
        <v/>
      </c>
      <c r="C971" t="str">
        <f t="shared" si="15"/>
        <v/>
      </c>
      <c r="D971" t="str">
        <f>IF(A971="","",VLOOKUP(BdD!C971,Mvt!$D$2:$G$832,3,0))</f>
        <v/>
      </c>
    </row>
    <row r="972" spans="1:4" x14ac:dyDescent="0.25">
      <c r="A972" s="1" t="str">
        <f t="array" ref="A972">IF(B972="","",MAX(IF(Mvt!$C$2:$C$832=B972,Mvt!$A$2:$A$832,"")))</f>
        <v/>
      </c>
      <c r="C972" t="str">
        <f t="shared" si="15"/>
        <v/>
      </c>
      <c r="D972" t="str">
        <f>IF(A972="","",VLOOKUP(BdD!C972,Mvt!$D$2:$G$832,3,0))</f>
        <v/>
      </c>
    </row>
    <row r="973" spans="1:4" x14ac:dyDescent="0.25">
      <c r="A973" s="1" t="str">
        <f t="array" ref="A973">IF(B973="","",MAX(IF(Mvt!$C$2:$C$832=B973,Mvt!$A$2:$A$832,"")))</f>
        <v/>
      </c>
      <c r="C973" t="str">
        <f t="shared" si="15"/>
        <v/>
      </c>
      <c r="D973" t="str">
        <f>IF(A973="","",VLOOKUP(BdD!C973,Mvt!$D$2:$G$832,3,0))</f>
        <v/>
      </c>
    </row>
    <row r="974" spans="1:4" x14ac:dyDescent="0.25">
      <c r="A974" s="1" t="str">
        <f t="array" ref="A974">IF(B974="","",MAX(IF(Mvt!$C$2:$C$832=B974,Mvt!$A$2:$A$832,"")))</f>
        <v/>
      </c>
      <c r="C974" t="str">
        <f t="shared" si="15"/>
        <v/>
      </c>
      <c r="D974" t="str">
        <f>IF(A974="","",VLOOKUP(BdD!C974,Mvt!$D$2:$G$832,3,0))</f>
        <v/>
      </c>
    </row>
    <row r="975" spans="1:4" x14ac:dyDescent="0.25">
      <c r="A975" s="1" t="str">
        <f t="array" ref="A975">IF(B975="","",MAX(IF(Mvt!$C$2:$C$832=B975,Mvt!$A$2:$A$832,"")))</f>
        <v/>
      </c>
      <c r="C975" t="str">
        <f t="shared" si="15"/>
        <v/>
      </c>
      <c r="D975" t="str">
        <f>IF(A975="","",VLOOKUP(BdD!C975,Mvt!$D$2:$G$832,3,0))</f>
        <v/>
      </c>
    </row>
    <row r="976" spans="1:4" x14ac:dyDescent="0.25">
      <c r="A976" s="1" t="str">
        <f t="array" ref="A976">IF(B976="","",MAX(IF(Mvt!$C$2:$C$832=B976,Mvt!$A$2:$A$832,"")))</f>
        <v/>
      </c>
      <c r="C976" t="str">
        <f t="shared" si="15"/>
        <v/>
      </c>
      <c r="D976" t="str">
        <f>IF(A976="","",VLOOKUP(BdD!C976,Mvt!$D$2:$G$832,3,0))</f>
        <v/>
      </c>
    </row>
    <row r="977" spans="1:4" x14ac:dyDescent="0.25">
      <c r="A977" s="1" t="str">
        <f t="array" ref="A977">IF(B977="","",MAX(IF(Mvt!$C$2:$C$832=B977,Mvt!$A$2:$A$832,"")))</f>
        <v/>
      </c>
      <c r="C977" t="str">
        <f t="shared" si="15"/>
        <v/>
      </c>
      <c r="D977" t="str">
        <f>IF(A977="","",VLOOKUP(BdD!C977,Mvt!$D$2:$G$832,3,0))</f>
        <v/>
      </c>
    </row>
    <row r="978" spans="1:4" x14ac:dyDescent="0.25">
      <c r="A978" s="1" t="str">
        <f t="array" ref="A978">IF(B978="","",MAX(IF(Mvt!$C$2:$C$832=B978,Mvt!$A$2:$A$832,"")))</f>
        <v/>
      </c>
      <c r="C978" t="str">
        <f t="shared" si="15"/>
        <v/>
      </c>
      <c r="D978" t="str">
        <f>IF(A978="","",VLOOKUP(BdD!C978,Mvt!$D$2:$G$832,3,0))</f>
        <v/>
      </c>
    </row>
    <row r="979" spans="1:4" x14ac:dyDescent="0.25">
      <c r="A979" s="1" t="str">
        <f t="array" ref="A979">IF(B979="","",MAX(IF(Mvt!$C$2:$C$832=B979,Mvt!$A$2:$A$832,"")))</f>
        <v/>
      </c>
      <c r="C979" t="str">
        <f t="shared" si="15"/>
        <v/>
      </c>
      <c r="D979" t="str">
        <f>IF(A979="","",VLOOKUP(BdD!C979,Mvt!$D$2:$G$832,3,0))</f>
        <v/>
      </c>
    </row>
    <row r="980" spans="1:4" x14ac:dyDescent="0.25">
      <c r="A980" s="1" t="str">
        <f t="array" ref="A980">IF(B980="","",MAX(IF(Mvt!$C$2:$C$832=B980,Mvt!$A$2:$A$832,"")))</f>
        <v/>
      </c>
      <c r="C980" t="str">
        <f t="shared" si="15"/>
        <v/>
      </c>
      <c r="D980" t="str">
        <f>IF(A980="","",VLOOKUP(BdD!C980,Mvt!$D$2:$G$832,3,0))</f>
        <v/>
      </c>
    </row>
    <row r="981" spans="1:4" x14ac:dyDescent="0.25">
      <c r="A981" s="1" t="str">
        <f t="array" ref="A981">IF(B981="","",MAX(IF(Mvt!$C$2:$C$832=B981,Mvt!$A$2:$A$832,"")))</f>
        <v/>
      </c>
      <c r="C981" t="str">
        <f t="shared" si="15"/>
        <v/>
      </c>
      <c r="D981" t="str">
        <f>IF(A981="","",VLOOKUP(BdD!C981,Mvt!$D$2:$G$832,3,0))</f>
        <v/>
      </c>
    </row>
    <row r="982" spans="1:4" x14ac:dyDescent="0.25">
      <c r="A982" s="1" t="str">
        <f t="array" ref="A982">IF(B982="","",MAX(IF(Mvt!$C$2:$C$832=B982,Mvt!$A$2:$A$832,"")))</f>
        <v/>
      </c>
      <c r="C982" t="str">
        <f t="shared" si="15"/>
        <v/>
      </c>
      <c r="D982" t="str">
        <f>IF(A982="","",VLOOKUP(BdD!C982,Mvt!$D$2:$G$832,3,0))</f>
        <v/>
      </c>
    </row>
    <row r="983" spans="1:4" x14ac:dyDescent="0.25">
      <c r="A983" s="1" t="str">
        <f t="array" ref="A983">IF(B983="","",MAX(IF(Mvt!$C$2:$C$832=B983,Mvt!$A$2:$A$832,"")))</f>
        <v/>
      </c>
      <c r="C983" t="str">
        <f t="shared" si="15"/>
        <v/>
      </c>
      <c r="D983" t="str">
        <f>IF(A983="","",VLOOKUP(BdD!C983,Mvt!$D$2:$G$832,3,0))</f>
        <v/>
      </c>
    </row>
    <row r="984" spans="1:4" x14ac:dyDescent="0.25">
      <c r="A984" s="1" t="str">
        <f t="array" ref="A984">IF(B984="","",MAX(IF(Mvt!$C$2:$C$832=B984,Mvt!$A$2:$A$832,"")))</f>
        <v/>
      </c>
      <c r="C984" t="str">
        <f t="shared" si="15"/>
        <v/>
      </c>
      <c r="D984" t="str">
        <f>IF(A984="","",VLOOKUP(BdD!C984,Mvt!$D$2:$G$832,3,0))</f>
        <v/>
      </c>
    </row>
    <row r="985" spans="1:4" x14ac:dyDescent="0.25">
      <c r="A985" s="1" t="str">
        <f t="array" ref="A985">IF(B985="","",MAX(IF(Mvt!$C$2:$C$832=B985,Mvt!$A$2:$A$832,"")))</f>
        <v/>
      </c>
      <c r="C985" t="str">
        <f t="shared" si="15"/>
        <v/>
      </c>
      <c r="D985" t="str">
        <f>IF(A985="","",VLOOKUP(BdD!C985,Mvt!$D$2:$G$832,3,0))</f>
        <v/>
      </c>
    </row>
    <row r="986" spans="1:4" x14ac:dyDescent="0.25">
      <c r="A986" s="1" t="str">
        <f t="array" ref="A986">IF(B986="","",MAX(IF(Mvt!$C$2:$C$832=B986,Mvt!$A$2:$A$832,"")))</f>
        <v/>
      </c>
      <c r="C986" t="str">
        <f t="shared" si="15"/>
        <v/>
      </c>
      <c r="D986" t="str">
        <f>IF(A986="","",VLOOKUP(BdD!C986,Mvt!$D$2:$G$832,3,0))</f>
        <v/>
      </c>
    </row>
    <row r="987" spans="1:4" x14ac:dyDescent="0.25">
      <c r="A987" s="1" t="str">
        <f t="array" ref="A987">IF(B987="","",MAX(IF(Mvt!$C$2:$C$832=B987,Mvt!$A$2:$A$832,"")))</f>
        <v/>
      </c>
      <c r="C987" t="str">
        <f t="shared" si="15"/>
        <v/>
      </c>
      <c r="D987" t="str">
        <f>IF(A987="","",VLOOKUP(BdD!C987,Mvt!$D$2:$G$832,3,0))</f>
        <v/>
      </c>
    </row>
    <row r="988" spans="1:4" x14ac:dyDescent="0.25">
      <c r="A988" s="1" t="str">
        <f t="array" ref="A988">IF(B988="","",MAX(IF(Mvt!$C$2:$C$832=B988,Mvt!$A$2:$A$832,"")))</f>
        <v/>
      </c>
      <c r="C988" t="str">
        <f t="shared" si="15"/>
        <v/>
      </c>
      <c r="D988" t="str">
        <f>IF(A988="","",VLOOKUP(BdD!C988,Mvt!$D$2:$G$832,3,0))</f>
        <v/>
      </c>
    </row>
    <row r="989" spans="1:4" x14ac:dyDescent="0.25">
      <c r="A989" s="1" t="str">
        <f t="array" ref="A989">IF(B989="","",MAX(IF(Mvt!$C$2:$C$832=B989,Mvt!$A$2:$A$832,"")))</f>
        <v/>
      </c>
      <c r="C989" t="str">
        <f t="shared" si="15"/>
        <v/>
      </c>
      <c r="D989" t="str">
        <f>IF(A989="","",VLOOKUP(BdD!C989,Mvt!$D$2:$G$832,3,0))</f>
        <v/>
      </c>
    </row>
    <row r="990" spans="1:4" x14ac:dyDescent="0.25">
      <c r="A990" s="1" t="str">
        <f t="array" ref="A990">IF(B990="","",MAX(IF(Mvt!$C$2:$C$832=B990,Mvt!$A$2:$A$832,"")))</f>
        <v/>
      </c>
      <c r="C990" t="str">
        <f t="shared" si="15"/>
        <v/>
      </c>
      <c r="D990" t="str">
        <f>IF(A990="","",VLOOKUP(BdD!C990,Mvt!$D$2:$G$832,3,0))</f>
        <v/>
      </c>
    </row>
    <row r="991" spans="1:4" x14ac:dyDescent="0.25">
      <c r="A991" s="1" t="str">
        <f t="array" ref="A991">IF(B991="","",MAX(IF(Mvt!$C$2:$C$832=B991,Mvt!$A$2:$A$832,"")))</f>
        <v/>
      </c>
      <c r="C991" t="str">
        <f t="shared" si="15"/>
        <v/>
      </c>
      <c r="D991" t="str">
        <f>IF(A991="","",VLOOKUP(BdD!C991,Mvt!$D$2:$G$832,3,0))</f>
        <v/>
      </c>
    </row>
    <row r="992" spans="1:4" x14ac:dyDescent="0.25">
      <c r="A992" s="1" t="str">
        <f t="array" ref="A992">IF(B992="","",MAX(IF(Mvt!$C$2:$C$832=B992,Mvt!$A$2:$A$832,"")))</f>
        <v/>
      </c>
      <c r="C992" t="str">
        <f t="shared" si="15"/>
        <v/>
      </c>
      <c r="D992" t="str">
        <f>IF(A992="","",VLOOKUP(BdD!C992,Mvt!$D$2:$G$832,3,0))</f>
        <v/>
      </c>
    </row>
    <row r="993" spans="1:4" x14ac:dyDescent="0.25">
      <c r="A993" s="1" t="str">
        <f t="array" ref="A993">IF(B993="","",MAX(IF(Mvt!$C$2:$C$832=B993,Mvt!$A$2:$A$832,"")))</f>
        <v/>
      </c>
      <c r="C993" t="str">
        <f t="shared" si="15"/>
        <v/>
      </c>
      <c r="D993" t="str">
        <f>IF(A993="","",VLOOKUP(BdD!C993,Mvt!$D$2:$G$832,3,0))</f>
        <v/>
      </c>
    </row>
    <row r="994" spans="1:4" x14ac:dyDescent="0.25">
      <c r="A994" s="1" t="str">
        <f t="array" ref="A994">IF(B994="","",MAX(IF(Mvt!$C$2:$C$832=B994,Mvt!$A$2:$A$832,"")))</f>
        <v/>
      </c>
      <c r="C994" t="str">
        <f t="shared" si="15"/>
        <v/>
      </c>
      <c r="D994" t="str">
        <f>IF(A994="","",VLOOKUP(BdD!C994,Mvt!$D$2:$G$832,3,0))</f>
        <v/>
      </c>
    </row>
    <row r="995" spans="1:4" x14ac:dyDescent="0.25">
      <c r="A995" s="1" t="str">
        <f t="array" ref="A995">IF(B995="","",MAX(IF(Mvt!$C$2:$C$832=B995,Mvt!$A$2:$A$832,"")))</f>
        <v/>
      </c>
      <c r="C995" t="str">
        <f t="shared" ref="C995:C1058" si="16">IF(A995="","",A995&amp;B995)</f>
        <v/>
      </c>
      <c r="D995" t="str">
        <f>IF(A995="","",VLOOKUP(BdD!C995,Mvt!$D$2:$G$832,3,0))</f>
        <v/>
      </c>
    </row>
    <row r="996" spans="1:4" x14ac:dyDescent="0.25">
      <c r="A996" s="1" t="str">
        <f t="array" ref="A996">IF(B996="","",MAX(IF(Mvt!$C$2:$C$832=B996,Mvt!$A$2:$A$832,"")))</f>
        <v/>
      </c>
      <c r="C996" t="str">
        <f t="shared" si="16"/>
        <v/>
      </c>
      <c r="D996" t="str">
        <f>IF(A996="","",VLOOKUP(BdD!C996,Mvt!$D$2:$G$832,3,0))</f>
        <v/>
      </c>
    </row>
    <row r="997" spans="1:4" x14ac:dyDescent="0.25">
      <c r="A997" s="1" t="str">
        <f t="array" ref="A997">IF(B997="","",MAX(IF(Mvt!$C$2:$C$832=B997,Mvt!$A$2:$A$832,"")))</f>
        <v/>
      </c>
      <c r="C997" t="str">
        <f t="shared" si="16"/>
        <v/>
      </c>
      <c r="D997" t="str">
        <f>IF(A997="","",VLOOKUP(BdD!C997,Mvt!$D$2:$G$832,3,0))</f>
        <v/>
      </c>
    </row>
    <row r="998" spans="1:4" x14ac:dyDescent="0.25">
      <c r="A998" s="1" t="str">
        <f t="array" ref="A998">IF(B998="","",MAX(IF(Mvt!$C$2:$C$832=B998,Mvt!$A$2:$A$832,"")))</f>
        <v/>
      </c>
      <c r="C998" t="str">
        <f t="shared" si="16"/>
        <v/>
      </c>
      <c r="D998" t="str">
        <f>IF(A998="","",VLOOKUP(BdD!C998,Mvt!$D$2:$G$832,3,0))</f>
        <v/>
      </c>
    </row>
    <row r="999" spans="1:4" x14ac:dyDescent="0.25">
      <c r="A999" s="1" t="str">
        <f t="array" ref="A999">IF(B999="","",MAX(IF(Mvt!$C$2:$C$832=B999,Mvt!$A$2:$A$832,"")))</f>
        <v/>
      </c>
      <c r="C999" t="str">
        <f t="shared" si="16"/>
        <v/>
      </c>
      <c r="D999" t="str">
        <f>IF(A999="","",VLOOKUP(BdD!C999,Mvt!$D$2:$G$832,3,0))</f>
        <v/>
      </c>
    </row>
    <row r="1000" spans="1:4" x14ac:dyDescent="0.25">
      <c r="A1000" s="1" t="str">
        <f t="array" ref="A1000">IF(B1000="","",MAX(IF(Mvt!$C$2:$C$832=B1000,Mvt!$A$2:$A$832,"")))</f>
        <v/>
      </c>
      <c r="C1000" t="str">
        <f t="shared" si="16"/>
        <v/>
      </c>
      <c r="D1000" t="str">
        <f>IF(A1000="","",VLOOKUP(BdD!C1000,Mvt!$D$2:$G$832,3,0))</f>
        <v/>
      </c>
    </row>
    <row r="1001" spans="1:4" x14ac:dyDescent="0.25">
      <c r="A1001" s="1" t="str">
        <f t="array" ref="A1001">IF(B1001="","",MAX(IF(Mvt!$C$2:$C$832=B1001,Mvt!$A$2:$A$832,"")))</f>
        <v/>
      </c>
      <c r="C1001" t="str">
        <f t="shared" si="16"/>
        <v/>
      </c>
      <c r="D1001" t="str">
        <f>IF(A1001="","",VLOOKUP(BdD!C1001,Mvt!$D$2:$G$832,3,0))</f>
        <v/>
      </c>
    </row>
    <row r="1002" spans="1:4" x14ac:dyDescent="0.25">
      <c r="A1002" s="1" t="str">
        <f t="array" ref="A1002">IF(B1002="","",MAX(IF(Mvt!$C$2:$C$832=B1002,Mvt!$A$2:$A$832,"")))</f>
        <v/>
      </c>
      <c r="C1002" t="str">
        <f t="shared" si="16"/>
        <v/>
      </c>
      <c r="D1002" t="str">
        <f>IF(A1002="","",VLOOKUP(BdD!C1002,Mvt!$D$2:$G$832,3,0))</f>
        <v/>
      </c>
    </row>
    <row r="1003" spans="1:4" x14ac:dyDescent="0.25">
      <c r="A1003" s="1" t="str">
        <f t="array" ref="A1003">IF(B1003="","",MAX(IF(Mvt!$C$2:$C$832=B1003,Mvt!$A$2:$A$832,"")))</f>
        <v/>
      </c>
      <c r="C1003" t="str">
        <f t="shared" si="16"/>
        <v/>
      </c>
      <c r="D1003" t="str">
        <f>IF(A1003="","",VLOOKUP(BdD!C1003,Mvt!$D$2:$G$832,3,0))</f>
        <v/>
      </c>
    </row>
    <row r="1004" spans="1:4" x14ac:dyDescent="0.25">
      <c r="A1004" s="1" t="str">
        <f t="array" ref="A1004">IF(B1004="","",MAX(IF(Mvt!$C$2:$C$832=B1004,Mvt!$A$2:$A$832,"")))</f>
        <v/>
      </c>
      <c r="C1004" t="str">
        <f t="shared" si="16"/>
        <v/>
      </c>
      <c r="D1004" t="str">
        <f>IF(A1004="","",VLOOKUP(BdD!C1004,Mvt!$D$2:$G$832,3,0))</f>
        <v/>
      </c>
    </row>
    <row r="1005" spans="1:4" x14ac:dyDescent="0.25">
      <c r="A1005" s="1" t="str">
        <f t="array" ref="A1005">IF(B1005="","",MAX(IF(Mvt!$C$2:$C$832=B1005,Mvt!$A$2:$A$832,"")))</f>
        <v/>
      </c>
      <c r="C1005" t="str">
        <f t="shared" si="16"/>
        <v/>
      </c>
      <c r="D1005" t="str">
        <f>IF(A1005="","",VLOOKUP(BdD!C1005,Mvt!$D$2:$G$832,3,0))</f>
        <v/>
      </c>
    </row>
    <row r="1006" spans="1:4" x14ac:dyDescent="0.25">
      <c r="A1006" s="1" t="str">
        <f t="array" ref="A1006">IF(B1006="","",MAX(IF(Mvt!$C$2:$C$832=B1006,Mvt!$A$2:$A$832,"")))</f>
        <v/>
      </c>
      <c r="C1006" t="str">
        <f t="shared" si="16"/>
        <v/>
      </c>
      <c r="D1006" t="str">
        <f>IF(A1006="","",VLOOKUP(BdD!C1006,Mvt!$D$2:$G$832,3,0))</f>
        <v/>
      </c>
    </row>
    <row r="1007" spans="1:4" x14ac:dyDescent="0.25">
      <c r="A1007" s="1" t="str">
        <f t="array" ref="A1007">IF(B1007="","",MAX(IF(Mvt!$C$2:$C$832=B1007,Mvt!$A$2:$A$832,"")))</f>
        <v/>
      </c>
      <c r="C1007" t="str">
        <f t="shared" si="16"/>
        <v/>
      </c>
      <c r="D1007" t="str">
        <f>IF(A1007="","",VLOOKUP(BdD!C1007,Mvt!$D$2:$G$832,3,0))</f>
        <v/>
      </c>
    </row>
    <row r="1008" spans="1:4" x14ac:dyDescent="0.25">
      <c r="A1008" s="1" t="str">
        <f t="array" ref="A1008">IF(B1008="","",MAX(IF(Mvt!$C$2:$C$832=B1008,Mvt!$A$2:$A$832,"")))</f>
        <v/>
      </c>
      <c r="C1008" t="str">
        <f t="shared" si="16"/>
        <v/>
      </c>
      <c r="D1008" t="str">
        <f>IF(A1008="","",VLOOKUP(BdD!C1008,Mvt!$D$2:$G$832,3,0))</f>
        <v/>
      </c>
    </row>
    <row r="1009" spans="1:4" x14ac:dyDescent="0.25">
      <c r="A1009" s="1" t="str">
        <f t="array" ref="A1009">IF(B1009="","",MAX(IF(Mvt!$C$2:$C$832=B1009,Mvt!$A$2:$A$832,"")))</f>
        <v/>
      </c>
      <c r="C1009" t="str">
        <f t="shared" si="16"/>
        <v/>
      </c>
      <c r="D1009" t="str">
        <f>IF(A1009="","",VLOOKUP(BdD!C1009,Mvt!$D$2:$G$832,3,0))</f>
        <v/>
      </c>
    </row>
    <row r="1010" spans="1:4" x14ac:dyDescent="0.25">
      <c r="A1010" s="1" t="str">
        <f t="array" ref="A1010">IF(B1010="","",MAX(IF(Mvt!$C$2:$C$832=B1010,Mvt!$A$2:$A$832,"")))</f>
        <v/>
      </c>
      <c r="C1010" t="str">
        <f t="shared" si="16"/>
        <v/>
      </c>
      <c r="D1010" t="str">
        <f>IF(A1010="","",VLOOKUP(BdD!C1010,Mvt!$D$2:$G$832,3,0))</f>
        <v/>
      </c>
    </row>
    <row r="1011" spans="1:4" x14ac:dyDescent="0.25">
      <c r="A1011" s="1" t="str">
        <f t="array" ref="A1011">IF(B1011="","",MAX(IF(Mvt!$C$2:$C$832=B1011,Mvt!$A$2:$A$832,"")))</f>
        <v/>
      </c>
      <c r="C1011" t="str">
        <f t="shared" si="16"/>
        <v/>
      </c>
      <c r="D1011" t="str">
        <f>IF(A1011="","",VLOOKUP(BdD!C1011,Mvt!$D$2:$G$832,3,0))</f>
        <v/>
      </c>
    </row>
    <row r="1012" spans="1:4" x14ac:dyDescent="0.25">
      <c r="A1012" s="1" t="str">
        <f t="array" ref="A1012">IF(B1012="","",MAX(IF(Mvt!$C$2:$C$832=B1012,Mvt!$A$2:$A$832,"")))</f>
        <v/>
      </c>
      <c r="C1012" t="str">
        <f t="shared" si="16"/>
        <v/>
      </c>
      <c r="D1012" t="str">
        <f>IF(A1012="","",VLOOKUP(BdD!C1012,Mvt!$D$2:$G$832,3,0))</f>
        <v/>
      </c>
    </row>
    <row r="1013" spans="1:4" x14ac:dyDescent="0.25">
      <c r="A1013" s="1" t="str">
        <f t="array" ref="A1013">IF(B1013="","",MAX(IF(Mvt!$C$2:$C$832=B1013,Mvt!$A$2:$A$832,"")))</f>
        <v/>
      </c>
      <c r="C1013" t="str">
        <f t="shared" si="16"/>
        <v/>
      </c>
      <c r="D1013" t="str">
        <f>IF(A1013="","",VLOOKUP(BdD!C1013,Mvt!$D$2:$G$832,3,0))</f>
        <v/>
      </c>
    </row>
    <row r="1014" spans="1:4" x14ac:dyDescent="0.25">
      <c r="A1014" s="1" t="str">
        <f t="array" ref="A1014">IF(B1014="","",MAX(IF(Mvt!$C$2:$C$832=B1014,Mvt!$A$2:$A$832,"")))</f>
        <v/>
      </c>
      <c r="C1014" t="str">
        <f t="shared" si="16"/>
        <v/>
      </c>
      <c r="D1014" t="str">
        <f>IF(A1014="","",VLOOKUP(BdD!C1014,Mvt!$D$2:$G$832,3,0))</f>
        <v/>
      </c>
    </row>
    <row r="1015" spans="1:4" x14ac:dyDescent="0.25">
      <c r="A1015" s="1" t="str">
        <f t="array" ref="A1015">IF(B1015="","",MAX(IF(Mvt!$C$2:$C$832=B1015,Mvt!$A$2:$A$832,"")))</f>
        <v/>
      </c>
      <c r="C1015" t="str">
        <f t="shared" si="16"/>
        <v/>
      </c>
      <c r="D1015" t="str">
        <f>IF(A1015="","",VLOOKUP(BdD!C1015,Mvt!$D$2:$G$832,3,0))</f>
        <v/>
      </c>
    </row>
    <row r="1016" spans="1:4" x14ac:dyDescent="0.25">
      <c r="A1016" s="1" t="str">
        <f t="array" ref="A1016">IF(B1016="","",MAX(IF(Mvt!$C$2:$C$832=B1016,Mvt!$A$2:$A$832,"")))</f>
        <v/>
      </c>
      <c r="C1016" t="str">
        <f t="shared" si="16"/>
        <v/>
      </c>
      <c r="D1016" t="str">
        <f>IF(A1016="","",VLOOKUP(BdD!C1016,Mvt!$D$2:$G$832,3,0))</f>
        <v/>
      </c>
    </row>
    <row r="1017" spans="1:4" x14ac:dyDescent="0.25">
      <c r="A1017" s="1" t="str">
        <f t="array" ref="A1017">IF(B1017="","",MAX(IF(Mvt!$C$2:$C$832=B1017,Mvt!$A$2:$A$832,"")))</f>
        <v/>
      </c>
      <c r="C1017" t="str">
        <f t="shared" si="16"/>
        <v/>
      </c>
      <c r="D1017" t="str">
        <f>IF(A1017="","",VLOOKUP(BdD!C1017,Mvt!$D$2:$G$832,3,0))</f>
        <v/>
      </c>
    </row>
    <row r="1018" spans="1:4" x14ac:dyDescent="0.25">
      <c r="A1018" s="1" t="str">
        <f t="array" ref="A1018">IF(B1018="","",MAX(IF(Mvt!$C$2:$C$832=B1018,Mvt!$A$2:$A$832,"")))</f>
        <v/>
      </c>
      <c r="C1018" t="str">
        <f t="shared" si="16"/>
        <v/>
      </c>
      <c r="D1018" t="str">
        <f>IF(A1018="","",VLOOKUP(BdD!C1018,Mvt!$D$2:$G$832,3,0))</f>
        <v/>
      </c>
    </row>
    <row r="1019" spans="1:4" x14ac:dyDescent="0.25">
      <c r="A1019" s="1" t="str">
        <f t="array" ref="A1019">IF(B1019="","",MAX(IF(Mvt!$C$2:$C$832=B1019,Mvt!$A$2:$A$832,"")))</f>
        <v/>
      </c>
      <c r="C1019" t="str">
        <f t="shared" si="16"/>
        <v/>
      </c>
      <c r="D1019" t="str">
        <f>IF(A1019="","",VLOOKUP(BdD!C1019,Mvt!$D$2:$G$832,3,0))</f>
        <v/>
      </c>
    </row>
    <row r="1020" spans="1:4" x14ac:dyDescent="0.25">
      <c r="A1020" s="1" t="str">
        <f t="array" ref="A1020">IF(B1020="","",MAX(IF(Mvt!$C$2:$C$832=B1020,Mvt!$A$2:$A$832,"")))</f>
        <v/>
      </c>
      <c r="C1020" t="str">
        <f t="shared" si="16"/>
        <v/>
      </c>
      <c r="D1020" t="str">
        <f>IF(A1020="","",VLOOKUP(BdD!C1020,Mvt!$D$2:$G$832,3,0))</f>
        <v/>
      </c>
    </row>
    <row r="1021" spans="1:4" x14ac:dyDescent="0.25">
      <c r="A1021" s="1" t="str">
        <f t="array" ref="A1021">IF(B1021="","",MAX(IF(Mvt!$C$2:$C$832=B1021,Mvt!$A$2:$A$832,"")))</f>
        <v/>
      </c>
      <c r="C1021" t="str">
        <f t="shared" si="16"/>
        <v/>
      </c>
      <c r="D1021" t="str">
        <f>IF(A1021="","",VLOOKUP(BdD!C1021,Mvt!$D$2:$G$832,3,0))</f>
        <v/>
      </c>
    </row>
    <row r="1022" spans="1:4" x14ac:dyDescent="0.25">
      <c r="A1022" s="1" t="str">
        <f t="array" ref="A1022">IF(B1022="","",MAX(IF(Mvt!$C$2:$C$832=B1022,Mvt!$A$2:$A$832,"")))</f>
        <v/>
      </c>
      <c r="C1022" t="str">
        <f t="shared" si="16"/>
        <v/>
      </c>
      <c r="D1022" t="str">
        <f>IF(A1022="","",VLOOKUP(BdD!C1022,Mvt!$D$2:$G$832,3,0))</f>
        <v/>
      </c>
    </row>
    <row r="1023" spans="1:4" x14ac:dyDescent="0.25">
      <c r="A1023" s="1" t="str">
        <f t="array" ref="A1023">IF(B1023="","",MAX(IF(Mvt!$C$2:$C$832=B1023,Mvt!$A$2:$A$832,"")))</f>
        <v/>
      </c>
      <c r="C1023" t="str">
        <f t="shared" si="16"/>
        <v/>
      </c>
      <c r="D1023" t="str">
        <f>IF(A1023="","",VLOOKUP(BdD!C1023,Mvt!$D$2:$G$832,3,0))</f>
        <v/>
      </c>
    </row>
    <row r="1024" spans="1:4" x14ac:dyDescent="0.25">
      <c r="A1024" s="1" t="str">
        <f t="array" ref="A1024">IF(B1024="","",MAX(IF(Mvt!$C$2:$C$832=B1024,Mvt!$A$2:$A$832,"")))</f>
        <v/>
      </c>
      <c r="C1024" t="str">
        <f t="shared" si="16"/>
        <v/>
      </c>
      <c r="D1024" t="str">
        <f>IF(A1024="","",VLOOKUP(BdD!C1024,Mvt!$D$2:$G$832,3,0))</f>
        <v/>
      </c>
    </row>
    <row r="1025" spans="1:4" x14ac:dyDescent="0.25">
      <c r="A1025" s="1" t="str">
        <f t="array" ref="A1025">IF(B1025="","",MAX(IF(Mvt!$C$2:$C$832=B1025,Mvt!$A$2:$A$832,"")))</f>
        <v/>
      </c>
      <c r="C1025" t="str">
        <f t="shared" si="16"/>
        <v/>
      </c>
      <c r="D1025" t="str">
        <f>IF(A1025="","",VLOOKUP(BdD!C1025,Mvt!$D$2:$G$832,3,0))</f>
        <v/>
      </c>
    </row>
    <row r="1026" spans="1:4" x14ac:dyDescent="0.25">
      <c r="A1026" s="1" t="str">
        <f t="array" ref="A1026">IF(B1026="","",MAX(IF(Mvt!$C$2:$C$832=B1026,Mvt!$A$2:$A$832,"")))</f>
        <v/>
      </c>
      <c r="C1026" t="str">
        <f t="shared" si="16"/>
        <v/>
      </c>
      <c r="D1026" t="str">
        <f>IF(A1026="","",VLOOKUP(BdD!C1026,Mvt!$D$2:$G$832,3,0))</f>
        <v/>
      </c>
    </row>
    <row r="1027" spans="1:4" x14ac:dyDescent="0.25">
      <c r="A1027" s="1" t="str">
        <f t="array" ref="A1027">IF(B1027="","",MAX(IF(Mvt!$C$2:$C$832=B1027,Mvt!$A$2:$A$832,"")))</f>
        <v/>
      </c>
      <c r="C1027" t="str">
        <f t="shared" si="16"/>
        <v/>
      </c>
      <c r="D1027" t="str">
        <f>IF(A1027="","",VLOOKUP(BdD!C1027,Mvt!$D$2:$G$832,3,0))</f>
        <v/>
      </c>
    </row>
    <row r="1028" spans="1:4" x14ac:dyDescent="0.25">
      <c r="A1028" s="1" t="str">
        <f t="array" ref="A1028">IF(B1028="","",MAX(IF(Mvt!$C$2:$C$832=B1028,Mvt!$A$2:$A$832,"")))</f>
        <v/>
      </c>
      <c r="C1028" t="str">
        <f t="shared" si="16"/>
        <v/>
      </c>
      <c r="D1028" t="str">
        <f>IF(A1028="","",VLOOKUP(BdD!C1028,Mvt!$D$2:$G$832,3,0))</f>
        <v/>
      </c>
    </row>
    <row r="1029" spans="1:4" x14ac:dyDescent="0.25">
      <c r="A1029" s="1" t="str">
        <f t="array" ref="A1029">IF(B1029="","",MAX(IF(Mvt!$C$2:$C$832=B1029,Mvt!$A$2:$A$832,"")))</f>
        <v/>
      </c>
      <c r="C1029" t="str">
        <f t="shared" si="16"/>
        <v/>
      </c>
      <c r="D1029" t="str">
        <f>IF(A1029="","",VLOOKUP(BdD!C1029,Mvt!$D$2:$G$832,3,0))</f>
        <v/>
      </c>
    </row>
    <row r="1030" spans="1:4" x14ac:dyDescent="0.25">
      <c r="A1030" s="1" t="str">
        <f t="array" ref="A1030">IF(B1030="","",MAX(IF(Mvt!$C$2:$C$832=B1030,Mvt!$A$2:$A$832,"")))</f>
        <v/>
      </c>
      <c r="C1030" t="str">
        <f t="shared" si="16"/>
        <v/>
      </c>
      <c r="D1030" t="str">
        <f>IF(A1030="","",VLOOKUP(BdD!C1030,Mvt!$D$2:$G$832,3,0))</f>
        <v/>
      </c>
    </row>
    <row r="1031" spans="1:4" x14ac:dyDescent="0.25">
      <c r="A1031" s="1" t="str">
        <f t="array" ref="A1031">IF(B1031="","",MAX(IF(Mvt!$C$2:$C$832=B1031,Mvt!$A$2:$A$832,"")))</f>
        <v/>
      </c>
      <c r="C1031" t="str">
        <f t="shared" si="16"/>
        <v/>
      </c>
      <c r="D1031" t="str">
        <f>IF(A1031="","",VLOOKUP(BdD!C1031,Mvt!$D$2:$G$832,3,0))</f>
        <v/>
      </c>
    </row>
    <row r="1032" spans="1:4" x14ac:dyDescent="0.25">
      <c r="A1032" s="1" t="str">
        <f t="array" ref="A1032">IF(B1032="","",MAX(IF(Mvt!$C$2:$C$832=B1032,Mvt!$A$2:$A$832,"")))</f>
        <v/>
      </c>
      <c r="C1032" t="str">
        <f t="shared" si="16"/>
        <v/>
      </c>
      <c r="D1032" t="str">
        <f>IF(A1032="","",VLOOKUP(BdD!C1032,Mvt!$D$2:$G$832,3,0))</f>
        <v/>
      </c>
    </row>
    <row r="1033" spans="1:4" x14ac:dyDescent="0.25">
      <c r="A1033" s="1" t="str">
        <f t="array" ref="A1033">IF(B1033="","",MAX(IF(Mvt!$C$2:$C$832=B1033,Mvt!$A$2:$A$832,"")))</f>
        <v/>
      </c>
      <c r="C1033" t="str">
        <f t="shared" si="16"/>
        <v/>
      </c>
      <c r="D1033" t="str">
        <f>IF(A1033="","",VLOOKUP(BdD!C1033,Mvt!$D$2:$G$832,3,0))</f>
        <v/>
      </c>
    </row>
    <row r="1034" spans="1:4" x14ac:dyDescent="0.25">
      <c r="A1034" s="1" t="str">
        <f t="array" ref="A1034">IF(B1034="","",MAX(IF(Mvt!$C$2:$C$832=B1034,Mvt!$A$2:$A$832,"")))</f>
        <v/>
      </c>
      <c r="C1034" t="str">
        <f t="shared" si="16"/>
        <v/>
      </c>
      <c r="D1034" t="str">
        <f>IF(A1034="","",VLOOKUP(BdD!C1034,Mvt!$D$2:$G$832,3,0))</f>
        <v/>
      </c>
    </row>
    <row r="1035" spans="1:4" x14ac:dyDescent="0.25">
      <c r="A1035" s="1" t="str">
        <f t="array" ref="A1035">IF(B1035="","",MAX(IF(Mvt!$C$2:$C$832=B1035,Mvt!$A$2:$A$832,"")))</f>
        <v/>
      </c>
      <c r="C1035" t="str">
        <f t="shared" si="16"/>
        <v/>
      </c>
      <c r="D1035" t="str">
        <f>IF(A1035="","",VLOOKUP(BdD!C1035,Mvt!$D$2:$G$832,3,0))</f>
        <v/>
      </c>
    </row>
    <row r="1036" spans="1:4" x14ac:dyDescent="0.25">
      <c r="A1036" s="1" t="str">
        <f t="array" ref="A1036">IF(B1036="","",MAX(IF(Mvt!$C$2:$C$832=B1036,Mvt!$A$2:$A$832,"")))</f>
        <v/>
      </c>
      <c r="C1036" t="str">
        <f t="shared" si="16"/>
        <v/>
      </c>
      <c r="D1036" t="str">
        <f>IF(A1036="","",VLOOKUP(BdD!C1036,Mvt!$D$2:$G$832,3,0))</f>
        <v/>
      </c>
    </row>
    <row r="1037" spans="1:4" x14ac:dyDescent="0.25">
      <c r="A1037" s="1" t="str">
        <f t="array" ref="A1037">IF(B1037="","",MAX(IF(Mvt!$C$2:$C$832=B1037,Mvt!$A$2:$A$832,"")))</f>
        <v/>
      </c>
      <c r="C1037" t="str">
        <f t="shared" si="16"/>
        <v/>
      </c>
      <c r="D1037" t="str">
        <f>IF(A1037="","",VLOOKUP(BdD!C1037,Mvt!$D$2:$G$832,3,0))</f>
        <v/>
      </c>
    </row>
    <row r="1038" spans="1:4" x14ac:dyDescent="0.25">
      <c r="A1038" s="1" t="str">
        <f t="array" ref="A1038">IF(B1038="","",MAX(IF(Mvt!$C$2:$C$832=B1038,Mvt!$A$2:$A$832,"")))</f>
        <v/>
      </c>
      <c r="C1038" t="str">
        <f t="shared" si="16"/>
        <v/>
      </c>
      <c r="D1038" t="str">
        <f>IF(A1038="","",VLOOKUP(BdD!C1038,Mvt!$D$2:$G$832,3,0))</f>
        <v/>
      </c>
    </row>
    <row r="1039" spans="1:4" x14ac:dyDescent="0.25">
      <c r="A1039" s="1" t="str">
        <f t="array" ref="A1039">IF(B1039="","",MAX(IF(Mvt!$C$2:$C$832=B1039,Mvt!$A$2:$A$832,"")))</f>
        <v/>
      </c>
      <c r="C1039" t="str">
        <f t="shared" si="16"/>
        <v/>
      </c>
      <c r="D1039" t="str">
        <f>IF(A1039="","",VLOOKUP(BdD!C1039,Mvt!$D$2:$G$832,3,0))</f>
        <v/>
      </c>
    </row>
    <row r="1040" spans="1:4" x14ac:dyDescent="0.25">
      <c r="A1040" s="1" t="str">
        <f t="array" ref="A1040">IF(B1040="","",MAX(IF(Mvt!$C$2:$C$832=B1040,Mvt!$A$2:$A$832,"")))</f>
        <v/>
      </c>
      <c r="C1040" t="str">
        <f t="shared" si="16"/>
        <v/>
      </c>
      <c r="D1040" t="str">
        <f>IF(A1040="","",VLOOKUP(BdD!C1040,Mvt!$D$2:$G$832,3,0))</f>
        <v/>
      </c>
    </row>
    <row r="1041" spans="1:4" x14ac:dyDescent="0.25">
      <c r="A1041" s="1" t="str">
        <f t="array" ref="A1041">IF(B1041="","",MAX(IF(Mvt!$C$2:$C$832=B1041,Mvt!$A$2:$A$832,"")))</f>
        <v/>
      </c>
      <c r="C1041" t="str">
        <f t="shared" si="16"/>
        <v/>
      </c>
      <c r="D1041" t="str">
        <f>IF(A1041="","",VLOOKUP(BdD!C1041,Mvt!$D$2:$G$832,3,0))</f>
        <v/>
      </c>
    </row>
    <row r="1042" spans="1:4" x14ac:dyDescent="0.25">
      <c r="A1042" s="1" t="str">
        <f t="array" ref="A1042">IF(B1042="","",MAX(IF(Mvt!$C$2:$C$832=B1042,Mvt!$A$2:$A$832,"")))</f>
        <v/>
      </c>
      <c r="C1042" t="str">
        <f t="shared" si="16"/>
        <v/>
      </c>
      <c r="D1042" t="str">
        <f>IF(A1042="","",VLOOKUP(BdD!C1042,Mvt!$D$2:$G$832,3,0))</f>
        <v/>
      </c>
    </row>
    <row r="1043" spans="1:4" x14ac:dyDescent="0.25">
      <c r="A1043" s="1" t="str">
        <f t="array" ref="A1043">IF(B1043="","",MAX(IF(Mvt!$C$2:$C$832=B1043,Mvt!$A$2:$A$832,"")))</f>
        <v/>
      </c>
      <c r="C1043" t="str">
        <f t="shared" si="16"/>
        <v/>
      </c>
      <c r="D1043" t="str">
        <f>IF(A1043="","",VLOOKUP(BdD!C1043,Mvt!$D$2:$G$832,3,0))</f>
        <v/>
      </c>
    </row>
    <row r="1044" spans="1:4" x14ac:dyDescent="0.25">
      <c r="A1044" s="1" t="str">
        <f t="array" ref="A1044">IF(B1044="","",MAX(IF(Mvt!$C$2:$C$832=B1044,Mvt!$A$2:$A$832,"")))</f>
        <v/>
      </c>
      <c r="C1044" t="str">
        <f t="shared" si="16"/>
        <v/>
      </c>
      <c r="D1044" t="str">
        <f>IF(A1044="","",VLOOKUP(BdD!C1044,Mvt!$D$2:$G$832,3,0))</f>
        <v/>
      </c>
    </row>
    <row r="1045" spans="1:4" x14ac:dyDescent="0.25">
      <c r="A1045" s="1" t="str">
        <f t="array" ref="A1045">IF(B1045="","",MAX(IF(Mvt!$C$2:$C$832=B1045,Mvt!$A$2:$A$832,"")))</f>
        <v/>
      </c>
      <c r="C1045" t="str">
        <f t="shared" si="16"/>
        <v/>
      </c>
      <c r="D1045" t="str">
        <f>IF(A1045="","",VLOOKUP(BdD!C1045,Mvt!$D$2:$G$832,3,0))</f>
        <v/>
      </c>
    </row>
    <row r="1046" spans="1:4" x14ac:dyDescent="0.25">
      <c r="A1046" s="1" t="str">
        <f t="array" ref="A1046">IF(B1046="","",MAX(IF(Mvt!$C$2:$C$832=B1046,Mvt!$A$2:$A$832,"")))</f>
        <v/>
      </c>
      <c r="C1046" t="str">
        <f t="shared" si="16"/>
        <v/>
      </c>
      <c r="D1046" t="str">
        <f>IF(A1046="","",VLOOKUP(BdD!C1046,Mvt!$D$2:$G$832,3,0))</f>
        <v/>
      </c>
    </row>
    <row r="1047" spans="1:4" x14ac:dyDescent="0.25">
      <c r="A1047" s="1" t="str">
        <f t="array" ref="A1047">IF(B1047="","",MAX(IF(Mvt!$C$2:$C$832=B1047,Mvt!$A$2:$A$832,"")))</f>
        <v/>
      </c>
      <c r="C1047" t="str">
        <f t="shared" si="16"/>
        <v/>
      </c>
      <c r="D1047" t="str">
        <f>IF(A1047="","",VLOOKUP(BdD!C1047,Mvt!$D$2:$G$832,3,0))</f>
        <v/>
      </c>
    </row>
    <row r="1048" spans="1:4" x14ac:dyDescent="0.25">
      <c r="A1048" s="1" t="str">
        <f t="array" ref="A1048">IF(B1048="","",MAX(IF(Mvt!$C$2:$C$832=B1048,Mvt!$A$2:$A$832,"")))</f>
        <v/>
      </c>
      <c r="C1048" t="str">
        <f t="shared" si="16"/>
        <v/>
      </c>
      <c r="D1048" t="str">
        <f>IF(A1048="","",VLOOKUP(BdD!C1048,Mvt!$D$2:$G$832,3,0))</f>
        <v/>
      </c>
    </row>
    <row r="1049" spans="1:4" x14ac:dyDescent="0.25">
      <c r="A1049" s="1" t="str">
        <f t="array" ref="A1049">IF(B1049="","",MAX(IF(Mvt!$C$2:$C$832=B1049,Mvt!$A$2:$A$832,"")))</f>
        <v/>
      </c>
      <c r="C1049" t="str">
        <f t="shared" si="16"/>
        <v/>
      </c>
      <c r="D1049" t="str">
        <f>IF(A1049="","",VLOOKUP(BdD!C1049,Mvt!$D$2:$G$832,3,0))</f>
        <v/>
      </c>
    </row>
    <row r="1050" spans="1:4" x14ac:dyDescent="0.25">
      <c r="A1050" s="1" t="str">
        <f t="array" ref="A1050">IF(B1050="","",MAX(IF(Mvt!$C$2:$C$832=B1050,Mvt!$A$2:$A$832,"")))</f>
        <v/>
      </c>
      <c r="C1050" t="str">
        <f t="shared" si="16"/>
        <v/>
      </c>
      <c r="D1050" t="str">
        <f>IF(A1050="","",VLOOKUP(BdD!C1050,Mvt!$D$2:$G$832,3,0))</f>
        <v/>
      </c>
    </row>
    <row r="1051" spans="1:4" x14ac:dyDescent="0.25">
      <c r="A1051" s="1" t="str">
        <f t="array" ref="A1051">IF(B1051="","",MAX(IF(Mvt!$C$2:$C$832=B1051,Mvt!$A$2:$A$832,"")))</f>
        <v/>
      </c>
      <c r="C1051" t="str">
        <f t="shared" si="16"/>
        <v/>
      </c>
      <c r="D1051" t="str">
        <f>IF(A1051="","",VLOOKUP(BdD!C1051,Mvt!$D$2:$G$832,3,0))</f>
        <v/>
      </c>
    </row>
    <row r="1052" spans="1:4" x14ac:dyDescent="0.25">
      <c r="A1052" s="1" t="str">
        <f t="array" ref="A1052">IF(B1052="","",MAX(IF(Mvt!$C$2:$C$832=B1052,Mvt!$A$2:$A$832,"")))</f>
        <v/>
      </c>
      <c r="C1052" t="str">
        <f t="shared" si="16"/>
        <v/>
      </c>
      <c r="D1052" t="str">
        <f>IF(A1052="","",VLOOKUP(BdD!C1052,Mvt!$D$2:$G$832,3,0))</f>
        <v/>
      </c>
    </row>
    <row r="1053" spans="1:4" x14ac:dyDescent="0.25">
      <c r="A1053" s="1" t="str">
        <f t="array" ref="A1053">IF(B1053="","",MAX(IF(Mvt!$C$2:$C$832=B1053,Mvt!$A$2:$A$832,"")))</f>
        <v/>
      </c>
      <c r="C1053" t="str">
        <f t="shared" si="16"/>
        <v/>
      </c>
      <c r="D1053" t="str">
        <f>IF(A1053="","",VLOOKUP(BdD!C1053,Mvt!$D$2:$G$832,3,0))</f>
        <v/>
      </c>
    </row>
    <row r="1054" spans="1:4" x14ac:dyDescent="0.25">
      <c r="A1054" s="1" t="str">
        <f t="array" ref="A1054">IF(B1054="","",MAX(IF(Mvt!$C$2:$C$832=B1054,Mvt!$A$2:$A$832,"")))</f>
        <v/>
      </c>
      <c r="C1054" t="str">
        <f t="shared" si="16"/>
        <v/>
      </c>
      <c r="D1054" t="str">
        <f>IF(A1054="","",VLOOKUP(BdD!C1054,Mvt!$D$2:$G$832,3,0))</f>
        <v/>
      </c>
    </row>
    <row r="1055" spans="1:4" x14ac:dyDescent="0.25">
      <c r="A1055" s="1" t="str">
        <f t="array" ref="A1055">IF(B1055="","",MAX(IF(Mvt!$C$2:$C$832=B1055,Mvt!$A$2:$A$832,"")))</f>
        <v/>
      </c>
      <c r="C1055" t="str">
        <f t="shared" si="16"/>
        <v/>
      </c>
      <c r="D1055" t="str">
        <f>IF(A1055="","",VLOOKUP(BdD!C1055,Mvt!$D$2:$G$832,3,0))</f>
        <v/>
      </c>
    </row>
    <row r="1056" spans="1:4" x14ac:dyDescent="0.25">
      <c r="A1056" s="1" t="str">
        <f t="array" ref="A1056">IF(B1056="","",MAX(IF(Mvt!$C$2:$C$832=B1056,Mvt!$A$2:$A$832,"")))</f>
        <v/>
      </c>
      <c r="C1056" t="str">
        <f t="shared" si="16"/>
        <v/>
      </c>
      <c r="D1056" t="str">
        <f>IF(A1056="","",VLOOKUP(BdD!C1056,Mvt!$D$2:$G$832,3,0))</f>
        <v/>
      </c>
    </row>
    <row r="1057" spans="1:4" x14ac:dyDescent="0.25">
      <c r="A1057" s="1" t="str">
        <f t="array" ref="A1057">IF(B1057="","",MAX(IF(Mvt!$C$2:$C$832=B1057,Mvt!$A$2:$A$832,"")))</f>
        <v/>
      </c>
      <c r="C1057" t="str">
        <f t="shared" si="16"/>
        <v/>
      </c>
      <c r="D1057" t="str">
        <f>IF(A1057="","",VLOOKUP(BdD!C1057,Mvt!$D$2:$G$832,3,0))</f>
        <v/>
      </c>
    </row>
    <row r="1058" spans="1:4" x14ac:dyDescent="0.25">
      <c r="A1058" s="1" t="str">
        <f t="array" ref="A1058">IF(B1058="","",MAX(IF(Mvt!$C$2:$C$832=B1058,Mvt!$A$2:$A$832,"")))</f>
        <v/>
      </c>
      <c r="C1058" t="str">
        <f t="shared" si="16"/>
        <v/>
      </c>
      <c r="D1058" t="str">
        <f>IF(A1058="","",VLOOKUP(BdD!C1058,Mvt!$D$2:$G$832,3,0))</f>
        <v/>
      </c>
    </row>
    <row r="1059" spans="1:4" x14ac:dyDescent="0.25">
      <c r="A1059" s="1" t="str">
        <f t="array" ref="A1059">IF(B1059="","",MAX(IF(Mvt!$C$2:$C$832=B1059,Mvt!$A$2:$A$832,"")))</f>
        <v/>
      </c>
      <c r="C1059" t="str">
        <f t="shared" ref="C1059:C1122" si="17">IF(A1059="","",A1059&amp;B1059)</f>
        <v/>
      </c>
      <c r="D1059" t="str">
        <f>IF(A1059="","",VLOOKUP(BdD!C1059,Mvt!$D$2:$G$832,3,0))</f>
        <v/>
      </c>
    </row>
    <row r="1060" spans="1:4" x14ac:dyDescent="0.25">
      <c r="A1060" s="1" t="str">
        <f t="array" ref="A1060">IF(B1060="","",MAX(IF(Mvt!$C$2:$C$832=B1060,Mvt!$A$2:$A$832,"")))</f>
        <v/>
      </c>
      <c r="C1060" t="str">
        <f t="shared" si="17"/>
        <v/>
      </c>
      <c r="D1060" t="str">
        <f>IF(A1060="","",VLOOKUP(BdD!C1060,Mvt!$D$2:$G$832,3,0))</f>
        <v/>
      </c>
    </row>
    <row r="1061" spans="1:4" x14ac:dyDescent="0.25">
      <c r="A1061" s="1" t="str">
        <f t="array" ref="A1061">IF(B1061="","",MAX(IF(Mvt!$C$2:$C$832=B1061,Mvt!$A$2:$A$832,"")))</f>
        <v/>
      </c>
      <c r="C1061" t="str">
        <f t="shared" si="17"/>
        <v/>
      </c>
      <c r="D1061" t="str">
        <f>IF(A1061="","",VLOOKUP(BdD!C1061,Mvt!$D$2:$G$832,3,0))</f>
        <v/>
      </c>
    </row>
    <row r="1062" spans="1:4" x14ac:dyDescent="0.25">
      <c r="A1062" s="1" t="str">
        <f t="array" ref="A1062">IF(B1062="","",MAX(IF(Mvt!$C$2:$C$832=B1062,Mvt!$A$2:$A$832,"")))</f>
        <v/>
      </c>
      <c r="C1062" t="str">
        <f t="shared" si="17"/>
        <v/>
      </c>
      <c r="D1062" t="str">
        <f>IF(A1062="","",VLOOKUP(BdD!C1062,Mvt!$D$2:$G$832,3,0))</f>
        <v/>
      </c>
    </row>
    <row r="1063" spans="1:4" x14ac:dyDescent="0.25">
      <c r="A1063" s="1" t="str">
        <f t="array" ref="A1063">IF(B1063="","",MAX(IF(Mvt!$C$2:$C$832=B1063,Mvt!$A$2:$A$832,"")))</f>
        <v/>
      </c>
      <c r="C1063" t="str">
        <f t="shared" si="17"/>
        <v/>
      </c>
      <c r="D1063" t="str">
        <f>IF(A1063="","",VLOOKUP(BdD!C1063,Mvt!$D$2:$G$832,3,0))</f>
        <v/>
      </c>
    </row>
    <row r="1064" spans="1:4" x14ac:dyDescent="0.25">
      <c r="A1064" s="1" t="str">
        <f t="array" ref="A1064">IF(B1064="","",MAX(IF(Mvt!$C$2:$C$832=B1064,Mvt!$A$2:$A$832,"")))</f>
        <v/>
      </c>
      <c r="C1064" t="str">
        <f t="shared" si="17"/>
        <v/>
      </c>
      <c r="D1064" t="str">
        <f>IF(A1064="","",VLOOKUP(BdD!C1064,Mvt!$D$2:$G$832,3,0))</f>
        <v/>
      </c>
    </row>
    <row r="1065" spans="1:4" x14ac:dyDescent="0.25">
      <c r="A1065" s="1" t="str">
        <f t="array" ref="A1065">IF(B1065="","",MAX(IF(Mvt!$C$2:$C$832=B1065,Mvt!$A$2:$A$832,"")))</f>
        <v/>
      </c>
      <c r="C1065" t="str">
        <f t="shared" si="17"/>
        <v/>
      </c>
      <c r="D1065" t="str">
        <f>IF(A1065="","",VLOOKUP(BdD!C1065,Mvt!$D$2:$G$832,3,0))</f>
        <v/>
      </c>
    </row>
    <row r="1066" spans="1:4" x14ac:dyDescent="0.25">
      <c r="A1066" s="1" t="str">
        <f t="array" ref="A1066">IF(B1066="","",MAX(IF(Mvt!$C$2:$C$832=B1066,Mvt!$A$2:$A$832,"")))</f>
        <v/>
      </c>
      <c r="C1066" t="str">
        <f t="shared" si="17"/>
        <v/>
      </c>
      <c r="D1066" t="str">
        <f>IF(A1066="","",VLOOKUP(BdD!C1066,Mvt!$D$2:$G$832,3,0))</f>
        <v/>
      </c>
    </row>
    <row r="1067" spans="1:4" x14ac:dyDescent="0.25">
      <c r="A1067" s="1" t="str">
        <f t="array" ref="A1067">IF(B1067="","",MAX(IF(Mvt!$C$2:$C$832=B1067,Mvt!$A$2:$A$832,"")))</f>
        <v/>
      </c>
      <c r="C1067" t="str">
        <f t="shared" si="17"/>
        <v/>
      </c>
      <c r="D1067" t="str">
        <f>IF(A1067="","",VLOOKUP(BdD!C1067,Mvt!$D$2:$G$832,3,0))</f>
        <v/>
      </c>
    </row>
    <row r="1068" spans="1:4" x14ac:dyDescent="0.25">
      <c r="A1068" s="1" t="str">
        <f t="array" ref="A1068">IF(B1068="","",MAX(IF(Mvt!$C$2:$C$832=B1068,Mvt!$A$2:$A$832,"")))</f>
        <v/>
      </c>
      <c r="C1068" t="str">
        <f t="shared" si="17"/>
        <v/>
      </c>
      <c r="D1068" t="str">
        <f>IF(A1068="","",VLOOKUP(BdD!C1068,Mvt!$D$2:$G$832,3,0))</f>
        <v/>
      </c>
    </row>
    <row r="1069" spans="1:4" x14ac:dyDescent="0.25">
      <c r="A1069" s="1" t="str">
        <f t="array" ref="A1069">IF(B1069="","",MAX(IF(Mvt!$C$2:$C$832=B1069,Mvt!$A$2:$A$832,"")))</f>
        <v/>
      </c>
      <c r="C1069" t="str">
        <f t="shared" si="17"/>
        <v/>
      </c>
      <c r="D1069" t="str">
        <f>IF(A1069="","",VLOOKUP(BdD!C1069,Mvt!$D$2:$G$832,3,0))</f>
        <v/>
      </c>
    </row>
    <row r="1070" spans="1:4" x14ac:dyDescent="0.25">
      <c r="A1070" s="1" t="str">
        <f t="array" ref="A1070">IF(B1070="","",MAX(IF(Mvt!$C$2:$C$832=B1070,Mvt!$A$2:$A$832,"")))</f>
        <v/>
      </c>
      <c r="C1070" t="str">
        <f t="shared" si="17"/>
        <v/>
      </c>
      <c r="D1070" t="str">
        <f>IF(A1070="","",VLOOKUP(BdD!C1070,Mvt!$D$2:$G$832,3,0))</f>
        <v/>
      </c>
    </row>
    <row r="1071" spans="1:4" x14ac:dyDescent="0.25">
      <c r="A1071" s="1" t="str">
        <f t="array" ref="A1071">IF(B1071="","",MAX(IF(Mvt!$C$2:$C$832=B1071,Mvt!$A$2:$A$832,"")))</f>
        <v/>
      </c>
      <c r="C1071" t="str">
        <f t="shared" si="17"/>
        <v/>
      </c>
      <c r="D1071" t="str">
        <f>IF(A1071="","",VLOOKUP(BdD!C1071,Mvt!$D$2:$G$832,3,0))</f>
        <v/>
      </c>
    </row>
    <row r="1072" spans="1:4" x14ac:dyDescent="0.25">
      <c r="A1072" s="1" t="str">
        <f t="array" ref="A1072">IF(B1072="","",MAX(IF(Mvt!$C$2:$C$832=B1072,Mvt!$A$2:$A$832,"")))</f>
        <v/>
      </c>
      <c r="C1072" t="str">
        <f t="shared" si="17"/>
        <v/>
      </c>
      <c r="D1072" t="str">
        <f>IF(A1072="","",VLOOKUP(BdD!C1072,Mvt!$D$2:$G$832,3,0))</f>
        <v/>
      </c>
    </row>
    <row r="1073" spans="1:4" x14ac:dyDescent="0.25">
      <c r="A1073" s="1" t="str">
        <f t="array" ref="A1073">IF(B1073="","",MAX(IF(Mvt!$C$2:$C$832=B1073,Mvt!$A$2:$A$832,"")))</f>
        <v/>
      </c>
      <c r="C1073" t="str">
        <f t="shared" si="17"/>
        <v/>
      </c>
      <c r="D1073" t="str">
        <f>IF(A1073="","",VLOOKUP(BdD!C1073,Mvt!$D$2:$G$832,3,0))</f>
        <v/>
      </c>
    </row>
    <row r="1074" spans="1:4" x14ac:dyDescent="0.25">
      <c r="A1074" s="1" t="str">
        <f t="array" ref="A1074">IF(B1074="","",MAX(IF(Mvt!$C$2:$C$832=B1074,Mvt!$A$2:$A$832,"")))</f>
        <v/>
      </c>
      <c r="C1074" t="str">
        <f t="shared" si="17"/>
        <v/>
      </c>
      <c r="D1074" t="str">
        <f>IF(A1074="","",VLOOKUP(BdD!C1074,Mvt!$D$2:$G$832,3,0))</f>
        <v/>
      </c>
    </row>
    <row r="1075" spans="1:4" x14ac:dyDescent="0.25">
      <c r="A1075" s="1" t="str">
        <f t="array" ref="A1075">IF(B1075="","",MAX(IF(Mvt!$C$2:$C$832=B1075,Mvt!$A$2:$A$832,"")))</f>
        <v/>
      </c>
      <c r="C1075" t="str">
        <f t="shared" si="17"/>
        <v/>
      </c>
      <c r="D1075" t="str">
        <f>IF(A1075="","",VLOOKUP(BdD!C1075,Mvt!$D$2:$G$832,3,0))</f>
        <v/>
      </c>
    </row>
    <row r="1076" spans="1:4" x14ac:dyDescent="0.25">
      <c r="A1076" s="1" t="str">
        <f t="array" ref="A1076">IF(B1076="","",MAX(IF(Mvt!$C$2:$C$832=B1076,Mvt!$A$2:$A$832,"")))</f>
        <v/>
      </c>
      <c r="C1076" t="str">
        <f t="shared" si="17"/>
        <v/>
      </c>
      <c r="D1076" t="str">
        <f>IF(A1076="","",VLOOKUP(BdD!C1076,Mvt!$D$2:$G$832,3,0))</f>
        <v/>
      </c>
    </row>
    <row r="1077" spans="1:4" x14ac:dyDescent="0.25">
      <c r="A1077" s="1" t="str">
        <f t="array" ref="A1077">IF(B1077="","",MAX(IF(Mvt!$C$2:$C$832=B1077,Mvt!$A$2:$A$832,"")))</f>
        <v/>
      </c>
      <c r="C1077" t="str">
        <f t="shared" si="17"/>
        <v/>
      </c>
      <c r="D1077" t="str">
        <f>IF(A1077="","",VLOOKUP(BdD!C1077,Mvt!$D$2:$G$832,3,0))</f>
        <v/>
      </c>
    </row>
    <row r="1078" spans="1:4" x14ac:dyDescent="0.25">
      <c r="A1078" s="1" t="str">
        <f t="array" ref="A1078">IF(B1078="","",MAX(IF(Mvt!$C$2:$C$832=B1078,Mvt!$A$2:$A$832,"")))</f>
        <v/>
      </c>
      <c r="C1078" t="str">
        <f t="shared" si="17"/>
        <v/>
      </c>
      <c r="D1078" t="str">
        <f>IF(A1078="","",VLOOKUP(BdD!C1078,Mvt!$D$2:$G$832,3,0))</f>
        <v/>
      </c>
    </row>
    <row r="1079" spans="1:4" x14ac:dyDescent="0.25">
      <c r="A1079" s="1" t="str">
        <f t="array" ref="A1079">IF(B1079="","",MAX(IF(Mvt!$C$2:$C$832=B1079,Mvt!$A$2:$A$832,"")))</f>
        <v/>
      </c>
      <c r="C1079" t="str">
        <f t="shared" si="17"/>
        <v/>
      </c>
      <c r="D1079" t="str">
        <f>IF(A1079="","",VLOOKUP(BdD!C1079,Mvt!$D$2:$G$832,3,0))</f>
        <v/>
      </c>
    </row>
    <row r="1080" spans="1:4" x14ac:dyDescent="0.25">
      <c r="A1080" s="1" t="str">
        <f t="array" ref="A1080">IF(B1080="","",MAX(IF(Mvt!$C$2:$C$832=B1080,Mvt!$A$2:$A$832,"")))</f>
        <v/>
      </c>
      <c r="C1080" t="str">
        <f t="shared" si="17"/>
        <v/>
      </c>
      <c r="D1080" t="str">
        <f>IF(A1080="","",VLOOKUP(BdD!C1080,Mvt!$D$2:$G$832,3,0))</f>
        <v/>
      </c>
    </row>
    <row r="1081" spans="1:4" x14ac:dyDescent="0.25">
      <c r="A1081" s="1" t="str">
        <f t="array" ref="A1081">IF(B1081="","",MAX(IF(Mvt!$C$2:$C$832=B1081,Mvt!$A$2:$A$832,"")))</f>
        <v/>
      </c>
      <c r="C1081" t="str">
        <f t="shared" si="17"/>
        <v/>
      </c>
      <c r="D1081" t="str">
        <f>IF(A1081="","",VLOOKUP(BdD!C1081,Mvt!$D$2:$G$832,3,0))</f>
        <v/>
      </c>
    </row>
    <row r="1082" spans="1:4" x14ac:dyDescent="0.25">
      <c r="A1082" s="1" t="str">
        <f t="array" ref="A1082">IF(B1082="","",MAX(IF(Mvt!$C$2:$C$832=B1082,Mvt!$A$2:$A$832,"")))</f>
        <v/>
      </c>
      <c r="C1082" t="str">
        <f t="shared" si="17"/>
        <v/>
      </c>
      <c r="D1082" t="str">
        <f>IF(A1082="","",VLOOKUP(BdD!C1082,Mvt!$D$2:$G$832,3,0))</f>
        <v/>
      </c>
    </row>
    <row r="1083" spans="1:4" x14ac:dyDescent="0.25">
      <c r="A1083" s="1" t="str">
        <f t="array" ref="A1083">IF(B1083="","",MAX(IF(Mvt!$C$2:$C$832=B1083,Mvt!$A$2:$A$832,"")))</f>
        <v/>
      </c>
      <c r="C1083" t="str">
        <f t="shared" si="17"/>
        <v/>
      </c>
      <c r="D1083" t="str">
        <f>IF(A1083="","",VLOOKUP(BdD!C1083,Mvt!$D$2:$G$832,3,0))</f>
        <v/>
      </c>
    </row>
    <row r="1084" spans="1:4" x14ac:dyDescent="0.25">
      <c r="A1084" s="1" t="str">
        <f t="array" ref="A1084">IF(B1084="","",MAX(IF(Mvt!$C$2:$C$832=B1084,Mvt!$A$2:$A$832,"")))</f>
        <v/>
      </c>
      <c r="C1084" t="str">
        <f t="shared" si="17"/>
        <v/>
      </c>
      <c r="D1084" t="str">
        <f>IF(A1084="","",VLOOKUP(BdD!C1084,Mvt!$D$2:$G$832,3,0))</f>
        <v/>
      </c>
    </row>
    <row r="1085" spans="1:4" x14ac:dyDescent="0.25">
      <c r="A1085" s="1" t="str">
        <f t="array" ref="A1085">IF(B1085="","",MAX(IF(Mvt!$C$2:$C$832=B1085,Mvt!$A$2:$A$832,"")))</f>
        <v/>
      </c>
      <c r="C1085" t="str">
        <f t="shared" si="17"/>
        <v/>
      </c>
      <c r="D1085" t="str">
        <f>IF(A1085="","",VLOOKUP(BdD!C1085,Mvt!$D$2:$G$832,3,0))</f>
        <v/>
      </c>
    </row>
    <row r="1086" spans="1:4" x14ac:dyDescent="0.25">
      <c r="A1086" s="1" t="str">
        <f t="array" ref="A1086">IF(B1086="","",MAX(IF(Mvt!$C$2:$C$832=B1086,Mvt!$A$2:$A$832,"")))</f>
        <v/>
      </c>
      <c r="C1086" t="str">
        <f t="shared" si="17"/>
        <v/>
      </c>
      <c r="D1086" t="str">
        <f>IF(A1086="","",VLOOKUP(BdD!C1086,Mvt!$D$2:$G$832,3,0))</f>
        <v/>
      </c>
    </row>
    <row r="1087" spans="1:4" x14ac:dyDescent="0.25">
      <c r="A1087" s="1" t="str">
        <f t="array" ref="A1087">IF(B1087="","",MAX(IF(Mvt!$C$2:$C$832=B1087,Mvt!$A$2:$A$832,"")))</f>
        <v/>
      </c>
      <c r="C1087" t="str">
        <f t="shared" si="17"/>
        <v/>
      </c>
      <c r="D1087" t="str">
        <f>IF(A1087="","",VLOOKUP(BdD!C1087,Mvt!$D$2:$G$832,3,0))</f>
        <v/>
      </c>
    </row>
    <row r="1088" spans="1:4" x14ac:dyDescent="0.25">
      <c r="A1088" s="1" t="str">
        <f t="array" ref="A1088">IF(B1088="","",MAX(IF(Mvt!$C$2:$C$832=B1088,Mvt!$A$2:$A$832,"")))</f>
        <v/>
      </c>
      <c r="C1088" t="str">
        <f t="shared" si="17"/>
        <v/>
      </c>
      <c r="D1088" t="str">
        <f>IF(A1088="","",VLOOKUP(BdD!C1088,Mvt!$D$2:$G$832,3,0))</f>
        <v/>
      </c>
    </row>
    <row r="1089" spans="1:4" x14ac:dyDescent="0.25">
      <c r="A1089" s="1" t="str">
        <f t="array" ref="A1089">IF(B1089="","",MAX(IF(Mvt!$C$2:$C$832=B1089,Mvt!$A$2:$A$832,"")))</f>
        <v/>
      </c>
      <c r="C1089" t="str">
        <f t="shared" si="17"/>
        <v/>
      </c>
      <c r="D1089" t="str">
        <f>IF(A1089="","",VLOOKUP(BdD!C1089,Mvt!$D$2:$G$832,3,0))</f>
        <v/>
      </c>
    </row>
    <row r="1090" spans="1:4" x14ac:dyDescent="0.25">
      <c r="A1090" s="1" t="str">
        <f t="array" ref="A1090">IF(B1090="","",MAX(IF(Mvt!$C$2:$C$832=B1090,Mvt!$A$2:$A$832,"")))</f>
        <v/>
      </c>
      <c r="C1090" t="str">
        <f t="shared" si="17"/>
        <v/>
      </c>
      <c r="D1090" t="str">
        <f>IF(A1090="","",VLOOKUP(BdD!C1090,Mvt!$D$2:$G$832,3,0))</f>
        <v/>
      </c>
    </row>
    <row r="1091" spans="1:4" x14ac:dyDescent="0.25">
      <c r="A1091" s="1" t="str">
        <f t="array" ref="A1091">IF(B1091="","",MAX(IF(Mvt!$C$2:$C$832=B1091,Mvt!$A$2:$A$832,"")))</f>
        <v/>
      </c>
      <c r="C1091" t="str">
        <f t="shared" si="17"/>
        <v/>
      </c>
      <c r="D1091" t="str">
        <f>IF(A1091="","",VLOOKUP(BdD!C1091,Mvt!$D$2:$G$832,3,0))</f>
        <v/>
      </c>
    </row>
    <row r="1092" spans="1:4" x14ac:dyDescent="0.25">
      <c r="A1092" s="1" t="str">
        <f t="array" ref="A1092">IF(B1092="","",MAX(IF(Mvt!$C$2:$C$832=B1092,Mvt!$A$2:$A$832,"")))</f>
        <v/>
      </c>
      <c r="C1092" t="str">
        <f t="shared" si="17"/>
        <v/>
      </c>
      <c r="D1092" t="str">
        <f>IF(A1092="","",VLOOKUP(BdD!C1092,Mvt!$D$2:$G$832,3,0))</f>
        <v/>
      </c>
    </row>
    <row r="1093" spans="1:4" x14ac:dyDescent="0.25">
      <c r="A1093" s="1" t="str">
        <f t="array" ref="A1093">IF(B1093="","",MAX(IF(Mvt!$C$2:$C$832=B1093,Mvt!$A$2:$A$832,"")))</f>
        <v/>
      </c>
      <c r="C1093" t="str">
        <f t="shared" si="17"/>
        <v/>
      </c>
      <c r="D1093" t="str">
        <f>IF(A1093="","",VLOOKUP(BdD!C1093,Mvt!$D$2:$G$832,3,0))</f>
        <v/>
      </c>
    </row>
    <row r="1094" spans="1:4" x14ac:dyDescent="0.25">
      <c r="A1094" s="1" t="str">
        <f t="array" ref="A1094">IF(B1094="","",MAX(IF(Mvt!$C$2:$C$832=B1094,Mvt!$A$2:$A$832,"")))</f>
        <v/>
      </c>
      <c r="C1094" t="str">
        <f t="shared" si="17"/>
        <v/>
      </c>
      <c r="D1094" t="str">
        <f>IF(A1094="","",VLOOKUP(BdD!C1094,Mvt!$D$2:$G$832,3,0))</f>
        <v/>
      </c>
    </row>
    <row r="1095" spans="1:4" x14ac:dyDescent="0.25">
      <c r="A1095" s="1" t="str">
        <f t="array" ref="A1095">IF(B1095="","",MAX(IF(Mvt!$C$2:$C$832=B1095,Mvt!$A$2:$A$832,"")))</f>
        <v/>
      </c>
      <c r="C1095" t="str">
        <f t="shared" si="17"/>
        <v/>
      </c>
      <c r="D1095" t="str">
        <f>IF(A1095="","",VLOOKUP(BdD!C1095,Mvt!$D$2:$G$832,3,0))</f>
        <v/>
      </c>
    </row>
    <row r="1096" spans="1:4" x14ac:dyDescent="0.25">
      <c r="A1096" s="1" t="str">
        <f t="array" ref="A1096">IF(B1096="","",MAX(IF(Mvt!$C$2:$C$832=B1096,Mvt!$A$2:$A$832,"")))</f>
        <v/>
      </c>
      <c r="C1096" t="str">
        <f t="shared" si="17"/>
        <v/>
      </c>
      <c r="D1096" t="str">
        <f>IF(A1096="","",VLOOKUP(BdD!C1096,Mvt!$D$2:$G$832,3,0))</f>
        <v/>
      </c>
    </row>
    <row r="1097" spans="1:4" x14ac:dyDescent="0.25">
      <c r="A1097" s="1" t="str">
        <f t="array" ref="A1097">IF(B1097="","",MAX(IF(Mvt!$C$2:$C$832=B1097,Mvt!$A$2:$A$832,"")))</f>
        <v/>
      </c>
      <c r="C1097" t="str">
        <f t="shared" si="17"/>
        <v/>
      </c>
      <c r="D1097" t="str">
        <f>IF(A1097="","",VLOOKUP(BdD!C1097,Mvt!$D$2:$G$832,3,0))</f>
        <v/>
      </c>
    </row>
    <row r="1098" spans="1:4" x14ac:dyDescent="0.25">
      <c r="A1098" s="1" t="str">
        <f t="array" ref="A1098">IF(B1098="","",MAX(IF(Mvt!$C$2:$C$832=B1098,Mvt!$A$2:$A$832,"")))</f>
        <v/>
      </c>
      <c r="C1098" t="str">
        <f t="shared" si="17"/>
        <v/>
      </c>
      <c r="D1098" t="str">
        <f>IF(A1098="","",VLOOKUP(BdD!C1098,Mvt!$D$2:$G$832,3,0))</f>
        <v/>
      </c>
    </row>
    <row r="1099" spans="1:4" x14ac:dyDescent="0.25">
      <c r="A1099" s="1" t="str">
        <f t="array" ref="A1099">IF(B1099="","",MAX(IF(Mvt!$C$2:$C$832=B1099,Mvt!$A$2:$A$832,"")))</f>
        <v/>
      </c>
      <c r="C1099" t="str">
        <f t="shared" si="17"/>
        <v/>
      </c>
      <c r="D1099" t="str">
        <f>IF(A1099="","",VLOOKUP(BdD!C1099,Mvt!$D$2:$G$832,3,0))</f>
        <v/>
      </c>
    </row>
    <row r="1100" spans="1:4" x14ac:dyDescent="0.25">
      <c r="A1100" s="1" t="str">
        <f t="array" ref="A1100">IF(B1100="","",MAX(IF(Mvt!$C$2:$C$832=B1100,Mvt!$A$2:$A$832,"")))</f>
        <v/>
      </c>
      <c r="C1100" t="str">
        <f t="shared" si="17"/>
        <v/>
      </c>
      <c r="D1100" t="str">
        <f>IF(A1100="","",VLOOKUP(BdD!C1100,Mvt!$D$2:$G$832,3,0))</f>
        <v/>
      </c>
    </row>
    <row r="1101" spans="1:4" x14ac:dyDescent="0.25">
      <c r="A1101" s="1" t="str">
        <f t="array" ref="A1101">IF(B1101="","",MAX(IF(Mvt!$C$2:$C$832=B1101,Mvt!$A$2:$A$832,"")))</f>
        <v/>
      </c>
      <c r="C1101" t="str">
        <f t="shared" si="17"/>
        <v/>
      </c>
      <c r="D1101" t="str">
        <f>IF(A1101="","",VLOOKUP(BdD!C1101,Mvt!$D$2:$G$832,3,0))</f>
        <v/>
      </c>
    </row>
    <row r="1102" spans="1:4" x14ac:dyDescent="0.25">
      <c r="A1102" s="1" t="str">
        <f t="array" ref="A1102">IF(B1102="","",MAX(IF(Mvt!$C$2:$C$832=B1102,Mvt!$A$2:$A$832,"")))</f>
        <v/>
      </c>
      <c r="C1102" t="str">
        <f t="shared" si="17"/>
        <v/>
      </c>
      <c r="D1102" t="str">
        <f>IF(A1102="","",VLOOKUP(BdD!C1102,Mvt!$D$2:$G$832,3,0))</f>
        <v/>
      </c>
    </row>
    <row r="1103" spans="1:4" x14ac:dyDescent="0.25">
      <c r="A1103" s="1" t="str">
        <f t="array" ref="A1103">IF(B1103="","",MAX(IF(Mvt!$C$2:$C$832=B1103,Mvt!$A$2:$A$832,"")))</f>
        <v/>
      </c>
      <c r="C1103" t="str">
        <f t="shared" si="17"/>
        <v/>
      </c>
      <c r="D1103" t="str">
        <f>IF(A1103="","",VLOOKUP(BdD!C1103,Mvt!$D$2:$G$832,3,0))</f>
        <v/>
      </c>
    </row>
    <row r="1104" spans="1:4" x14ac:dyDescent="0.25">
      <c r="A1104" s="1" t="str">
        <f t="array" ref="A1104">IF(B1104="","",MAX(IF(Mvt!$C$2:$C$832=B1104,Mvt!$A$2:$A$832,"")))</f>
        <v/>
      </c>
      <c r="C1104" t="str">
        <f t="shared" si="17"/>
        <v/>
      </c>
      <c r="D1104" t="str">
        <f>IF(A1104="","",VLOOKUP(BdD!C1104,Mvt!$D$2:$G$832,3,0))</f>
        <v/>
      </c>
    </row>
    <row r="1105" spans="1:4" x14ac:dyDescent="0.25">
      <c r="A1105" s="1" t="str">
        <f t="array" ref="A1105">IF(B1105="","",MAX(IF(Mvt!$C$2:$C$832=B1105,Mvt!$A$2:$A$832,"")))</f>
        <v/>
      </c>
      <c r="C1105" t="str">
        <f t="shared" si="17"/>
        <v/>
      </c>
      <c r="D1105" t="str">
        <f>IF(A1105="","",VLOOKUP(BdD!C1105,Mvt!$D$2:$G$832,3,0))</f>
        <v/>
      </c>
    </row>
    <row r="1106" spans="1:4" x14ac:dyDescent="0.25">
      <c r="A1106" s="1" t="str">
        <f t="array" ref="A1106">IF(B1106="","",MAX(IF(Mvt!$C$2:$C$832=B1106,Mvt!$A$2:$A$832,"")))</f>
        <v/>
      </c>
      <c r="C1106" t="str">
        <f t="shared" si="17"/>
        <v/>
      </c>
      <c r="D1106" t="str">
        <f>IF(A1106="","",VLOOKUP(BdD!C1106,Mvt!$D$2:$G$832,3,0))</f>
        <v/>
      </c>
    </row>
    <row r="1107" spans="1:4" x14ac:dyDescent="0.25">
      <c r="A1107" s="1" t="str">
        <f t="array" ref="A1107">IF(B1107="","",MAX(IF(Mvt!$C$2:$C$832=B1107,Mvt!$A$2:$A$832,"")))</f>
        <v/>
      </c>
      <c r="C1107" t="str">
        <f t="shared" si="17"/>
        <v/>
      </c>
      <c r="D1107" t="str">
        <f>IF(A1107="","",VLOOKUP(BdD!C1107,Mvt!$D$2:$G$832,3,0))</f>
        <v/>
      </c>
    </row>
    <row r="1108" spans="1:4" x14ac:dyDescent="0.25">
      <c r="A1108" s="1" t="str">
        <f t="array" ref="A1108">IF(B1108="","",MAX(IF(Mvt!$C$2:$C$832=B1108,Mvt!$A$2:$A$832,"")))</f>
        <v/>
      </c>
      <c r="C1108" t="str">
        <f t="shared" si="17"/>
        <v/>
      </c>
      <c r="D1108" t="str">
        <f>IF(A1108="","",VLOOKUP(BdD!C1108,Mvt!$D$2:$G$832,3,0))</f>
        <v/>
      </c>
    </row>
    <row r="1109" spans="1:4" x14ac:dyDescent="0.25">
      <c r="A1109" s="1" t="str">
        <f t="array" ref="A1109">IF(B1109="","",MAX(IF(Mvt!$C$2:$C$832=B1109,Mvt!$A$2:$A$832,"")))</f>
        <v/>
      </c>
      <c r="C1109" t="str">
        <f t="shared" si="17"/>
        <v/>
      </c>
      <c r="D1109" t="str">
        <f>IF(A1109="","",VLOOKUP(BdD!C1109,Mvt!$D$2:$G$832,3,0))</f>
        <v/>
      </c>
    </row>
    <row r="1110" spans="1:4" x14ac:dyDescent="0.25">
      <c r="A1110" s="1" t="str">
        <f t="array" ref="A1110">IF(B1110="","",MAX(IF(Mvt!$C$2:$C$832=B1110,Mvt!$A$2:$A$832,"")))</f>
        <v/>
      </c>
      <c r="C1110" t="str">
        <f t="shared" si="17"/>
        <v/>
      </c>
      <c r="D1110" t="str">
        <f>IF(A1110="","",VLOOKUP(BdD!C1110,Mvt!$D$2:$G$832,3,0))</f>
        <v/>
      </c>
    </row>
    <row r="1111" spans="1:4" x14ac:dyDescent="0.25">
      <c r="A1111" s="1" t="str">
        <f t="array" ref="A1111">IF(B1111="","",MAX(IF(Mvt!$C$2:$C$832=B1111,Mvt!$A$2:$A$832,"")))</f>
        <v/>
      </c>
      <c r="C1111" t="str">
        <f t="shared" si="17"/>
        <v/>
      </c>
      <c r="D1111" t="str">
        <f>IF(A1111="","",VLOOKUP(BdD!C1111,Mvt!$D$2:$G$832,3,0))</f>
        <v/>
      </c>
    </row>
    <row r="1112" spans="1:4" x14ac:dyDescent="0.25">
      <c r="A1112" s="1" t="str">
        <f t="array" ref="A1112">IF(B1112="","",MAX(IF(Mvt!$C$2:$C$832=B1112,Mvt!$A$2:$A$832,"")))</f>
        <v/>
      </c>
      <c r="C1112" t="str">
        <f t="shared" si="17"/>
        <v/>
      </c>
      <c r="D1112" t="str">
        <f>IF(A1112="","",VLOOKUP(BdD!C1112,Mvt!$D$2:$G$832,3,0))</f>
        <v/>
      </c>
    </row>
    <row r="1113" spans="1:4" x14ac:dyDescent="0.25">
      <c r="A1113" s="1" t="str">
        <f t="array" ref="A1113">IF(B1113="","",MAX(IF(Mvt!$C$2:$C$832=B1113,Mvt!$A$2:$A$832,"")))</f>
        <v/>
      </c>
      <c r="C1113" t="str">
        <f t="shared" si="17"/>
        <v/>
      </c>
      <c r="D1113" t="str">
        <f>IF(A1113="","",VLOOKUP(BdD!C1113,Mvt!$D$2:$G$832,3,0))</f>
        <v/>
      </c>
    </row>
    <row r="1114" spans="1:4" x14ac:dyDescent="0.25">
      <c r="A1114" s="1" t="str">
        <f t="array" ref="A1114">IF(B1114="","",MAX(IF(Mvt!$C$2:$C$832=B1114,Mvt!$A$2:$A$832,"")))</f>
        <v/>
      </c>
      <c r="C1114" t="str">
        <f t="shared" si="17"/>
        <v/>
      </c>
      <c r="D1114" t="str">
        <f>IF(A1114="","",VLOOKUP(BdD!C1114,Mvt!$D$2:$G$832,3,0))</f>
        <v/>
      </c>
    </row>
    <row r="1115" spans="1:4" x14ac:dyDescent="0.25">
      <c r="A1115" s="1" t="str">
        <f t="array" ref="A1115">IF(B1115="","",MAX(IF(Mvt!$C$2:$C$832=B1115,Mvt!$A$2:$A$832,"")))</f>
        <v/>
      </c>
      <c r="C1115" t="str">
        <f t="shared" si="17"/>
        <v/>
      </c>
      <c r="D1115" t="str">
        <f>IF(A1115="","",VLOOKUP(BdD!C1115,Mvt!$D$2:$G$832,3,0))</f>
        <v/>
      </c>
    </row>
    <row r="1116" spans="1:4" x14ac:dyDescent="0.25">
      <c r="A1116" s="1" t="str">
        <f t="array" ref="A1116">IF(B1116="","",MAX(IF(Mvt!$C$2:$C$832=B1116,Mvt!$A$2:$A$832,"")))</f>
        <v/>
      </c>
      <c r="C1116" t="str">
        <f t="shared" si="17"/>
        <v/>
      </c>
      <c r="D1116" t="str">
        <f>IF(A1116="","",VLOOKUP(BdD!C1116,Mvt!$D$2:$G$832,3,0))</f>
        <v/>
      </c>
    </row>
    <row r="1117" spans="1:4" x14ac:dyDescent="0.25">
      <c r="A1117" s="1" t="str">
        <f t="array" ref="A1117">IF(B1117="","",MAX(IF(Mvt!$C$2:$C$832=B1117,Mvt!$A$2:$A$832,"")))</f>
        <v/>
      </c>
      <c r="C1117" t="str">
        <f t="shared" si="17"/>
        <v/>
      </c>
      <c r="D1117" t="str">
        <f>IF(A1117="","",VLOOKUP(BdD!C1117,Mvt!$D$2:$G$832,3,0))</f>
        <v/>
      </c>
    </row>
    <row r="1118" spans="1:4" x14ac:dyDescent="0.25">
      <c r="A1118" s="1" t="str">
        <f t="array" ref="A1118">IF(B1118="","",MAX(IF(Mvt!$C$2:$C$832=B1118,Mvt!$A$2:$A$832,"")))</f>
        <v/>
      </c>
      <c r="C1118" t="str">
        <f t="shared" si="17"/>
        <v/>
      </c>
      <c r="D1118" t="str">
        <f>IF(A1118="","",VLOOKUP(BdD!C1118,Mvt!$D$2:$G$832,3,0))</f>
        <v/>
      </c>
    </row>
    <row r="1119" spans="1:4" x14ac:dyDescent="0.25">
      <c r="A1119" s="1" t="str">
        <f t="array" ref="A1119">IF(B1119="","",MAX(IF(Mvt!$C$2:$C$832=B1119,Mvt!$A$2:$A$832,"")))</f>
        <v/>
      </c>
      <c r="C1119" t="str">
        <f t="shared" si="17"/>
        <v/>
      </c>
      <c r="D1119" t="str">
        <f>IF(A1119="","",VLOOKUP(BdD!C1119,Mvt!$D$2:$G$832,3,0))</f>
        <v/>
      </c>
    </row>
    <row r="1120" spans="1:4" x14ac:dyDescent="0.25">
      <c r="A1120" s="1" t="str">
        <f t="array" ref="A1120">IF(B1120="","",MAX(IF(Mvt!$C$2:$C$832=B1120,Mvt!$A$2:$A$832,"")))</f>
        <v/>
      </c>
      <c r="C1120" t="str">
        <f t="shared" si="17"/>
        <v/>
      </c>
      <c r="D1120" t="str">
        <f>IF(A1120="","",VLOOKUP(BdD!C1120,Mvt!$D$2:$G$832,3,0))</f>
        <v/>
      </c>
    </row>
    <row r="1121" spans="1:4" x14ac:dyDescent="0.25">
      <c r="A1121" s="1" t="str">
        <f t="array" ref="A1121">IF(B1121="","",MAX(IF(Mvt!$C$2:$C$832=B1121,Mvt!$A$2:$A$832,"")))</f>
        <v/>
      </c>
      <c r="C1121" t="str">
        <f t="shared" si="17"/>
        <v/>
      </c>
      <c r="D1121" t="str">
        <f>IF(A1121="","",VLOOKUP(BdD!C1121,Mvt!$D$2:$G$832,3,0))</f>
        <v/>
      </c>
    </row>
    <row r="1122" spans="1:4" x14ac:dyDescent="0.25">
      <c r="A1122" s="1" t="str">
        <f t="array" ref="A1122">IF(B1122="","",MAX(IF(Mvt!$C$2:$C$832=B1122,Mvt!$A$2:$A$832,"")))</f>
        <v/>
      </c>
      <c r="C1122" t="str">
        <f t="shared" si="17"/>
        <v/>
      </c>
      <c r="D1122" t="str">
        <f>IF(A1122="","",VLOOKUP(BdD!C1122,Mvt!$D$2:$G$832,3,0))</f>
        <v/>
      </c>
    </row>
    <row r="1123" spans="1:4" x14ac:dyDescent="0.25">
      <c r="A1123" s="1" t="str">
        <f t="array" ref="A1123">IF(B1123="","",MAX(IF(Mvt!$C$2:$C$832=B1123,Mvt!$A$2:$A$832,"")))</f>
        <v/>
      </c>
      <c r="C1123" t="str">
        <f t="shared" ref="C1123:C1186" si="18">IF(A1123="","",A1123&amp;B1123)</f>
        <v/>
      </c>
      <c r="D1123" t="str">
        <f>IF(A1123="","",VLOOKUP(BdD!C1123,Mvt!$D$2:$G$832,3,0))</f>
        <v/>
      </c>
    </row>
    <row r="1124" spans="1:4" x14ac:dyDescent="0.25">
      <c r="A1124" s="1" t="str">
        <f t="array" ref="A1124">IF(B1124="","",MAX(IF(Mvt!$C$2:$C$832=B1124,Mvt!$A$2:$A$832,"")))</f>
        <v/>
      </c>
      <c r="C1124" t="str">
        <f t="shared" si="18"/>
        <v/>
      </c>
      <c r="D1124" t="str">
        <f>IF(A1124="","",VLOOKUP(BdD!C1124,Mvt!$D$2:$G$832,3,0))</f>
        <v/>
      </c>
    </row>
    <row r="1125" spans="1:4" x14ac:dyDescent="0.25">
      <c r="A1125" s="1" t="str">
        <f t="array" ref="A1125">IF(B1125="","",MAX(IF(Mvt!$C$2:$C$832=B1125,Mvt!$A$2:$A$832,"")))</f>
        <v/>
      </c>
      <c r="C1125" t="str">
        <f t="shared" si="18"/>
        <v/>
      </c>
      <c r="D1125" t="str">
        <f>IF(A1125="","",VLOOKUP(BdD!C1125,Mvt!$D$2:$G$832,3,0))</f>
        <v/>
      </c>
    </row>
    <row r="1126" spans="1:4" x14ac:dyDescent="0.25">
      <c r="A1126" s="1" t="str">
        <f t="array" ref="A1126">IF(B1126="","",MAX(IF(Mvt!$C$2:$C$832=B1126,Mvt!$A$2:$A$832,"")))</f>
        <v/>
      </c>
      <c r="C1126" t="str">
        <f t="shared" si="18"/>
        <v/>
      </c>
      <c r="D1126" t="str">
        <f>IF(A1126="","",VLOOKUP(BdD!C1126,Mvt!$D$2:$G$832,3,0))</f>
        <v/>
      </c>
    </row>
    <row r="1127" spans="1:4" x14ac:dyDescent="0.25">
      <c r="A1127" s="1" t="str">
        <f t="array" ref="A1127">IF(B1127="","",MAX(IF(Mvt!$C$2:$C$832=B1127,Mvt!$A$2:$A$832,"")))</f>
        <v/>
      </c>
      <c r="C1127" t="str">
        <f t="shared" si="18"/>
        <v/>
      </c>
      <c r="D1127" t="str">
        <f>IF(A1127="","",VLOOKUP(BdD!C1127,Mvt!$D$2:$G$832,3,0))</f>
        <v/>
      </c>
    </row>
    <row r="1128" spans="1:4" x14ac:dyDescent="0.25">
      <c r="A1128" s="1" t="str">
        <f t="array" ref="A1128">IF(B1128="","",MAX(IF(Mvt!$C$2:$C$832=B1128,Mvt!$A$2:$A$832,"")))</f>
        <v/>
      </c>
      <c r="C1128" t="str">
        <f t="shared" si="18"/>
        <v/>
      </c>
      <c r="D1128" t="str">
        <f>IF(A1128="","",VLOOKUP(BdD!C1128,Mvt!$D$2:$G$832,3,0))</f>
        <v/>
      </c>
    </row>
    <row r="1129" spans="1:4" x14ac:dyDescent="0.25">
      <c r="A1129" s="1" t="str">
        <f t="array" ref="A1129">IF(B1129="","",MAX(IF(Mvt!$C$2:$C$832=B1129,Mvt!$A$2:$A$832,"")))</f>
        <v/>
      </c>
      <c r="C1129" t="str">
        <f t="shared" si="18"/>
        <v/>
      </c>
      <c r="D1129" t="str">
        <f>IF(A1129="","",VLOOKUP(BdD!C1129,Mvt!$D$2:$G$832,3,0))</f>
        <v/>
      </c>
    </row>
    <row r="1130" spans="1:4" x14ac:dyDescent="0.25">
      <c r="A1130" s="1" t="str">
        <f t="array" ref="A1130">IF(B1130="","",MAX(IF(Mvt!$C$2:$C$832=B1130,Mvt!$A$2:$A$832,"")))</f>
        <v/>
      </c>
      <c r="C1130" t="str">
        <f t="shared" si="18"/>
        <v/>
      </c>
      <c r="D1130" t="str">
        <f>IF(A1130="","",VLOOKUP(BdD!C1130,Mvt!$D$2:$G$832,3,0))</f>
        <v/>
      </c>
    </row>
    <row r="1131" spans="1:4" x14ac:dyDescent="0.25">
      <c r="A1131" s="1" t="str">
        <f t="array" ref="A1131">IF(B1131="","",MAX(IF(Mvt!$C$2:$C$832=B1131,Mvt!$A$2:$A$832,"")))</f>
        <v/>
      </c>
      <c r="C1131" t="str">
        <f t="shared" si="18"/>
        <v/>
      </c>
      <c r="D1131" t="str">
        <f>IF(A1131="","",VLOOKUP(BdD!C1131,Mvt!$D$2:$G$832,3,0))</f>
        <v/>
      </c>
    </row>
    <row r="1132" spans="1:4" x14ac:dyDescent="0.25">
      <c r="A1132" s="1" t="str">
        <f t="array" ref="A1132">IF(B1132="","",MAX(IF(Mvt!$C$2:$C$832=B1132,Mvt!$A$2:$A$832,"")))</f>
        <v/>
      </c>
      <c r="C1132" t="str">
        <f t="shared" si="18"/>
        <v/>
      </c>
      <c r="D1132" t="str">
        <f>IF(A1132="","",VLOOKUP(BdD!C1132,Mvt!$D$2:$G$832,3,0))</f>
        <v/>
      </c>
    </row>
    <row r="1133" spans="1:4" x14ac:dyDescent="0.25">
      <c r="A1133" s="1" t="str">
        <f t="array" ref="A1133">IF(B1133="","",MAX(IF(Mvt!$C$2:$C$832=B1133,Mvt!$A$2:$A$832,"")))</f>
        <v/>
      </c>
      <c r="C1133" t="str">
        <f t="shared" si="18"/>
        <v/>
      </c>
      <c r="D1133" t="str">
        <f>IF(A1133="","",VLOOKUP(BdD!C1133,Mvt!$D$2:$G$832,3,0))</f>
        <v/>
      </c>
    </row>
    <row r="1134" spans="1:4" x14ac:dyDescent="0.25">
      <c r="A1134" s="1" t="str">
        <f t="array" ref="A1134">IF(B1134="","",MAX(IF(Mvt!$C$2:$C$832=B1134,Mvt!$A$2:$A$832,"")))</f>
        <v/>
      </c>
      <c r="C1134" t="str">
        <f t="shared" si="18"/>
        <v/>
      </c>
      <c r="D1134" t="str">
        <f>IF(A1134="","",VLOOKUP(BdD!C1134,Mvt!$D$2:$G$832,3,0))</f>
        <v/>
      </c>
    </row>
    <row r="1135" spans="1:4" x14ac:dyDescent="0.25">
      <c r="A1135" s="1" t="str">
        <f t="array" ref="A1135">IF(B1135="","",MAX(IF(Mvt!$C$2:$C$832=B1135,Mvt!$A$2:$A$832,"")))</f>
        <v/>
      </c>
      <c r="C1135" t="str">
        <f t="shared" si="18"/>
        <v/>
      </c>
      <c r="D1135" t="str">
        <f>IF(A1135="","",VLOOKUP(BdD!C1135,Mvt!$D$2:$G$832,3,0))</f>
        <v/>
      </c>
    </row>
    <row r="1136" spans="1:4" x14ac:dyDescent="0.25">
      <c r="A1136" s="1" t="str">
        <f t="array" ref="A1136">IF(B1136="","",MAX(IF(Mvt!$C$2:$C$832=B1136,Mvt!$A$2:$A$832,"")))</f>
        <v/>
      </c>
      <c r="C1136" t="str">
        <f t="shared" si="18"/>
        <v/>
      </c>
      <c r="D1136" t="str">
        <f>IF(A1136="","",VLOOKUP(BdD!C1136,Mvt!$D$2:$G$832,3,0))</f>
        <v/>
      </c>
    </row>
    <row r="1137" spans="1:4" x14ac:dyDescent="0.25">
      <c r="A1137" s="1" t="str">
        <f t="array" ref="A1137">IF(B1137="","",MAX(IF(Mvt!$C$2:$C$832=B1137,Mvt!$A$2:$A$832,"")))</f>
        <v/>
      </c>
      <c r="C1137" t="str">
        <f t="shared" si="18"/>
        <v/>
      </c>
      <c r="D1137" t="str">
        <f>IF(A1137="","",VLOOKUP(BdD!C1137,Mvt!$D$2:$G$832,3,0))</f>
        <v/>
      </c>
    </row>
    <row r="1138" spans="1:4" x14ac:dyDescent="0.25">
      <c r="A1138" s="1" t="str">
        <f t="array" ref="A1138">IF(B1138="","",MAX(IF(Mvt!$C$2:$C$832=B1138,Mvt!$A$2:$A$832,"")))</f>
        <v/>
      </c>
      <c r="C1138" t="str">
        <f t="shared" si="18"/>
        <v/>
      </c>
      <c r="D1138" t="str">
        <f>IF(A1138="","",VLOOKUP(BdD!C1138,Mvt!$D$2:$G$832,3,0))</f>
        <v/>
      </c>
    </row>
    <row r="1139" spans="1:4" x14ac:dyDescent="0.25">
      <c r="A1139" s="1" t="str">
        <f t="array" ref="A1139">IF(B1139="","",MAX(IF(Mvt!$C$2:$C$832=B1139,Mvt!$A$2:$A$832,"")))</f>
        <v/>
      </c>
      <c r="C1139" t="str">
        <f t="shared" si="18"/>
        <v/>
      </c>
      <c r="D1139" t="str">
        <f>IF(A1139="","",VLOOKUP(BdD!C1139,Mvt!$D$2:$G$832,3,0))</f>
        <v/>
      </c>
    </row>
    <row r="1140" spans="1:4" x14ac:dyDescent="0.25">
      <c r="A1140" s="1" t="str">
        <f t="array" ref="A1140">IF(B1140="","",MAX(IF(Mvt!$C$2:$C$832=B1140,Mvt!$A$2:$A$832,"")))</f>
        <v/>
      </c>
      <c r="C1140" t="str">
        <f t="shared" si="18"/>
        <v/>
      </c>
      <c r="D1140" t="str">
        <f>IF(A1140="","",VLOOKUP(BdD!C1140,Mvt!$D$2:$G$832,3,0))</f>
        <v/>
      </c>
    </row>
    <row r="1141" spans="1:4" x14ac:dyDescent="0.25">
      <c r="A1141" s="1" t="str">
        <f t="array" ref="A1141">IF(B1141="","",MAX(IF(Mvt!$C$2:$C$832=B1141,Mvt!$A$2:$A$832,"")))</f>
        <v/>
      </c>
      <c r="C1141" t="str">
        <f t="shared" si="18"/>
        <v/>
      </c>
      <c r="D1141" t="str">
        <f>IF(A1141="","",VLOOKUP(BdD!C1141,Mvt!$D$2:$G$832,3,0))</f>
        <v/>
      </c>
    </row>
    <row r="1142" spans="1:4" x14ac:dyDescent="0.25">
      <c r="A1142" s="1" t="str">
        <f t="array" ref="A1142">IF(B1142="","",MAX(IF(Mvt!$C$2:$C$832=B1142,Mvt!$A$2:$A$832,"")))</f>
        <v/>
      </c>
      <c r="C1142" t="str">
        <f t="shared" si="18"/>
        <v/>
      </c>
      <c r="D1142" t="str">
        <f>IF(A1142="","",VLOOKUP(BdD!C1142,Mvt!$D$2:$G$832,3,0))</f>
        <v/>
      </c>
    </row>
    <row r="1143" spans="1:4" x14ac:dyDescent="0.25">
      <c r="A1143" s="1" t="str">
        <f t="array" ref="A1143">IF(B1143="","",MAX(IF(Mvt!$C$2:$C$832=B1143,Mvt!$A$2:$A$832,"")))</f>
        <v/>
      </c>
      <c r="C1143" t="str">
        <f t="shared" si="18"/>
        <v/>
      </c>
      <c r="D1143" t="str">
        <f>IF(A1143="","",VLOOKUP(BdD!C1143,Mvt!$D$2:$G$832,3,0))</f>
        <v/>
      </c>
    </row>
    <row r="1144" spans="1:4" x14ac:dyDescent="0.25">
      <c r="A1144" s="1" t="str">
        <f t="array" ref="A1144">IF(B1144="","",MAX(IF(Mvt!$C$2:$C$832=B1144,Mvt!$A$2:$A$832,"")))</f>
        <v/>
      </c>
      <c r="C1144" t="str">
        <f t="shared" si="18"/>
        <v/>
      </c>
      <c r="D1144" t="str">
        <f>IF(A1144="","",VLOOKUP(BdD!C1144,Mvt!$D$2:$G$832,3,0))</f>
        <v/>
      </c>
    </row>
    <row r="1145" spans="1:4" x14ac:dyDescent="0.25">
      <c r="A1145" s="1" t="str">
        <f t="array" ref="A1145">IF(B1145="","",MAX(IF(Mvt!$C$2:$C$832=B1145,Mvt!$A$2:$A$832,"")))</f>
        <v/>
      </c>
      <c r="C1145" t="str">
        <f t="shared" si="18"/>
        <v/>
      </c>
      <c r="D1145" t="str">
        <f>IF(A1145="","",VLOOKUP(BdD!C1145,Mvt!$D$2:$G$832,3,0))</f>
        <v/>
      </c>
    </row>
    <row r="1146" spans="1:4" x14ac:dyDescent="0.25">
      <c r="A1146" s="1" t="str">
        <f t="array" ref="A1146">IF(B1146="","",MAX(IF(Mvt!$C$2:$C$832=B1146,Mvt!$A$2:$A$832,"")))</f>
        <v/>
      </c>
      <c r="C1146" t="str">
        <f t="shared" si="18"/>
        <v/>
      </c>
      <c r="D1146" t="str">
        <f>IF(A1146="","",VLOOKUP(BdD!C1146,Mvt!$D$2:$G$832,3,0))</f>
        <v/>
      </c>
    </row>
    <row r="1147" spans="1:4" x14ac:dyDescent="0.25">
      <c r="A1147" s="1" t="str">
        <f t="array" ref="A1147">IF(B1147="","",MAX(IF(Mvt!$C$2:$C$832=B1147,Mvt!$A$2:$A$832,"")))</f>
        <v/>
      </c>
      <c r="C1147" t="str">
        <f t="shared" si="18"/>
        <v/>
      </c>
      <c r="D1147" t="str">
        <f>IF(A1147="","",VLOOKUP(BdD!C1147,Mvt!$D$2:$G$832,3,0))</f>
        <v/>
      </c>
    </row>
    <row r="1148" spans="1:4" x14ac:dyDescent="0.25">
      <c r="A1148" s="1" t="str">
        <f t="array" ref="A1148">IF(B1148="","",MAX(IF(Mvt!$C$2:$C$832=B1148,Mvt!$A$2:$A$832,"")))</f>
        <v/>
      </c>
      <c r="C1148" t="str">
        <f t="shared" si="18"/>
        <v/>
      </c>
      <c r="D1148" t="str">
        <f>IF(A1148="","",VLOOKUP(BdD!C1148,Mvt!$D$2:$G$832,3,0))</f>
        <v/>
      </c>
    </row>
    <row r="1149" spans="1:4" x14ac:dyDescent="0.25">
      <c r="A1149" s="1" t="str">
        <f t="array" ref="A1149">IF(B1149="","",MAX(IF(Mvt!$C$2:$C$832=B1149,Mvt!$A$2:$A$832,"")))</f>
        <v/>
      </c>
      <c r="C1149" t="str">
        <f t="shared" si="18"/>
        <v/>
      </c>
      <c r="D1149" t="str">
        <f>IF(A1149="","",VLOOKUP(BdD!C1149,Mvt!$D$2:$G$832,3,0))</f>
        <v/>
      </c>
    </row>
    <row r="1150" spans="1:4" x14ac:dyDescent="0.25">
      <c r="A1150" s="1" t="str">
        <f t="array" ref="A1150">IF(B1150="","",MAX(IF(Mvt!$C$2:$C$832=B1150,Mvt!$A$2:$A$832,"")))</f>
        <v/>
      </c>
      <c r="C1150" t="str">
        <f t="shared" si="18"/>
        <v/>
      </c>
      <c r="D1150" t="str">
        <f>IF(A1150="","",VLOOKUP(BdD!C1150,Mvt!$D$2:$G$832,3,0))</f>
        <v/>
      </c>
    </row>
    <row r="1151" spans="1:4" x14ac:dyDescent="0.25">
      <c r="A1151" s="1" t="str">
        <f t="array" ref="A1151">IF(B1151="","",MAX(IF(Mvt!$C$2:$C$832=B1151,Mvt!$A$2:$A$832,"")))</f>
        <v/>
      </c>
      <c r="C1151" t="str">
        <f t="shared" si="18"/>
        <v/>
      </c>
      <c r="D1151" t="str">
        <f>IF(A1151="","",VLOOKUP(BdD!C1151,Mvt!$D$2:$G$832,3,0))</f>
        <v/>
      </c>
    </row>
    <row r="1152" spans="1:4" x14ac:dyDescent="0.25">
      <c r="A1152" s="1" t="str">
        <f t="array" ref="A1152">IF(B1152="","",MAX(IF(Mvt!$C$2:$C$832=B1152,Mvt!$A$2:$A$832,"")))</f>
        <v/>
      </c>
      <c r="C1152" t="str">
        <f t="shared" si="18"/>
        <v/>
      </c>
      <c r="D1152" t="str">
        <f>IF(A1152="","",VLOOKUP(BdD!C1152,Mvt!$D$2:$G$832,3,0))</f>
        <v/>
      </c>
    </row>
    <row r="1153" spans="1:4" x14ac:dyDescent="0.25">
      <c r="A1153" s="1" t="str">
        <f t="array" ref="A1153">IF(B1153="","",MAX(IF(Mvt!$C$2:$C$832=B1153,Mvt!$A$2:$A$832,"")))</f>
        <v/>
      </c>
      <c r="C1153" t="str">
        <f t="shared" si="18"/>
        <v/>
      </c>
      <c r="D1153" t="str">
        <f>IF(A1153="","",VLOOKUP(BdD!C1153,Mvt!$D$2:$G$832,3,0))</f>
        <v/>
      </c>
    </row>
    <row r="1154" spans="1:4" x14ac:dyDescent="0.25">
      <c r="A1154" s="1" t="str">
        <f t="array" ref="A1154">IF(B1154="","",MAX(IF(Mvt!$C$2:$C$832=B1154,Mvt!$A$2:$A$832,"")))</f>
        <v/>
      </c>
      <c r="C1154" t="str">
        <f t="shared" si="18"/>
        <v/>
      </c>
      <c r="D1154" t="str">
        <f>IF(A1154="","",VLOOKUP(BdD!C1154,Mvt!$D$2:$G$832,3,0))</f>
        <v/>
      </c>
    </row>
    <row r="1155" spans="1:4" x14ac:dyDescent="0.25">
      <c r="A1155" s="1" t="str">
        <f t="array" ref="A1155">IF(B1155="","",MAX(IF(Mvt!$C$2:$C$832=B1155,Mvt!$A$2:$A$832,"")))</f>
        <v/>
      </c>
      <c r="C1155" t="str">
        <f t="shared" si="18"/>
        <v/>
      </c>
      <c r="D1155" t="str">
        <f>IF(A1155="","",VLOOKUP(BdD!C1155,Mvt!$D$2:$G$832,3,0))</f>
        <v/>
      </c>
    </row>
    <row r="1156" spans="1:4" x14ac:dyDescent="0.25">
      <c r="A1156" s="1" t="str">
        <f t="array" ref="A1156">IF(B1156="","",MAX(IF(Mvt!$C$2:$C$832=B1156,Mvt!$A$2:$A$832,"")))</f>
        <v/>
      </c>
      <c r="C1156" t="str">
        <f t="shared" si="18"/>
        <v/>
      </c>
      <c r="D1156" t="str">
        <f>IF(A1156="","",VLOOKUP(BdD!C1156,Mvt!$D$2:$G$832,3,0))</f>
        <v/>
      </c>
    </row>
    <row r="1157" spans="1:4" x14ac:dyDescent="0.25">
      <c r="A1157" s="1" t="str">
        <f t="array" ref="A1157">IF(B1157="","",MAX(IF(Mvt!$C$2:$C$832=B1157,Mvt!$A$2:$A$832,"")))</f>
        <v/>
      </c>
      <c r="C1157" t="str">
        <f t="shared" si="18"/>
        <v/>
      </c>
      <c r="D1157" t="str">
        <f>IF(A1157="","",VLOOKUP(BdD!C1157,Mvt!$D$2:$G$832,3,0))</f>
        <v/>
      </c>
    </row>
    <row r="1158" spans="1:4" x14ac:dyDescent="0.25">
      <c r="A1158" s="1" t="str">
        <f t="array" ref="A1158">IF(B1158="","",MAX(IF(Mvt!$C$2:$C$832=B1158,Mvt!$A$2:$A$832,"")))</f>
        <v/>
      </c>
      <c r="C1158" t="str">
        <f t="shared" si="18"/>
        <v/>
      </c>
      <c r="D1158" t="str">
        <f>IF(A1158="","",VLOOKUP(BdD!C1158,Mvt!$D$2:$G$832,3,0))</f>
        <v/>
      </c>
    </row>
    <row r="1159" spans="1:4" x14ac:dyDescent="0.25">
      <c r="A1159" s="1" t="str">
        <f t="array" ref="A1159">IF(B1159="","",MAX(IF(Mvt!$C$2:$C$832=B1159,Mvt!$A$2:$A$832,"")))</f>
        <v/>
      </c>
      <c r="C1159" t="str">
        <f t="shared" si="18"/>
        <v/>
      </c>
      <c r="D1159" t="str">
        <f>IF(A1159="","",VLOOKUP(BdD!C1159,Mvt!$D$2:$G$832,3,0))</f>
        <v/>
      </c>
    </row>
    <row r="1160" spans="1:4" x14ac:dyDescent="0.25">
      <c r="A1160" s="1" t="str">
        <f t="array" ref="A1160">IF(B1160="","",MAX(IF(Mvt!$C$2:$C$832=B1160,Mvt!$A$2:$A$832,"")))</f>
        <v/>
      </c>
      <c r="C1160" t="str">
        <f t="shared" si="18"/>
        <v/>
      </c>
      <c r="D1160" t="str">
        <f>IF(A1160="","",VLOOKUP(BdD!C1160,Mvt!$D$2:$G$832,3,0))</f>
        <v/>
      </c>
    </row>
    <row r="1161" spans="1:4" x14ac:dyDescent="0.25">
      <c r="A1161" s="1" t="str">
        <f t="array" ref="A1161">IF(B1161="","",MAX(IF(Mvt!$C$2:$C$832=B1161,Mvt!$A$2:$A$832,"")))</f>
        <v/>
      </c>
      <c r="C1161" t="str">
        <f t="shared" si="18"/>
        <v/>
      </c>
      <c r="D1161" t="str">
        <f>IF(A1161="","",VLOOKUP(BdD!C1161,Mvt!$D$2:$G$832,3,0))</f>
        <v/>
      </c>
    </row>
    <row r="1162" spans="1:4" x14ac:dyDescent="0.25">
      <c r="A1162" s="1" t="str">
        <f t="array" ref="A1162">IF(B1162="","",MAX(IF(Mvt!$C$2:$C$832=B1162,Mvt!$A$2:$A$832,"")))</f>
        <v/>
      </c>
      <c r="C1162" t="str">
        <f t="shared" si="18"/>
        <v/>
      </c>
      <c r="D1162" t="str">
        <f>IF(A1162="","",VLOOKUP(BdD!C1162,Mvt!$D$2:$G$832,3,0))</f>
        <v/>
      </c>
    </row>
    <row r="1163" spans="1:4" x14ac:dyDescent="0.25">
      <c r="A1163" s="1" t="str">
        <f t="array" ref="A1163">IF(B1163="","",MAX(IF(Mvt!$C$2:$C$832=B1163,Mvt!$A$2:$A$832,"")))</f>
        <v/>
      </c>
      <c r="C1163" t="str">
        <f t="shared" si="18"/>
        <v/>
      </c>
      <c r="D1163" t="str">
        <f>IF(A1163="","",VLOOKUP(BdD!C1163,Mvt!$D$2:$G$832,3,0))</f>
        <v/>
      </c>
    </row>
    <row r="1164" spans="1:4" x14ac:dyDescent="0.25">
      <c r="A1164" s="1" t="str">
        <f t="array" ref="A1164">IF(B1164="","",MAX(IF(Mvt!$C$2:$C$832=B1164,Mvt!$A$2:$A$832,"")))</f>
        <v/>
      </c>
      <c r="C1164" t="str">
        <f t="shared" si="18"/>
        <v/>
      </c>
      <c r="D1164" t="str">
        <f>IF(A1164="","",VLOOKUP(BdD!C1164,Mvt!$D$2:$G$832,3,0))</f>
        <v/>
      </c>
    </row>
    <row r="1165" spans="1:4" x14ac:dyDescent="0.25">
      <c r="A1165" s="1" t="str">
        <f t="array" ref="A1165">IF(B1165="","",MAX(IF(Mvt!$C$2:$C$832=B1165,Mvt!$A$2:$A$832,"")))</f>
        <v/>
      </c>
      <c r="C1165" t="str">
        <f t="shared" si="18"/>
        <v/>
      </c>
      <c r="D1165" t="str">
        <f>IF(A1165="","",VLOOKUP(BdD!C1165,Mvt!$D$2:$G$832,3,0))</f>
        <v/>
      </c>
    </row>
    <row r="1166" spans="1:4" x14ac:dyDescent="0.25">
      <c r="A1166" s="1" t="str">
        <f t="array" ref="A1166">IF(B1166="","",MAX(IF(Mvt!$C$2:$C$832=B1166,Mvt!$A$2:$A$832,"")))</f>
        <v/>
      </c>
      <c r="C1166" t="str">
        <f t="shared" si="18"/>
        <v/>
      </c>
      <c r="D1166" t="str">
        <f>IF(A1166="","",VLOOKUP(BdD!C1166,Mvt!$D$2:$G$832,3,0))</f>
        <v/>
      </c>
    </row>
    <row r="1167" spans="1:4" x14ac:dyDescent="0.25">
      <c r="A1167" s="1" t="str">
        <f t="array" ref="A1167">IF(B1167="","",MAX(IF(Mvt!$C$2:$C$832=B1167,Mvt!$A$2:$A$832,"")))</f>
        <v/>
      </c>
      <c r="C1167" t="str">
        <f t="shared" si="18"/>
        <v/>
      </c>
      <c r="D1167" t="str">
        <f>IF(A1167="","",VLOOKUP(BdD!C1167,Mvt!$D$2:$G$832,3,0))</f>
        <v/>
      </c>
    </row>
    <row r="1168" spans="1:4" x14ac:dyDescent="0.25">
      <c r="A1168" s="1" t="str">
        <f t="array" ref="A1168">IF(B1168="","",MAX(IF(Mvt!$C$2:$C$832=B1168,Mvt!$A$2:$A$832,"")))</f>
        <v/>
      </c>
      <c r="C1168" t="str">
        <f t="shared" si="18"/>
        <v/>
      </c>
      <c r="D1168" t="str">
        <f>IF(A1168="","",VLOOKUP(BdD!C1168,Mvt!$D$2:$G$832,3,0))</f>
        <v/>
      </c>
    </row>
    <row r="1169" spans="1:4" x14ac:dyDescent="0.25">
      <c r="A1169" s="1" t="str">
        <f t="array" ref="A1169">IF(B1169="","",MAX(IF(Mvt!$C$2:$C$832=B1169,Mvt!$A$2:$A$832,"")))</f>
        <v/>
      </c>
      <c r="C1169" t="str">
        <f t="shared" si="18"/>
        <v/>
      </c>
      <c r="D1169" t="str">
        <f>IF(A1169="","",VLOOKUP(BdD!C1169,Mvt!$D$2:$G$832,3,0))</f>
        <v/>
      </c>
    </row>
    <row r="1170" spans="1:4" x14ac:dyDescent="0.25">
      <c r="A1170" s="1" t="str">
        <f t="array" ref="A1170">IF(B1170="","",MAX(IF(Mvt!$C$2:$C$832=B1170,Mvt!$A$2:$A$832,"")))</f>
        <v/>
      </c>
      <c r="C1170" t="str">
        <f t="shared" si="18"/>
        <v/>
      </c>
      <c r="D1170" t="str">
        <f>IF(A1170="","",VLOOKUP(BdD!C1170,Mvt!$D$2:$G$832,3,0))</f>
        <v/>
      </c>
    </row>
    <row r="1171" spans="1:4" x14ac:dyDescent="0.25">
      <c r="A1171" s="1" t="str">
        <f t="array" ref="A1171">IF(B1171="","",MAX(IF(Mvt!$C$2:$C$832=B1171,Mvt!$A$2:$A$832,"")))</f>
        <v/>
      </c>
      <c r="C1171" t="str">
        <f t="shared" si="18"/>
        <v/>
      </c>
      <c r="D1171" t="str">
        <f>IF(A1171="","",VLOOKUP(BdD!C1171,Mvt!$D$2:$G$832,3,0))</f>
        <v/>
      </c>
    </row>
    <row r="1172" spans="1:4" x14ac:dyDescent="0.25">
      <c r="A1172" s="1" t="str">
        <f t="array" ref="A1172">IF(B1172="","",MAX(IF(Mvt!$C$2:$C$832=B1172,Mvt!$A$2:$A$832,"")))</f>
        <v/>
      </c>
      <c r="C1172" t="str">
        <f t="shared" si="18"/>
        <v/>
      </c>
      <c r="D1172" t="str">
        <f>IF(A1172="","",VLOOKUP(BdD!C1172,Mvt!$D$2:$G$832,3,0))</f>
        <v/>
      </c>
    </row>
    <row r="1173" spans="1:4" x14ac:dyDescent="0.25">
      <c r="A1173" s="1" t="str">
        <f t="array" ref="A1173">IF(B1173="","",MAX(IF(Mvt!$C$2:$C$832=B1173,Mvt!$A$2:$A$832,"")))</f>
        <v/>
      </c>
      <c r="C1173" t="str">
        <f t="shared" si="18"/>
        <v/>
      </c>
      <c r="D1173" t="str">
        <f>IF(A1173="","",VLOOKUP(BdD!C1173,Mvt!$D$2:$G$832,3,0))</f>
        <v/>
      </c>
    </row>
    <row r="1174" spans="1:4" x14ac:dyDescent="0.25">
      <c r="A1174" s="1" t="str">
        <f t="array" ref="A1174">IF(B1174="","",MAX(IF(Mvt!$C$2:$C$832=B1174,Mvt!$A$2:$A$832,"")))</f>
        <v/>
      </c>
      <c r="C1174" t="str">
        <f t="shared" si="18"/>
        <v/>
      </c>
      <c r="D1174" t="str">
        <f>IF(A1174="","",VLOOKUP(BdD!C1174,Mvt!$D$2:$G$832,3,0))</f>
        <v/>
      </c>
    </row>
    <row r="1175" spans="1:4" x14ac:dyDescent="0.25">
      <c r="A1175" s="1" t="str">
        <f t="array" ref="A1175">IF(B1175="","",MAX(IF(Mvt!$C$2:$C$832=B1175,Mvt!$A$2:$A$832,"")))</f>
        <v/>
      </c>
      <c r="C1175" t="str">
        <f t="shared" si="18"/>
        <v/>
      </c>
      <c r="D1175" t="str">
        <f>IF(A1175="","",VLOOKUP(BdD!C1175,Mvt!$D$2:$G$832,3,0))</f>
        <v/>
      </c>
    </row>
    <row r="1176" spans="1:4" x14ac:dyDescent="0.25">
      <c r="A1176" s="1" t="str">
        <f t="array" ref="A1176">IF(B1176="","",MAX(IF(Mvt!$C$2:$C$832=B1176,Mvt!$A$2:$A$832,"")))</f>
        <v/>
      </c>
      <c r="C1176" t="str">
        <f t="shared" si="18"/>
        <v/>
      </c>
      <c r="D1176" t="str">
        <f>IF(A1176="","",VLOOKUP(BdD!C1176,Mvt!$D$2:$G$832,3,0))</f>
        <v/>
      </c>
    </row>
    <row r="1177" spans="1:4" x14ac:dyDescent="0.25">
      <c r="A1177" s="1" t="str">
        <f t="array" ref="A1177">IF(B1177="","",MAX(IF(Mvt!$C$2:$C$832=B1177,Mvt!$A$2:$A$832,"")))</f>
        <v/>
      </c>
      <c r="C1177" t="str">
        <f t="shared" si="18"/>
        <v/>
      </c>
      <c r="D1177" t="str">
        <f>IF(A1177="","",VLOOKUP(BdD!C1177,Mvt!$D$2:$G$832,3,0))</f>
        <v/>
      </c>
    </row>
    <row r="1178" spans="1:4" x14ac:dyDescent="0.25">
      <c r="A1178" s="1" t="str">
        <f t="array" ref="A1178">IF(B1178="","",MAX(IF(Mvt!$C$2:$C$832=B1178,Mvt!$A$2:$A$832,"")))</f>
        <v/>
      </c>
      <c r="C1178" t="str">
        <f t="shared" si="18"/>
        <v/>
      </c>
      <c r="D1178" t="str">
        <f>IF(A1178="","",VLOOKUP(BdD!C1178,Mvt!$D$2:$G$832,3,0))</f>
        <v/>
      </c>
    </row>
    <row r="1179" spans="1:4" x14ac:dyDescent="0.25">
      <c r="A1179" s="1" t="str">
        <f t="array" ref="A1179">IF(B1179="","",MAX(IF(Mvt!$C$2:$C$832=B1179,Mvt!$A$2:$A$832,"")))</f>
        <v/>
      </c>
      <c r="C1179" t="str">
        <f t="shared" si="18"/>
        <v/>
      </c>
      <c r="D1179" t="str">
        <f>IF(A1179="","",VLOOKUP(BdD!C1179,Mvt!$D$2:$G$832,3,0))</f>
        <v/>
      </c>
    </row>
    <row r="1180" spans="1:4" x14ac:dyDescent="0.25">
      <c r="A1180" s="1" t="str">
        <f t="array" ref="A1180">IF(B1180="","",MAX(IF(Mvt!$C$2:$C$832=B1180,Mvt!$A$2:$A$832,"")))</f>
        <v/>
      </c>
      <c r="C1180" t="str">
        <f t="shared" si="18"/>
        <v/>
      </c>
      <c r="D1180" t="str">
        <f>IF(A1180="","",VLOOKUP(BdD!C1180,Mvt!$D$2:$G$832,3,0))</f>
        <v/>
      </c>
    </row>
    <row r="1181" spans="1:4" x14ac:dyDescent="0.25">
      <c r="A1181" s="1" t="str">
        <f t="array" ref="A1181">IF(B1181="","",MAX(IF(Mvt!$C$2:$C$832=B1181,Mvt!$A$2:$A$832,"")))</f>
        <v/>
      </c>
      <c r="C1181" t="str">
        <f t="shared" si="18"/>
        <v/>
      </c>
      <c r="D1181" t="str">
        <f>IF(A1181="","",VLOOKUP(BdD!C1181,Mvt!$D$2:$G$832,3,0))</f>
        <v/>
      </c>
    </row>
    <row r="1182" spans="1:4" x14ac:dyDescent="0.25">
      <c r="A1182" s="1" t="str">
        <f t="array" ref="A1182">IF(B1182="","",MAX(IF(Mvt!$C$2:$C$832=B1182,Mvt!$A$2:$A$832,"")))</f>
        <v/>
      </c>
      <c r="C1182" t="str">
        <f t="shared" si="18"/>
        <v/>
      </c>
      <c r="D1182" t="str">
        <f>IF(A1182="","",VLOOKUP(BdD!C1182,Mvt!$D$2:$G$832,3,0))</f>
        <v/>
      </c>
    </row>
    <row r="1183" spans="1:4" x14ac:dyDescent="0.25">
      <c r="A1183" s="1" t="str">
        <f t="array" ref="A1183">IF(B1183="","",MAX(IF(Mvt!$C$2:$C$832=B1183,Mvt!$A$2:$A$832,"")))</f>
        <v/>
      </c>
      <c r="C1183" t="str">
        <f t="shared" si="18"/>
        <v/>
      </c>
      <c r="D1183" t="str">
        <f>IF(A1183="","",VLOOKUP(BdD!C1183,Mvt!$D$2:$G$832,3,0))</f>
        <v/>
      </c>
    </row>
    <row r="1184" spans="1:4" x14ac:dyDescent="0.25">
      <c r="A1184" s="1" t="str">
        <f t="array" ref="A1184">IF(B1184="","",MAX(IF(Mvt!$C$2:$C$832=B1184,Mvt!$A$2:$A$832,"")))</f>
        <v/>
      </c>
      <c r="C1184" t="str">
        <f t="shared" si="18"/>
        <v/>
      </c>
      <c r="D1184" t="str">
        <f>IF(A1184="","",VLOOKUP(BdD!C1184,Mvt!$D$2:$G$832,3,0))</f>
        <v/>
      </c>
    </row>
    <row r="1185" spans="1:4" x14ac:dyDescent="0.25">
      <c r="A1185" s="1" t="str">
        <f t="array" ref="A1185">IF(B1185="","",MAX(IF(Mvt!$C$2:$C$832=B1185,Mvt!$A$2:$A$832,"")))</f>
        <v/>
      </c>
      <c r="C1185" t="str">
        <f t="shared" si="18"/>
        <v/>
      </c>
      <c r="D1185" t="str">
        <f>IF(A1185="","",VLOOKUP(BdD!C1185,Mvt!$D$2:$G$832,3,0))</f>
        <v/>
      </c>
    </row>
    <row r="1186" spans="1:4" x14ac:dyDescent="0.25">
      <c r="A1186" s="1" t="str">
        <f t="array" ref="A1186">IF(B1186="","",MAX(IF(Mvt!$C$2:$C$832=B1186,Mvt!$A$2:$A$832,"")))</f>
        <v/>
      </c>
      <c r="C1186" t="str">
        <f t="shared" si="18"/>
        <v/>
      </c>
      <c r="D1186" t="str">
        <f>IF(A1186="","",VLOOKUP(BdD!C1186,Mvt!$D$2:$G$832,3,0))</f>
        <v/>
      </c>
    </row>
    <row r="1187" spans="1:4" x14ac:dyDescent="0.25">
      <c r="A1187" s="1" t="str">
        <f t="array" ref="A1187">IF(B1187="","",MAX(IF(Mvt!$C$2:$C$832=B1187,Mvt!$A$2:$A$832,"")))</f>
        <v/>
      </c>
      <c r="C1187" t="str">
        <f t="shared" ref="C1187:C1250" si="19">IF(A1187="","",A1187&amp;B1187)</f>
        <v/>
      </c>
      <c r="D1187" t="str">
        <f>IF(A1187="","",VLOOKUP(BdD!C1187,Mvt!$D$2:$G$832,3,0))</f>
        <v/>
      </c>
    </row>
    <row r="1188" spans="1:4" x14ac:dyDescent="0.25">
      <c r="A1188" s="1" t="str">
        <f t="array" ref="A1188">IF(B1188="","",MAX(IF(Mvt!$C$2:$C$832=B1188,Mvt!$A$2:$A$832,"")))</f>
        <v/>
      </c>
      <c r="C1188" t="str">
        <f t="shared" si="19"/>
        <v/>
      </c>
      <c r="D1188" t="str">
        <f>IF(A1188="","",VLOOKUP(BdD!C1188,Mvt!$D$2:$G$832,3,0))</f>
        <v/>
      </c>
    </row>
    <row r="1189" spans="1:4" x14ac:dyDescent="0.25">
      <c r="A1189" s="1" t="str">
        <f t="array" ref="A1189">IF(B1189="","",MAX(IF(Mvt!$C$2:$C$832=B1189,Mvt!$A$2:$A$832,"")))</f>
        <v/>
      </c>
      <c r="C1189" t="str">
        <f t="shared" si="19"/>
        <v/>
      </c>
      <c r="D1189" t="str">
        <f>IF(A1189="","",VLOOKUP(BdD!C1189,Mvt!$D$2:$G$832,3,0))</f>
        <v/>
      </c>
    </row>
    <row r="1190" spans="1:4" x14ac:dyDescent="0.25">
      <c r="A1190" s="1" t="str">
        <f t="array" ref="A1190">IF(B1190="","",MAX(IF(Mvt!$C$2:$C$832=B1190,Mvt!$A$2:$A$832,"")))</f>
        <v/>
      </c>
      <c r="C1190" t="str">
        <f t="shared" si="19"/>
        <v/>
      </c>
      <c r="D1190" t="str">
        <f>IF(A1190="","",VLOOKUP(BdD!C1190,Mvt!$D$2:$G$832,3,0))</f>
        <v/>
      </c>
    </row>
    <row r="1191" spans="1:4" x14ac:dyDescent="0.25">
      <c r="A1191" s="1" t="str">
        <f t="array" ref="A1191">IF(B1191="","",MAX(IF(Mvt!$C$2:$C$832=B1191,Mvt!$A$2:$A$832,"")))</f>
        <v/>
      </c>
      <c r="C1191" t="str">
        <f t="shared" si="19"/>
        <v/>
      </c>
      <c r="D1191" t="str">
        <f>IF(A1191="","",VLOOKUP(BdD!C1191,Mvt!$D$2:$G$832,3,0))</f>
        <v/>
      </c>
    </row>
    <row r="1192" spans="1:4" x14ac:dyDescent="0.25">
      <c r="A1192" s="1" t="str">
        <f t="array" ref="A1192">IF(B1192="","",MAX(IF(Mvt!$C$2:$C$832=B1192,Mvt!$A$2:$A$832,"")))</f>
        <v/>
      </c>
      <c r="C1192" t="str">
        <f t="shared" si="19"/>
        <v/>
      </c>
      <c r="D1192" t="str">
        <f>IF(A1192="","",VLOOKUP(BdD!C1192,Mvt!$D$2:$G$832,3,0))</f>
        <v/>
      </c>
    </row>
    <row r="1193" spans="1:4" x14ac:dyDescent="0.25">
      <c r="A1193" s="1" t="str">
        <f t="array" ref="A1193">IF(B1193="","",MAX(IF(Mvt!$C$2:$C$832=B1193,Mvt!$A$2:$A$832,"")))</f>
        <v/>
      </c>
      <c r="C1193" t="str">
        <f t="shared" si="19"/>
        <v/>
      </c>
      <c r="D1193" t="str">
        <f>IF(A1193="","",VLOOKUP(BdD!C1193,Mvt!$D$2:$G$832,3,0))</f>
        <v/>
      </c>
    </row>
    <row r="1194" spans="1:4" x14ac:dyDescent="0.25">
      <c r="A1194" s="1" t="str">
        <f t="array" ref="A1194">IF(B1194="","",MAX(IF(Mvt!$C$2:$C$832=B1194,Mvt!$A$2:$A$832,"")))</f>
        <v/>
      </c>
      <c r="C1194" t="str">
        <f t="shared" si="19"/>
        <v/>
      </c>
      <c r="D1194" t="str">
        <f>IF(A1194="","",VLOOKUP(BdD!C1194,Mvt!$D$2:$G$832,3,0))</f>
        <v/>
      </c>
    </row>
    <row r="1195" spans="1:4" x14ac:dyDescent="0.25">
      <c r="A1195" s="1" t="str">
        <f t="array" ref="A1195">IF(B1195="","",MAX(IF(Mvt!$C$2:$C$832=B1195,Mvt!$A$2:$A$832,"")))</f>
        <v/>
      </c>
      <c r="C1195" t="str">
        <f t="shared" si="19"/>
        <v/>
      </c>
      <c r="D1195" t="str">
        <f>IF(A1195="","",VLOOKUP(BdD!C1195,Mvt!$D$2:$G$832,3,0))</f>
        <v/>
      </c>
    </row>
    <row r="1196" spans="1:4" x14ac:dyDescent="0.25">
      <c r="A1196" s="1" t="str">
        <f t="array" ref="A1196">IF(B1196="","",MAX(IF(Mvt!$C$2:$C$832=B1196,Mvt!$A$2:$A$832,"")))</f>
        <v/>
      </c>
      <c r="C1196" t="str">
        <f t="shared" si="19"/>
        <v/>
      </c>
      <c r="D1196" t="str">
        <f>IF(A1196="","",VLOOKUP(BdD!C1196,Mvt!$D$2:$G$832,3,0))</f>
        <v/>
      </c>
    </row>
    <row r="1197" spans="1:4" x14ac:dyDescent="0.25">
      <c r="A1197" s="1" t="str">
        <f t="array" ref="A1197">IF(B1197="","",MAX(IF(Mvt!$C$2:$C$832=B1197,Mvt!$A$2:$A$832,"")))</f>
        <v/>
      </c>
      <c r="C1197" t="str">
        <f t="shared" si="19"/>
        <v/>
      </c>
      <c r="D1197" t="str">
        <f>IF(A1197="","",VLOOKUP(BdD!C1197,Mvt!$D$2:$G$832,3,0))</f>
        <v/>
      </c>
    </row>
    <row r="1198" spans="1:4" x14ac:dyDescent="0.25">
      <c r="A1198" s="1" t="str">
        <f t="array" ref="A1198">IF(B1198="","",MAX(IF(Mvt!$C$2:$C$832=B1198,Mvt!$A$2:$A$832,"")))</f>
        <v/>
      </c>
      <c r="C1198" t="str">
        <f t="shared" si="19"/>
        <v/>
      </c>
      <c r="D1198" t="str">
        <f>IF(A1198="","",VLOOKUP(BdD!C1198,Mvt!$D$2:$G$832,3,0))</f>
        <v/>
      </c>
    </row>
    <row r="1199" spans="1:4" x14ac:dyDescent="0.25">
      <c r="A1199" s="1" t="str">
        <f t="array" ref="A1199">IF(B1199="","",MAX(IF(Mvt!$C$2:$C$832=B1199,Mvt!$A$2:$A$832,"")))</f>
        <v/>
      </c>
      <c r="C1199" t="str">
        <f t="shared" si="19"/>
        <v/>
      </c>
      <c r="D1199" t="str">
        <f>IF(A1199="","",VLOOKUP(BdD!C1199,Mvt!$D$2:$G$832,3,0))</f>
        <v/>
      </c>
    </row>
    <row r="1200" spans="1:4" x14ac:dyDescent="0.25">
      <c r="A1200" s="1" t="str">
        <f t="array" ref="A1200">IF(B1200="","",MAX(IF(Mvt!$C$2:$C$832=B1200,Mvt!$A$2:$A$832,"")))</f>
        <v/>
      </c>
      <c r="C1200" t="str">
        <f t="shared" si="19"/>
        <v/>
      </c>
      <c r="D1200" t="str">
        <f>IF(A1200="","",VLOOKUP(BdD!C1200,Mvt!$D$2:$G$832,3,0))</f>
        <v/>
      </c>
    </row>
    <row r="1201" spans="1:4" x14ac:dyDescent="0.25">
      <c r="A1201" s="1" t="str">
        <f t="array" ref="A1201">IF(B1201="","",MAX(IF(Mvt!$C$2:$C$832=B1201,Mvt!$A$2:$A$832,"")))</f>
        <v/>
      </c>
      <c r="C1201" t="str">
        <f t="shared" si="19"/>
        <v/>
      </c>
      <c r="D1201" t="str">
        <f>IF(A1201="","",VLOOKUP(BdD!C1201,Mvt!$D$2:$G$832,3,0))</f>
        <v/>
      </c>
    </row>
    <row r="1202" spans="1:4" x14ac:dyDescent="0.25">
      <c r="A1202" s="1" t="str">
        <f t="array" ref="A1202">IF(B1202="","",MAX(IF(Mvt!$C$2:$C$832=B1202,Mvt!$A$2:$A$832,"")))</f>
        <v/>
      </c>
      <c r="C1202" t="str">
        <f t="shared" si="19"/>
        <v/>
      </c>
      <c r="D1202" t="str">
        <f>IF(A1202="","",VLOOKUP(BdD!C1202,Mvt!$D$2:$G$832,3,0))</f>
        <v/>
      </c>
    </row>
    <row r="1203" spans="1:4" x14ac:dyDescent="0.25">
      <c r="A1203" s="1" t="str">
        <f t="array" ref="A1203">IF(B1203="","",MAX(IF(Mvt!$C$2:$C$832=B1203,Mvt!$A$2:$A$832,"")))</f>
        <v/>
      </c>
      <c r="C1203" t="str">
        <f t="shared" si="19"/>
        <v/>
      </c>
      <c r="D1203" t="str">
        <f>IF(A1203="","",VLOOKUP(BdD!C1203,Mvt!$D$2:$G$832,3,0))</f>
        <v/>
      </c>
    </row>
    <row r="1204" spans="1:4" x14ac:dyDescent="0.25">
      <c r="A1204" s="1" t="str">
        <f t="array" ref="A1204">IF(B1204="","",MAX(IF(Mvt!$C$2:$C$832=B1204,Mvt!$A$2:$A$832,"")))</f>
        <v/>
      </c>
      <c r="C1204" t="str">
        <f t="shared" si="19"/>
        <v/>
      </c>
      <c r="D1204" t="str">
        <f>IF(A1204="","",VLOOKUP(BdD!C1204,Mvt!$D$2:$G$832,3,0))</f>
        <v/>
      </c>
    </row>
    <row r="1205" spans="1:4" x14ac:dyDescent="0.25">
      <c r="A1205" s="1" t="str">
        <f t="array" ref="A1205">IF(B1205="","",MAX(IF(Mvt!$C$2:$C$832=B1205,Mvt!$A$2:$A$832,"")))</f>
        <v/>
      </c>
      <c r="C1205" t="str">
        <f t="shared" si="19"/>
        <v/>
      </c>
      <c r="D1205" t="str">
        <f>IF(A1205="","",VLOOKUP(BdD!C1205,Mvt!$D$2:$G$832,3,0))</f>
        <v/>
      </c>
    </row>
    <row r="1206" spans="1:4" x14ac:dyDescent="0.25">
      <c r="A1206" s="1" t="str">
        <f t="array" ref="A1206">IF(B1206="","",MAX(IF(Mvt!$C$2:$C$832=B1206,Mvt!$A$2:$A$832,"")))</f>
        <v/>
      </c>
      <c r="C1206" t="str">
        <f t="shared" si="19"/>
        <v/>
      </c>
      <c r="D1206" t="str">
        <f>IF(A1206="","",VLOOKUP(BdD!C1206,Mvt!$D$2:$G$832,3,0))</f>
        <v/>
      </c>
    </row>
    <row r="1207" spans="1:4" x14ac:dyDescent="0.25">
      <c r="A1207" s="1" t="str">
        <f t="array" ref="A1207">IF(B1207="","",MAX(IF(Mvt!$C$2:$C$832=B1207,Mvt!$A$2:$A$832,"")))</f>
        <v/>
      </c>
      <c r="C1207" t="str">
        <f t="shared" si="19"/>
        <v/>
      </c>
      <c r="D1207" t="str">
        <f>IF(A1207="","",VLOOKUP(BdD!C1207,Mvt!$D$2:$G$832,3,0))</f>
        <v/>
      </c>
    </row>
    <row r="1208" spans="1:4" x14ac:dyDescent="0.25">
      <c r="A1208" s="1" t="str">
        <f t="array" ref="A1208">IF(B1208="","",MAX(IF(Mvt!$C$2:$C$832=B1208,Mvt!$A$2:$A$832,"")))</f>
        <v/>
      </c>
      <c r="C1208" t="str">
        <f t="shared" si="19"/>
        <v/>
      </c>
      <c r="D1208" t="str">
        <f>IF(A1208="","",VLOOKUP(BdD!C1208,Mvt!$D$2:$G$832,3,0))</f>
        <v/>
      </c>
    </row>
    <row r="1209" spans="1:4" x14ac:dyDescent="0.25">
      <c r="A1209" s="1" t="str">
        <f t="array" ref="A1209">IF(B1209="","",MAX(IF(Mvt!$C$2:$C$832=B1209,Mvt!$A$2:$A$832,"")))</f>
        <v/>
      </c>
      <c r="C1209" t="str">
        <f t="shared" si="19"/>
        <v/>
      </c>
      <c r="D1209" t="str">
        <f>IF(A1209="","",VLOOKUP(BdD!C1209,Mvt!$D$2:$G$832,3,0))</f>
        <v/>
      </c>
    </row>
    <row r="1210" spans="1:4" x14ac:dyDescent="0.25">
      <c r="A1210" s="1" t="str">
        <f t="array" ref="A1210">IF(B1210="","",MAX(IF(Mvt!$C$2:$C$832=B1210,Mvt!$A$2:$A$832,"")))</f>
        <v/>
      </c>
      <c r="C1210" t="str">
        <f t="shared" si="19"/>
        <v/>
      </c>
      <c r="D1210" t="str">
        <f>IF(A1210="","",VLOOKUP(BdD!C1210,Mvt!$D$2:$G$832,3,0))</f>
        <v/>
      </c>
    </row>
    <row r="1211" spans="1:4" x14ac:dyDescent="0.25">
      <c r="A1211" s="1" t="str">
        <f t="array" ref="A1211">IF(B1211="","",MAX(IF(Mvt!$C$2:$C$832=B1211,Mvt!$A$2:$A$832,"")))</f>
        <v/>
      </c>
      <c r="C1211" t="str">
        <f t="shared" si="19"/>
        <v/>
      </c>
      <c r="D1211" t="str">
        <f>IF(A1211="","",VLOOKUP(BdD!C1211,Mvt!$D$2:$G$832,3,0))</f>
        <v/>
      </c>
    </row>
    <row r="1212" spans="1:4" x14ac:dyDescent="0.25">
      <c r="A1212" s="1" t="str">
        <f t="array" ref="A1212">IF(B1212="","",MAX(IF(Mvt!$C$2:$C$832=B1212,Mvt!$A$2:$A$832,"")))</f>
        <v/>
      </c>
      <c r="C1212" t="str">
        <f t="shared" si="19"/>
        <v/>
      </c>
      <c r="D1212" t="str">
        <f>IF(A1212="","",VLOOKUP(BdD!C1212,Mvt!$D$2:$G$832,3,0))</f>
        <v/>
      </c>
    </row>
    <row r="1213" spans="1:4" x14ac:dyDescent="0.25">
      <c r="A1213" s="1" t="str">
        <f t="array" ref="A1213">IF(B1213="","",MAX(IF(Mvt!$C$2:$C$832=B1213,Mvt!$A$2:$A$832,"")))</f>
        <v/>
      </c>
      <c r="C1213" t="str">
        <f t="shared" si="19"/>
        <v/>
      </c>
      <c r="D1213" t="str">
        <f>IF(A1213="","",VLOOKUP(BdD!C1213,Mvt!$D$2:$G$832,3,0))</f>
        <v/>
      </c>
    </row>
    <row r="1214" spans="1:4" x14ac:dyDescent="0.25">
      <c r="A1214" s="1" t="str">
        <f t="array" ref="A1214">IF(B1214="","",MAX(IF(Mvt!$C$2:$C$832=B1214,Mvt!$A$2:$A$832,"")))</f>
        <v/>
      </c>
      <c r="C1214" t="str">
        <f t="shared" si="19"/>
        <v/>
      </c>
      <c r="D1214" t="str">
        <f>IF(A1214="","",VLOOKUP(BdD!C1214,Mvt!$D$2:$G$832,3,0))</f>
        <v/>
      </c>
    </row>
    <row r="1215" spans="1:4" x14ac:dyDescent="0.25">
      <c r="A1215" s="1" t="str">
        <f t="array" ref="A1215">IF(B1215="","",MAX(IF(Mvt!$C$2:$C$832=B1215,Mvt!$A$2:$A$832,"")))</f>
        <v/>
      </c>
      <c r="C1215" t="str">
        <f t="shared" si="19"/>
        <v/>
      </c>
      <c r="D1215" t="str">
        <f>IF(A1215="","",VLOOKUP(BdD!C1215,Mvt!$D$2:$G$832,3,0))</f>
        <v/>
      </c>
    </row>
    <row r="1216" spans="1:4" x14ac:dyDescent="0.25">
      <c r="A1216" s="1" t="str">
        <f t="array" ref="A1216">IF(B1216="","",MAX(IF(Mvt!$C$2:$C$832=B1216,Mvt!$A$2:$A$832,"")))</f>
        <v/>
      </c>
      <c r="C1216" t="str">
        <f t="shared" si="19"/>
        <v/>
      </c>
      <c r="D1216" t="str">
        <f>IF(A1216="","",VLOOKUP(BdD!C1216,Mvt!$D$2:$G$832,3,0))</f>
        <v/>
      </c>
    </row>
    <row r="1217" spans="1:4" x14ac:dyDescent="0.25">
      <c r="A1217" s="1" t="str">
        <f t="array" ref="A1217">IF(B1217="","",MAX(IF(Mvt!$C$2:$C$832=B1217,Mvt!$A$2:$A$832,"")))</f>
        <v/>
      </c>
      <c r="C1217" t="str">
        <f t="shared" si="19"/>
        <v/>
      </c>
      <c r="D1217" t="str">
        <f>IF(A1217="","",VLOOKUP(BdD!C1217,Mvt!$D$2:$G$832,3,0))</f>
        <v/>
      </c>
    </row>
    <row r="1218" spans="1:4" x14ac:dyDescent="0.25">
      <c r="A1218" s="1" t="str">
        <f t="array" ref="A1218">IF(B1218="","",MAX(IF(Mvt!$C$2:$C$832=B1218,Mvt!$A$2:$A$832,"")))</f>
        <v/>
      </c>
      <c r="C1218" t="str">
        <f t="shared" si="19"/>
        <v/>
      </c>
      <c r="D1218" t="str">
        <f>IF(A1218="","",VLOOKUP(BdD!C1218,Mvt!$D$2:$G$832,3,0))</f>
        <v/>
      </c>
    </row>
    <row r="1219" spans="1:4" x14ac:dyDescent="0.25">
      <c r="A1219" s="1" t="str">
        <f t="array" ref="A1219">IF(B1219="","",MAX(IF(Mvt!$C$2:$C$832=B1219,Mvt!$A$2:$A$832,"")))</f>
        <v/>
      </c>
      <c r="C1219" t="str">
        <f t="shared" si="19"/>
        <v/>
      </c>
      <c r="D1219" t="str">
        <f>IF(A1219="","",VLOOKUP(BdD!C1219,Mvt!$D$2:$G$832,3,0))</f>
        <v/>
      </c>
    </row>
    <row r="1220" spans="1:4" x14ac:dyDescent="0.25">
      <c r="A1220" s="1" t="str">
        <f t="array" ref="A1220">IF(B1220="","",MAX(IF(Mvt!$C$2:$C$832=B1220,Mvt!$A$2:$A$832,"")))</f>
        <v/>
      </c>
      <c r="C1220" t="str">
        <f t="shared" si="19"/>
        <v/>
      </c>
      <c r="D1220" t="str">
        <f>IF(A1220="","",VLOOKUP(BdD!C1220,Mvt!$D$2:$G$832,3,0))</f>
        <v/>
      </c>
    </row>
    <row r="1221" spans="1:4" x14ac:dyDescent="0.25">
      <c r="A1221" s="1" t="str">
        <f t="array" ref="A1221">IF(B1221="","",MAX(IF(Mvt!$C$2:$C$832=B1221,Mvt!$A$2:$A$832,"")))</f>
        <v/>
      </c>
      <c r="C1221" t="str">
        <f t="shared" si="19"/>
        <v/>
      </c>
      <c r="D1221" t="str">
        <f>IF(A1221="","",VLOOKUP(BdD!C1221,Mvt!$D$2:$G$832,3,0))</f>
        <v/>
      </c>
    </row>
    <row r="1222" spans="1:4" x14ac:dyDescent="0.25">
      <c r="A1222" s="1" t="str">
        <f t="array" ref="A1222">IF(B1222="","",MAX(IF(Mvt!$C$2:$C$832=B1222,Mvt!$A$2:$A$832,"")))</f>
        <v/>
      </c>
      <c r="C1222" t="str">
        <f t="shared" si="19"/>
        <v/>
      </c>
      <c r="D1222" t="str">
        <f>IF(A1222="","",VLOOKUP(BdD!C1222,Mvt!$D$2:$G$832,3,0))</f>
        <v/>
      </c>
    </row>
    <row r="1223" spans="1:4" x14ac:dyDescent="0.25">
      <c r="A1223" s="1" t="str">
        <f t="array" ref="A1223">IF(B1223="","",MAX(IF(Mvt!$C$2:$C$832=B1223,Mvt!$A$2:$A$832,"")))</f>
        <v/>
      </c>
      <c r="C1223" t="str">
        <f t="shared" si="19"/>
        <v/>
      </c>
      <c r="D1223" t="str">
        <f>IF(A1223="","",VLOOKUP(BdD!C1223,Mvt!$D$2:$G$832,3,0))</f>
        <v/>
      </c>
    </row>
    <row r="1224" spans="1:4" x14ac:dyDescent="0.25">
      <c r="A1224" s="1" t="str">
        <f t="array" ref="A1224">IF(B1224="","",MAX(IF(Mvt!$C$2:$C$832=B1224,Mvt!$A$2:$A$832,"")))</f>
        <v/>
      </c>
      <c r="C1224" t="str">
        <f t="shared" si="19"/>
        <v/>
      </c>
      <c r="D1224" t="str">
        <f>IF(A1224="","",VLOOKUP(BdD!C1224,Mvt!$D$2:$G$832,3,0))</f>
        <v/>
      </c>
    </row>
    <row r="1225" spans="1:4" x14ac:dyDescent="0.25">
      <c r="A1225" s="1" t="str">
        <f t="array" ref="A1225">IF(B1225="","",MAX(IF(Mvt!$C$2:$C$832=B1225,Mvt!$A$2:$A$832,"")))</f>
        <v/>
      </c>
      <c r="C1225" t="str">
        <f t="shared" si="19"/>
        <v/>
      </c>
      <c r="D1225" t="str">
        <f>IF(A1225="","",VLOOKUP(BdD!C1225,Mvt!$D$2:$G$832,3,0))</f>
        <v/>
      </c>
    </row>
    <row r="1226" spans="1:4" x14ac:dyDescent="0.25">
      <c r="A1226" s="1" t="str">
        <f t="array" ref="A1226">IF(B1226="","",MAX(IF(Mvt!$C$2:$C$832=B1226,Mvt!$A$2:$A$832,"")))</f>
        <v/>
      </c>
      <c r="C1226" t="str">
        <f t="shared" si="19"/>
        <v/>
      </c>
      <c r="D1226" t="str">
        <f>IF(A1226="","",VLOOKUP(BdD!C1226,Mvt!$D$2:$G$832,3,0))</f>
        <v/>
      </c>
    </row>
    <row r="1227" spans="1:4" x14ac:dyDescent="0.25">
      <c r="A1227" s="1" t="str">
        <f t="array" ref="A1227">IF(B1227="","",MAX(IF(Mvt!$C$2:$C$832=B1227,Mvt!$A$2:$A$832,"")))</f>
        <v/>
      </c>
      <c r="C1227" t="str">
        <f t="shared" si="19"/>
        <v/>
      </c>
      <c r="D1227" t="str">
        <f>IF(A1227="","",VLOOKUP(BdD!C1227,Mvt!$D$2:$G$832,3,0))</f>
        <v/>
      </c>
    </row>
    <row r="1228" spans="1:4" x14ac:dyDescent="0.25">
      <c r="A1228" s="1" t="str">
        <f t="array" ref="A1228">IF(B1228="","",MAX(IF(Mvt!$C$2:$C$832=B1228,Mvt!$A$2:$A$832,"")))</f>
        <v/>
      </c>
      <c r="C1228" t="str">
        <f t="shared" si="19"/>
        <v/>
      </c>
      <c r="D1228" t="str">
        <f>IF(A1228="","",VLOOKUP(BdD!C1228,Mvt!$D$2:$G$832,3,0))</f>
        <v/>
      </c>
    </row>
    <row r="1229" spans="1:4" x14ac:dyDescent="0.25">
      <c r="A1229" s="1" t="str">
        <f t="array" ref="A1229">IF(B1229="","",MAX(IF(Mvt!$C$2:$C$832=B1229,Mvt!$A$2:$A$832,"")))</f>
        <v/>
      </c>
      <c r="C1229" t="str">
        <f t="shared" si="19"/>
        <v/>
      </c>
      <c r="D1229" t="str">
        <f>IF(A1229="","",VLOOKUP(BdD!C1229,Mvt!$D$2:$G$832,3,0))</f>
        <v/>
      </c>
    </row>
    <row r="1230" spans="1:4" x14ac:dyDescent="0.25">
      <c r="A1230" s="1" t="str">
        <f t="array" ref="A1230">IF(B1230="","",MAX(IF(Mvt!$C$2:$C$832=B1230,Mvt!$A$2:$A$832,"")))</f>
        <v/>
      </c>
      <c r="C1230" t="str">
        <f t="shared" si="19"/>
        <v/>
      </c>
      <c r="D1230" t="str">
        <f>IF(A1230="","",VLOOKUP(BdD!C1230,Mvt!$D$2:$G$832,3,0))</f>
        <v/>
      </c>
    </row>
    <row r="1231" spans="1:4" x14ac:dyDescent="0.25">
      <c r="A1231" s="1" t="str">
        <f t="array" ref="A1231">IF(B1231="","",MAX(IF(Mvt!$C$2:$C$832=B1231,Mvt!$A$2:$A$832,"")))</f>
        <v/>
      </c>
      <c r="C1231" t="str">
        <f t="shared" si="19"/>
        <v/>
      </c>
      <c r="D1231" t="str">
        <f>IF(A1231="","",VLOOKUP(BdD!C1231,Mvt!$D$2:$G$832,3,0))</f>
        <v/>
      </c>
    </row>
    <row r="1232" spans="1:4" x14ac:dyDescent="0.25">
      <c r="A1232" s="1" t="str">
        <f t="array" ref="A1232">IF(B1232="","",MAX(IF(Mvt!$C$2:$C$832=B1232,Mvt!$A$2:$A$832,"")))</f>
        <v/>
      </c>
      <c r="C1232" t="str">
        <f t="shared" si="19"/>
        <v/>
      </c>
      <c r="D1232" t="str">
        <f>IF(A1232="","",VLOOKUP(BdD!C1232,Mvt!$D$2:$G$832,3,0))</f>
        <v/>
      </c>
    </row>
    <row r="1233" spans="1:4" x14ac:dyDescent="0.25">
      <c r="A1233" s="1" t="str">
        <f t="array" ref="A1233">IF(B1233="","",MAX(IF(Mvt!$C$2:$C$832=B1233,Mvt!$A$2:$A$832,"")))</f>
        <v/>
      </c>
      <c r="C1233" t="str">
        <f t="shared" si="19"/>
        <v/>
      </c>
      <c r="D1233" t="str">
        <f>IF(A1233="","",VLOOKUP(BdD!C1233,Mvt!$D$2:$G$832,3,0))</f>
        <v/>
      </c>
    </row>
    <row r="1234" spans="1:4" x14ac:dyDescent="0.25">
      <c r="A1234" s="1" t="str">
        <f t="array" ref="A1234">IF(B1234="","",MAX(IF(Mvt!$C$2:$C$832=B1234,Mvt!$A$2:$A$832,"")))</f>
        <v/>
      </c>
      <c r="C1234" t="str">
        <f t="shared" si="19"/>
        <v/>
      </c>
      <c r="D1234" t="str">
        <f>IF(A1234="","",VLOOKUP(BdD!C1234,Mvt!$D$2:$G$832,3,0))</f>
        <v/>
      </c>
    </row>
    <row r="1235" spans="1:4" x14ac:dyDescent="0.25">
      <c r="A1235" s="1" t="str">
        <f t="array" ref="A1235">IF(B1235="","",MAX(IF(Mvt!$C$2:$C$832=B1235,Mvt!$A$2:$A$832,"")))</f>
        <v/>
      </c>
      <c r="C1235" t="str">
        <f t="shared" si="19"/>
        <v/>
      </c>
      <c r="D1235" t="str">
        <f>IF(A1235="","",VLOOKUP(BdD!C1235,Mvt!$D$2:$G$832,3,0))</f>
        <v/>
      </c>
    </row>
    <row r="1236" spans="1:4" x14ac:dyDescent="0.25">
      <c r="A1236" s="1" t="str">
        <f t="array" ref="A1236">IF(B1236="","",MAX(IF(Mvt!$C$2:$C$832=B1236,Mvt!$A$2:$A$832,"")))</f>
        <v/>
      </c>
      <c r="C1236" t="str">
        <f t="shared" si="19"/>
        <v/>
      </c>
      <c r="D1236" t="str">
        <f>IF(A1236="","",VLOOKUP(BdD!C1236,Mvt!$D$2:$G$832,3,0))</f>
        <v/>
      </c>
    </row>
    <row r="1237" spans="1:4" x14ac:dyDescent="0.25">
      <c r="A1237" s="1" t="str">
        <f t="array" ref="A1237">IF(B1237="","",MAX(IF(Mvt!$C$2:$C$832=B1237,Mvt!$A$2:$A$832,"")))</f>
        <v/>
      </c>
      <c r="C1237" t="str">
        <f t="shared" si="19"/>
        <v/>
      </c>
      <c r="D1237" t="str">
        <f>IF(A1237="","",VLOOKUP(BdD!C1237,Mvt!$D$2:$G$832,3,0))</f>
        <v/>
      </c>
    </row>
    <row r="1238" spans="1:4" x14ac:dyDescent="0.25">
      <c r="A1238" s="1" t="str">
        <f t="array" ref="A1238">IF(B1238="","",MAX(IF(Mvt!$C$2:$C$832=B1238,Mvt!$A$2:$A$832,"")))</f>
        <v/>
      </c>
      <c r="C1238" t="str">
        <f t="shared" si="19"/>
        <v/>
      </c>
      <c r="D1238" t="str">
        <f>IF(A1238="","",VLOOKUP(BdD!C1238,Mvt!$D$2:$G$832,3,0))</f>
        <v/>
      </c>
    </row>
    <row r="1239" spans="1:4" x14ac:dyDescent="0.25">
      <c r="A1239" s="1" t="str">
        <f t="array" ref="A1239">IF(B1239="","",MAX(IF(Mvt!$C$2:$C$832=B1239,Mvt!$A$2:$A$832,"")))</f>
        <v/>
      </c>
      <c r="C1239" t="str">
        <f t="shared" si="19"/>
        <v/>
      </c>
      <c r="D1239" t="str">
        <f>IF(A1239="","",VLOOKUP(BdD!C1239,Mvt!$D$2:$G$832,3,0))</f>
        <v/>
      </c>
    </row>
    <row r="1240" spans="1:4" x14ac:dyDescent="0.25">
      <c r="A1240" s="1" t="str">
        <f t="array" ref="A1240">IF(B1240="","",MAX(IF(Mvt!$C$2:$C$832=B1240,Mvt!$A$2:$A$832,"")))</f>
        <v/>
      </c>
      <c r="C1240" t="str">
        <f t="shared" si="19"/>
        <v/>
      </c>
      <c r="D1240" t="str">
        <f>IF(A1240="","",VLOOKUP(BdD!C1240,Mvt!$D$2:$G$832,3,0))</f>
        <v/>
      </c>
    </row>
    <row r="1241" spans="1:4" x14ac:dyDescent="0.25">
      <c r="A1241" s="1" t="str">
        <f t="array" ref="A1241">IF(B1241="","",MAX(IF(Mvt!$C$2:$C$832=B1241,Mvt!$A$2:$A$832,"")))</f>
        <v/>
      </c>
      <c r="C1241" t="str">
        <f t="shared" si="19"/>
        <v/>
      </c>
      <c r="D1241" t="str">
        <f>IF(A1241="","",VLOOKUP(BdD!C1241,Mvt!$D$2:$G$832,3,0))</f>
        <v/>
      </c>
    </row>
    <row r="1242" spans="1:4" x14ac:dyDescent="0.25">
      <c r="A1242" s="1" t="str">
        <f t="array" ref="A1242">IF(B1242="","",MAX(IF(Mvt!$C$2:$C$832=B1242,Mvt!$A$2:$A$832,"")))</f>
        <v/>
      </c>
      <c r="C1242" t="str">
        <f t="shared" si="19"/>
        <v/>
      </c>
      <c r="D1242" t="str">
        <f>IF(A1242="","",VLOOKUP(BdD!C1242,Mvt!$D$2:$G$832,3,0))</f>
        <v/>
      </c>
    </row>
    <row r="1243" spans="1:4" x14ac:dyDescent="0.25">
      <c r="A1243" s="1" t="str">
        <f t="array" ref="A1243">IF(B1243="","",MAX(IF(Mvt!$C$2:$C$832=B1243,Mvt!$A$2:$A$832,"")))</f>
        <v/>
      </c>
      <c r="C1243" t="str">
        <f t="shared" si="19"/>
        <v/>
      </c>
      <c r="D1243" t="str">
        <f>IF(A1243="","",VLOOKUP(BdD!C1243,Mvt!$D$2:$G$832,3,0))</f>
        <v/>
      </c>
    </row>
    <row r="1244" spans="1:4" x14ac:dyDescent="0.25">
      <c r="A1244" s="1" t="str">
        <f t="array" ref="A1244">IF(B1244="","",MAX(IF(Mvt!$C$2:$C$832=B1244,Mvt!$A$2:$A$832,"")))</f>
        <v/>
      </c>
      <c r="C1244" t="str">
        <f t="shared" si="19"/>
        <v/>
      </c>
      <c r="D1244" t="str">
        <f>IF(A1244="","",VLOOKUP(BdD!C1244,Mvt!$D$2:$G$832,3,0))</f>
        <v/>
      </c>
    </row>
    <row r="1245" spans="1:4" x14ac:dyDescent="0.25">
      <c r="A1245" s="1" t="str">
        <f t="array" ref="A1245">IF(B1245="","",MAX(IF(Mvt!$C$2:$C$832=B1245,Mvt!$A$2:$A$832,"")))</f>
        <v/>
      </c>
      <c r="C1245" t="str">
        <f t="shared" si="19"/>
        <v/>
      </c>
      <c r="D1245" t="str">
        <f>IF(A1245="","",VLOOKUP(BdD!C1245,Mvt!$D$2:$G$832,3,0))</f>
        <v/>
      </c>
    </row>
    <row r="1246" spans="1:4" x14ac:dyDescent="0.25">
      <c r="A1246" s="1" t="str">
        <f t="array" ref="A1246">IF(B1246="","",MAX(IF(Mvt!$C$2:$C$832=B1246,Mvt!$A$2:$A$832,"")))</f>
        <v/>
      </c>
      <c r="C1246" t="str">
        <f t="shared" si="19"/>
        <v/>
      </c>
      <c r="D1246" t="str">
        <f>IF(A1246="","",VLOOKUP(BdD!C1246,Mvt!$D$2:$G$832,3,0))</f>
        <v/>
      </c>
    </row>
    <row r="1247" spans="1:4" x14ac:dyDescent="0.25">
      <c r="A1247" s="1" t="str">
        <f t="array" ref="A1247">IF(B1247="","",MAX(IF(Mvt!$C$2:$C$832=B1247,Mvt!$A$2:$A$832,"")))</f>
        <v/>
      </c>
      <c r="C1247" t="str">
        <f t="shared" si="19"/>
        <v/>
      </c>
      <c r="D1247" t="str">
        <f>IF(A1247="","",VLOOKUP(BdD!C1247,Mvt!$D$2:$G$832,3,0))</f>
        <v/>
      </c>
    </row>
    <row r="1248" spans="1:4" x14ac:dyDescent="0.25">
      <c r="A1248" s="1" t="str">
        <f t="array" ref="A1248">IF(B1248="","",MAX(IF(Mvt!$C$2:$C$832=B1248,Mvt!$A$2:$A$832,"")))</f>
        <v/>
      </c>
      <c r="C1248" t="str">
        <f t="shared" si="19"/>
        <v/>
      </c>
      <c r="D1248" t="str">
        <f>IF(A1248="","",VLOOKUP(BdD!C1248,Mvt!$D$2:$G$832,3,0))</f>
        <v/>
      </c>
    </row>
    <row r="1249" spans="1:4" x14ac:dyDescent="0.25">
      <c r="A1249" s="1" t="str">
        <f t="array" ref="A1249">IF(B1249="","",MAX(IF(Mvt!$C$2:$C$832=B1249,Mvt!$A$2:$A$832,"")))</f>
        <v/>
      </c>
      <c r="C1249" t="str">
        <f t="shared" si="19"/>
        <v/>
      </c>
      <c r="D1249" t="str">
        <f>IF(A1249="","",VLOOKUP(BdD!C1249,Mvt!$D$2:$G$832,3,0))</f>
        <v/>
      </c>
    </row>
    <row r="1250" spans="1:4" x14ac:dyDescent="0.25">
      <c r="A1250" s="1" t="str">
        <f t="array" ref="A1250">IF(B1250="","",MAX(IF(Mvt!$C$2:$C$832=B1250,Mvt!$A$2:$A$832,"")))</f>
        <v/>
      </c>
      <c r="C1250" t="str">
        <f t="shared" si="19"/>
        <v/>
      </c>
      <c r="D1250" t="str">
        <f>IF(A1250="","",VLOOKUP(BdD!C1250,Mvt!$D$2:$G$832,3,0))</f>
        <v/>
      </c>
    </row>
    <row r="1251" spans="1:4" x14ac:dyDescent="0.25">
      <c r="A1251" s="1" t="str">
        <f t="array" ref="A1251">IF(B1251="","",MAX(IF(Mvt!$C$2:$C$832=B1251,Mvt!$A$2:$A$832,"")))</f>
        <v/>
      </c>
      <c r="C1251" t="str">
        <f t="shared" ref="C1251:C1314" si="20">IF(A1251="","",A1251&amp;B1251)</f>
        <v/>
      </c>
      <c r="D1251" t="str">
        <f>IF(A1251="","",VLOOKUP(BdD!C1251,Mvt!$D$2:$G$832,3,0))</f>
        <v/>
      </c>
    </row>
    <row r="1252" spans="1:4" x14ac:dyDescent="0.25">
      <c r="A1252" s="1" t="str">
        <f t="array" ref="A1252">IF(B1252="","",MAX(IF(Mvt!$C$2:$C$832=B1252,Mvt!$A$2:$A$832,"")))</f>
        <v/>
      </c>
      <c r="C1252" t="str">
        <f t="shared" si="20"/>
        <v/>
      </c>
      <c r="D1252" t="str">
        <f>IF(A1252="","",VLOOKUP(BdD!C1252,Mvt!$D$2:$G$832,3,0))</f>
        <v/>
      </c>
    </row>
    <row r="1253" spans="1:4" x14ac:dyDescent="0.25">
      <c r="A1253" s="1" t="str">
        <f t="array" ref="A1253">IF(B1253="","",MAX(IF(Mvt!$C$2:$C$832=B1253,Mvt!$A$2:$A$832,"")))</f>
        <v/>
      </c>
      <c r="C1253" t="str">
        <f t="shared" si="20"/>
        <v/>
      </c>
      <c r="D1253" t="str">
        <f>IF(A1253="","",VLOOKUP(BdD!C1253,Mvt!$D$2:$G$832,3,0))</f>
        <v/>
      </c>
    </row>
    <row r="1254" spans="1:4" x14ac:dyDescent="0.25">
      <c r="A1254" s="1" t="str">
        <f t="array" ref="A1254">IF(B1254="","",MAX(IF(Mvt!$C$2:$C$832=B1254,Mvt!$A$2:$A$832,"")))</f>
        <v/>
      </c>
      <c r="C1254" t="str">
        <f t="shared" si="20"/>
        <v/>
      </c>
      <c r="D1254" t="str">
        <f>IF(A1254="","",VLOOKUP(BdD!C1254,Mvt!$D$2:$G$832,3,0))</f>
        <v/>
      </c>
    </row>
    <row r="1255" spans="1:4" x14ac:dyDescent="0.25">
      <c r="A1255" s="1" t="str">
        <f t="array" ref="A1255">IF(B1255="","",MAX(IF(Mvt!$C$2:$C$832=B1255,Mvt!$A$2:$A$832,"")))</f>
        <v/>
      </c>
      <c r="C1255" t="str">
        <f t="shared" si="20"/>
        <v/>
      </c>
      <c r="D1255" t="str">
        <f>IF(A1255="","",VLOOKUP(BdD!C1255,Mvt!$D$2:$G$832,3,0))</f>
        <v/>
      </c>
    </row>
    <row r="1256" spans="1:4" x14ac:dyDescent="0.25">
      <c r="A1256" s="1" t="str">
        <f t="array" ref="A1256">IF(B1256="","",MAX(IF(Mvt!$C$2:$C$832=B1256,Mvt!$A$2:$A$832,"")))</f>
        <v/>
      </c>
      <c r="C1256" t="str">
        <f t="shared" si="20"/>
        <v/>
      </c>
      <c r="D1256" t="str">
        <f>IF(A1256="","",VLOOKUP(BdD!C1256,Mvt!$D$2:$G$832,3,0))</f>
        <v/>
      </c>
    </row>
    <row r="1257" spans="1:4" x14ac:dyDescent="0.25">
      <c r="A1257" s="1" t="str">
        <f t="array" ref="A1257">IF(B1257="","",MAX(IF(Mvt!$C$2:$C$832=B1257,Mvt!$A$2:$A$832,"")))</f>
        <v/>
      </c>
      <c r="C1257" t="str">
        <f t="shared" si="20"/>
        <v/>
      </c>
      <c r="D1257" t="str">
        <f>IF(A1257="","",VLOOKUP(BdD!C1257,Mvt!$D$2:$G$832,3,0))</f>
        <v/>
      </c>
    </row>
    <row r="1258" spans="1:4" x14ac:dyDescent="0.25">
      <c r="A1258" s="1" t="str">
        <f t="array" ref="A1258">IF(B1258="","",MAX(IF(Mvt!$C$2:$C$832=B1258,Mvt!$A$2:$A$832,"")))</f>
        <v/>
      </c>
      <c r="C1258" t="str">
        <f t="shared" si="20"/>
        <v/>
      </c>
      <c r="D1258" t="str">
        <f>IF(A1258="","",VLOOKUP(BdD!C1258,Mvt!$D$2:$G$832,3,0))</f>
        <v/>
      </c>
    </row>
    <row r="1259" spans="1:4" x14ac:dyDescent="0.25">
      <c r="A1259" s="1" t="str">
        <f t="array" ref="A1259">IF(B1259="","",MAX(IF(Mvt!$C$2:$C$832=B1259,Mvt!$A$2:$A$832,"")))</f>
        <v/>
      </c>
      <c r="C1259" t="str">
        <f t="shared" si="20"/>
        <v/>
      </c>
      <c r="D1259" t="str">
        <f>IF(A1259="","",VLOOKUP(BdD!C1259,Mvt!$D$2:$G$832,3,0))</f>
        <v/>
      </c>
    </row>
    <row r="1260" spans="1:4" x14ac:dyDescent="0.25">
      <c r="A1260" s="1" t="str">
        <f t="array" ref="A1260">IF(B1260="","",MAX(IF(Mvt!$C$2:$C$832=B1260,Mvt!$A$2:$A$832,"")))</f>
        <v/>
      </c>
      <c r="C1260" t="str">
        <f t="shared" si="20"/>
        <v/>
      </c>
      <c r="D1260" t="str">
        <f>IF(A1260="","",VLOOKUP(BdD!C1260,Mvt!$D$2:$G$832,3,0))</f>
        <v/>
      </c>
    </row>
    <row r="1261" spans="1:4" x14ac:dyDescent="0.25">
      <c r="A1261" s="1" t="str">
        <f t="array" ref="A1261">IF(B1261="","",MAX(IF(Mvt!$C$2:$C$832=B1261,Mvt!$A$2:$A$832,"")))</f>
        <v/>
      </c>
      <c r="C1261" t="str">
        <f t="shared" si="20"/>
        <v/>
      </c>
      <c r="D1261" t="str">
        <f>IF(A1261="","",VLOOKUP(BdD!C1261,Mvt!$D$2:$G$832,3,0))</f>
        <v/>
      </c>
    </row>
    <row r="1262" spans="1:4" x14ac:dyDescent="0.25">
      <c r="A1262" s="1" t="str">
        <f t="array" ref="A1262">IF(B1262="","",MAX(IF(Mvt!$C$2:$C$832=B1262,Mvt!$A$2:$A$832,"")))</f>
        <v/>
      </c>
      <c r="C1262" t="str">
        <f t="shared" si="20"/>
        <v/>
      </c>
      <c r="D1262" t="str">
        <f>IF(A1262="","",VLOOKUP(BdD!C1262,Mvt!$D$2:$G$832,3,0))</f>
        <v/>
      </c>
    </row>
    <row r="1263" spans="1:4" x14ac:dyDescent="0.25">
      <c r="A1263" s="1" t="str">
        <f t="array" ref="A1263">IF(B1263="","",MAX(IF(Mvt!$C$2:$C$832=B1263,Mvt!$A$2:$A$832,"")))</f>
        <v/>
      </c>
      <c r="C1263" t="str">
        <f t="shared" si="20"/>
        <v/>
      </c>
      <c r="D1263" t="str">
        <f>IF(A1263="","",VLOOKUP(BdD!C1263,Mvt!$D$2:$G$832,3,0))</f>
        <v/>
      </c>
    </row>
    <row r="1264" spans="1:4" x14ac:dyDescent="0.25">
      <c r="A1264" s="1" t="str">
        <f t="array" ref="A1264">IF(B1264="","",MAX(IF(Mvt!$C$2:$C$832=B1264,Mvt!$A$2:$A$832,"")))</f>
        <v/>
      </c>
      <c r="C1264" t="str">
        <f t="shared" si="20"/>
        <v/>
      </c>
      <c r="D1264" t="str">
        <f>IF(A1264="","",VLOOKUP(BdD!C1264,Mvt!$D$2:$G$832,3,0))</f>
        <v/>
      </c>
    </row>
    <row r="1265" spans="1:4" x14ac:dyDescent="0.25">
      <c r="A1265" s="1" t="str">
        <f t="array" ref="A1265">IF(B1265="","",MAX(IF(Mvt!$C$2:$C$832=B1265,Mvt!$A$2:$A$832,"")))</f>
        <v/>
      </c>
      <c r="C1265" t="str">
        <f t="shared" si="20"/>
        <v/>
      </c>
      <c r="D1265" t="str">
        <f>IF(A1265="","",VLOOKUP(BdD!C1265,Mvt!$D$2:$G$832,3,0))</f>
        <v/>
      </c>
    </row>
    <row r="1266" spans="1:4" x14ac:dyDescent="0.25">
      <c r="A1266" s="1" t="str">
        <f t="array" ref="A1266">IF(B1266="","",MAX(IF(Mvt!$C$2:$C$832=B1266,Mvt!$A$2:$A$832,"")))</f>
        <v/>
      </c>
      <c r="C1266" t="str">
        <f t="shared" si="20"/>
        <v/>
      </c>
      <c r="D1266" t="str">
        <f>IF(A1266="","",VLOOKUP(BdD!C1266,Mvt!$D$2:$G$832,3,0))</f>
        <v/>
      </c>
    </row>
    <row r="1267" spans="1:4" x14ac:dyDescent="0.25">
      <c r="A1267" s="1" t="str">
        <f t="array" ref="A1267">IF(B1267="","",MAX(IF(Mvt!$C$2:$C$832=B1267,Mvt!$A$2:$A$832,"")))</f>
        <v/>
      </c>
      <c r="C1267" t="str">
        <f t="shared" si="20"/>
        <v/>
      </c>
      <c r="D1267" t="str">
        <f>IF(A1267="","",VLOOKUP(BdD!C1267,Mvt!$D$2:$G$832,3,0))</f>
        <v/>
      </c>
    </row>
    <row r="1268" spans="1:4" x14ac:dyDescent="0.25">
      <c r="A1268" s="1" t="str">
        <f t="array" ref="A1268">IF(B1268="","",MAX(IF(Mvt!$C$2:$C$832=B1268,Mvt!$A$2:$A$832,"")))</f>
        <v/>
      </c>
      <c r="C1268" t="str">
        <f t="shared" si="20"/>
        <v/>
      </c>
      <c r="D1268" t="str">
        <f>IF(A1268="","",VLOOKUP(BdD!C1268,Mvt!$D$2:$G$832,3,0))</f>
        <v/>
      </c>
    </row>
    <row r="1269" spans="1:4" x14ac:dyDescent="0.25">
      <c r="A1269" s="1" t="str">
        <f t="array" ref="A1269">IF(B1269="","",MAX(IF(Mvt!$C$2:$C$832=B1269,Mvt!$A$2:$A$832,"")))</f>
        <v/>
      </c>
      <c r="C1269" t="str">
        <f t="shared" si="20"/>
        <v/>
      </c>
      <c r="D1269" t="str">
        <f>IF(A1269="","",VLOOKUP(BdD!C1269,Mvt!$D$2:$G$832,3,0))</f>
        <v/>
      </c>
    </row>
    <row r="1270" spans="1:4" x14ac:dyDescent="0.25">
      <c r="A1270" s="1" t="str">
        <f t="array" ref="A1270">IF(B1270="","",MAX(IF(Mvt!$C$2:$C$832=B1270,Mvt!$A$2:$A$832,"")))</f>
        <v/>
      </c>
      <c r="C1270" t="str">
        <f t="shared" si="20"/>
        <v/>
      </c>
      <c r="D1270" t="str">
        <f>IF(A1270="","",VLOOKUP(BdD!C1270,Mvt!$D$2:$G$832,3,0))</f>
        <v/>
      </c>
    </row>
    <row r="1271" spans="1:4" x14ac:dyDescent="0.25">
      <c r="A1271" s="1" t="str">
        <f t="array" ref="A1271">IF(B1271="","",MAX(IF(Mvt!$C$2:$C$832=B1271,Mvt!$A$2:$A$832,"")))</f>
        <v/>
      </c>
      <c r="C1271" t="str">
        <f t="shared" si="20"/>
        <v/>
      </c>
      <c r="D1271" t="str">
        <f>IF(A1271="","",VLOOKUP(BdD!C1271,Mvt!$D$2:$G$832,3,0))</f>
        <v/>
      </c>
    </row>
    <row r="1272" spans="1:4" x14ac:dyDescent="0.25">
      <c r="A1272" s="1" t="str">
        <f t="array" ref="A1272">IF(B1272="","",MAX(IF(Mvt!$C$2:$C$832=B1272,Mvt!$A$2:$A$832,"")))</f>
        <v/>
      </c>
      <c r="C1272" t="str">
        <f t="shared" si="20"/>
        <v/>
      </c>
      <c r="D1272" t="str">
        <f>IF(A1272="","",VLOOKUP(BdD!C1272,Mvt!$D$2:$G$832,3,0))</f>
        <v/>
      </c>
    </row>
    <row r="1273" spans="1:4" x14ac:dyDescent="0.25">
      <c r="A1273" s="1" t="str">
        <f t="array" ref="A1273">IF(B1273="","",MAX(IF(Mvt!$C$2:$C$832=B1273,Mvt!$A$2:$A$832,"")))</f>
        <v/>
      </c>
      <c r="C1273" t="str">
        <f t="shared" si="20"/>
        <v/>
      </c>
      <c r="D1273" t="str">
        <f>IF(A1273="","",VLOOKUP(BdD!C1273,Mvt!$D$2:$G$832,3,0))</f>
        <v/>
      </c>
    </row>
    <row r="1274" spans="1:4" x14ac:dyDescent="0.25">
      <c r="A1274" s="1" t="str">
        <f t="array" ref="A1274">IF(B1274="","",MAX(IF(Mvt!$C$2:$C$832=B1274,Mvt!$A$2:$A$832,"")))</f>
        <v/>
      </c>
      <c r="C1274" t="str">
        <f t="shared" si="20"/>
        <v/>
      </c>
      <c r="D1274" t="str">
        <f>IF(A1274="","",VLOOKUP(BdD!C1274,Mvt!$D$2:$G$832,3,0))</f>
        <v/>
      </c>
    </row>
    <row r="1275" spans="1:4" x14ac:dyDescent="0.25">
      <c r="A1275" s="1" t="str">
        <f t="array" ref="A1275">IF(B1275="","",MAX(IF(Mvt!$C$2:$C$832=B1275,Mvt!$A$2:$A$832,"")))</f>
        <v/>
      </c>
      <c r="C1275" t="str">
        <f t="shared" si="20"/>
        <v/>
      </c>
      <c r="D1275" t="str">
        <f>IF(A1275="","",VLOOKUP(BdD!C1275,Mvt!$D$2:$G$832,3,0))</f>
        <v/>
      </c>
    </row>
    <row r="1276" spans="1:4" x14ac:dyDescent="0.25">
      <c r="A1276" s="1" t="str">
        <f t="array" ref="A1276">IF(B1276="","",MAX(IF(Mvt!$C$2:$C$832=B1276,Mvt!$A$2:$A$832,"")))</f>
        <v/>
      </c>
      <c r="C1276" t="str">
        <f t="shared" si="20"/>
        <v/>
      </c>
      <c r="D1276" t="str">
        <f>IF(A1276="","",VLOOKUP(BdD!C1276,Mvt!$D$2:$G$832,3,0))</f>
        <v/>
      </c>
    </row>
    <row r="1277" spans="1:4" x14ac:dyDescent="0.25">
      <c r="A1277" s="1" t="str">
        <f t="array" ref="A1277">IF(B1277="","",MAX(IF(Mvt!$C$2:$C$832=B1277,Mvt!$A$2:$A$832,"")))</f>
        <v/>
      </c>
      <c r="C1277" t="str">
        <f t="shared" si="20"/>
        <v/>
      </c>
      <c r="D1277" t="str">
        <f>IF(A1277="","",VLOOKUP(BdD!C1277,Mvt!$D$2:$G$832,3,0))</f>
        <v/>
      </c>
    </row>
    <row r="1278" spans="1:4" x14ac:dyDescent="0.25">
      <c r="A1278" s="1" t="str">
        <f t="array" ref="A1278">IF(B1278="","",MAX(IF(Mvt!$C$2:$C$832=B1278,Mvt!$A$2:$A$832,"")))</f>
        <v/>
      </c>
      <c r="C1278" t="str">
        <f t="shared" si="20"/>
        <v/>
      </c>
      <c r="D1278" t="str">
        <f>IF(A1278="","",VLOOKUP(BdD!C1278,Mvt!$D$2:$G$832,3,0))</f>
        <v/>
      </c>
    </row>
    <row r="1279" spans="1:4" x14ac:dyDescent="0.25">
      <c r="A1279" s="1" t="str">
        <f t="array" ref="A1279">IF(B1279="","",MAX(IF(Mvt!$C$2:$C$832=B1279,Mvt!$A$2:$A$832,"")))</f>
        <v/>
      </c>
      <c r="C1279" t="str">
        <f t="shared" si="20"/>
        <v/>
      </c>
      <c r="D1279" t="str">
        <f>IF(A1279="","",VLOOKUP(BdD!C1279,Mvt!$D$2:$G$832,3,0))</f>
        <v/>
      </c>
    </row>
    <row r="1280" spans="1:4" x14ac:dyDescent="0.25">
      <c r="A1280" s="1" t="str">
        <f t="array" ref="A1280">IF(B1280="","",MAX(IF(Mvt!$C$2:$C$832=B1280,Mvt!$A$2:$A$832,"")))</f>
        <v/>
      </c>
      <c r="C1280" t="str">
        <f t="shared" si="20"/>
        <v/>
      </c>
      <c r="D1280" t="str">
        <f>IF(A1280="","",VLOOKUP(BdD!C1280,Mvt!$D$2:$G$832,3,0))</f>
        <v/>
      </c>
    </row>
    <row r="1281" spans="1:4" x14ac:dyDescent="0.25">
      <c r="A1281" s="1" t="str">
        <f t="array" ref="A1281">IF(B1281="","",MAX(IF(Mvt!$C$2:$C$832=B1281,Mvt!$A$2:$A$832,"")))</f>
        <v/>
      </c>
      <c r="C1281" t="str">
        <f t="shared" si="20"/>
        <v/>
      </c>
      <c r="D1281" t="str">
        <f>IF(A1281="","",VLOOKUP(BdD!C1281,Mvt!$D$2:$G$832,3,0))</f>
        <v/>
      </c>
    </row>
    <row r="1282" spans="1:4" x14ac:dyDescent="0.25">
      <c r="A1282" s="1" t="str">
        <f t="array" ref="A1282">IF(B1282="","",MAX(IF(Mvt!$C$2:$C$832=B1282,Mvt!$A$2:$A$832,"")))</f>
        <v/>
      </c>
      <c r="C1282" t="str">
        <f t="shared" si="20"/>
        <v/>
      </c>
      <c r="D1282" t="str">
        <f>IF(A1282="","",VLOOKUP(BdD!C1282,Mvt!$D$2:$G$832,3,0))</f>
        <v/>
      </c>
    </row>
    <row r="1283" spans="1:4" x14ac:dyDescent="0.25">
      <c r="A1283" s="1" t="str">
        <f t="array" ref="A1283">IF(B1283="","",MAX(IF(Mvt!$C$2:$C$832=B1283,Mvt!$A$2:$A$832,"")))</f>
        <v/>
      </c>
      <c r="C1283" t="str">
        <f t="shared" si="20"/>
        <v/>
      </c>
      <c r="D1283" t="str">
        <f>IF(A1283="","",VLOOKUP(BdD!C1283,Mvt!$D$2:$G$832,3,0))</f>
        <v/>
      </c>
    </row>
    <row r="1284" spans="1:4" x14ac:dyDescent="0.25">
      <c r="A1284" s="1" t="str">
        <f t="array" ref="A1284">IF(B1284="","",MAX(IF(Mvt!$C$2:$C$832=B1284,Mvt!$A$2:$A$832,"")))</f>
        <v/>
      </c>
      <c r="C1284" t="str">
        <f t="shared" si="20"/>
        <v/>
      </c>
      <c r="D1284" t="str">
        <f>IF(A1284="","",VLOOKUP(BdD!C1284,Mvt!$D$2:$G$832,3,0))</f>
        <v/>
      </c>
    </row>
    <row r="1285" spans="1:4" x14ac:dyDescent="0.25">
      <c r="A1285" s="1" t="str">
        <f t="array" ref="A1285">IF(B1285="","",MAX(IF(Mvt!$C$2:$C$832=B1285,Mvt!$A$2:$A$832,"")))</f>
        <v/>
      </c>
      <c r="C1285" t="str">
        <f t="shared" si="20"/>
        <v/>
      </c>
      <c r="D1285" t="str">
        <f>IF(A1285="","",VLOOKUP(BdD!C1285,Mvt!$D$2:$G$832,3,0))</f>
        <v/>
      </c>
    </row>
    <row r="1286" spans="1:4" x14ac:dyDescent="0.25">
      <c r="A1286" s="1" t="str">
        <f t="array" ref="A1286">IF(B1286="","",MAX(IF(Mvt!$C$2:$C$832=B1286,Mvt!$A$2:$A$832,"")))</f>
        <v/>
      </c>
      <c r="C1286" t="str">
        <f t="shared" si="20"/>
        <v/>
      </c>
      <c r="D1286" t="str">
        <f>IF(A1286="","",VLOOKUP(BdD!C1286,Mvt!$D$2:$G$832,3,0))</f>
        <v/>
      </c>
    </row>
    <row r="1287" spans="1:4" x14ac:dyDescent="0.25">
      <c r="A1287" s="1" t="str">
        <f t="array" ref="A1287">IF(B1287="","",MAX(IF(Mvt!$C$2:$C$832=B1287,Mvt!$A$2:$A$832,"")))</f>
        <v/>
      </c>
      <c r="C1287" t="str">
        <f t="shared" si="20"/>
        <v/>
      </c>
      <c r="D1287" t="str">
        <f>IF(A1287="","",VLOOKUP(BdD!C1287,Mvt!$D$2:$G$832,3,0))</f>
        <v/>
      </c>
    </row>
    <row r="1288" spans="1:4" x14ac:dyDescent="0.25">
      <c r="A1288" s="1" t="str">
        <f t="array" ref="A1288">IF(B1288="","",MAX(IF(Mvt!$C$2:$C$832=B1288,Mvt!$A$2:$A$832,"")))</f>
        <v/>
      </c>
      <c r="C1288" t="str">
        <f t="shared" si="20"/>
        <v/>
      </c>
      <c r="D1288" t="str">
        <f>IF(A1288="","",VLOOKUP(BdD!C1288,Mvt!$D$2:$G$832,3,0))</f>
        <v/>
      </c>
    </row>
    <row r="1289" spans="1:4" x14ac:dyDescent="0.25">
      <c r="A1289" s="1" t="str">
        <f t="array" ref="A1289">IF(B1289="","",MAX(IF(Mvt!$C$2:$C$832=B1289,Mvt!$A$2:$A$832,"")))</f>
        <v/>
      </c>
      <c r="C1289" t="str">
        <f t="shared" si="20"/>
        <v/>
      </c>
      <c r="D1289" t="str">
        <f>IF(A1289="","",VLOOKUP(BdD!C1289,Mvt!$D$2:$G$832,3,0))</f>
        <v/>
      </c>
    </row>
    <row r="1290" spans="1:4" x14ac:dyDescent="0.25">
      <c r="A1290" s="1" t="str">
        <f t="array" ref="A1290">IF(B1290="","",MAX(IF(Mvt!$C$2:$C$832=B1290,Mvt!$A$2:$A$832,"")))</f>
        <v/>
      </c>
      <c r="C1290" t="str">
        <f t="shared" si="20"/>
        <v/>
      </c>
      <c r="D1290" t="str">
        <f>IF(A1290="","",VLOOKUP(BdD!C1290,Mvt!$D$2:$G$832,3,0))</f>
        <v/>
      </c>
    </row>
    <row r="1291" spans="1:4" x14ac:dyDescent="0.25">
      <c r="A1291" s="1" t="str">
        <f t="array" ref="A1291">IF(B1291="","",MAX(IF(Mvt!$C$2:$C$832=B1291,Mvt!$A$2:$A$832,"")))</f>
        <v/>
      </c>
      <c r="C1291" t="str">
        <f t="shared" si="20"/>
        <v/>
      </c>
      <c r="D1291" t="str">
        <f>IF(A1291="","",VLOOKUP(BdD!C1291,Mvt!$D$2:$G$832,3,0))</f>
        <v/>
      </c>
    </row>
    <row r="1292" spans="1:4" x14ac:dyDescent="0.25">
      <c r="A1292" s="1" t="str">
        <f t="array" ref="A1292">IF(B1292="","",MAX(IF(Mvt!$C$2:$C$832=B1292,Mvt!$A$2:$A$832,"")))</f>
        <v/>
      </c>
      <c r="C1292" t="str">
        <f t="shared" si="20"/>
        <v/>
      </c>
      <c r="D1292" t="str">
        <f>IF(A1292="","",VLOOKUP(BdD!C1292,Mvt!$D$2:$G$832,3,0))</f>
        <v/>
      </c>
    </row>
    <row r="1293" spans="1:4" x14ac:dyDescent="0.25">
      <c r="A1293" s="1" t="str">
        <f t="array" ref="A1293">IF(B1293="","",MAX(IF(Mvt!$C$2:$C$832=B1293,Mvt!$A$2:$A$832,"")))</f>
        <v/>
      </c>
      <c r="C1293" t="str">
        <f t="shared" si="20"/>
        <v/>
      </c>
      <c r="D1293" t="str">
        <f>IF(A1293="","",VLOOKUP(BdD!C1293,Mvt!$D$2:$G$832,3,0))</f>
        <v/>
      </c>
    </row>
    <row r="1294" spans="1:4" x14ac:dyDescent="0.25">
      <c r="A1294" s="1" t="str">
        <f t="array" ref="A1294">IF(B1294="","",MAX(IF(Mvt!$C$2:$C$832=B1294,Mvt!$A$2:$A$832,"")))</f>
        <v/>
      </c>
      <c r="C1294" t="str">
        <f t="shared" si="20"/>
        <v/>
      </c>
      <c r="D1294" t="str">
        <f>IF(A1294="","",VLOOKUP(BdD!C1294,Mvt!$D$2:$G$832,3,0))</f>
        <v/>
      </c>
    </row>
    <row r="1295" spans="1:4" x14ac:dyDescent="0.25">
      <c r="A1295" s="1" t="str">
        <f t="array" ref="A1295">IF(B1295="","",MAX(IF(Mvt!$C$2:$C$832=B1295,Mvt!$A$2:$A$832,"")))</f>
        <v/>
      </c>
      <c r="C1295" t="str">
        <f t="shared" si="20"/>
        <v/>
      </c>
      <c r="D1295" t="str">
        <f>IF(A1295="","",VLOOKUP(BdD!C1295,Mvt!$D$2:$G$832,3,0))</f>
        <v/>
      </c>
    </row>
    <row r="1296" spans="1:4" x14ac:dyDescent="0.25">
      <c r="A1296" s="1" t="str">
        <f t="array" ref="A1296">IF(B1296="","",MAX(IF(Mvt!$C$2:$C$832=B1296,Mvt!$A$2:$A$832,"")))</f>
        <v/>
      </c>
      <c r="C1296" t="str">
        <f t="shared" si="20"/>
        <v/>
      </c>
      <c r="D1296" t="str">
        <f>IF(A1296="","",VLOOKUP(BdD!C1296,Mvt!$D$2:$G$832,3,0))</f>
        <v/>
      </c>
    </row>
    <row r="1297" spans="1:4" x14ac:dyDescent="0.25">
      <c r="A1297" s="1" t="str">
        <f t="array" ref="A1297">IF(B1297="","",MAX(IF(Mvt!$C$2:$C$832=B1297,Mvt!$A$2:$A$832,"")))</f>
        <v/>
      </c>
      <c r="C1297" t="str">
        <f t="shared" si="20"/>
        <v/>
      </c>
      <c r="D1297" t="str">
        <f>IF(A1297="","",VLOOKUP(BdD!C1297,Mvt!$D$2:$G$832,3,0))</f>
        <v/>
      </c>
    </row>
    <row r="1298" spans="1:4" x14ac:dyDescent="0.25">
      <c r="A1298" s="1" t="str">
        <f t="array" ref="A1298">IF(B1298="","",MAX(IF(Mvt!$C$2:$C$832=B1298,Mvt!$A$2:$A$832,"")))</f>
        <v/>
      </c>
      <c r="C1298" t="str">
        <f t="shared" si="20"/>
        <v/>
      </c>
      <c r="D1298" t="str">
        <f>IF(A1298="","",VLOOKUP(BdD!C1298,Mvt!$D$2:$G$832,3,0))</f>
        <v/>
      </c>
    </row>
    <row r="1299" spans="1:4" x14ac:dyDescent="0.25">
      <c r="A1299" s="1" t="str">
        <f t="array" ref="A1299">IF(B1299="","",MAX(IF(Mvt!$C$2:$C$832=B1299,Mvt!$A$2:$A$832,"")))</f>
        <v/>
      </c>
      <c r="C1299" t="str">
        <f t="shared" si="20"/>
        <v/>
      </c>
      <c r="D1299" t="str">
        <f>IF(A1299="","",VLOOKUP(BdD!C1299,Mvt!$D$2:$G$832,3,0))</f>
        <v/>
      </c>
    </row>
    <row r="1300" spans="1:4" x14ac:dyDescent="0.25">
      <c r="A1300" s="1" t="str">
        <f t="array" ref="A1300">IF(B1300="","",MAX(IF(Mvt!$C$2:$C$832=B1300,Mvt!$A$2:$A$832,"")))</f>
        <v/>
      </c>
      <c r="C1300" t="str">
        <f t="shared" si="20"/>
        <v/>
      </c>
      <c r="D1300" t="str">
        <f>IF(A1300="","",VLOOKUP(BdD!C1300,Mvt!$D$2:$G$832,3,0))</f>
        <v/>
      </c>
    </row>
    <row r="1301" spans="1:4" x14ac:dyDescent="0.25">
      <c r="A1301" s="1" t="str">
        <f t="array" ref="A1301">IF(B1301="","",MAX(IF(Mvt!$C$2:$C$832=B1301,Mvt!$A$2:$A$832,"")))</f>
        <v/>
      </c>
      <c r="C1301" t="str">
        <f t="shared" si="20"/>
        <v/>
      </c>
      <c r="D1301" t="str">
        <f>IF(A1301="","",VLOOKUP(BdD!C1301,Mvt!$D$2:$G$832,3,0))</f>
        <v/>
      </c>
    </row>
    <row r="1302" spans="1:4" x14ac:dyDescent="0.25">
      <c r="A1302" s="1" t="str">
        <f t="array" ref="A1302">IF(B1302="","",MAX(IF(Mvt!$C$2:$C$832=B1302,Mvt!$A$2:$A$832,"")))</f>
        <v/>
      </c>
      <c r="C1302" t="str">
        <f t="shared" si="20"/>
        <v/>
      </c>
      <c r="D1302" t="str">
        <f>IF(A1302="","",VLOOKUP(BdD!C1302,Mvt!$D$2:$G$832,3,0))</f>
        <v/>
      </c>
    </row>
    <row r="1303" spans="1:4" x14ac:dyDescent="0.25">
      <c r="A1303" s="1" t="str">
        <f t="array" ref="A1303">IF(B1303="","",MAX(IF(Mvt!$C$2:$C$832=B1303,Mvt!$A$2:$A$832,"")))</f>
        <v/>
      </c>
      <c r="C1303" t="str">
        <f t="shared" si="20"/>
        <v/>
      </c>
      <c r="D1303" t="str">
        <f>IF(A1303="","",VLOOKUP(BdD!C1303,Mvt!$D$2:$G$832,3,0))</f>
        <v/>
      </c>
    </row>
    <row r="1304" spans="1:4" x14ac:dyDescent="0.25">
      <c r="A1304" s="1" t="str">
        <f t="array" ref="A1304">IF(B1304="","",MAX(IF(Mvt!$C$2:$C$832=B1304,Mvt!$A$2:$A$832,"")))</f>
        <v/>
      </c>
      <c r="C1304" t="str">
        <f t="shared" si="20"/>
        <v/>
      </c>
      <c r="D1304" t="str">
        <f>IF(A1304="","",VLOOKUP(BdD!C1304,Mvt!$D$2:$G$832,3,0))</f>
        <v/>
      </c>
    </row>
    <row r="1305" spans="1:4" x14ac:dyDescent="0.25">
      <c r="A1305" s="1" t="str">
        <f t="array" ref="A1305">IF(B1305="","",MAX(IF(Mvt!$C$2:$C$832=B1305,Mvt!$A$2:$A$832,"")))</f>
        <v/>
      </c>
      <c r="C1305" t="str">
        <f t="shared" si="20"/>
        <v/>
      </c>
      <c r="D1305" t="str">
        <f>IF(A1305="","",VLOOKUP(BdD!C1305,Mvt!$D$2:$G$832,3,0))</f>
        <v/>
      </c>
    </row>
    <row r="1306" spans="1:4" x14ac:dyDescent="0.25">
      <c r="A1306" s="1" t="str">
        <f t="array" ref="A1306">IF(B1306="","",MAX(IF(Mvt!$C$2:$C$832=B1306,Mvt!$A$2:$A$832,"")))</f>
        <v/>
      </c>
      <c r="C1306" t="str">
        <f t="shared" si="20"/>
        <v/>
      </c>
      <c r="D1306" t="str">
        <f>IF(A1306="","",VLOOKUP(BdD!C1306,Mvt!$D$2:$G$832,3,0))</f>
        <v/>
      </c>
    </row>
    <row r="1307" spans="1:4" x14ac:dyDescent="0.25">
      <c r="A1307" s="1" t="str">
        <f t="array" ref="A1307">IF(B1307="","",MAX(IF(Mvt!$C$2:$C$832=B1307,Mvt!$A$2:$A$832,"")))</f>
        <v/>
      </c>
      <c r="C1307" t="str">
        <f t="shared" si="20"/>
        <v/>
      </c>
      <c r="D1307" t="str">
        <f>IF(A1307="","",VLOOKUP(BdD!C1307,Mvt!$D$2:$G$832,3,0))</f>
        <v/>
      </c>
    </row>
    <row r="1308" spans="1:4" x14ac:dyDescent="0.25">
      <c r="A1308" s="1" t="str">
        <f t="array" ref="A1308">IF(B1308="","",MAX(IF(Mvt!$C$2:$C$832=B1308,Mvt!$A$2:$A$832,"")))</f>
        <v/>
      </c>
      <c r="C1308" t="str">
        <f t="shared" si="20"/>
        <v/>
      </c>
      <c r="D1308" t="str">
        <f>IF(A1308="","",VLOOKUP(BdD!C1308,Mvt!$D$2:$G$832,3,0))</f>
        <v/>
      </c>
    </row>
    <row r="1309" spans="1:4" x14ac:dyDescent="0.25">
      <c r="A1309" s="1" t="str">
        <f t="array" ref="A1309">IF(B1309="","",MAX(IF(Mvt!$C$2:$C$832=B1309,Mvt!$A$2:$A$832,"")))</f>
        <v/>
      </c>
      <c r="C1309" t="str">
        <f t="shared" si="20"/>
        <v/>
      </c>
      <c r="D1309" t="str">
        <f>IF(A1309="","",VLOOKUP(BdD!C1309,Mvt!$D$2:$G$832,3,0))</f>
        <v/>
      </c>
    </row>
    <row r="1310" spans="1:4" x14ac:dyDescent="0.25">
      <c r="A1310" s="1" t="str">
        <f t="array" ref="A1310">IF(B1310="","",MAX(IF(Mvt!$C$2:$C$832=B1310,Mvt!$A$2:$A$832,"")))</f>
        <v/>
      </c>
      <c r="C1310" t="str">
        <f t="shared" si="20"/>
        <v/>
      </c>
      <c r="D1310" t="str">
        <f>IF(A1310="","",VLOOKUP(BdD!C1310,Mvt!$D$2:$G$832,3,0))</f>
        <v/>
      </c>
    </row>
    <row r="1311" spans="1:4" x14ac:dyDescent="0.25">
      <c r="A1311" s="1" t="str">
        <f t="array" ref="A1311">IF(B1311="","",MAX(IF(Mvt!$C$2:$C$832=B1311,Mvt!$A$2:$A$832,"")))</f>
        <v/>
      </c>
      <c r="C1311" t="str">
        <f t="shared" si="20"/>
        <v/>
      </c>
      <c r="D1311" t="str">
        <f>IF(A1311="","",VLOOKUP(BdD!C1311,Mvt!$D$2:$G$832,3,0))</f>
        <v/>
      </c>
    </row>
    <row r="1312" spans="1:4" x14ac:dyDescent="0.25">
      <c r="A1312" s="1" t="str">
        <f t="array" ref="A1312">IF(B1312="","",MAX(IF(Mvt!$C$2:$C$832=B1312,Mvt!$A$2:$A$832,"")))</f>
        <v/>
      </c>
      <c r="C1312" t="str">
        <f t="shared" si="20"/>
        <v/>
      </c>
      <c r="D1312" t="str">
        <f>IF(A1312="","",VLOOKUP(BdD!C1312,Mvt!$D$2:$G$832,3,0))</f>
        <v/>
      </c>
    </row>
    <row r="1313" spans="1:4" x14ac:dyDescent="0.25">
      <c r="A1313" s="1" t="str">
        <f t="array" ref="A1313">IF(B1313="","",MAX(IF(Mvt!$C$2:$C$832=B1313,Mvt!$A$2:$A$832,"")))</f>
        <v/>
      </c>
      <c r="C1313" t="str">
        <f t="shared" si="20"/>
        <v/>
      </c>
      <c r="D1313" t="str">
        <f>IF(A1313="","",VLOOKUP(BdD!C1313,Mvt!$D$2:$G$832,3,0))</f>
        <v/>
      </c>
    </row>
    <row r="1314" spans="1:4" x14ac:dyDescent="0.25">
      <c r="A1314" s="1" t="str">
        <f t="array" ref="A1314">IF(B1314="","",MAX(IF(Mvt!$C$2:$C$832=B1314,Mvt!$A$2:$A$832,"")))</f>
        <v/>
      </c>
      <c r="C1314" t="str">
        <f t="shared" si="20"/>
        <v/>
      </c>
      <c r="D1314" t="str">
        <f>IF(A1314="","",VLOOKUP(BdD!C1314,Mvt!$D$2:$G$832,3,0))</f>
        <v/>
      </c>
    </row>
    <row r="1315" spans="1:4" x14ac:dyDescent="0.25">
      <c r="A1315" s="1" t="str">
        <f t="array" ref="A1315">IF(B1315="","",MAX(IF(Mvt!$C$2:$C$832=B1315,Mvt!$A$2:$A$832,"")))</f>
        <v/>
      </c>
      <c r="C1315" t="str">
        <f t="shared" ref="C1315:C1378" si="21">IF(A1315="","",A1315&amp;B1315)</f>
        <v/>
      </c>
      <c r="D1315" t="str">
        <f>IF(A1315="","",VLOOKUP(BdD!C1315,Mvt!$D$2:$G$832,3,0))</f>
        <v/>
      </c>
    </row>
    <row r="1316" spans="1:4" x14ac:dyDescent="0.25">
      <c r="A1316" s="1" t="str">
        <f t="array" ref="A1316">IF(B1316="","",MAX(IF(Mvt!$C$2:$C$832=B1316,Mvt!$A$2:$A$832,"")))</f>
        <v/>
      </c>
      <c r="C1316" t="str">
        <f t="shared" si="21"/>
        <v/>
      </c>
      <c r="D1316" t="str">
        <f>IF(A1316="","",VLOOKUP(BdD!C1316,Mvt!$D$2:$G$832,3,0))</f>
        <v/>
      </c>
    </row>
    <row r="1317" spans="1:4" x14ac:dyDescent="0.25">
      <c r="A1317" s="1" t="str">
        <f t="array" ref="A1317">IF(B1317="","",MAX(IF(Mvt!$C$2:$C$832=B1317,Mvt!$A$2:$A$832,"")))</f>
        <v/>
      </c>
      <c r="C1317" t="str">
        <f t="shared" si="21"/>
        <v/>
      </c>
      <c r="D1317" t="str">
        <f>IF(A1317="","",VLOOKUP(BdD!C1317,Mvt!$D$2:$G$832,3,0))</f>
        <v/>
      </c>
    </row>
    <row r="1318" spans="1:4" x14ac:dyDescent="0.25">
      <c r="A1318" s="1" t="str">
        <f t="array" ref="A1318">IF(B1318="","",MAX(IF(Mvt!$C$2:$C$832=B1318,Mvt!$A$2:$A$832,"")))</f>
        <v/>
      </c>
      <c r="C1318" t="str">
        <f t="shared" si="21"/>
        <v/>
      </c>
      <c r="D1318" t="str">
        <f>IF(A1318="","",VLOOKUP(BdD!C1318,Mvt!$D$2:$G$832,3,0))</f>
        <v/>
      </c>
    </row>
    <row r="1319" spans="1:4" x14ac:dyDescent="0.25">
      <c r="A1319" s="1" t="str">
        <f t="array" ref="A1319">IF(B1319="","",MAX(IF(Mvt!$C$2:$C$832=B1319,Mvt!$A$2:$A$832,"")))</f>
        <v/>
      </c>
      <c r="C1319" t="str">
        <f t="shared" si="21"/>
        <v/>
      </c>
      <c r="D1319" t="str">
        <f>IF(A1319="","",VLOOKUP(BdD!C1319,Mvt!$D$2:$G$832,3,0))</f>
        <v/>
      </c>
    </row>
    <row r="1320" spans="1:4" x14ac:dyDescent="0.25">
      <c r="A1320" s="1" t="str">
        <f t="array" ref="A1320">IF(B1320="","",MAX(IF(Mvt!$C$2:$C$832=B1320,Mvt!$A$2:$A$832,"")))</f>
        <v/>
      </c>
      <c r="C1320" t="str">
        <f t="shared" si="21"/>
        <v/>
      </c>
      <c r="D1320" t="str">
        <f>IF(A1320="","",VLOOKUP(BdD!C1320,Mvt!$D$2:$G$832,3,0))</f>
        <v/>
      </c>
    </row>
    <row r="1321" spans="1:4" x14ac:dyDescent="0.25">
      <c r="A1321" s="1" t="str">
        <f t="array" ref="A1321">IF(B1321="","",MAX(IF(Mvt!$C$2:$C$832=B1321,Mvt!$A$2:$A$832,"")))</f>
        <v/>
      </c>
      <c r="C1321" t="str">
        <f t="shared" si="21"/>
        <v/>
      </c>
      <c r="D1321" t="str">
        <f>IF(A1321="","",VLOOKUP(BdD!C1321,Mvt!$D$2:$G$832,3,0))</f>
        <v/>
      </c>
    </row>
    <row r="1322" spans="1:4" x14ac:dyDescent="0.25">
      <c r="A1322" s="1" t="str">
        <f t="array" ref="A1322">IF(B1322="","",MAX(IF(Mvt!$C$2:$C$832=B1322,Mvt!$A$2:$A$832,"")))</f>
        <v/>
      </c>
      <c r="C1322" t="str">
        <f t="shared" si="21"/>
        <v/>
      </c>
      <c r="D1322" t="str">
        <f>IF(A1322="","",VLOOKUP(BdD!C1322,Mvt!$D$2:$G$832,3,0))</f>
        <v/>
      </c>
    </row>
    <row r="1323" spans="1:4" x14ac:dyDescent="0.25">
      <c r="A1323" s="1" t="str">
        <f t="array" ref="A1323">IF(B1323="","",MAX(IF(Mvt!$C$2:$C$832=B1323,Mvt!$A$2:$A$832,"")))</f>
        <v/>
      </c>
      <c r="C1323" t="str">
        <f t="shared" si="21"/>
        <v/>
      </c>
      <c r="D1323" t="str">
        <f>IF(A1323="","",VLOOKUP(BdD!C1323,Mvt!$D$2:$G$832,3,0))</f>
        <v/>
      </c>
    </row>
    <row r="1324" spans="1:4" x14ac:dyDescent="0.25">
      <c r="A1324" s="1" t="str">
        <f t="array" ref="A1324">IF(B1324="","",MAX(IF(Mvt!$C$2:$C$832=B1324,Mvt!$A$2:$A$832,"")))</f>
        <v/>
      </c>
      <c r="C1324" t="str">
        <f t="shared" si="21"/>
        <v/>
      </c>
      <c r="D1324" t="str">
        <f>IF(A1324="","",VLOOKUP(BdD!C1324,Mvt!$D$2:$G$832,3,0))</f>
        <v/>
      </c>
    </row>
    <row r="1325" spans="1:4" x14ac:dyDescent="0.25">
      <c r="A1325" s="1" t="str">
        <f t="array" ref="A1325">IF(B1325="","",MAX(IF(Mvt!$C$2:$C$832=B1325,Mvt!$A$2:$A$832,"")))</f>
        <v/>
      </c>
      <c r="C1325" t="str">
        <f t="shared" si="21"/>
        <v/>
      </c>
      <c r="D1325" t="str">
        <f>IF(A1325="","",VLOOKUP(BdD!C1325,Mvt!$D$2:$G$832,3,0))</f>
        <v/>
      </c>
    </row>
    <row r="1326" spans="1:4" x14ac:dyDescent="0.25">
      <c r="A1326" s="1" t="str">
        <f t="array" ref="A1326">IF(B1326="","",MAX(IF(Mvt!$C$2:$C$832=B1326,Mvt!$A$2:$A$832,"")))</f>
        <v/>
      </c>
      <c r="C1326" t="str">
        <f t="shared" si="21"/>
        <v/>
      </c>
      <c r="D1326" t="str">
        <f>IF(A1326="","",VLOOKUP(BdD!C1326,Mvt!$D$2:$G$832,3,0))</f>
        <v/>
      </c>
    </row>
    <row r="1327" spans="1:4" x14ac:dyDescent="0.25">
      <c r="A1327" s="1" t="str">
        <f t="array" ref="A1327">IF(B1327="","",MAX(IF(Mvt!$C$2:$C$832=B1327,Mvt!$A$2:$A$832,"")))</f>
        <v/>
      </c>
      <c r="C1327" t="str">
        <f t="shared" si="21"/>
        <v/>
      </c>
      <c r="D1327" t="str">
        <f>IF(A1327="","",VLOOKUP(BdD!C1327,Mvt!$D$2:$G$832,3,0))</f>
        <v/>
      </c>
    </row>
    <row r="1328" spans="1:4" x14ac:dyDescent="0.25">
      <c r="A1328" s="1" t="str">
        <f t="array" ref="A1328">IF(B1328="","",MAX(IF(Mvt!$C$2:$C$832=B1328,Mvt!$A$2:$A$832,"")))</f>
        <v/>
      </c>
      <c r="C1328" t="str">
        <f t="shared" si="21"/>
        <v/>
      </c>
      <c r="D1328" t="str">
        <f>IF(A1328="","",VLOOKUP(BdD!C1328,Mvt!$D$2:$G$832,3,0))</f>
        <v/>
      </c>
    </row>
    <row r="1329" spans="1:4" x14ac:dyDescent="0.25">
      <c r="A1329" s="1" t="str">
        <f t="array" ref="A1329">IF(B1329="","",MAX(IF(Mvt!$C$2:$C$832=B1329,Mvt!$A$2:$A$832,"")))</f>
        <v/>
      </c>
      <c r="C1329" t="str">
        <f t="shared" si="21"/>
        <v/>
      </c>
      <c r="D1329" t="str">
        <f>IF(A1329="","",VLOOKUP(BdD!C1329,Mvt!$D$2:$G$832,3,0))</f>
        <v/>
      </c>
    </row>
    <row r="1330" spans="1:4" x14ac:dyDescent="0.25">
      <c r="A1330" s="1" t="str">
        <f t="array" ref="A1330">IF(B1330="","",MAX(IF(Mvt!$C$2:$C$832=B1330,Mvt!$A$2:$A$832,"")))</f>
        <v/>
      </c>
      <c r="C1330" t="str">
        <f t="shared" si="21"/>
        <v/>
      </c>
      <c r="D1330" t="str">
        <f>IF(A1330="","",VLOOKUP(BdD!C1330,Mvt!$D$2:$G$832,3,0))</f>
        <v/>
      </c>
    </row>
    <row r="1331" spans="1:4" x14ac:dyDescent="0.25">
      <c r="A1331" s="1" t="str">
        <f t="array" ref="A1331">IF(B1331="","",MAX(IF(Mvt!$C$2:$C$832=B1331,Mvt!$A$2:$A$832,"")))</f>
        <v/>
      </c>
      <c r="C1331" t="str">
        <f t="shared" si="21"/>
        <v/>
      </c>
      <c r="D1331" t="str">
        <f>IF(A1331="","",VLOOKUP(BdD!C1331,Mvt!$D$2:$G$832,3,0))</f>
        <v/>
      </c>
    </row>
    <row r="1332" spans="1:4" x14ac:dyDescent="0.25">
      <c r="A1332" s="1" t="str">
        <f t="array" ref="A1332">IF(B1332="","",MAX(IF(Mvt!$C$2:$C$832=B1332,Mvt!$A$2:$A$832,"")))</f>
        <v/>
      </c>
      <c r="C1332" t="str">
        <f t="shared" si="21"/>
        <v/>
      </c>
      <c r="D1332" t="str">
        <f>IF(A1332="","",VLOOKUP(BdD!C1332,Mvt!$D$2:$G$832,3,0))</f>
        <v/>
      </c>
    </row>
    <row r="1333" spans="1:4" x14ac:dyDescent="0.25">
      <c r="A1333" s="1" t="str">
        <f t="array" ref="A1333">IF(B1333="","",MAX(IF(Mvt!$C$2:$C$832=B1333,Mvt!$A$2:$A$832,"")))</f>
        <v/>
      </c>
      <c r="C1333" t="str">
        <f t="shared" si="21"/>
        <v/>
      </c>
      <c r="D1333" t="str">
        <f>IF(A1333="","",VLOOKUP(BdD!C1333,Mvt!$D$2:$G$832,3,0))</f>
        <v/>
      </c>
    </row>
    <row r="1334" spans="1:4" x14ac:dyDescent="0.25">
      <c r="A1334" s="1" t="str">
        <f t="array" ref="A1334">IF(B1334="","",MAX(IF(Mvt!$C$2:$C$832=B1334,Mvt!$A$2:$A$832,"")))</f>
        <v/>
      </c>
      <c r="C1334" t="str">
        <f t="shared" si="21"/>
        <v/>
      </c>
      <c r="D1334" t="str">
        <f>IF(A1334="","",VLOOKUP(BdD!C1334,Mvt!$D$2:$G$832,3,0))</f>
        <v/>
      </c>
    </row>
    <row r="1335" spans="1:4" x14ac:dyDescent="0.25">
      <c r="A1335" s="1" t="str">
        <f t="array" ref="A1335">IF(B1335="","",MAX(IF(Mvt!$C$2:$C$832=B1335,Mvt!$A$2:$A$832,"")))</f>
        <v/>
      </c>
      <c r="C1335" t="str">
        <f t="shared" si="21"/>
        <v/>
      </c>
      <c r="D1335" t="str">
        <f>IF(A1335="","",VLOOKUP(BdD!C1335,Mvt!$D$2:$G$832,3,0))</f>
        <v/>
      </c>
    </row>
    <row r="1336" spans="1:4" x14ac:dyDescent="0.25">
      <c r="A1336" s="1" t="str">
        <f t="array" ref="A1336">IF(B1336="","",MAX(IF(Mvt!$C$2:$C$832=B1336,Mvt!$A$2:$A$832,"")))</f>
        <v/>
      </c>
      <c r="C1336" t="str">
        <f t="shared" si="21"/>
        <v/>
      </c>
      <c r="D1336" t="str">
        <f>IF(A1336="","",VLOOKUP(BdD!C1336,Mvt!$D$2:$G$832,3,0))</f>
        <v/>
      </c>
    </row>
    <row r="1337" spans="1:4" x14ac:dyDescent="0.25">
      <c r="A1337" s="1" t="str">
        <f t="array" ref="A1337">IF(B1337="","",MAX(IF(Mvt!$C$2:$C$832=B1337,Mvt!$A$2:$A$832,"")))</f>
        <v/>
      </c>
      <c r="C1337" t="str">
        <f t="shared" si="21"/>
        <v/>
      </c>
      <c r="D1337" t="str">
        <f>IF(A1337="","",VLOOKUP(BdD!C1337,Mvt!$D$2:$G$832,3,0))</f>
        <v/>
      </c>
    </row>
    <row r="1338" spans="1:4" x14ac:dyDescent="0.25">
      <c r="A1338" s="1" t="str">
        <f t="array" ref="A1338">IF(B1338="","",MAX(IF(Mvt!$C$2:$C$832=B1338,Mvt!$A$2:$A$832,"")))</f>
        <v/>
      </c>
      <c r="C1338" t="str">
        <f t="shared" si="21"/>
        <v/>
      </c>
      <c r="D1338" t="str">
        <f>IF(A1338="","",VLOOKUP(BdD!C1338,Mvt!$D$2:$G$832,3,0))</f>
        <v/>
      </c>
    </row>
    <row r="1339" spans="1:4" x14ac:dyDescent="0.25">
      <c r="A1339" s="1" t="str">
        <f t="array" ref="A1339">IF(B1339="","",MAX(IF(Mvt!$C$2:$C$832=B1339,Mvt!$A$2:$A$832,"")))</f>
        <v/>
      </c>
      <c r="C1339" t="str">
        <f t="shared" si="21"/>
        <v/>
      </c>
      <c r="D1339" t="str">
        <f>IF(A1339="","",VLOOKUP(BdD!C1339,Mvt!$D$2:$G$832,3,0))</f>
        <v/>
      </c>
    </row>
    <row r="1340" spans="1:4" x14ac:dyDescent="0.25">
      <c r="A1340" s="1" t="str">
        <f t="array" ref="A1340">IF(B1340="","",MAX(IF(Mvt!$C$2:$C$832=B1340,Mvt!$A$2:$A$832,"")))</f>
        <v/>
      </c>
      <c r="C1340" t="str">
        <f t="shared" si="21"/>
        <v/>
      </c>
      <c r="D1340" t="str">
        <f>IF(A1340="","",VLOOKUP(BdD!C1340,Mvt!$D$2:$G$832,3,0))</f>
        <v/>
      </c>
    </row>
    <row r="1341" spans="1:4" x14ac:dyDescent="0.25">
      <c r="A1341" s="1" t="str">
        <f t="array" ref="A1341">IF(B1341="","",MAX(IF(Mvt!$C$2:$C$832=B1341,Mvt!$A$2:$A$832,"")))</f>
        <v/>
      </c>
      <c r="C1341" t="str">
        <f t="shared" si="21"/>
        <v/>
      </c>
      <c r="D1341" t="str">
        <f>IF(A1341="","",VLOOKUP(BdD!C1341,Mvt!$D$2:$G$832,3,0))</f>
        <v/>
      </c>
    </row>
    <row r="1342" spans="1:4" x14ac:dyDescent="0.25">
      <c r="A1342" s="1" t="str">
        <f t="array" ref="A1342">IF(B1342="","",MAX(IF(Mvt!$C$2:$C$832=B1342,Mvt!$A$2:$A$832,"")))</f>
        <v/>
      </c>
      <c r="C1342" t="str">
        <f t="shared" si="21"/>
        <v/>
      </c>
      <c r="D1342" t="str">
        <f>IF(A1342="","",VLOOKUP(BdD!C1342,Mvt!$D$2:$G$832,3,0))</f>
        <v/>
      </c>
    </row>
    <row r="1343" spans="1:4" x14ac:dyDescent="0.25">
      <c r="A1343" s="1" t="str">
        <f t="array" ref="A1343">IF(B1343="","",MAX(IF(Mvt!$C$2:$C$832=B1343,Mvt!$A$2:$A$832,"")))</f>
        <v/>
      </c>
      <c r="C1343" t="str">
        <f t="shared" si="21"/>
        <v/>
      </c>
      <c r="D1343" t="str">
        <f>IF(A1343="","",VLOOKUP(BdD!C1343,Mvt!$D$2:$G$832,3,0))</f>
        <v/>
      </c>
    </row>
    <row r="1344" spans="1:4" x14ac:dyDescent="0.25">
      <c r="A1344" s="1" t="str">
        <f t="array" ref="A1344">IF(B1344="","",MAX(IF(Mvt!$C$2:$C$832=B1344,Mvt!$A$2:$A$832,"")))</f>
        <v/>
      </c>
      <c r="C1344" t="str">
        <f t="shared" si="21"/>
        <v/>
      </c>
      <c r="D1344" t="str">
        <f>IF(A1344="","",VLOOKUP(BdD!C1344,Mvt!$D$2:$G$832,3,0))</f>
        <v/>
      </c>
    </row>
    <row r="1345" spans="1:4" x14ac:dyDescent="0.25">
      <c r="A1345" s="1" t="str">
        <f t="array" ref="A1345">IF(B1345="","",MAX(IF(Mvt!$C$2:$C$832=B1345,Mvt!$A$2:$A$832,"")))</f>
        <v/>
      </c>
      <c r="C1345" t="str">
        <f t="shared" si="21"/>
        <v/>
      </c>
      <c r="D1345" t="str">
        <f>IF(A1345="","",VLOOKUP(BdD!C1345,Mvt!$D$2:$G$832,3,0))</f>
        <v/>
      </c>
    </row>
    <row r="1346" spans="1:4" x14ac:dyDescent="0.25">
      <c r="A1346" s="1" t="str">
        <f t="array" ref="A1346">IF(B1346="","",MAX(IF(Mvt!$C$2:$C$832=B1346,Mvt!$A$2:$A$832,"")))</f>
        <v/>
      </c>
      <c r="C1346" t="str">
        <f t="shared" si="21"/>
        <v/>
      </c>
      <c r="D1346" t="str">
        <f>IF(A1346="","",VLOOKUP(BdD!C1346,Mvt!$D$2:$G$832,3,0))</f>
        <v/>
      </c>
    </row>
    <row r="1347" spans="1:4" x14ac:dyDescent="0.25">
      <c r="A1347" s="1" t="str">
        <f t="array" ref="A1347">IF(B1347="","",MAX(IF(Mvt!$C$2:$C$832=B1347,Mvt!$A$2:$A$832,"")))</f>
        <v/>
      </c>
      <c r="C1347" t="str">
        <f t="shared" si="21"/>
        <v/>
      </c>
      <c r="D1347" t="str">
        <f>IF(A1347="","",VLOOKUP(BdD!C1347,Mvt!$D$2:$G$832,3,0))</f>
        <v/>
      </c>
    </row>
    <row r="1348" spans="1:4" x14ac:dyDescent="0.25">
      <c r="A1348" s="1" t="str">
        <f t="array" ref="A1348">IF(B1348="","",MAX(IF(Mvt!$C$2:$C$832=B1348,Mvt!$A$2:$A$832,"")))</f>
        <v/>
      </c>
      <c r="C1348" t="str">
        <f t="shared" si="21"/>
        <v/>
      </c>
      <c r="D1348" t="str">
        <f>IF(A1348="","",VLOOKUP(BdD!C1348,Mvt!$D$2:$G$832,3,0))</f>
        <v/>
      </c>
    </row>
    <row r="1349" spans="1:4" x14ac:dyDescent="0.25">
      <c r="A1349" s="1" t="str">
        <f t="array" ref="A1349">IF(B1349="","",MAX(IF(Mvt!$C$2:$C$832=B1349,Mvt!$A$2:$A$832,"")))</f>
        <v/>
      </c>
      <c r="C1349" t="str">
        <f t="shared" si="21"/>
        <v/>
      </c>
      <c r="D1349" t="str">
        <f>IF(A1349="","",VLOOKUP(BdD!C1349,Mvt!$D$2:$G$832,3,0))</f>
        <v/>
      </c>
    </row>
    <row r="1350" spans="1:4" x14ac:dyDescent="0.25">
      <c r="A1350" s="1" t="str">
        <f t="array" ref="A1350">IF(B1350="","",MAX(IF(Mvt!$C$2:$C$832=B1350,Mvt!$A$2:$A$832,"")))</f>
        <v/>
      </c>
      <c r="C1350" t="str">
        <f t="shared" si="21"/>
        <v/>
      </c>
      <c r="D1350" t="str">
        <f>IF(A1350="","",VLOOKUP(BdD!C1350,Mvt!$D$2:$G$832,3,0))</f>
        <v/>
      </c>
    </row>
    <row r="1351" spans="1:4" x14ac:dyDescent="0.25">
      <c r="A1351" s="1" t="str">
        <f t="array" ref="A1351">IF(B1351="","",MAX(IF(Mvt!$C$2:$C$832=B1351,Mvt!$A$2:$A$832,"")))</f>
        <v/>
      </c>
      <c r="C1351" t="str">
        <f t="shared" si="21"/>
        <v/>
      </c>
      <c r="D1351" t="str">
        <f>IF(A1351="","",VLOOKUP(BdD!C1351,Mvt!$D$2:$G$832,3,0))</f>
        <v/>
      </c>
    </row>
    <row r="1352" spans="1:4" x14ac:dyDescent="0.25">
      <c r="A1352" s="1" t="str">
        <f t="array" ref="A1352">IF(B1352="","",MAX(IF(Mvt!$C$2:$C$832=B1352,Mvt!$A$2:$A$832,"")))</f>
        <v/>
      </c>
      <c r="C1352" t="str">
        <f t="shared" si="21"/>
        <v/>
      </c>
      <c r="D1352" t="str">
        <f>IF(A1352="","",VLOOKUP(BdD!C1352,Mvt!$D$2:$G$832,3,0))</f>
        <v/>
      </c>
    </row>
    <row r="1353" spans="1:4" x14ac:dyDescent="0.25">
      <c r="A1353" s="1" t="str">
        <f t="array" ref="A1353">IF(B1353="","",MAX(IF(Mvt!$C$2:$C$832=B1353,Mvt!$A$2:$A$832,"")))</f>
        <v/>
      </c>
      <c r="C1353" t="str">
        <f t="shared" si="21"/>
        <v/>
      </c>
      <c r="D1353" t="str">
        <f>IF(A1353="","",VLOOKUP(BdD!C1353,Mvt!$D$2:$G$832,3,0))</f>
        <v/>
      </c>
    </row>
    <row r="1354" spans="1:4" x14ac:dyDescent="0.25">
      <c r="A1354" s="1" t="str">
        <f t="array" ref="A1354">IF(B1354="","",MAX(IF(Mvt!$C$2:$C$832=B1354,Mvt!$A$2:$A$832,"")))</f>
        <v/>
      </c>
      <c r="C1354" t="str">
        <f t="shared" si="21"/>
        <v/>
      </c>
      <c r="D1354" t="str">
        <f>IF(A1354="","",VLOOKUP(BdD!C1354,Mvt!$D$2:$G$832,3,0))</f>
        <v/>
      </c>
    </row>
    <row r="1355" spans="1:4" x14ac:dyDescent="0.25">
      <c r="A1355" s="1" t="str">
        <f t="array" ref="A1355">IF(B1355="","",MAX(IF(Mvt!$C$2:$C$832=B1355,Mvt!$A$2:$A$832,"")))</f>
        <v/>
      </c>
      <c r="C1355" t="str">
        <f t="shared" si="21"/>
        <v/>
      </c>
      <c r="D1355" t="str">
        <f>IF(A1355="","",VLOOKUP(BdD!C1355,Mvt!$D$2:$G$832,3,0))</f>
        <v/>
      </c>
    </row>
    <row r="1356" spans="1:4" x14ac:dyDescent="0.25">
      <c r="A1356" s="1" t="str">
        <f t="array" ref="A1356">IF(B1356="","",MAX(IF(Mvt!$C$2:$C$832=B1356,Mvt!$A$2:$A$832,"")))</f>
        <v/>
      </c>
      <c r="C1356" t="str">
        <f t="shared" si="21"/>
        <v/>
      </c>
      <c r="D1356" t="str">
        <f>IF(A1356="","",VLOOKUP(BdD!C1356,Mvt!$D$2:$G$832,3,0))</f>
        <v/>
      </c>
    </row>
    <row r="1357" spans="1:4" x14ac:dyDescent="0.25">
      <c r="A1357" s="1" t="str">
        <f t="array" ref="A1357">IF(B1357="","",MAX(IF(Mvt!$C$2:$C$832=B1357,Mvt!$A$2:$A$832,"")))</f>
        <v/>
      </c>
      <c r="C1357" t="str">
        <f t="shared" si="21"/>
        <v/>
      </c>
      <c r="D1357" t="str">
        <f>IF(A1357="","",VLOOKUP(BdD!C1357,Mvt!$D$2:$G$832,3,0))</f>
        <v/>
      </c>
    </row>
    <row r="1358" spans="1:4" x14ac:dyDescent="0.25">
      <c r="A1358" s="1" t="str">
        <f t="array" ref="A1358">IF(B1358="","",MAX(IF(Mvt!$C$2:$C$832=B1358,Mvt!$A$2:$A$832,"")))</f>
        <v/>
      </c>
      <c r="C1358" t="str">
        <f t="shared" si="21"/>
        <v/>
      </c>
      <c r="D1358" t="str">
        <f>IF(A1358="","",VLOOKUP(BdD!C1358,Mvt!$D$2:$G$832,3,0))</f>
        <v/>
      </c>
    </row>
    <row r="1359" spans="1:4" x14ac:dyDescent="0.25">
      <c r="A1359" s="1" t="str">
        <f t="array" ref="A1359">IF(B1359="","",MAX(IF(Mvt!$C$2:$C$832=B1359,Mvt!$A$2:$A$832,"")))</f>
        <v/>
      </c>
      <c r="C1359" t="str">
        <f t="shared" si="21"/>
        <v/>
      </c>
      <c r="D1359" t="str">
        <f>IF(A1359="","",VLOOKUP(BdD!C1359,Mvt!$D$2:$G$832,3,0))</f>
        <v/>
      </c>
    </row>
    <row r="1360" spans="1:4" x14ac:dyDescent="0.25">
      <c r="A1360" s="1" t="str">
        <f t="array" ref="A1360">IF(B1360="","",MAX(IF(Mvt!$C$2:$C$832=B1360,Mvt!$A$2:$A$832,"")))</f>
        <v/>
      </c>
      <c r="C1360" t="str">
        <f t="shared" si="21"/>
        <v/>
      </c>
      <c r="D1360" t="str">
        <f>IF(A1360="","",VLOOKUP(BdD!C1360,Mvt!$D$2:$G$832,3,0))</f>
        <v/>
      </c>
    </row>
    <row r="1361" spans="1:4" x14ac:dyDescent="0.25">
      <c r="A1361" s="1" t="str">
        <f t="array" ref="A1361">IF(B1361="","",MAX(IF(Mvt!$C$2:$C$832=B1361,Mvt!$A$2:$A$832,"")))</f>
        <v/>
      </c>
      <c r="C1361" t="str">
        <f t="shared" si="21"/>
        <v/>
      </c>
      <c r="D1361" t="str">
        <f>IF(A1361="","",VLOOKUP(BdD!C1361,Mvt!$D$2:$G$832,3,0))</f>
        <v/>
      </c>
    </row>
    <row r="1362" spans="1:4" x14ac:dyDescent="0.25">
      <c r="A1362" s="1" t="str">
        <f t="array" ref="A1362">IF(B1362="","",MAX(IF(Mvt!$C$2:$C$832=B1362,Mvt!$A$2:$A$832,"")))</f>
        <v/>
      </c>
      <c r="C1362" t="str">
        <f t="shared" si="21"/>
        <v/>
      </c>
      <c r="D1362" t="str">
        <f>IF(A1362="","",VLOOKUP(BdD!C1362,Mvt!$D$2:$G$832,3,0))</f>
        <v/>
      </c>
    </row>
    <row r="1363" spans="1:4" x14ac:dyDescent="0.25">
      <c r="A1363" s="1" t="str">
        <f t="array" ref="A1363">IF(B1363="","",MAX(IF(Mvt!$C$2:$C$832=B1363,Mvt!$A$2:$A$832,"")))</f>
        <v/>
      </c>
      <c r="C1363" t="str">
        <f t="shared" si="21"/>
        <v/>
      </c>
      <c r="D1363" t="str">
        <f>IF(A1363="","",VLOOKUP(BdD!C1363,Mvt!$D$2:$G$832,3,0))</f>
        <v/>
      </c>
    </row>
    <row r="1364" spans="1:4" x14ac:dyDescent="0.25">
      <c r="A1364" s="1" t="str">
        <f t="array" ref="A1364">IF(B1364="","",MAX(IF(Mvt!$C$2:$C$832=B1364,Mvt!$A$2:$A$832,"")))</f>
        <v/>
      </c>
      <c r="C1364" t="str">
        <f t="shared" si="21"/>
        <v/>
      </c>
      <c r="D1364" t="str">
        <f>IF(A1364="","",VLOOKUP(BdD!C1364,Mvt!$D$2:$G$832,3,0))</f>
        <v/>
      </c>
    </row>
    <row r="1365" spans="1:4" x14ac:dyDescent="0.25">
      <c r="A1365" s="1" t="str">
        <f t="array" ref="A1365">IF(B1365="","",MAX(IF(Mvt!$C$2:$C$832=B1365,Mvt!$A$2:$A$832,"")))</f>
        <v/>
      </c>
      <c r="C1365" t="str">
        <f t="shared" si="21"/>
        <v/>
      </c>
      <c r="D1365" t="str">
        <f>IF(A1365="","",VLOOKUP(BdD!C1365,Mvt!$D$2:$G$832,3,0))</f>
        <v/>
      </c>
    </row>
    <row r="1366" spans="1:4" x14ac:dyDescent="0.25">
      <c r="A1366" s="1" t="str">
        <f t="array" ref="A1366">IF(B1366="","",MAX(IF(Mvt!$C$2:$C$832=B1366,Mvt!$A$2:$A$832,"")))</f>
        <v/>
      </c>
      <c r="C1366" t="str">
        <f t="shared" si="21"/>
        <v/>
      </c>
      <c r="D1366" t="str">
        <f>IF(A1366="","",VLOOKUP(BdD!C1366,Mvt!$D$2:$G$832,3,0))</f>
        <v/>
      </c>
    </row>
    <row r="1367" spans="1:4" x14ac:dyDescent="0.25">
      <c r="A1367" s="1" t="str">
        <f t="array" ref="A1367">IF(B1367="","",MAX(IF(Mvt!$C$2:$C$832=B1367,Mvt!$A$2:$A$832,"")))</f>
        <v/>
      </c>
      <c r="C1367" t="str">
        <f t="shared" si="21"/>
        <v/>
      </c>
      <c r="D1367" t="str">
        <f>IF(A1367="","",VLOOKUP(BdD!C1367,Mvt!$D$2:$G$832,3,0))</f>
        <v/>
      </c>
    </row>
    <row r="1368" spans="1:4" x14ac:dyDescent="0.25">
      <c r="A1368" s="1" t="str">
        <f t="array" ref="A1368">IF(B1368="","",MAX(IF(Mvt!$C$2:$C$832=B1368,Mvt!$A$2:$A$832,"")))</f>
        <v/>
      </c>
      <c r="C1368" t="str">
        <f t="shared" si="21"/>
        <v/>
      </c>
      <c r="D1368" t="str">
        <f>IF(A1368="","",VLOOKUP(BdD!C1368,Mvt!$D$2:$G$832,3,0))</f>
        <v/>
      </c>
    </row>
    <row r="1369" spans="1:4" x14ac:dyDescent="0.25">
      <c r="A1369" s="1" t="str">
        <f t="array" ref="A1369">IF(B1369="","",MAX(IF(Mvt!$C$2:$C$832=B1369,Mvt!$A$2:$A$832,"")))</f>
        <v/>
      </c>
      <c r="C1369" t="str">
        <f t="shared" si="21"/>
        <v/>
      </c>
      <c r="D1369" t="str">
        <f>IF(A1369="","",VLOOKUP(BdD!C1369,Mvt!$D$2:$G$832,3,0))</f>
        <v/>
      </c>
    </row>
    <row r="1370" spans="1:4" x14ac:dyDescent="0.25">
      <c r="A1370" s="1" t="str">
        <f t="array" ref="A1370">IF(B1370="","",MAX(IF(Mvt!$C$2:$C$832=B1370,Mvt!$A$2:$A$832,"")))</f>
        <v/>
      </c>
      <c r="C1370" t="str">
        <f t="shared" si="21"/>
        <v/>
      </c>
      <c r="D1370" t="str">
        <f>IF(A1370="","",VLOOKUP(BdD!C1370,Mvt!$D$2:$G$832,3,0))</f>
        <v/>
      </c>
    </row>
    <row r="1371" spans="1:4" x14ac:dyDescent="0.25">
      <c r="A1371" s="1" t="str">
        <f t="array" ref="A1371">IF(B1371="","",MAX(IF(Mvt!$C$2:$C$832=B1371,Mvt!$A$2:$A$832,"")))</f>
        <v/>
      </c>
      <c r="C1371" t="str">
        <f t="shared" si="21"/>
        <v/>
      </c>
      <c r="D1371" t="str">
        <f>IF(A1371="","",VLOOKUP(BdD!C1371,Mvt!$D$2:$G$832,3,0))</f>
        <v/>
      </c>
    </row>
    <row r="1372" spans="1:4" x14ac:dyDescent="0.25">
      <c r="A1372" s="1" t="str">
        <f t="array" ref="A1372">IF(B1372="","",MAX(IF(Mvt!$C$2:$C$832=B1372,Mvt!$A$2:$A$832,"")))</f>
        <v/>
      </c>
      <c r="C1372" t="str">
        <f t="shared" si="21"/>
        <v/>
      </c>
      <c r="D1372" t="str">
        <f>IF(A1372="","",VLOOKUP(BdD!C1372,Mvt!$D$2:$G$832,3,0))</f>
        <v/>
      </c>
    </row>
    <row r="1373" spans="1:4" x14ac:dyDescent="0.25">
      <c r="A1373" s="1" t="str">
        <f t="array" ref="A1373">IF(B1373="","",MAX(IF(Mvt!$C$2:$C$832=B1373,Mvt!$A$2:$A$832,"")))</f>
        <v/>
      </c>
      <c r="C1373" t="str">
        <f t="shared" si="21"/>
        <v/>
      </c>
      <c r="D1373" t="str">
        <f>IF(A1373="","",VLOOKUP(BdD!C1373,Mvt!$D$2:$G$832,3,0))</f>
        <v/>
      </c>
    </row>
    <row r="1374" spans="1:4" x14ac:dyDescent="0.25">
      <c r="A1374" s="1" t="str">
        <f t="array" ref="A1374">IF(B1374="","",MAX(IF(Mvt!$C$2:$C$832=B1374,Mvt!$A$2:$A$832,"")))</f>
        <v/>
      </c>
      <c r="C1374" t="str">
        <f t="shared" si="21"/>
        <v/>
      </c>
      <c r="D1374" t="str">
        <f>IF(A1374="","",VLOOKUP(BdD!C1374,Mvt!$D$2:$G$832,3,0))</f>
        <v/>
      </c>
    </row>
    <row r="1375" spans="1:4" x14ac:dyDescent="0.25">
      <c r="A1375" s="1" t="str">
        <f t="array" ref="A1375">IF(B1375="","",MAX(IF(Mvt!$C$2:$C$832=B1375,Mvt!$A$2:$A$832,"")))</f>
        <v/>
      </c>
      <c r="C1375" t="str">
        <f t="shared" si="21"/>
        <v/>
      </c>
      <c r="D1375" t="str">
        <f>IF(A1375="","",VLOOKUP(BdD!C1375,Mvt!$D$2:$G$832,3,0))</f>
        <v/>
      </c>
    </row>
    <row r="1376" spans="1:4" x14ac:dyDescent="0.25">
      <c r="A1376" s="1" t="str">
        <f t="array" ref="A1376">IF(B1376="","",MAX(IF(Mvt!$C$2:$C$832=B1376,Mvt!$A$2:$A$832,"")))</f>
        <v/>
      </c>
      <c r="C1376" t="str">
        <f t="shared" si="21"/>
        <v/>
      </c>
      <c r="D1376" t="str">
        <f>IF(A1376="","",VLOOKUP(BdD!C1376,Mvt!$D$2:$G$832,3,0))</f>
        <v/>
      </c>
    </row>
    <row r="1377" spans="1:4" x14ac:dyDescent="0.25">
      <c r="A1377" s="1" t="str">
        <f t="array" ref="A1377">IF(B1377="","",MAX(IF(Mvt!$C$2:$C$832=B1377,Mvt!$A$2:$A$832,"")))</f>
        <v/>
      </c>
      <c r="C1377" t="str">
        <f t="shared" si="21"/>
        <v/>
      </c>
      <c r="D1377" t="str">
        <f>IF(A1377="","",VLOOKUP(BdD!C1377,Mvt!$D$2:$G$832,3,0))</f>
        <v/>
      </c>
    </row>
    <row r="1378" spans="1:4" x14ac:dyDescent="0.25">
      <c r="A1378" s="1" t="str">
        <f t="array" ref="A1378">IF(B1378="","",MAX(IF(Mvt!$C$2:$C$832=B1378,Mvt!$A$2:$A$832,"")))</f>
        <v/>
      </c>
      <c r="C1378" t="str">
        <f t="shared" si="21"/>
        <v/>
      </c>
      <c r="D1378" t="str">
        <f>IF(A1378="","",VLOOKUP(BdD!C1378,Mvt!$D$2:$G$832,3,0))</f>
        <v/>
      </c>
    </row>
    <row r="1379" spans="1:4" x14ac:dyDescent="0.25">
      <c r="A1379" s="1" t="str">
        <f t="array" ref="A1379">IF(B1379="","",MAX(IF(Mvt!$C$2:$C$832=B1379,Mvt!$A$2:$A$832,"")))</f>
        <v/>
      </c>
      <c r="C1379" t="str">
        <f t="shared" ref="C1379:C1442" si="22">IF(A1379="","",A1379&amp;B1379)</f>
        <v/>
      </c>
      <c r="D1379" t="str">
        <f>IF(A1379="","",VLOOKUP(BdD!C1379,Mvt!$D$2:$G$832,3,0))</f>
        <v/>
      </c>
    </row>
    <row r="1380" spans="1:4" x14ac:dyDescent="0.25">
      <c r="A1380" s="1" t="str">
        <f t="array" ref="A1380">IF(B1380="","",MAX(IF(Mvt!$C$2:$C$832=B1380,Mvt!$A$2:$A$832,"")))</f>
        <v/>
      </c>
      <c r="C1380" t="str">
        <f t="shared" si="22"/>
        <v/>
      </c>
      <c r="D1380" t="str">
        <f>IF(A1380="","",VLOOKUP(BdD!C1380,Mvt!$D$2:$G$832,3,0))</f>
        <v/>
      </c>
    </row>
    <row r="1381" spans="1:4" x14ac:dyDescent="0.25">
      <c r="A1381" s="1" t="str">
        <f t="array" ref="A1381">IF(B1381="","",MAX(IF(Mvt!$C$2:$C$832=B1381,Mvt!$A$2:$A$832,"")))</f>
        <v/>
      </c>
      <c r="C1381" t="str">
        <f t="shared" si="22"/>
        <v/>
      </c>
      <c r="D1381" t="str">
        <f>IF(A1381="","",VLOOKUP(BdD!C1381,Mvt!$D$2:$G$832,3,0))</f>
        <v/>
      </c>
    </row>
    <row r="1382" spans="1:4" x14ac:dyDescent="0.25">
      <c r="A1382" s="1" t="str">
        <f t="array" ref="A1382">IF(B1382="","",MAX(IF(Mvt!$C$2:$C$832=B1382,Mvt!$A$2:$A$832,"")))</f>
        <v/>
      </c>
      <c r="C1382" t="str">
        <f t="shared" si="22"/>
        <v/>
      </c>
      <c r="D1382" t="str">
        <f>IF(A1382="","",VLOOKUP(BdD!C1382,Mvt!$D$2:$G$832,3,0))</f>
        <v/>
      </c>
    </row>
    <row r="1383" spans="1:4" x14ac:dyDescent="0.25">
      <c r="A1383" s="1" t="str">
        <f t="array" ref="A1383">IF(B1383="","",MAX(IF(Mvt!$C$2:$C$832=B1383,Mvt!$A$2:$A$832,"")))</f>
        <v/>
      </c>
      <c r="C1383" t="str">
        <f t="shared" si="22"/>
        <v/>
      </c>
      <c r="D1383" t="str">
        <f>IF(A1383="","",VLOOKUP(BdD!C1383,Mvt!$D$2:$G$832,3,0))</f>
        <v/>
      </c>
    </row>
    <row r="1384" spans="1:4" x14ac:dyDescent="0.25">
      <c r="A1384" s="1" t="str">
        <f t="array" ref="A1384">IF(B1384="","",MAX(IF(Mvt!$C$2:$C$832=B1384,Mvt!$A$2:$A$832,"")))</f>
        <v/>
      </c>
      <c r="C1384" t="str">
        <f t="shared" si="22"/>
        <v/>
      </c>
      <c r="D1384" t="str">
        <f>IF(A1384="","",VLOOKUP(BdD!C1384,Mvt!$D$2:$G$832,3,0))</f>
        <v/>
      </c>
    </row>
    <row r="1385" spans="1:4" x14ac:dyDescent="0.25">
      <c r="A1385" s="1" t="str">
        <f t="array" ref="A1385">IF(B1385="","",MAX(IF(Mvt!$C$2:$C$832=B1385,Mvt!$A$2:$A$832,"")))</f>
        <v/>
      </c>
      <c r="C1385" t="str">
        <f t="shared" si="22"/>
        <v/>
      </c>
      <c r="D1385" t="str">
        <f>IF(A1385="","",VLOOKUP(BdD!C1385,Mvt!$D$2:$G$832,3,0))</f>
        <v/>
      </c>
    </row>
    <row r="1386" spans="1:4" x14ac:dyDescent="0.25">
      <c r="A1386" s="1" t="str">
        <f t="array" ref="A1386">IF(B1386="","",MAX(IF(Mvt!$C$2:$C$832=B1386,Mvt!$A$2:$A$832,"")))</f>
        <v/>
      </c>
      <c r="C1386" t="str">
        <f t="shared" si="22"/>
        <v/>
      </c>
      <c r="D1386" t="str">
        <f>IF(A1386="","",VLOOKUP(BdD!C1386,Mvt!$D$2:$G$832,3,0))</f>
        <v/>
      </c>
    </row>
    <row r="1387" spans="1:4" x14ac:dyDescent="0.25">
      <c r="A1387" s="1" t="str">
        <f t="array" ref="A1387">IF(B1387="","",MAX(IF(Mvt!$C$2:$C$832=B1387,Mvt!$A$2:$A$832,"")))</f>
        <v/>
      </c>
      <c r="C1387" t="str">
        <f t="shared" si="22"/>
        <v/>
      </c>
      <c r="D1387" t="str">
        <f>IF(A1387="","",VLOOKUP(BdD!C1387,Mvt!$D$2:$G$832,3,0))</f>
        <v/>
      </c>
    </row>
    <row r="1388" spans="1:4" x14ac:dyDescent="0.25">
      <c r="A1388" s="1" t="str">
        <f t="array" ref="A1388">IF(B1388="","",MAX(IF(Mvt!$C$2:$C$832=B1388,Mvt!$A$2:$A$832,"")))</f>
        <v/>
      </c>
      <c r="C1388" t="str">
        <f t="shared" si="22"/>
        <v/>
      </c>
      <c r="D1388" t="str">
        <f>IF(A1388="","",VLOOKUP(BdD!C1388,Mvt!$D$2:$G$832,3,0))</f>
        <v/>
      </c>
    </row>
    <row r="1389" spans="1:4" x14ac:dyDescent="0.25">
      <c r="A1389" s="1" t="str">
        <f t="array" ref="A1389">IF(B1389="","",MAX(IF(Mvt!$C$2:$C$832=B1389,Mvt!$A$2:$A$832,"")))</f>
        <v/>
      </c>
      <c r="C1389" t="str">
        <f t="shared" si="22"/>
        <v/>
      </c>
      <c r="D1389" t="str">
        <f>IF(A1389="","",VLOOKUP(BdD!C1389,Mvt!$D$2:$G$832,3,0))</f>
        <v/>
      </c>
    </row>
    <row r="1390" spans="1:4" x14ac:dyDescent="0.25">
      <c r="A1390" s="1" t="str">
        <f t="array" ref="A1390">IF(B1390="","",MAX(IF(Mvt!$C$2:$C$832=B1390,Mvt!$A$2:$A$832,"")))</f>
        <v/>
      </c>
      <c r="C1390" t="str">
        <f t="shared" si="22"/>
        <v/>
      </c>
      <c r="D1390" t="str">
        <f>IF(A1390="","",VLOOKUP(BdD!C1390,Mvt!$D$2:$G$832,3,0))</f>
        <v/>
      </c>
    </row>
    <row r="1391" spans="1:4" x14ac:dyDescent="0.25">
      <c r="A1391" s="1" t="str">
        <f t="array" ref="A1391">IF(B1391="","",MAX(IF(Mvt!$C$2:$C$832=B1391,Mvt!$A$2:$A$832,"")))</f>
        <v/>
      </c>
      <c r="C1391" t="str">
        <f t="shared" si="22"/>
        <v/>
      </c>
      <c r="D1391" t="str">
        <f>IF(A1391="","",VLOOKUP(BdD!C1391,Mvt!$D$2:$G$832,3,0))</f>
        <v/>
      </c>
    </row>
    <row r="1392" spans="1:4" x14ac:dyDescent="0.25">
      <c r="A1392" s="1" t="str">
        <f t="array" ref="A1392">IF(B1392="","",MAX(IF(Mvt!$C$2:$C$832=B1392,Mvt!$A$2:$A$832,"")))</f>
        <v/>
      </c>
      <c r="C1392" t="str">
        <f t="shared" si="22"/>
        <v/>
      </c>
      <c r="D1392" t="str">
        <f>IF(A1392="","",VLOOKUP(BdD!C1392,Mvt!$D$2:$G$832,3,0))</f>
        <v/>
      </c>
    </row>
    <row r="1393" spans="1:4" x14ac:dyDescent="0.25">
      <c r="A1393" s="1" t="str">
        <f t="array" ref="A1393">IF(B1393="","",MAX(IF(Mvt!$C$2:$C$832=B1393,Mvt!$A$2:$A$832,"")))</f>
        <v/>
      </c>
      <c r="C1393" t="str">
        <f t="shared" si="22"/>
        <v/>
      </c>
      <c r="D1393" t="str">
        <f>IF(A1393="","",VLOOKUP(BdD!C1393,Mvt!$D$2:$G$832,3,0))</f>
        <v/>
      </c>
    </row>
    <row r="1394" spans="1:4" x14ac:dyDescent="0.25">
      <c r="A1394" s="1" t="str">
        <f t="array" ref="A1394">IF(B1394="","",MAX(IF(Mvt!$C$2:$C$832=B1394,Mvt!$A$2:$A$832,"")))</f>
        <v/>
      </c>
      <c r="C1394" t="str">
        <f t="shared" si="22"/>
        <v/>
      </c>
      <c r="D1394" t="str">
        <f>IF(A1394="","",VLOOKUP(BdD!C1394,Mvt!$D$2:$G$832,3,0))</f>
        <v/>
      </c>
    </row>
    <row r="1395" spans="1:4" x14ac:dyDescent="0.25">
      <c r="A1395" s="1" t="str">
        <f t="array" ref="A1395">IF(B1395="","",MAX(IF(Mvt!$C$2:$C$832=B1395,Mvt!$A$2:$A$832,"")))</f>
        <v/>
      </c>
      <c r="C1395" t="str">
        <f t="shared" si="22"/>
        <v/>
      </c>
      <c r="D1395" t="str">
        <f>IF(A1395="","",VLOOKUP(BdD!C1395,Mvt!$D$2:$G$832,3,0))</f>
        <v/>
      </c>
    </row>
    <row r="1396" spans="1:4" x14ac:dyDescent="0.25">
      <c r="A1396" s="1" t="str">
        <f t="array" ref="A1396">IF(B1396="","",MAX(IF(Mvt!$C$2:$C$832=B1396,Mvt!$A$2:$A$832,"")))</f>
        <v/>
      </c>
      <c r="C1396" t="str">
        <f t="shared" si="22"/>
        <v/>
      </c>
      <c r="D1396" t="str">
        <f>IF(A1396="","",VLOOKUP(BdD!C1396,Mvt!$D$2:$G$832,3,0))</f>
        <v/>
      </c>
    </row>
    <row r="1397" spans="1:4" x14ac:dyDescent="0.25">
      <c r="A1397" s="1" t="str">
        <f t="array" ref="A1397">IF(B1397="","",MAX(IF(Mvt!$C$2:$C$832=B1397,Mvt!$A$2:$A$832,"")))</f>
        <v/>
      </c>
      <c r="C1397" t="str">
        <f t="shared" si="22"/>
        <v/>
      </c>
      <c r="D1397" t="str">
        <f>IF(A1397="","",VLOOKUP(BdD!C1397,Mvt!$D$2:$G$832,3,0))</f>
        <v/>
      </c>
    </row>
    <row r="1398" spans="1:4" x14ac:dyDescent="0.25">
      <c r="A1398" s="1" t="str">
        <f t="array" ref="A1398">IF(B1398="","",MAX(IF(Mvt!$C$2:$C$832=B1398,Mvt!$A$2:$A$832,"")))</f>
        <v/>
      </c>
      <c r="C1398" t="str">
        <f t="shared" si="22"/>
        <v/>
      </c>
      <c r="D1398" t="str">
        <f>IF(A1398="","",VLOOKUP(BdD!C1398,Mvt!$D$2:$G$832,3,0))</f>
        <v/>
      </c>
    </row>
    <row r="1399" spans="1:4" x14ac:dyDescent="0.25">
      <c r="A1399" s="1" t="str">
        <f t="array" ref="A1399">IF(B1399="","",MAX(IF(Mvt!$C$2:$C$832=B1399,Mvt!$A$2:$A$832,"")))</f>
        <v/>
      </c>
      <c r="C1399" t="str">
        <f t="shared" si="22"/>
        <v/>
      </c>
      <c r="D1399" t="str">
        <f>IF(A1399="","",VLOOKUP(BdD!C1399,Mvt!$D$2:$G$832,3,0))</f>
        <v/>
      </c>
    </row>
    <row r="1400" spans="1:4" x14ac:dyDescent="0.25">
      <c r="A1400" s="1" t="str">
        <f t="array" ref="A1400">IF(B1400="","",MAX(IF(Mvt!$C$2:$C$832=B1400,Mvt!$A$2:$A$832,"")))</f>
        <v/>
      </c>
      <c r="C1400" t="str">
        <f t="shared" si="22"/>
        <v/>
      </c>
      <c r="D1400" t="str">
        <f>IF(A1400="","",VLOOKUP(BdD!C1400,Mvt!$D$2:$G$832,3,0))</f>
        <v/>
      </c>
    </row>
    <row r="1401" spans="1:4" x14ac:dyDescent="0.25">
      <c r="A1401" s="1" t="str">
        <f t="array" ref="A1401">IF(B1401="","",MAX(IF(Mvt!$C$2:$C$832=B1401,Mvt!$A$2:$A$832,"")))</f>
        <v/>
      </c>
      <c r="C1401" t="str">
        <f t="shared" si="22"/>
        <v/>
      </c>
      <c r="D1401" t="str">
        <f>IF(A1401="","",VLOOKUP(BdD!C1401,Mvt!$D$2:$G$832,3,0))</f>
        <v/>
      </c>
    </row>
    <row r="1402" spans="1:4" x14ac:dyDescent="0.25">
      <c r="A1402" s="1" t="str">
        <f t="array" ref="A1402">IF(B1402="","",MAX(IF(Mvt!$C$2:$C$832=B1402,Mvt!$A$2:$A$832,"")))</f>
        <v/>
      </c>
      <c r="C1402" t="str">
        <f t="shared" si="22"/>
        <v/>
      </c>
      <c r="D1402" t="str">
        <f>IF(A1402="","",VLOOKUP(BdD!C1402,Mvt!$D$2:$G$832,3,0))</f>
        <v/>
      </c>
    </row>
    <row r="1403" spans="1:4" x14ac:dyDescent="0.25">
      <c r="A1403" s="1" t="str">
        <f t="array" ref="A1403">IF(B1403="","",MAX(IF(Mvt!$C$2:$C$832=B1403,Mvt!$A$2:$A$832,"")))</f>
        <v/>
      </c>
      <c r="C1403" t="str">
        <f t="shared" si="22"/>
        <v/>
      </c>
      <c r="D1403" t="str">
        <f>IF(A1403="","",VLOOKUP(BdD!C1403,Mvt!$D$2:$G$832,3,0))</f>
        <v/>
      </c>
    </row>
    <row r="1404" spans="1:4" x14ac:dyDescent="0.25">
      <c r="A1404" s="1" t="str">
        <f t="array" ref="A1404">IF(B1404="","",MAX(IF(Mvt!$C$2:$C$832=B1404,Mvt!$A$2:$A$832,"")))</f>
        <v/>
      </c>
      <c r="C1404" t="str">
        <f t="shared" si="22"/>
        <v/>
      </c>
      <c r="D1404" t="str">
        <f>IF(A1404="","",VLOOKUP(BdD!C1404,Mvt!$D$2:$G$832,3,0))</f>
        <v/>
      </c>
    </row>
    <row r="1405" spans="1:4" x14ac:dyDescent="0.25">
      <c r="A1405" s="1" t="str">
        <f t="array" ref="A1405">IF(B1405="","",MAX(IF(Mvt!$C$2:$C$832=B1405,Mvt!$A$2:$A$832,"")))</f>
        <v/>
      </c>
      <c r="C1405" t="str">
        <f t="shared" si="22"/>
        <v/>
      </c>
      <c r="D1405" t="str">
        <f>IF(A1405="","",VLOOKUP(BdD!C1405,Mvt!$D$2:$G$832,3,0))</f>
        <v/>
      </c>
    </row>
    <row r="1406" spans="1:4" x14ac:dyDescent="0.25">
      <c r="A1406" s="1" t="str">
        <f t="array" ref="A1406">IF(B1406="","",MAX(IF(Mvt!$C$2:$C$832=B1406,Mvt!$A$2:$A$832,"")))</f>
        <v/>
      </c>
      <c r="C1406" t="str">
        <f t="shared" si="22"/>
        <v/>
      </c>
      <c r="D1406" t="str">
        <f>IF(A1406="","",VLOOKUP(BdD!C1406,Mvt!$D$2:$G$832,3,0))</f>
        <v/>
      </c>
    </row>
    <row r="1407" spans="1:4" x14ac:dyDescent="0.25">
      <c r="A1407" s="1" t="str">
        <f t="array" ref="A1407">IF(B1407="","",MAX(IF(Mvt!$C$2:$C$832=B1407,Mvt!$A$2:$A$832,"")))</f>
        <v/>
      </c>
      <c r="C1407" t="str">
        <f t="shared" si="22"/>
        <v/>
      </c>
      <c r="D1407" t="str">
        <f>IF(A1407="","",VLOOKUP(BdD!C1407,Mvt!$D$2:$G$832,3,0))</f>
        <v/>
      </c>
    </row>
    <row r="1408" spans="1:4" x14ac:dyDescent="0.25">
      <c r="A1408" s="1" t="str">
        <f t="array" ref="A1408">IF(B1408="","",MAX(IF(Mvt!$C$2:$C$832=B1408,Mvt!$A$2:$A$832,"")))</f>
        <v/>
      </c>
      <c r="C1408" t="str">
        <f t="shared" si="22"/>
        <v/>
      </c>
      <c r="D1408" t="str">
        <f>IF(A1408="","",VLOOKUP(BdD!C1408,Mvt!$D$2:$G$832,3,0))</f>
        <v/>
      </c>
    </row>
    <row r="1409" spans="1:4" x14ac:dyDescent="0.25">
      <c r="A1409" s="1" t="str">
        <f t="array" ref="A1409">IF(B1409="","",MAX(IF(Mvt!$C$2:$C$832=B1409,Mvt!$A$2:$A$832,"")))</f>
        <v/>
      </c>
      <c r="C1409" t="str">
        <f t="shared" si="22"/>
        <v/>
      </c>
      <c r="D1409" t="str">
        <f>IF(A1409="","",VLOOKUP(BdD!C1409,Mvt!$D$2:$G$832,3,0))</f>
        <v/>
      </c>
    </row>
    <row r="1410" spans="1:4" x14ac:dyDescent="0.25">
      <c r="A1410" s="1" t="str">
        <f t="array" ref="A1410">IF(B1410="","",MAX(IF(Mvt!$C$2:$C$832=B1410,Mvt!$A$2:$A$832,"")))</f>
        <v/>
      </c>
      <c r="C1410" t="str">
        <f t="shared" si="22"/>
        <v/>
      </c>
      <c r="D1410" t="str">
        <f>IF(A1410="","",VLOOKUP(BdD!C1410,Mvt!$D$2:$G$832,3,0))</f>
        <v/>
      </c>
    </row>
    <row r="1411" spans="1:4" x14ac:dyDescent="0.25">
      <c r="A1411" s="1" t="str">
        <f t="array" ref="A1411">IF(B1411="","",MAX(IF(Mvt!$C$2:$C$832=B1411,Mvt!$A$2:$A$832,"")))</f>
        <v/>
      </c>
      <c r="C1411" t="str">
        <f t="shared" si="22"/>
        <v/>
      </c>
      <c r="D1411" t="str">
        <f>IF(A1411="","",VLOOKUP(BdD!C1411,Mvt!$D$2:$G$832,3,0))</f>
        <v/>
      </c>
    </row>
    <row r="1412" spans="1:4" x14ac:dyDescent="0.25">
      <c r="A1412" s="1" t="str">
        <f t="array" ref="A1412">IF(B1412="","",MAX(IF(Mvt!$C$2:$C$832=B1412,Mvt!$A$2:$A$832,"")))</f>
        <v/>
      </c>
      <c r="C1412" t="str">
        <f t="shared" si="22"/>
        <v/>
      </c>
      <c r="D1412" t="str">
        <f>IF(A1412="","",VLOOKUP(BdD!C1412,Mvt!$D$2:$G$832,3,0))</f>
        <v/>
      </c>
    </row>
    <row r="1413" spans="1:4" x14ac:dyDescent="0.25">
      <c r="A1413" s="1" t="str">
        <f t="array" ref="A1413">IF(B1413="","",MAX(IF(Mvt!$C$2:$C$832=B1413,Mvt!$A$2:$A$832,"")))</f>
        <v/>
      </c>
      <c r="C1413" t="str">
        <f t="shared" si="22"/>
        <v/>
      </c>
      <c r="D1413" t="str">
        <f>IF(A1413="","",VLOOKUP(BdD!C1413,Mvt!$D$2:$G$832,3,0))</f>
        <v/>
      </c>
    </row>
    <row r="1414" spans="1:4" x14ac:dyDescent="0.25">
      <c r="A1414" s="1" t="str">
        <f t="array" ref="A1414">IF(B1414="","",MAX(IF(Mvt!$C$2:$C$832=B1414,Mvt!$A$2:$A$832,"")))</f>
        <v/>
      </c>
      <c r="C1414" t="str">
        <f t="shared" si="22"/>
        <v/>
      </c>
      <c r="D1414" t="str">
        <f>IF(A1414="","",VLOOKUP(BdD!C1414,Mvt!$D$2:$G$832,3,0))</f>
        <v/>
      </c>
    </row>
    <row r="1415" spans="1:4" x14ac:dyDescent="0.25">
      <c r="A1415" s="1" t="str">
        <f t="array" ref="A1415">IF(B1415="","",MAX(IF(Mvt!$C$2:$C$832=B1415,Mvt!$A$2:$A$832,"")))</f>
        <v/>
      </c>
      <c r="C1415" t="str">
        <f t="shared" si="22"/>
        <v/>
      </c>
      <c r="D1415" t="str">
        <f>IF(A1415="","",VLOOKUP(BdD!C1415,Mvt!$D$2:$G$832,3,0))</f>
        <v/>
      </c>
    </row>
    <row r="1416" spans="1:4" x14ac:dyDescent="0.25">
      <c r="A1416" s="1" t="str">
        <f t="array" ref="A1416">IF(B1416="","",MAX(IF(Mvt!$C$2:$C$832=B1416,Mvt!$A$2:$A$832,"")))</f>
        <v/>
      </c>
      <c r="C1416" t="str">
        <f t="shared" si="22"/>
        <v/>
      </c>
      <c r="D1416" t="str">
        <f>IF(A1416="","",VLOOKUP(BdD!C1416,Mvt!$D$2:$G$832,3,0))</f>
        <v/>
      </c>
    </row>
    <row r="1417" spans="1:4" x14ac:dyDescent="0.25">
      <c r="A1417" s="1" t="str">
        <f t="array" ref="A1417">IF(B1417="","",MAX(IF(Mvt!$C$2:$C$832=B1417,Mvt!$A$2:$A$832,"")))</f>
        <v/>
      </c>
      <c r="C1417" t="str">
        <f t="shared" si="22"/>
        <v/>
      </c>
      <c r="D1417" t="str">
        <f>IF(A1417="","",VLOOKUP(BdD!C1417,Mvt!$D$2:$G$832,3,0))</f>
        <v/>
      </c>
    </row>
    <row r="1418" spans="1:4" x14ac:dyDescent="0.25">
      <c r="A1418" s="1" t="str">
        <f t="array" ref="A1418">IF(B1418="","",MAX(IF(Mvt!$C$2:$C$832=B1418,Mvt!$A$2:$A$832,"")))</f>
        <v/>
      </c>
      <c r="C1418" t="str">
        <f t="shared" si="22"/>
        <v/>
      </c>
      <c r="D1418" t="str">
        <f>IF(A1418="","",VLOOKUP(BdD!C1418,Mvt!$D$2:$G$832,3,0))</f>
        <v/>
      </c>
    </row>
    <row r="1419" spans="1:4" x14ac:dyDescent="0.25">
      <c r="A1419" s="1" t="str">
        <f t="array" ref="A1419">IF(B1419="","",MAX(IF(Mvt!$C$2:$C$832=B1419,Mvt!$A$2:$A$832,"")))</f>
        <v/>
      </c>
      <c r="C1419" t="str">
        <f t="shared" si="22"/>
        <v/>
      </c>
      <c r="D1419" t="str">
        <f>IF(A1419="","",VLOOKUP(BdD!C1419,Mvt!$D$2:$G$832,3,0))</f>
        <v/>
      </c>
    </row>
    <row r="1420" spans="1:4" x14ac:dyDescent="0.25">
      <c r="A1420" s="1" t="str">
        <f t="array" ref="A1420">IF(B1420="","",MAX(IF(Mvt!$C$2:$C$832=B1420,Mvt!$A$2:$A$832,"")))</f>
        <v/>
      </c>
      <c r="C1420" t="str">
        <f t="shared" si="22"/>
        <v/>
      </c>
      <c r="D1420" t="str">
        <f>IF(A1420="","",VLOOKUP(BdD!C1420,Mvt!$D$2:$G$832,3,0))</f>
        <v/>
      </c>
    </row>
    <row r="1421" spans="1:4" x14ac:dyDescent="0.25">
      <c r="A1421" s="1" t="str">
        <f t="array" ref="A1421">IF(B1421="","",MAX(IF(Mvt!$C$2:$C$832=B1421,Mvt!$A$2:$A$832,"")))</f>
        <v/>
      </c>
      <c r="C1421" t="str">
        <f t="shared" si="22"/>
        <v/>
      </c>
      <c r="D1421" t="str">
        <f>IF(A1421="","",VLOOKUP(BdD!C1421,Mvt!$D$2:$G$832,3,0))</f>
        <v/>
      </c>
    </row>
    <row r="1422" spans="1:4" x14ac:dyDescent="0.25">
      <c r="A1422" s="1" t="str">
        <f t="array" ref="A1422">IF(B1422="","",MAX(IF(Mvt!$C$2:$C$832=B1422,Mvt!$A$2:$A$832,"")))</f>
        <v/>
      </c>
      <c r="C1422" t="str">
        <f t="shared" si="22"/>
        <v/>
      </c>
      <c r="D1422" t="str">
        <f>IF(A1422="","",VLOOKUP(BdD!C1422,Mvt!$D$2:$G$832,3,0))</f>
        <v/>
      </c>
    </row>
    <row r="1423" spans="1:4" x14ac:dyDescent="0.25">
      <c r="A1423" s="1" t="str">
        <f t="array" ref="A1423">IF(B1423="","",MAX(IF(Mvt!$C$2:$C$832=B1423,Mvt!$A$2:$A$832,"")))</f>
        <v/>
      </c>
      <c r="C1423" t="str">
        <f t="shared" si="22"/>
        <v/>
      </c>
      <c r="D1423" t="str">
        <f>IF(A1423="","",VLOOKUP(BdD!C1423,Mvt!$D$2:$G$832,3,0))</f>
        <v/>
      </c>
    </row>
    <row r="1424" spans="1:4" x14ac:dyDescent="0.25">
      <c r="A1424" s="1" t="str">
        <f t="array" ref="A1424">IF(B1424="","",MAX(IF(Mvt!$C$2:$C$832=B1424,Mvt!$A$2:$A$832,"")))</f>
        <v/>
      </c>
      <c r="C1424" t="str">
        <f t="shared" si="22"/>
        <v/>
      </c>
      <c r="D1424" t="str">
        <f>IF(A1424="","",VLOOKUP(BdD!C1424,Mvt!$D$2:$G$832,3,0))</f>
        <v/>
      </c>
    </row>
    <row r="1425" spans="1:4" x14ac:dyDescent="0.25">
      <c r="A1425" s="1" t="str">
        <f t="array" ref="A1425">IF(B1425="","",MAX(IF(Mvt!$C$2:$C$832=B1425,Mvt!$A$2:$A$832,"")))</f>
        <v/>
      </c>
      <c r="C1425" t="str">
        <f t="shared" si="22"/>
        <v/>
      </c>
      <c r="D1425" t="str">
        <f>IF(A1425="","",VLOOKUP(BdD!C1425,Mvt!$D$2:$G$832,3,0))</f>
        <v/>
      </c>
    </row>
    <row r="1426" spans="1:4" x14ac:dyDescent="0.25">
      <c r="A1426" s="1" t="str">
        <f t="array" ref="A1426">IF(B1426="","",MAX(IF(Mvt!$C$2:$C$832=B1426,Mvt!$A$2:$A$832,"")))</f>
        <v/>
      </c>
      <c r="C1426" t="str">
        <f t="shared" si="22"/>
        <v/>
      </c>
      <c r="D1426" t="str">
        <f>IF(A1426="","",VLOOKUP(BdD!C1426,Mvt!$D$2:$G$832,3,0))</f>
        <v/>
      </c>
    </row>
    <row r="1427" spans="1:4" x14ac:dyDescent="0.25">
      <c r="A1427" s="1" t="str">
        <f t="array" ref="A1427">IF(B1427="","",MAX(IF(Mvt!$C$2:$C$832=B1427,Mvt!$A$2:$A$832,"")))</f>
        <v/>
      </c>
      <c r="C1427" t="str">
        <f t="shared" si="22"/>
        <v/>
      </c>
      <c r="D1427" t="str">
        <f>IF(A1427="","",VLOOKUP(BdD!C1427,Mvt!$D$2:$G$832,3,0))</f>
        <v/>
      </c>
    </row>
    <row r="1428" spans="1:4" x14ac:dyDescent="0.25">
      <c r="A1428" s="1" t="str">
        <f t="array" ref="A1428">IF(B1428="","",MAX(IF(Mvt!$C$2:$C$832=B1428,Mvt!$A$2:$A$832,"")))</f>
        <v/>
      </c>
      <c r="C1428" t="str">
        <f t="shared" si="22"/>
        <v/>
      </c>
      <c r="D1428" t="str">
        <f>IF(A1428="","",VLOOKUP(BdD!C1428,Mvt!$D$2:$G$832,3,0))</f>
        <v/>
      </c>
    </row>
    <row r="1429" spans="1:4" x14ac:dyDescent="0.25">
      <c r="A1429" s="1" t="str">
        <f t="array" ref="A1429">IF(B1429="","",MAX(IF(Mvt!$C$2:$C$832=B1429,Mvt!$A$2:$A$832,"")))</f>
        <v/>
      </c>
      <c r="C1429" t="str">
        <f t="shared" si="22"/>
        <v/>
      </c>
      <c r="D1429" t="str">
        <f>IF(A1429="","",VLOOKUP(BdD!C1429,Mvt!$D$2:$G$832,3,0))</f>
        <v/>
      </c>
    </row>
    <row r="1430" spans="1:4" x14ac:dyDescent="0.25">
      <c r="A1430" s="1" t="str">
        <f t="array" ref="A1430">IF(B1430="","",MAX(IF(Mvt!$C$2:$C$832=B1430,Mvt!$A$2:$A$832,"")))</f>
        <v/>
      </c>
      <c r="C1430" t="str">
        <f t="shared" si="22"/>
        <v/>
      </c>
      <c r="D1430" t="str">
        <f>IF(A1430="","",VLOOKUP(BdD!C1430,Mvt!$D$2:$G$832,3,0))</f>
        <v/>
      </c>
    </row>
    <row r="1431" spans="1:4" x14ac:dyDescent="0.25">
      <c r="A1431" s="1" t="str">
        <f t="array" ref="A1431">IF(B1431="","",MAX(IF(Mvt!$C$2:$C$832=B1431,Mvt!$A$2:$A$832,"")))</f>
        <v/>
      </c>
      <c r="C1431" t="str">
        <f t="shared" si="22"/>
        <v/>
      </c>
      <c r="D1431" t="str">
        <f>IF(A1431="","",VLOOKUP(BdD!C1431,Mvt!$D$2:$G$832,3,0))</f>
        <v/>
      </c>
    </row>
    <row r="1432" spans="1:4" x14ac:dyDescent="0.25">
      <c r="A1432" s="1" t="str">
        <f t="array" ref="A1432">IF(B1432="","",MAX(IF(Mvt!$C$2:$C$832=B1432,Mvt!$A$2:$A$832,"")))</f>
        <v/>
      </c>
      <c r="C1432" t="str">
        <f t="shared" si="22"/>
        <v/>
      </c>
      <c r="D1432" t="str">
        <f>IF(A1432="","",VLOOKUP(BdD!C1432,Mvt!$D$2:$G$832,3,0))</f>
        <v/>
      </c>
    </row>
    <row r="1433" spans="1:4" x14ac:dyDescent="0.25">
      <c r="A1433" s="1" t="str">
        <f t="array" ref="A1433">IF(B1433="","",MAX(IF(Mvt!$C$2:$C$832=B1433,Mvt!$A$2:$A$832,"")))</f>
        <v/>
      </c>
      <c r="C1433" t="str">
        <f t="shared" si="22"/>
        <v/>
      </c>
      <c r="D1433" t="str">
        <f>IF(A1433="","",VLOOKUP(BdD!C1433,Mvt!$D$2:$G$832,3,0))</f>
        <v/>
      </c>
    </row>
    <row r="1434" spans="1:4" x14ac:dyDescent="0.25">
      <c r="A1434" s="1" t="str">
        <f t="array" ref="A1434">IF(B1434="","",MAX(IF(Mvt!$C$2:$C$832=B1434,Mvt!$A$2:$A$832,"")))</f>
        <v/>
      </c>
      <c r="C1434" t="str">
        <f t="shared" si="22"/>
        <v/>
      </c>
      <c r="D1434" t="str">
        <f>IF(A1434="","",VLOOKUP(BdD!C1434,Mvt!$D$2:$G$832,3,0))</f>
        <v/>
      </c>
    </row>
    <row r="1435" spans="1:4" x14ac:dyDescent="0.25">
      <c r="A1435" s="1" t="str">
        <f t="array" ref="A1435">IF(B1435="","",MAX(IF(Mvt!$C$2:$C$832=B1435,Mvt!$A$2:$A$832,"")))</f>
        <v/>
      </c>
      <c r="C1435" t="str">
        <f t="shared" si="22"/>
        <v/>
      </c>
      <c r="D1435" t="str">
        <f>IF(A1435="","",VLOOKUP(BdD!C1435,Mvt!$D$2:$G$832,3,0))</f>
        <v/>
      </c>
    </row>
    <row r="1436" spans="1:4" x14ac:dyDescent="0.25">
      <c r="A1436" s="1" t="str">
        <f t="array" ref="A1436">IF(B1436="","",MAX(IF(Mvt!$C$2:$C$832=B1436,Mvt!$A$2:$A$832,"")))</f>
        <v/>
      </c>
      <c r="C1436" t="str">
        <f t="shared" si="22"/>
        <v/>
      </c>
      <c r="D1436" t="str">
        <f>IF(A1436="","",VLOOKUP(BdD!C1436,Mvt!$D$2:$G$832,3,0))</f>
        <v/>
      </c>
    </row>
    <row r="1437" spans="1:4" x14ac:dyDescent="0.25">
      <c r="A1437" s="1" t="str">
        <f t="array" ref="A1437">IF(B1437="","",MAX(IF(Mvt!$C$2:$C$832=B1437,Mvt!$A$2:$A$832,"")))</f>
        <v/>
      </c>
      <c r="C1437" t="str">
        <f t="shared" si="22"/>
        <v/>
      </c>
      <c r="D1437" t="str">
        <f>IF(A1437="","",VLOOKUP(BdD!C1437,Mvt!$D$2:$G$832,3,0))</f>
        <v/>
      </c>
    </row>
    <row r="1438" spans="1:4" x14ac:dyDescent="0.25">
      <c r="A1438" s="1" t="str">
        <f t="array" ref="A1438">IF(B1438="","",MAX(IF(Mvt!$C$2:$C$832=B1438,Mvt!$A$2:$A$832,"")))</f>
        <v/>
      </c>
      <c r="C1438" t="str">
        <f t="shared" si="22"/>
        <v/>
      </c>
      <c r="D1438" t="str">
        <f>IF(A1438="","",VLOOKUP(BdD!C1438,Mvt!$D$2:$G$832,3,0))</f>
        <v/>
      </c>
    </row>
    <row r="1439" spans="1:4" x14ac:dyDescent="0.25">
      <c r="A1439" s="1" t="str">
        <f t="array" ref="A1439">IF(B1439="","",MAX(IF(Mvt!$C$2:$C$832=B1439,Mvt!$A$2:$A$832,"")))</f>
        <v/>
      </c>
      <c r="C1439" t="str">
        <f t="shared" si="22"/>
        <v/>
      </c>
      <c r="D1439" t="str">
        <f>IF(A1439="","",VLOOKUP(BdD!C1439,Mvt!$D$2:$G$832,3,0))</f>
        <v/>
      </c>
    </row>
    <row r="1440" spans="1:4" x14ac:dyDescent="0.25">
      <c r="A1440" s="1" t="str">
        <f t="array" ref="A1440">IF(B1440="","",MAX(IF(Mvt!$C$2:$C$832=B1440,Mvt!$A$2:$A$832,"")))</f>
        <v/>
      </c>
      <c r="C1440" t="str">
        <f t="shared" si="22"/>
        <v/>
      </c>
      <c r="D1440" t="str">
        <f>IF(A1440="","",VLOOKUP(BdD!C1440,Mvt!$D$2:$G$832,3,0))</f>
        <v/>
      </c>
    </row>
    <row r="1441" spans="1:4" x14ac:dyDescent="0.25">
      <c r="A1441" s="1" t="str">
        <f t="array" ref="A1441">IF(B1441="","",MAX(IF(Mvt!$C$2:$C$832=B1441,Mvt!$A$2:$A$832,"")))</f>
        <v/>
      </c>
      <c r="C1441" t="str">
        <f t="shared" si="22"/>
        <v/>
      </c>
      <c r="D1441" t="str">
        <f>IF(A1441="","",VLOOKUP(BdD!C1441,Mvt!$D$2:$G$832,3,0))</f>
        <v/>
      </c>
    </row>
    <row r="1442" spans="1:4" x14ac:dyDescent="0.25">
      <c r="A1442" s="1" t="str">
        <f t="array" ref="A1442">IF(B1442="","",MAX(IF(Mvt!$C$2:$C$832=B1442,Mvt!$A$2:$A$832,"")))</f>
        <v/>
      </c>
      <c r="C1442" t="str">
        <f t="shared" si="22"/>
        <v/>
      </c>
      <c r="D1442" t="str">
        <f>IF(A1442="","",VLOOKUP(BdD!C1442,Mvt!$D$2:$G$832,3,0))</f>
        <v/>
      </c>
    </row>
    <row r="1443" spans="1:4" x14ac:dyDescent="0.25">
      <c r="A1443" s="1" t="str">
        <f t="array" ref="A1443">IF(B1443="","",MAX(IF(Mvt!$C$2:$C$832=B1443,Mvt!$A$2:$A$832,"")))</f>
        <v/>
      </c>
      <c r="C1443" t="str">
        <f t="shared" ref="C1443:C1506" si="23">IF(A1443="","",A1443&amp;B1443)</f>
        <v/>
      </c>
      <c r="D1443" t="str">
        <f>IF(A1443="","",VLOOKUP(BdD!C1443,Mvt!$D$2:$G$832,3,0))</f>
        <v/>
      </c>
    </row>
    <row r="1444" spans="1:4" x14ac:dyDescent="0.25">
      <c r="A1444" s="1" t="str">
        <f t="array" ref="A1444">IF(B1444="","",MAX(IF(Mvt!$C$2:$C$832=B1444,Mvt!$A$2:$A$832,"")))</f>
        <v/>
      </c>
      <c r="C1444" t="str">
        <f t="shared" si="23"/>
        <v/>
      </c>
      <c r="D1444" t="str">
        <f>IF(A1444="","",VLOOKUP(BdD!C1444,Mvt!$D$2:$G$832,3,0))</f>
        <v/>
      </c>
    </row>
    <row r="1445" spans="1:4" x14ac:dyDescent="0.25">
      <c r="A1445" s="1" t="str">
        <f t="array" ref="A1445">IF(B1445="","",MAX(IF(Mvt!$C$2:$C$832=B1445,Mvt!$A$2:$A$832,"")))</f>
        <v/>
      </c>
      <c r="C1445" t="str">
        <f t="shared" si="23"/>
        <v/>
      </c>
      <c r="D1445" t="str">
        <f>IF(A1445="","",VLOOKUP(BdD!C1445,Mvt!$D$2:$G$832,3,0))</f>
        <v/>
      </c>
    </row>
    <row r="1446" spans="1:4" x14ac:dyDescent="0.25">
      <c r="A1446" s="1" t="str">
        <f t="array" ref="A1446">IF(B1446="","",MAX(IF(Mvt!$C$2:$C$832=B1446,Mvt!$A$2:$A$832,"")))</f>
        <v/>
      </c>
      <c r="C1446" t="str">
        <f t="shared" si="23"/>
        <v/>
      </c>
      <c r="D1446" t="str">
        <f>IF(A1446="","",VLOOKUP(BdD!C1446,Mvt!$D$2:$G$832,3,0))</f>
        <v/>
      </c>
    </row>
    <row r="1447" spans="1:4" x14ac:dyDescent="0.25">
      <c r="A1447" s="1" t="str">
        <f t="array" ref="A1447">IF(B1447="","",MAX(IF(Mvt!$C$2:$C$832=B1447,Mvt!$A$2:$A$832,"")))</f>
        <v/>
      </c>
      <c r="C1447" t="str">
        <f t="shared" si="23"/>
        <v/>
      </c>
      <c r="D1447" t="str">
        <f>IF(A1447="","",VLOOKUP(BdD!C1447,Mvt!$D$2:$G$832,3,0))</f>
        <v/>
      </c>
    </row>
    <row r="1448" spans="1:4" x14ac:dyDescent="0.25">
      <c r="A1448" s="1" t="str">
        <f t="array" ref="A1448">IF(B1448="","",MAX(IF(Mvt!$C$2:$C$832=B1448,Mvt!$A$2:$A$832,"")))</f>
        <v/>
      </c>
      <c r="C1448" t="str">
        <f t="shared" si="23"/>
        <v/>
      </c>
      <c r="D1448" t="str">
        <f>IF(A1448="","",VLOOKUP(BdD!C1448,Mvt!$D$2:$G$832,3,0))</f>
        <v/>
      </c>
    </row>
    <row r="1449" spans="1:4" x14ac:dyDescent="0.25">
      <c r="A1449" s="1" t="str">
        <f t="array" ref="A1449">IF(B1449="","",MAX(IF(Mvt!$C$2:$C$832=B1449,Mvt!$A$2:$A$832,"")))</f>
        <v/>
      </c>
      <c r="C1449" t="str">
        <f t="shared" si="23"/>
        <v/>
      </c>
      <c r="D1449" t="str">
        <f>IF(A1449="","",VLOOKUP(BdD!C1449,Mvt!$D$2:$G$832,3,0))</f>
        <v/>
      </c>
    </row>
    <row r="1450" spans="1:4" x14ac:dyDescent="0.25">
      <c r="A1450" s="1" t="str">
        <f t="array" ref="A1450">IF(B1450="","",MAX(IF(Mvt!$C$2:$C$832=B1450,Mvt!$A$2:$A$832,"")))</f>
        <v/>
      </c>
      <c r="C1450" t="str">
        <f t="shared" si="23"/>
        <v/>
      </c>
      <c r="D1450" t="str">
        <f>IF(A1450="","",VLOOKUP(BdD!C1450,Mvt!$D$2:$G$832,3,0))</f>
        <v/>
      </c>
    </row>
    <row r="1451" spans="1:4" x14ac:dyDescent="0.25">
      <c r="A1451" s="1" t="str">
        <f t="array" ref="A1451">IF(B1451="","",MAX(IF(Mvt!$C$2:$C$832=B1451,Mvt!$A$2:$A$832,"")))</f>
        <v/>
      </c>
      <c r="C1451" t="str">
        <f t="shared" si="23"/>
        <v/>
      </c>
      <c r="D1451" t="str">
        <f>IF(A1451="","",VLOOKUP(BdD!C1451,Mvt!$D$2:$G$832,3,0))</f>
        <v/>
      </c>
    </row>
    <row r="1452" spans="1:4" x14ac:dyDescent="0.25">
      <c r="A1452" s="1" t="str">
        <f t="array" ref="A1452">IF(B1452="","",MAX(IF(Mvt!$C$2:$C$832=B1452,Mvt!$A$2:$A$832,"")))</f>
        <v/>
      </c>
      <c r="C1452" t="str">
        <f t="shared" si="23"/>
        <v/>
      </c>
      <c r="D1452" t="str">
        <f>IF(A1452="","",VLOOKUP(BdD!C1452,Mvt!$D$2:$G$832,3,0))</f>
        <v/>
      </c>
    </row>
    <row r="1453" spans="1:4" x14ac:dyDescent="0.25">
      <c r="A1453" s="1" t="str">
        <f t="array" ref="A1453">IF(B1453="","",MAX(IF(Mvt!$C$2:$C$832=B1453,Mvt!$A$2:$A$832,"")))</f>
        <v/>
      </c>
      <c r="C1453" t="str">
        <f t="shared" si="23"/>
        <v/>
      </c>
      <c r="D1453" t="str">
        <f>IF(A1453="","",VLOOKUP(BdD!C1453,Mvt!$D$2:$G$832,3,0))</f>
        <v/>
      </c>
    </row>
    <row r="1454" spans="1:4" x14ac:dyDescent="0.25">
      <c r="A1454" s="1" t="str">
        <f t="array" ref="A1454">IF(B1454="","",MAX(IF(Mvt!$C$2:$C$832=B1454,Mvt!$A$2:$A$832,"")))</f>
        <v/>
      </c>
      <c r="C1454" t="str">
        <f t="shared" si="23"/>
        <v/>
      </c>
      <c r="D1454" t="str">
        <f>IF(A1454="","",VLOOKUP(BdD!C1454,Mvt!$D$2:$G$832,3,0))</f>
        <v/>
      </c>
    </row>
    <row r="1455" spans="1:4" x14ac:dyDescent="0.25">
      <c r="A1455" s="1" t="str">
        <f t="array" ref="A1455">IF(B1455="","",MAX(IF(Mvt!$C$2:$C$832=B1455,Mvt!$A$2:$A$832,"")))</f>
        <v/>
      </c>
      <c r="C1455" t="str">
        <f t="shared" si="23"/>
        <v/>
      </c>
      <c r="D1455" t="str">
        <f>IF(A1455="","",VLOOKUP(BdD!C1455,Mvt!$D$2:$G$832,3,0))</f>
        <v/>
      </c>
    </row>
    <row r="1456" spans="1:4" x14ac:dyDescent="0.25">
      <c r="A1456" s="1" t="str">
        <f t="array" ref="A1456">IF(B1456="","",MAX(IF(Mvt!$C$2:$C$832=B1456,Mvt!$A$2:$A$832,"")))</f>
        <v/>
      </c>
      <c r="C1456" t="str">
        <f t="shared" si="23"/>
        <v/>
      </c>
      <c r="D1456" t="str">
        <f>IF(A1456="","",VLOOKUP(BdD!C1456,Mvt!$D$2:$G$832,3,0))</f>
        <v/>
      </c>
    </row>
    <row r="1457" spans="1:4" x14ac:dyDescent="0.25">
      <c r="A1457" s="1" t="str">
        <f t="array" ref="A1457">IF(B1457="","",MAX(IF(Mvt!$C$2:$C$832=B1457,Mvt!$A$2:$A$832,"")))</f>
        <v/>
      </c>
      <c r="C1457" t="str">
        <f t="shared" si="23"/>
        <v/>
      </c>
      <c r="D1457" t="str">
        <f>IF(A1457="","",VLOOKUP(BdD!C1457,Mvt!$D$2:$G$832,3,0))</f>
        <v/>
      </c>
    </row>
    <row r="1458" spans="1:4" x14ac:dyDescent="0.25">
      <c r="A1458" s="1" t="str">
        <f t="array" ref="A1458">IF(B1458="","",MAX(IF(Mvt!$C$2:$C$832=B1458,Mvt!$A$2:$A$832,"")))</f>
        <v/>
      </c>
      <c r="C1458" t="str">
        <f t="shared" si="23"/>
        <v/>
      </c>
      <c r="D1458" t="str">
        <f>IF(A1458="","",VLOOKUP(BdD!C1458,Mvt!$D$2:$G$832,3,0))</f>
        <v/>
      </c>
    </row>
    <row r="1459" spans="1:4" x14ac:dyDescent="0.25">
      <c r="A1459" s="1" t="str">
        <f t="array" ref="A1459">IF(B1459="","",MAX(IF(Mvt!$C$2:$C$832=B1459,Mvt!$A$2:$A$832,"")))</f>
        <v/>
      </c>
      <c r="C1459" t="str">
        <f t="shared" si="23"/>
        <v/>
      </c>
      <c r="D1459" t="str">
        <f>IF(A1459="","",VLOOKUP(BdD!C1459,Mvt!$D$2:$G$832,3,0))</f>
        <v/>
      </c>
    </row>
    <row r="1460" spans="1:4" x14ac:dyDescent="0.25">
      <c r="A1460" s="1" t="str">
        <f t="array" ref="A1460">IF(B1460="","",MAX(IF(Mvt!$C$2:$C$832=B1460,Mvt!$A$2:$A$832,"")))</f>
        <v/>
      </c>
      <c r="C1460" t="str">
        <f t="shared" si="23"/>
        <v/>
      </c>
      <c r="D1460" t="str">
        <f>IF(A1460="","",VLOOKUP(BdD!C1460,Mvt!$D$2:$G$832,3,0))</f>
        <v/>
      </c>
    </row>
    <row r="1461" spans="1:4" x14ac:dyDescent="0.25">
      <c r="A1461" s="1" t="str">
        <f t="array" ref="A1461">IF(B1461="","",MAX(IF(Mvt!$C$2:$C$832=B1461,Mvt!$A$2:$A$832,"")))</f>
        <v/>
      </c>
      <c r="C1461" t="str">
        <f t="shared" si="23"/>
        <v/>
      </c>
      <c r="D1461" t="str">
        <f>IF(A1461="","",VLOOKUP(BdD!C1461,Mvt!$D$2:$G$832,3,0))</f>
        <v/>
      </c>
    </row>
    <row r="1462" spans="1:4" x14ac:dyDescent="0.25">
      <c r="A1462" s="1" t="str">
        <f t="array" ref="A1462">IF(B1462="","",MAX(IF(Mvt!$C$2:$C$832=B1462,Mvt!$A$2:$A$832,"")))</f>
        <v/>
      </c>
      <c r="C1462" t="str">
        <f t="shared" si="23"/>
        <v/>
      </c>
      <c r="D1462" t="str">
        <f>IF(A1462="","",VLOOKUP(BdD!C1462,Mvt!$D$2:$G$832,3,0))</f>
        <v/>
      </c>
    </row>
    <row r="1463" spans="1:4" x14ac:dyDescent="0.25">
      <c r="A1463" s="1" t="str">
        <f t="array" ref="A1463">IF(B1463="","",MAX(IF(Mvt!$C$2:$C$832=B1463,Mvt!$A$2:$A$832,"")))</f>
        <v/>
      </c>
      <c r="C1463" t="str">
        <f t="shared" si="23"/>
        <v/>
      </c>
      <c r="D1463" t="str">
        <f>IF(A1463="","",VLOOKUP(BdD!C1463,Mvt!$D$2:$G$832,3,0))</f>
        <v/>
      </c>
    </row>
    <row r="1464" spans="1:4" x14ac:dyDescent="0.25">
      <c r="A1464" s="1" t="str">
        <f t="array" ref="A1464">IF(B1464="","",MAX(IF(Mvt!$C$2:$C$832=B1464,Mvt!$A$2:$A$832,"")))</f>
        <v/>
      </c>
      <c r="C1464" t="str">
        <f t="shared" si="23"/>
        <v/>
      </c>
      <c r="D1464" t="str">
        <f>IF(A1464="","",VLOOKUP(BdD!C1464,Mvt!$D$2:$G$832,3,0))</f>
        <v/>
      </c>
    </row>
    <row r="1465" spans="1:4" x14ac:dyDescent="0.25">
      <c r="A1465" s="1" t="str">
        <f t="array" ref="A1465">IF(B1465="","",MAX(IF(Mvt!$C$2:$C$832=B1465,Mvt!$A$2:$A$832,"")))</f>
        <v/>
      </c>
      <c r="C1465" t="str">
        <f t="shared" si="23"/>
        <v/>
      </c>
      <c r="D1465" t="str">
        <f>IF(A1465="","",VLOOKUP(BdD!C1465,Mvt!$D$2:$G$832,3,0))</f>
        <v/>
      </c>
    </row>
    <row r="1466" spans="1:4" x14ac:dyDescent="0.25">
      <c r="A1466" s="1" t="str">
        <f t="array" ref="A1466">IF(B1466="","",MAX(IF(Mvt!$C$2:$C$832=B1466,Mvt!$A$2:$A$832,"")))</f>
        <v/>
      </c>
      <c r="C1466" t="str">
        <f t="shared" si="23"/>
        <v/>
      </c>
      <c r="D1466" t="str">
        <f>IF(A1466="","",VLOOKUP(BdD!C1466,Mvt!$D$2:$G$832,3,0))</f>
        <v/>
      </c>
    </row>
    <row r="1467" spans="1:4" x14ac:dyDescent="0.25">
      <c r="A1467" s="1" t="str">
        <f t="array" ref="A1467">IF(B1467="","",MAX(IF(Mvt!$C$2:$C$832=B1467,Mvt!$A$2:$A$832,"")))</f>
        <v/>
      </c>
      <c r="C1467" t="str">
        <f t="shared" si="23"/>
        <v/>
      </c>
      <c r="D1467" t="str">
        <f>IF(A1467="","",VLOOKUP(BdD!C1467,Mvt!$D$2:$G$832,3,0))</f>
        <v/>
      </c>
    </row>
    <row r="1468" spans="1:4" x14ac:dyDescent="0.25">
      <c r="A1468" s="1" t="str">
        <f t="array" ref="A1468">IF(B1468="","",MAX(IF(Mvt!$C$2:$C$832=B1468,Mvt!$A$2:$A$832,"")))</f>
        <v/>
      </c>
      <c r="C1468" t="str">
        <f t="shared" si="23"/>
        <v/>
      </c>
      <c r="D1468" t="str">
        <f>IF(A1468="","",VLOOKUP(BdD!C1468,Mvt!$D$2:$G$832,3,0))</f>
        <v/>
      </c>
    </row>
    <row r="1469" spans="1:4" x14ac:dyDescent="0.25">
      <c r="A1469" s="1" t="str">
        <f t="array" ref="A1469">IF(B1469="","",MAX(IF(Mvt!$C$2:$C$832=B1469,Mvt!$A$2:$A$832,"")))</f>
        <v/>
      </c>
      <c r="C1469" t="str">
        <f t="shared" si="23"/>
        <v/>
      </c>
      <c r="D1469" t="str">
        <f>IF(A1469="","",VLOOKUP(BdD!C1469,Mvt!$D$2:$G$832,3,0))</f>
        <v/>
      </c>
    </row>
    <row r="1470" spans="1:4" x14ac:dyDescent="0.25">
      <c r="A1470" s="1" t="str">
        <f t="array" ref="A1470">IF(B1470="","",MAX(IF(Mvt!$C$2:$C$832=B1470,Mvt!$A$2:$A$832,"")))</f>
        <v/>
      </c>
      <c r="C1470" t="str">
        <f t="shared" si="23"/>
        <v/>
      </c>
      <c r="D1470" t="str">
        <f>IF(A1470="","",VLOOKUP(BdD!C1470,Mvt!$D$2:$G$832,3,0))</f>
        <v/>
      </c>
    </row>
    <row r="1471" spans="1:4" x14ac:dyDescent="0.25">
      <c r="A1471" s="1" t="str">
        <f t="array" ref="A1471">IF(B1471="","",MAX(IF(Mvt!$C$2:$C$832=B1471,Mvt!$A$2:$A$832,"")))</f>
        <v/>
      </c>
      <c r="C1471" t="str">
        <f t="shared" si="23"/>
        <v/>
      </c>
      <c r="D1471" t="str">
        <f>IF(A1471="","",VLOOKUP(BdD!C1471,Mvt!$D$2:$G$832,3,0))</f>
        <v/>
      </c>
    </row>
    <row r="1472" spans="1:4" x14ac:dyDescent="0.25">
      <c r="A1472" s="1" t="str">
        <f t="array" ref="A1472">IF(B1472="","",MAX(IF(Mvt!$C$2:$C$832=B1472,Mvt!$A$2:$A$832,"")))</f>
        <v/>
      </c>
      <c r="C1472" t="str">
        <f t="shared" si="23"/>
        <v/>
      </c>
      <c r="D1472" t="str">
        <f>IF(A1472="","",VLOOKUP(BdD!C1472,Mvt!$D$2:$G$832,3,0))</f>
        <v/>
      </c>
    </row>
    <row r="1473" spans="1:4" x14ac:dyDescent="0.25">
      <c r="A1473" s="1" t="str">
        <f t="array" ref="A1473">IF(B1473="","",MAX(IF(Mvt!$C$2:$C$832=B1473,Mvt!$A$2:$A$832,"")))</f>
        <v/>
      </c>
      <c r="C1473" t="str">
        <f t="shared" si="23"/>
        <v/>
      </c>
      <c r="D1473" t="str">
        <f>IF(A1473="","",VLOOKUP(BdD!C1473,Mvt!$D$2:$G$832,3,0))</f>
        <v/>
      </c>
    </row>
    <row r="1474" spans="1:4" x14ac:dyDescent="0.25">
      <c r="A1474" s="1" t="str">
        <f t="array" ref="A1474">IF(B1474="","",MAX(IF(Mvt!$C$2:$C$832=B1474,Mvt!$A$2:$A$832,"")))</f>
        <v/>
      </c>
      <c r="C1474" t="str">
        <f t="shared" si="23"/>
        <v/>
      </c>
      <c r="D1474" t="str">
        <f>IF(A1474="","",VLOOKUP(BdD!C1474,Mvt!$D$2:$G$832,3,0))</f>
        <v/>
      </c>
    </row>
    <row r="1475" spans="1:4" x14ac:dyDescent="0.25">
      <c r="A1475" s="1" t="str">
        <f t="array" ref="A1475">IF(B1475="","",MAX(IF(Mvt!$C$2:$C$832=B1475,Mvt!$A$2:$A$832,"")))</f>
        <v/>
      </c>
      <c r="C1475" t="str">
        <f t="shared" si="23"/>
        <v/>
      </c>
      <c r="D1475" t="str">
        <f>IF(A1475="","",VLOOKUP(BdD!C1475,Mvt!$D$2:$G$832,3,0))</f>
        <v/>
      </c>
    </row>
    <row r="1476" spans="1:4" x14ac:dyDescent="0.25">
      <c r="A1476" s="1" t="str">
        <f t="array" ref="A1476">IF(B1476="","",MAX(IF(Mvt!$C$2:$C$832=B1476,Mvt!$A$2:$A$832,"")))</f>
        <v/>
      </c>
      <c r="C1476" t="str">
        <f t="shared" si="23"/>
        <v/>
      </c>
      <c r="D1476" t="str">
        <f>IF(A1476="","",VLOOKUP(BdD!C1476,Mvt!$D$2:$G$832,3,0))</f>
        <v/>
      </c>
    </row>
    <row r="1477" spans="1:4" x14ac:dyDescent="0.25">
      <c r="A1477" s="1" t="str">
        <f t="array" ref="A1477">IF(B1477="","",MAX(IF(Mvt!$C$2:$C$832=B1477,Mvt!$A$2:$A$832,"")))</f>
        <v/>
      </c>
      <c r="C1477" t="str">
        <f t="shared" si="23"/>
        <v/>
      </c>
      <c r="D1477" t="str">
        <f>IF(A1477="","",VLOOKUP(BdD!C1477,Mvt!$D$2:$G$832,3,0))</f>
        <v/>
      </c>
    </row>
    <row r="1478" spans="1:4" x14ac:dyDescent="0.25">
      <c r="A1478" s="1" t="str">
        <f t="array" ref="A1478">IF(B1478="","",MAX(IF(Mvt!$C$2:$C$832=B1478,Mvt!$A$2:$A$832,"")))</f>
        <v/>
      </c>
      <c r="C1478" t="str">
        <f t="shared" si="23"/>
        <v/>
      </c>
      <c r="D1478" t="str">
        <f>IF(A1478="","",VLOOKUP(BdD!C1478,Mvt!$D$2:$G$832,3,0))</f>
        <v/>
      </c>
    </row>
    <row r="1479" spans="1:4" x14ac:dyDescent="0.25">
      <c r="A1479" s="1" t="str">
        <f t="array" ref="A1479">IF(B1479="","",MAX(IF(Mvt!$C$2:$C$832=B1479,Mvt!$A$2:$A$832,"")))</f>
        <v/>
      </c>
      <c r="C1479" t="str">
        <f t="shared" si="23"/>
        <v/>
      </c>
      <c r="D1479" t="str">
        <f>IF(A1479="","",VLOOKUP(BdD!C1479,Mvt!$D$2:$G$832,3,0))</f>
        <v/>
      </c>
    </row>
    <row r="1480" spans="1:4" x14ac:dyDescent="0.25">
      <c r="A1480" s="1" t="str">
        <f t="array" ref="A1480">IF(B1480="","",MAX(IF(Mvt!$C$2:$C$832=B1480,Mvt!$A$2:$A$832,"")))</f>
        <v/>
      </c>
      <c r="C1480" t="str">
        <f t="shared" si="23"/>
        <v/>
      </c>
      <c r="D1480" t="str">
        <f>IF(A1480="","",VLOOKUP(BdD!C1480,Mvt!$D$2:$G$832,3,0))</f>
        <v/>
      </c>
    </row>
    <row r="1481" spans="1:4" x14ac:dyDescent="0.25">
      <c r="A1481" s="1" t="str">
        <f t="array" ref="A1481">IF(B1481="","",MAX(IF(Mvt!$C$2:$C$832=B1481,Mvt!$A$2:$A$832,"")))</f>
        <v/>
      </c>
      <c r="C1481" t="str">
        <f t="shared" si="23"/>
        <v/>
      </c>
      <c r="D1481" t="str">
        <f>IF(A1481="","",VLOOKUP(BdD!C1481,Mvt!$D$2:$G$832,3,0))</f>
        <v/>
      </c>
    </row>
    <row r="1482" spans="1:4" x14ac:dyDescent="0.25">
      <c r="A1482" s="1" t="str">
        <f t="array" ref="A1482">IF(B1482="","",MAX(IF(Mvt!$C$2:$C$832=B1482,Mvt!$A$2:$A$832,"")))</f>
        <v/>
      </c>
      <c r="C1482" t="str">
        <f t="shared" si="23"/>
        <v/>
      </c>
      <c r="D1482" t="str">
        <f>IF(A1482="","",VLOOKUP(BdD!C1482,Mvt!$D$2:$G$832,3,0))</f>
        <v/>
      </c>
    </row>
    <row r="1483" spans="1:4" x14ac:dyDescent="0.25">
      <c r="A1483" s="1" t="str">
        <f t="array" ref="A1483">IF(B1483="","",MAX(IF(Mvt!$C$2:$C$832=B1483,Mvt!$A$2:$A$832,"")))</f>
        <v/>
      </c>
      <c r="C1483" t="str">
        <f t="shared" si="23"/>
        <v/>
      </c>
      <c r="D1483" t="str">
        <f>IF(A1483="","",VLOOKUP(BdD!C1483,Mvt!$D$2:$G$832,3,0))</f>
        <v/>
      </c>
    </row>
    <row r="1484" spans="1:4" x14ac:dyDescent="0.25">
      <c r="A1484" s="1" t="str">
        <f t="array" ref="A1484">IF(B1484="","",MAX(IF(Mvt!$C$2:$C$832=B1484,Mvt!$A$2:$A$832,"")))</f>
        <v/>
      </c>
      <c r="C1484" t="str">
        <f t="shared" si="23"/>
        <v/>
      </c>
      <c r="D1484" t="str">
        <f>IF(A1484="","",VLOOKUP(BdD!C1484,Mvt!$D$2:$G$832,3,0))</f>
        <v/>
      </c>
    </row>
    <row r="1485" spans="1:4" x14ac:dyDescent="0.25">
      <c r="A1485" s="1" t="str">
        <f t="array" ref="A1485">IF(B1485="","",MAX(IF(Mvt!$C$2:$C$832=B1485,Mvt!$A$2:$A$832,"")))</f>
        <v/>
      </c>
      <c r="C1485" t="str">
        <f t="shared" si="23"/>
        <v/>
      </c>
      <c r="D1485" t="str">
        <f>IF(A1485="","",VLOOKUP(BdD!C1485,Mvt!$D$2:$G$832,3,0))</f>
        <v/>
      </c>
    </row>
    <row r="1486" spans="1:4" x14ac:dyDescent="0.25">
      <c r="A1486" s="1" t="str">
        <f t="array" ref="A1486">IF(B1486="","",MAX(IF(Mvt!$C$2:$C$832=B1486,Mvt!$A$2:$A$832,"")))</f>
        <v/>
      </c>
      <c r="C1486" t="str">
        <f t="shared" si="23"/>
        <v/>
      </c>
      <c r="D1486" t="str">
        <f>IF(A1486="","",VLOOKUP(BdD!C1486,Mvt!$D$2:$G$832,3,0))</f>
        <v/>
      </c>
    </row>
    <row r="1487" spans="1:4" x14ac:dyDescent="0.25">
      <c r="A1487" s="1" t="str">
        <f t="array" ref="A1487">IF(B1487="","",MAX(IF(Mvt!$C$2:$C$832=B1487,Mvt!$A$2:$A$832,"")))</f>
        <v/>
      </c>
      <c r="C1487" t="str">
        <f t="shared" si="23"/>
        <v/>
      </c>
      <c r="D1487" t="str">
        <f>IF(A1487="","",VLOOKUP(BdD!C1487,Mvt!$D$2:$G$832,3,0))</f>
        <v/>
      </c>
    </row>
    <row r="1488" spans="1:4" x14ac:dyDescent="0.25">
      <c r="A1488" s="1" t="str">
        <f t="array" ref="A1488">IF(B1488="","",MAX(IF(Mvt!$C$2:$C$832=B1488,Mvt!$A$2:$A$832,"")))</f>
        <v/>
      </c>
      <c r="C1488" t="str">
        <f t="shared" si="23"/>
        <v/>
      </c>
      <c r="D1488" t="str">
        <f>IF(A1488="","",VLOOKUP(BdD!C1488,Mvt!$D$2:$G$832,3,0))</f>
        <v/>
      </c>
    </row>
    <row r="1489" spans="1:4" x14ac:dyDescent="0.25">
      <c r="A1489" s="1" t="str">
        <f t="array" ref="A1489">IF(B1489="","",MAX(IF(Mvt!$C$2:$C$832=B1489,Mvt!$A$2:$A$832,"")))</f>
        <v/>
      </c>
      <c r="C1489" t="str">
        <f t="shared" si="23"/>
        <v/>
      </c>
      <c r="D1489" t="str">
        <f>IF(A1489="","",VLOOKUP(BdD!C1489,Mvt!$D$2:$G$832,3,0))</f>
        <v/>
      </c>
    </row>
    <row r="1490" spans="1:4" x14ac:dyDescent="0.25">
      <c r="A1490" s="1" t="str">
        <f t="array" ref="A1490">IF(B1490="","",MAX(IF(Mvt!$C$2:$C$832=B1490,Mvt!$A$2:$A$832,"")))</f>
        <v/>
      </c>
      <c r="C1490" t="str">
        <f t="shared" si="23"/>
        <v/>
      </c>
      <c r="D1490" t="str">
        <f>IF(A1490="","",VLOOKUP(BdD!C1490,Mvt!$D$2:$G$832,3,0))</f>
        <v/>
      </c>
    </row>
    <row r="1491" spans="1:4" x14ac:dyDescent="0.25">
      <c r="A1491" s="1" t="str">
        <f t="array" ref="A1491">IF(B1491="","",MAX(IF(Mvt!$C$2:$C$832=B1491,Mvt!$A$2:$A$832,"")))</f>
        <v/>
      </c>
      <c r="C1491" t="str">
        <f t="shared" si="23"/>
        <v/>
      </c>
      <c r="D1491" t="str">
        <f>IF(A1491="","",VLOOKUP(BdD!C1491,Mvt!$D$2:$G$832,3,0))</f>
        <v/>
      </c>
    </row>
    <row r="1492" spans="1:4" x14ac:dyDescent="0.25">
      <c r="A1492" s="1" t="str">
        <f t="array" ref="A1492">IF(B1492="","",MAX(IF(Mvt!$C$2:$C$832=B1492,Mvt!$A$2:$A$832,"")))</f>
        <v/>
      </c>
      <c r="C1492" t="str">
        <f t="shared" si="23"/>
        <v/>
      </c>
      <c r="D1492" t="str">
        <f>IF(A1492="","",VLOOKUP(BdD!C1492,Mvt!$D$2:$G$832,3,0))</f>
        <v/>
      </c>
    </row>
    <row r="1493" spans="1:4" x14ac:dyDescent="0.25">
      <c r="A1493" s="1" t="str">
        <f t="array" ref="A1493">IF(B1493="","",MAX(IF(Mvt!$C$2:$C$832=B1493,Mvt!$A$2:$A$832,"")))</f>
        <v/>
      </c>
      <c r="C1493" t="str">
        <f t="shared" si="23"/>
        <v/>
      </c>
      <c r="D1493" t="str">
        <f>IF(A1493="","",VLOOKUP(BdD!C1493,Mvt!$D$2:$G$832,3,0))</f>
        <v/>
      </c>
    </row>
    <row r="1494" spans="1:4" x14ac:dyDescent="0.25">
      <c r="A1494" s="1" t="str">
        <f t="array" ref="A1494">IF(B1494="","",MAX(IF(Mvt!$C$2:$C$832=B1494,Mvt!$A$2:$A$832,"")))</f>
        <v/>
      </c>
      <c r="C1494" t="str">
        <f t="shared" si="23"/>
        <v/>
      </c>
      <c r="D1494" t="str">
        <f>IF(A1494="","",VLOOKUP(BdD!C1494,Mvt!$D$2:$G$832,3,0))</f>
        <v/>
      </c>
    </row>
    <row r="1495" spans="1:4" x14ac:dyDescent="0.25">
      <c r="A1495" s="1" t="str">
        <f t="array" ref="A1495">IF(B1495="","",MAX(IF(Mvt!$C$2:$C$832=B1495,Mvt!$A$2:$A$832,"")))</f>
        <v/>
      </c>
      <c r="C1495" t="str">
        <f t="shared" si="23"/>
        <v/>
      </c>
      <c r="D1495" t="str">
        <f>IF(A1495="","",VLOOKUP(BdD!C1495,Mvt!$D$2:$G$832,3,0))</f>
        <v/>
      </c>
    </row>
    <row r="1496" spans="1:4" x14ac:dyDescent="0.25">
      <c r="A1496" s="1" t="str">
        <f t="array" ref="A1496">IF(B1496="","",MAX(IF(Mvt!$C$2:$C$832=B1496,Mvt!$A$2:$A$832,"")))</f>
        <v/>
      </c>
      <c r="C1496" t="str">
        <f t="shared" si="23"/>
        <v/>
      </c>
      <c r="D1496" t="str">
        <f>IF(A1496="","",VLOOKUP(BdD!C1496,Mvt!$D$2:$G$832,3,0))</f>
        <v/>
      </c>
    </row>
    <row r="1497" spans="1:4" x14ac:dyDescent="0.25">
      <c r="A1497" s="1" t="str">
        <f t="array" ref="A1497">IF(B1497="","",MAX(IF(Mvt!$C$2:$C$832=B1497,Mvt!$A$2:$A$832,"")))</f>
        <v/>
      </c>
      <c r="C1497" t="str">
        <f t="shared" si="23"/>
        <v/>
      </c>
      <c r="D1497" t="str">
        <f>IF(A1497="","",VLOOKUP(BdD!C1497,Mvt!$D$2:$G$832,3,0))</f>
        <v/>
      </c>
    </row>
    <row r="1498" spans="1:4" x14ac:dyDescent="0.25">
      <c r="A1498" s="1" t="str">
        <f t="array" ref="A1498">IF(B1498="","",MAX(IF(Mvt!$C$2:$C$832=B1498,Mvt!$A$2:$A$832,"")))</f>
        <v/>
      </c>
      <c r="C1498" t="str">
        <f t="shared" si="23"/>
        <v/>
      </c>
      <c r="D1498" t="str">
        <f>IF(A1498="","",VLOOKUP(BdD!C1498,Mvt!$D$2:$G$832,3,0))</f>
        <v/>
      </c>
    </row>
    <row r="1499" spans="1:4" x14ac:dyDescent="0.25">
      <c r="A1499" s="1" t="str">
        <f t="array" ref="A1499">IF(B1499="","",MAX(IF(Mvt!$C$2:$C$832=B1499,Mvt!$A$2:$A$832,"")))</f>
        <v/>
      </c>
      <c r="C1499" t="str">
        <f t="shared" si="23"/>
        <v/>
      </c>
      <c r="D1499" t="str">
        <f>IF(A1499="","",VLOOKUP(BdD!C1499,Mvt!$D$2:$G$832,3,0))</f>
        <v/>
      </c>
    </row>
    <row r="1500" spans="1:4" x14ac:dyDescent="0.25">
      <c r="A1500" s="1" t="str">
        <f t="array" ref="A1500">IF(B1500="","",MAX(IF(Mvt!$C$2:$C$832=B1500,Mvt!$A$2:$A$832,"")))</f>
        <v/>
      </c>
      <c r="C1500" t="str">
        <f t="shared" si="23"/>
        <v/>
      </c>
      <c r="D1500" t="str">
        <f>IF(A1500="","",VLOOKUP(BdD!C1500,Mvt!$D$2:$G$832,3,0))</f>
        <v/>
      </c>
    </row>
    <row r="1501" spans="1:4" x14ac:dyDescent="0.25">
      <c r="A1501" s="1" t="str">
        <f t="array" ref="A1501">IF(B1501="","",MAX(IF(Mvt!$C$2:$C$832=B1501,Mvt!$A$2:$A$832,"")))</f>
        <v/>
      </c>
      <c r="C1501" t="str">
        <f t="shared" si="23"/>
        <v/>
      </c>
      <c r="D1501" t="str">
        <f>IF(A1501="","",VLOOKUP(BdD!C1501,Mvt!$D$2:$G$832,3,0))</f>
        <v/>
      </c>
    </row>
    <row r="1502" spans="1:4" x14ac:dyDescent="0.25">
      <c r="A1502" s="1" t="str">
        <f t="array" ref="A1502">IF(B1502="","",MAX(IF(Mvt!$C$2:$C$832=B1502,Mvt!$A$2:$A$832,"")))</f>
        <v/>
      </c>
      <c r="C1502" t="str">
        <f t="shared" si="23"/>
        <v/>
      </c>
      <c r="D1502" t="str">
        <f>IF(A1502="","",VLOOKUP(BdD!C1502,Mvt!$D$2:$G$832,3,0))</f>
        <v/>
      </c>
    </row>
    <row r="1503" spans="1:4" x14ac:dyDescent="0.25">
      <c r="A1503" s="1" t="str">
        <f t="array" ref="A1503">IF(B1503="","",MAX(IF(Mvt!$C$2:$C$832=B1503,Mvt!$A$2:$A$832,"")))</f>
        <v/>
      </c>
      <c r="C1503" t="str">
        <f t="shared" si="23"/>
        <v/>
      </c>
      <c r="D1503" t="str">
        <f>IF(A1503="","",VLOOKUP(BdD!C1503,Mvt!$D$2:$G$832,3,0))</f>
        <v/>
      </c>
    </row>
    <row r="1504" spans="1:4" x14ac:dyDescent="0.25">
      <c r="A1504" s="1" t="str">
        <f t="array" ref="A1504">IF(B1504="","",MAX(IF(Mvt!$C$2:$C$832=B1504,Mvt!$A$2:$A$832,"")))</f>
        <v/>
      </c>
      <c r="C1504" t="str">
        <f t="shared" si="23"/>
        <v/>
      </c>
      <c r="D1504" t="str">
        <f>IF(A1504="","",VLOOKUP(BdD!C1504,Mvt!$D$2:$G$832,3,0))</f>
        <v/>
      </c>
    </row>
    <row r="1505" spans="1:4" x14ac:dyDescent="0.25">
      <c r="A1505" s="1" t="str">
        <f t="array" ref="A1505">IF(B1505="","",MAX(IF(Mvt!$C$2:$C$832=B1505,Mvt!$A$2:$A$832,"")))</f>
        <v/>
      </c>
      <c r="C1505" t="str">
        <f t="shared" si="23"/>
        <v/>
      </c>
      <c r="D1505" t="str">
        <f>IF(A1505="","",VLOOKUP(BdD!C1505,Mvt!$D$2:$G$832,3,0))</f>
        <v/>
      </c>
    </row>
    <row r="1506" spans="1:4" x14ac:dyDescent="0.25">
      <c r="A1506" s="1" t="str">
        <f t="array" ref="A1506">IF(B1506="","",MAX(IF(Mvt!$C$2:$C$832=B1506,Mvt!$A$2:$A$832,"")))</f>
        <v/>
      </c>
      <c r="C1506" t="str">
        <f t="shared" si="23"/>
        <v/>
      </c>
      <c r="D1506" t="str">
        <f>IF(A1506="","",VLOOKUP(BdD!C1506,Mvt!$D$2:$G$832,3,0))</f>
        <v/>
      </c>
    </row>
    <row r="1507" spans="1:4" x14ac:dyDescent="0.25">
      <c r="A1507" s="1" t="str">
        <f t="array" ref="A1507">IF(B1507="","",MAX(IF(Mvt!$C$2:$C$832=B1507,Mvt!$A$2:$A$832,"")))</f>
        <v/>
      </c>
      <c r="C1507" t="str">
        <f t="shared" ref="C1507:C1570" si="24">IF(A1507="","",A1507&amp;B1507)</f>
        <v/>
      </c>
      <c r="D1507" t="str">
        <f>IF(A1507="","",VLOOKUP(BdD!C1507,Mvt!$D$2:$G$832,3,0))</f>
        <v/>
      </c>
    </row>
    <row r="1508" spans="1:4" x14ac:dyDescent="0.25">
      <c r="A1508" s="1" t="str">
        <f t="array" ref="A1508">IF(B1508="","",MAX(IF(Mvt!$C$2:$C$832=B1508,Mvt!$A$2:$A$832,"")))</f>
        <v/>
      </c>
      <c r="C1508" t="str">
        <f t="shared" si="24"/>
        <v/>
      </c>
      <c r="D1508" t="str">
        <f>IF(A1508="","",VLOOKUP(BdD!C1508,Mvt!$D$2:$G$832,3,0))</f>
        <v/>
      </c>
    </row>
    <row r="1509" spans="1:4" x14ac:dyDescent="0.25">
      <c r="A1509" s="1" t="str">
        <f t="array" ref="A1509">IF(B1509="","",MAX(IF(Mvt!$C$2:$C$832=B1509,Mvt!$A$2:$A$832,"")))</f>
        <v/>
      </c>
      <c r="C1509" t="str">
        <f t="shared" si="24"/>
        <v/>
      </c>
      <c r="D1509" t="str">
        <f>IF(A1509="","",VLOOKUP(BdD!C1509,Mvt!$D$2:$G$832,3,0))</f>
        <v/>
      </c>
    </row>
    <row r="1510" spans="1:4" x14ac:dyDescent="0.25">
      <c r="A1510" s="1" t="str">
        <f t="array" ref="A1510">IF(B1510="","",MAX(IF(Mvt!$C$2:$C$832=B1510,Mvt!$A$2:$A$832,"")))</f>
        <v/>
      </c>
      <c r="C1510" t="str">
        <f t="shared" si="24"/>
        <v/>
      </c>
      <c r="D1510" t="str">
        <f>IF(A1510="","",VLOOKUP(BdD!C1510,Mvt!$D$2:$G$832,3,0))</f>
        <v/>
      </c>
    </row>
    <row r="1511" spans="1:4" x14ac:dyDescent="0.25">
      <c r="A1511" s="1" t="str">
        <f t="array" ref="A1511">IF(B1511="","",MAX(IF(Mvt!$C$2:$C$832=B1511,Mvt!$A$2:$A$832,"")))</f>
        <v/>
      </c>
      <c r="C1511" t="str">
        <f t="shared" si="24"/>
        <v/>
      </c>
      <c r="D1511" t="str">
        <f>IF(A1511="","",VLOOKUP(BdD!C1511,Mvt!$D$2:$G$832,3,0))</f>
        <v/>
      </c>
    </row>
    <row r="1512" spans="1:4" x14ac:dyDescent="0.25">
      <c r="A1512" s="1" t="str">
        <f t="array" ref="A1512">IF(B1512="","",MAX(IF(Mvt!$C$2:$C$832=B1512,Mvt!$A$2:$A$832,"")))</f>
        <v/>
      </c>
      <c r="C1512" t="str">
        <f t="shared" si="24"/>
        <v/>
      </c>
      <c r="D1512" t="str">
        <f>IF(A1512="","",VLOOKUP(BdD!C1512,Mvt!$D$2:$G$832,3,0))</f>
        <v/>
      </c>
    </row>
    <row r="1513" spans="1:4" x14ac:dyDescent="0.25">
      <c r="A1513" s="1" t="str">
        <f t="array" ref="A1513">IF(B1513="","",MAX(IF(Mvt!$C$2:$C$832=B1513,Mvt!$A$2:$A$832,"")))</f>
        <v/>
      </c>
      <c r="C1513" t="str">
        <f t="shared" si="24"/>
        <v/>
      </c>
      <c r="D1513" t="str">
        <f>IF(A1513="","",VLOOKUP(BdD!C1513,Mvt!$D$2:$G$832,3,0))</f>
        <v/>
      </c>
    </row>
    <row r="1514" spans="1:4" x14ac:dyDescent="0.25">
      <c r="A1514" s="1" t="str">
        <f t="array" ref="A1514">IF(B1514="","",MAX(IF(Mvt!$C$2:$C$832=B1514,Mvt!$A$2:$A$832,"")))</f>
        <v/>
      </c>
      <c r="C1514" t="str">
        <f t="shared" si="24"/>
        <v/>
      </c>
      <c r="D1514" t="str">
        <f>IF(A1514="","",VLOOKUP(BdD!C1514,Mvt!$D$2:$G$832,3,0))</f>
        <v/>
      </c>
    </row>
    <row r="1515" spans="1:4" x14ac:dyDescent="0.25">
      <c r="A1515" s="1" t="str">
        <f t="array" ref="A1515">IF(B1515="","",MAX(IF(Mvt!$C$2:$C$832=B1515,Mvt!$A$2:$A$832,"")))</f>
        <v/>
      </c>
      <c r="C1515" t="str">
        <f t="shared" si="24"/>
        <v/>
      </c>
      <c r="D1515" t="str">
        <f>IF(A1515="","",VLOOKUP(BdD!C1515,Mvt!$D$2:$G$832,3,0))</f>
        <v/>
      </c>
    </row>
    <row r="1516" spans="1:4" x14ac:dyDescent="0.25">
      <c r="A1516" s="1" t="str">
        <f t="array" ref="A1516">IF(B1516="","",MAX(IF(Mvt!$C$2:$C$832=B1516,Mvt!$A$2:$A$832,"")))</f>
        <v/>
      </c>
      <c r="C1516" t="str">
        <f t="shared" si="24"/>
        <v/>
      </c>
      <c r="D1516" t="str">
        <f>IF(A1516="","",VLOOKUP(BdD!C1516,Mvt!$D$2:$G$832,3,0))</f>
        <v/>
      </c>
    </row>
    <row r="1517" spans="1:4" x14ac:dyDescent="0.25">
      <c r="A1517" s="1" t="str">
        <f t="array" ref="A1517">IF(B1517="","",MAX(IF(Mvt!$C$2:$C$832=B1517,Mvt!$A$2:$A$832,"")))</f>
        <v/>
      </c>
      <c r="C1517" t="str">
        <f t="shared" si="24"/>
        <v/>
      </c>
      <c r="D1517" t="str">
        <f>IF(A1517="","",VLOOKUP(BdD!C1517,Mvt!$D$2:$G$832,3,0))</f>
        <v/>
      </c>
    </row>
    <row r="1518" spans="1:4" x14ac:dyDescent="0.25">
      <c r="A1518" s="1" t="str">
        <f t="array" ref="A1518">IF(B1518="","",MAX(IF(Mvt!$C$2:$C$832=B1518,Mvt!$A$2:$A$832,"")))</f>
        <v/>
      </c>
      <c r="C1518" t="str">
        <f t="shared" si="24"/>
        <v/>
      </c>
      <c r="D1518" t="str">
        <f>IF(A1518="","",VLOOKUP(BdD!C1518,Mvt!$D$2:$G$832,3,0))</f>
        <v/>
      </c>
    </row>
    <row r="1519" spans="1:4" x14ac:dyDescent="0.25">
      <c r="A1519" s="1" t="str">
        <f t="array" ref="A1519">IF(B1519="","",MAX(IF(Mvt!$C$2:$C$832=B1519,Mvt!$A$2:$A$832,"")))</f>
        <v/>
      </c>
      <c r="C1519" t="str">
        <f t="shared" si="24"/>
        <v/>
      </c>
      <c r="D1519" t="str">
        <f>IF(A1519="","",VLOOKUP(BdD!C1519,Mvt!$D$2:$G$832,3,0))</f>
        <v/>
      </c>
    </row>
    <row r="1520" spans="1:4" x14ac:dyDescent="0.25">
      <c r="A1520" s="1" t="str">
        <f t="array" ref="A1520">IF(B1520="","",MAX(IF(Mvt!$C$2:$C$832=B1520,Mvt!$A$2:$A$832,"")))</f>
        <v/>
      </c>
      <c r="C1520" t="str">
        <f t="shared" si="24"/>
        <v/>
      </c>
      <c r="D1520" t="str">
        <f>IF(A1520="","",VLOOKUP(BdD!C1520,Mvt!$D$2:$G$832,3,0))</f>
        <v/>
      </c>
    </row>
    <row r="1521" spans="1:4" x14ac:dyDescent="0.25">
      <c r="A1521" s="1" t="str">
        <f t="array" ref="A1521">IF(B1521="","",MAX(IF(Mvt!$C$2:$C$832=B1521,Mvt!$A$2:$A$832,"")))</f>
        <v/>
      </c>
      <c r="C1521" t="str">
        <f t="shared" si="24"/>
        <v/>
      </c>
      <c r="D1521" t="str">
        <f>IF(A1521="","",VLOOKUP(BdD!C1521,Mvt!$D$2:$G$832,3,0))</f>
        <v/>
      </c>
    </row>
    <row r="1522" spans="1:4" x14ac:dyDescent="0.25">
      <c r="A1522" s="1" t="str">
        <f t="array" ref="A1522">IF(B1522="","",MAX(IF(Mvt!$C$2:$C$832=B1522,Mvt!$A$2:$A$832,"")))</f>
        <v/>
      </c>
      <c r="C1522" t="str">
        <f t="shared" si="24"/>
        <v/>
      </c>
      <c r="D1522" t="str">
        <f>IF(A1522="","",VLOOKUP(BdD!C1522,Mvt!$D$2:$G$832,3,0))</f>
        <v/>
      </c>
    </row>
    <row r="1523" spans="1:4" x14ac:dyDescent="0.25">
      <c r="A1523" s="1" t="str">
        <f t="array" ref="A1523">IF(B1523="","",MAX(IF(Mvt!$C$2:$C$832=B1523,Mvt!$A$2:$A$832,"")))</f>
        <v/>
      </c>
      <c r="C1523" t="str">
        <f t="shared" si="24"/>
        <v/>
      </c>
      <c r="D1523" t="str">
        <f>IF(A1523="","",VLOOKUP(BdD!C1523,Mvt!$D$2:$G$832,3,0))</f>
        <v/>
      </c>
    </row>
    <row r="1524" spans="1:4" x14ac:dyDescent="0.25">
      <c r="A1524" s="1" t="str">
        <f t="array" ref="A1524">IF(B1524="","",MAX(IF(Mvt!$C$2:$C$832=B1524,Mvt!$A$2:$A$832,"")))</f>
        <v/>
      </c>
      <c r="C1524" t="str">
        <f t="shared" si="24"/>
        <v/>
      </c>
      <c r="D1524" t="str">
        <f>IF(A1524="","",VLOOKUP(BdD!C1524,Mvt!$D$2:$G$832,3,0))</f>
        <v/>
      </c>
    </row>
    <row r="1525" spans="1:4" x14ac:dyDescent="0.25">
      <c r="A1525" s="1" t="str">
        <f t="array" ref="A1525">IF(B1525="","",MAX(IF(Mvt!$C$2:$C$832=B1525,Mvt!$A$2:$A$832,"")))</f>
        <v/>
      </c>
      <c r="C1525" t="str">
        <f t="shared" si="24"/>
        <v/>
      </c>
      <c r="D1525" t="str">
        <f>IF(A1525="","",VLOOKUP(BdD!C1525,Mvt!$D$2:$G$832,3,0))</f>
        <v/>
      </c>
    </row>
    <row r="1526" spans="1:4" x14ac:dyDescent="0.25">
      <c r="A1526" s="1" t="str">
        <f t="array" ref="A1526">IF(B1526="","",MAX(IF(Mvt!$C$2:$C$832=B1526,Mvt!$A$2:$A$832,"")))</f>
        <v/>
      </c>
      <c r="C1526" t="str">
        <f t="shared" si="24"/>
        <v/>
      </c>
      <c r="D1526" t="str">
        <f>IF(A1526="","",VLOOKUP(BdD!C1526,Mvt!$D$2:$G$832,3,0))</f>
        <v/>
      </c>
    </row>
    <row r="1527" spans="1:4" x14ac:dyDescent="0.25">
      <c r="A1527" s="1" t="str">
        <f t="array" ref="A1527">IF(B1527="","",MAX(IF(Mvt!$C$2:$C$832=B1527,Mvt!$A$2:$A$832,"")))</f>
        <v/>
      </c>
      <c r="C1527" t="str">
        <f t="shared" si="24"/>
        <v/>
      </c>
      <c r="D1527" t="str">
        <f>IF(A1527="","",VLOOKUP(BdD!C1527,Mvt!$D$2:$G$832,3,0))</f>
        <v/>
      </c>
    </row>
    <row r="1528" spans="1:4" x14ac:dyDescent="0.25">
      <c r="A1528" s="1" t="str">
        <f t="array" ref="A1528">IF(B1528="","",MAX(IF(Mvt!$C$2:$C$832=B1528,Mvt!$A$2:$A$832,"")))</f>
        <v/>
      </c>
      <c r="C1528" t="str">
        <f t="shared" si="24"/>
        <v/>
      </c>
      <c r="D1528" t="str">
        <f>IF(A1528="","",VLOOKUP(BdD!C1528,Mvt!$D$2:$G$832,3,0))</f>
        <v/>
      </c>
    </row>
    <row r="1529" spans="1:4" x14ac:dyDescent="0.25">
      <c r="A1529" s="1" t="str">
        <f t="array" ref="A1529">IF(B1529="","",MAX(IF(Mvt!$C$2:$C$832=B1529,Mvt!$A$2:$A$832,"")))</f>
        <v/>
      </c>
      <c r="C1529" t="str">
        <f t="shared" si="24"/>
        <v/>
      </c>
      <c r="D1529" t="str">
        <f>IF(A1529="","",VLOOKUP(BdD!C1529,Mvt!$D$2:$G$832,3,0))</f>
        <v/>
      </c>
    </row>
    <row r="1530" spans="1:4" x14ac:dyDescent="0.25">
      <c r="A1530" s="1" t="str">
        <f t="array" ref="A1530">IF(B1530="","",MAX(IF(Mvt!$C$2:$C$832=B1530,Mvt!$A$2:$A$832,"")))</f>
        <v/>
      </c>
      <c r="C1530" t="str">
        <f t="shared" si="24"/>
        <v/>
      </c>
      <c r="D1530" t="str">
        <f>IF(A1530="","",VLOOKUP(BdD!C1530,Mvt!$D$2:$G$832,3,0))</f>
        <v/>
      </c>
    </row>
    <row r="1531" spans="1:4" x14ac:dyDescent="0.25">
      <c r="A1531" s="1" t="str">
        <f t="array" ref="A1531">IF(B1531="","",MAX(IF(Mvt!$C$2:$C$832=B1531,Mvt!$A$2:$A$832,"")))</f>
        <v/>
      </c>
      <c r="C1531" t="str">
        <f t="shared" si="24"/>
        <v/>
      </c>
      <c r="D1531" t="str">
        <f>IF(A1531="","",VLOOKUP(BdD!C1531,Mvt!$D$2:$G$832,3,0))</f>
        <v/>
      </c>
    </row>
    <row r="1532" spans="1:4" x14ac:dyDescent="0.25">
      <c r="A1532" s="1" t="str">
        <f t="array" ref="A1532">IF(B1532="","",MAX(IF(Mvt!$C$2:$C$832=B1532,Mvt!$A$2:$A$832,"")))</f>
        <v/>
      </c>
      <c r="C1532" t="str">
        <f t="shared" si="24"/>
        <v/>
      </c>
      <c r="D1532" t="str">
        <f>IF(A1532="","",VLOOKUP(BdD!C1532,Mvt!$D$2:$G$832,3,0))</f>
        <v/>
      </c>
    </row>
    <row r="1533" spans="1:4" x14ac:dyDescent="0.25">
      <c r="A1533" s="1" t="str">
        <f t="array" ref="A1533">IF(B1533="","",MAX(IF(Mvt!$C$2:$C$832=B1533,Mvt!$A$2:$A$832,"")))</f>
        <v/>
      </c>
      <c r="C1533" t="str">
        <f t="shared" si="24"/>
        <v/>
      </c>
      <c r="D1533" t="str">
        <f>IF(A1533="","",VLOOKUP(BdD!C1533,Mvt!$D$2:$G$832,3,0))</f>
        <v/>
      </c>
    </row>
    <row r="1534" spans="1:4" x14ac:dyDescent="0.25">
      <c r="A1534" s="1" t="str">
        <f t="array" ref="A1534">IF(B1534="","",MAX(IF(Mvt!$C$2:$C$832=B1534,Mvt!$A$2:$A$832,"")))</f>
        <v/>
      </c>
      <c r="C1534" t="str">
        <f t="shared" si="24"/>
        <v/>
      </c>
      <c r="D1534" t="str">
        <f>IF(A1534="","",VLOOKUP(BdD!C1534,Mvt!$D$2:$G$832,3,0))</f>
        <v/>
      </c>
    </row>
    <row r="1535" spans="1:4" x14ac:dyDescent="0.25">
      <c r="A1535" s="1" t="str">
        <f t="array" ref="A1535">IF(B1535="","",MAX(IF(Mvt!$C$2:$C$832=B1535,Mvt!$A$2:$A$832,"")))</f>
        <v/>
      </c>
      <c r="C1535" t="str">
        <f t="shared" si="24"/>
        <v/>
      </c>
      <c r="D1535" t="str">
        <f>IF(A1535="","",VLOOKUP(BdD!C1535,Mvt!$D$2:$G$832,3,0))</f>
        <v/>
      </c>
    </row>
    <row r="1536" spans="1:4" x14ac:dyDescent="0.25">
      <c r="A1536" s="1" t="str">
        <f t="array" ref="A1536">IF(B1536="","",MAX(IF(Mvt!$C$2:$C$832=B1536,Mvt!$A$2:$A$832,"")))</f>
        <v/>
      </c>
      <c r="C1536" t="str">
        <f t="shared" si="24"/>
        <v/>
      </c>
      <c r="D1536" t="str">
        <f>IF(A1536="","",VLOOKUP(BdD!C1536,Mvt!$D$2:$G$832,3,0))</f>
        <v/>
      </c>
    </row>
    <row r="1537" spans="1:4" x14ac:dyDescent="0.25">
      <c r="A1537" s="1" t="str">
        <f t="array" ref="A1537">IF(B1537="","",MAX(IF(Mvt!$C$2:$C$832=B1537,Mvt!$A$2:$A$832,"")))</f>
        <v/>
      </c>
      <c r="C1537" t="str">
        <f t="shared" si="24"/>
        <v/>
      </c>
      <c r="D1537" t="str">
        <f>IF(A1537="","",VLOOKUP(BdD!C1537,Mvt!$D$2:$G$832,3,0))</f>
        <v/>
      </c>
    </row>
    <row r="1538" spans="1:4" x14ac:dyDescent="0.25">
      <c r="A1538" s="1" t="str">
        <f t="array" ref="A1538">IF(B1538="","",MAX(IF(Mvt!$C$2:$C$832=B1538,Mvt!$A$2:$A$832,"")))</f>
        <v/>
      </c>
      <c r="C1538" t="str">
        <f t="shared" si="24"/>
        <v/>
      </c>
      <c r="D1538" t="str">
        <f>IF(A1538="","",VLOOKUP(BdD!C1538,Mvt!$D$2:$G$832,3,0))</f>
        <v/>
      </c>
    </row>
    <row r="1539" spans="1:4" x14ac:dyDescent="0.25">
      <c r="A1539" s="1" t="str">
        <f t="array" ref="A1539">IF(B1539="","",MAX(IF(Mvt!$C$2:$C$832=B1539,Mvt!$A$2:$A$832,"")))</f>
        <v/>
      </c>
      <c r="C1539" t="str">
        <f t="shared" si="24"/>
        <v/>
      </c>
      <c r="D1539" t="str">
        <f>IF(A1539="","",VLOOKUP(BdD!C1539,Mvt!$D$2:$G$832,3,0))</f>
        <v/>
      </c>
    </row>
    <row r="1540" spans="1:4" x14ac:dyDescent="0.25">
      <c r="A1540" s="1" t="str">
        <f t="array" ref="A1540">IF(B1540="","",MAX(IF(Mvt!$C$2:$C$832=B1540,Mvt!$A$2:$A$832,"")))</f>
        <v/>
      </c>
      <c r="C1540" t="str">
        <f t="shared" si="24"/>
        <v/>
      </c>
      <c r="D1540" t="str">
        <f>IF(A1540="","",VLOOKUP(BdD!C1540,Mvt!$D$2:$G$832,3,0))</f>
        <v/>
      </c>
    </row>
    <row r="1541" spans="1:4" x14ac:dyDescent="0.25">
      <c r="A1541" s="1" t="str">
        <f t="array" ref="A1541">IF(B1541="","",MAX(IF(Mvt!$C$2:$C$832=B1541,Mvt!$A$2:$A$832,"")))</f>
        <v/>
      </c>
      <c r="C1541" t="str">
        <f t="shared" si="24"/>
        <v/>
      </c>
      <c r="D1541" t="str">
        <f>IF(A1541="","",VLOOKUP(BdD!C1541,Mvt!$D$2:$G$832,3,0))</f>
        <v/>
      </c>
    </row>
    <row r="1542" spans="1:4" x14ac:dyDescent="0.25">
      <c r="A1542" s="1" t="str">
        <f t="array" ref="A1542">IF(B1542="","",MAX(IF(Mvt!$C$2:$C$832=B1542,Mvt!$A$2:$A$832,"")))</f>
        <v/>
      </c>
      <c r="C1542" t="str">
        <f t="shared" si="24"/>
        <v/>
      </c>
      <c r="D1542" t="str">
        <f>IF(A1542="","",VLOOKUP(BdD!C1542,Mvt!$D$2:$G$832,3,0))</f>
        <v/>
      </c>
    </row>
    <row r="1543" spans="1:4" x14ac:dyDescent="0.25">
      <c r="A1543" s="1" t="str">
        <f t="array" ref="A1543">IF(B1543="","",MAX(IF(Mvt!$C$2:$C$832=B1543,Mvt!$A$2:$A$832,"")))</f>
        <v/>
      </c>
      <c r="C1543" t="str">
        <f t="shared" si="24"/>
        <v/>
      </c>
      <c r="D1543" t="str">
        <f>IF(A1543="","",VLOOKUP(BdD!C1543,Mvt!$D$2:$G$832,3,0))</f>
        <v/>
      </c>
    </row>
    <row r="1544" spans="1:4" x14ac:dyDescent="0.25">
      <c r="A1544" s="1" t="str">
        <f t="array" ref="A1544">IF(B1544="","",MAX(IF(Mvt!$C$2:$C$832=B1544,Mvt!$A$2:$A$832,"")))</f>
        <v/>
      </c>
      <c r="C1544" t="str">
        <f t="shared" si="24"/>
        <v/>
      </c>
      <c r="D1544" t="str">
        <f>IF(A1544="","",VLOOKUP(BdD!C1544,Mvt!$D$2:$G$832,3,0))</f>
        <v/>
      </c>
    </row>
    <row r="1545" spans="1:4" x14ac:dyDescent="0.25">
      <c r="A1545" s="1" t="str">
        <f t="array" ref="A1545">IF(B1545="","",MAX(IF(Mvt!$C$2:$C$832=B1545,Mvt!$A$2:$A$832,"")))</f>
        <v/>
      </c>
      <c r="C1545" t="str">
        <f t="shared" si="24"/>
        <v/>
      </c>
      <c r="D1545" t="str">
        <f>IF(A1545="","",VLOOKUP(BdD!C1545,Mvt!$D$2:$G$832,3,0))</f>
        <v/>
      </c>
    </row>
    <row r="1546" spans="1:4" x14ac:dyDescent="0.25">
      <c r="A1546" s="1" t="str">
        <f t="array" ref="A1546">IF(B1546="","",MAX(IF(Mvt!$C$2:$C$832=B1546,Mvt!$A$2:$A$832,"")))</f>
        <v/>
      </c>
      <c r="C1546" t="str">
        <f t="shared" si="24"/>
        <v/>
      </c>
      <c r="D1546" t="str">
        <f>IF(A1546="","",VLOOKUP(BdD!C1546,Mvt!$D$2:$G$832,3,0))</f>
        <v/>
      </c>
    </row>
    <row r="1547" spans="1:4" x14ac:dyDescent="0.25">
      <c r="A1547" s="1" t="str">
        <f t="array" ref="A1547">IF(B1547="","",MAX(IF(Mvt!$C$2:$C$832=B1547,Mvt!$A$2:$A$832,"")))</f>
        <v/>
      </c>
      <c r="C1547" t="str">
        <f t="shared" si="24"/>
        <v/>
      </c>
      <c r="D1547" t="str">
        <f>IF(A1547="","",VLOOKUP(BdD!C1547,Mvt!$D$2:$G$832,3,0))</f>
        <v/>
      </c>
    </row>
    <row r="1548" spans="1:4" x14ac:dyDescent="0.25">
      <c r="A1548" s="1" t="str">
        <f t="array" ref="A1548">IF(B1548="","",MAX(IF(Mvt!$C$2:$C$832=B1548,Mvt!$A$2:$A$832,"")))</f>
        <v/>
      </c>
      <c r="C1548" t="str">
        <f t="shared" si="24"/>
        <v/>
      </c>
      <c r="D1548" t="str">
        <f>IF(A1548="","",VLOOKUP(BdD!C1548,Mvt!$D$2:$G$832,3,0))</f>
        <v/>
      </c>
    </row>
    <row r="1549" spans="1:4" x14ac:dyDescent="0.25">
      <c r="A1549" s="1" t="str">
        <f t="array" ref="A1549">IF(B1549="","",MAX(IF(Mvt!$C$2:$C$832=B1549,Mvt!$A$2:$A$832,"")))</f>
        <v/>
      </c>
      <c r="C1549" t="str">
        <f t="shared" si="24"/>
        <v/>
      </c>
      <c r="D1549" t="str">
        <f>IF(A1549="","",VLOOKUP(BdD!C1549,Mvt!$D$2:$G$832,3,0))</f>
        <v/>
      </c>
    </row>
    <row r="1550" spans="1:4" x14ac:dyDescent="0.25">
      <c r="A1550" s="1" t="str">
        <f t="array" ref="A1550">IF(B1550="","",MAX(IF(Mvt!$C$2:$C$832=B1550,Mvt!$A$2:$A$832,"")))</f>
        <v/>
      </c>
      <c r="C1550" t="str">
        <f t="shared" si="24"/>
        <v/>
      </c>
      <c r="D1550" t="str">
        <f>IF(A1550="","",VLOOKUP(BdD!C1550,Mvt!$D$2:$G$832,3,0))</f>
        <v/>
      </c>
    </row>
    <row r="1551" spans="1:4" x14ac:dyDescent="0.25">
      <c r="A1551" s="1" t="str">
        <f t="array" ref="A1551">IF(B1551="","",MAX(IF(Mvt!$C$2:$C$832=B1551,Mvt!$A$2:$A$832,"")))</f>
        <v/>
      </c>
      <c r="C1551" t="str">
        <f t="shared" si="24"/>
        <v/>
      </c>
      <c r="D1551" t="str">
        <f>IF(A1551="","",VLOOKUP(BdD!C1551,Mvt!$D$2:$G$832,3,0))</f>
        <v/>
      </c>
    </row>
    <row r="1552" spans="1:4" x14ac:dyDescent="0.25">
      <c r="A1552" s="1" t="str">
        <f t="array" ref="A1552">IF(B1552="","",MAX(IF(Mvt!$C$2:$C$832=B1552,Mvt!$A$2:$A$832,"")))</f>
        <v/>
      </c>
      <c r="C1552" t="str">
        <f t="shared" si="24"/>
        <v/>
      </c>
      <c r="D1552" t="str">
        <f>IF(A1552="","",VLOOKUP(BdD!C1552,Mvt!$D$2:$G$832,3,0))</f>
        <v/>
      </c>
    </row>
    <row r="1553" spans="1:4" x14ac:dyDescent="0.25">
      <c r="A1553" s="1" t="str">
        <f t="array" ref="A1553">IF(B1553="","",MAX(IF(Mvt!$C$2:$C$832=B1553,Mvt!$A$2:$A$832,"")))</f>
        <v/>
      </c>
      <c r="C1553" t="str">
        <f t="shared" si="24"/>
        <v/>
      </c>
      <c r="D1553" t="str">
        <f>IF(A1553="","",VLOOKUP(BdD!C1553,Mvt!$D$2:$G$832,3,0))</f>
        <v/>
      </c>
    </row>
    <row r="1554" spans="1:4" x14ac:dyDescent="0.25">
      <c r="A1554" s="1" t="str">
        <f t="array" ref="A1554">IF(B1554="","",MAX(IF(Mvt!$C$2:$C$832=B1554,Mvt!$A$2:$A$832,"")))</f>
        <v/>
      </c>
      <c r="C1554" t="str">
        <f t="shared" si="24"/>
        <v/>
      </c>
      <c r="D1554" t="str">
        <f>IF(A1554="","",VLOOKUP(BdD!C1554,Mvt!$D$2:$G$832,3,0))</f>
        <v/>
      </c>
    </row>
    <row r="1555" spans="1:4" x14ac:dyDescent="0.25">
      <c r="A1555" s="1" t="str">
        <f t="array" ref="A1555">IF(B1555="","",MAX(IF(Mvt!$C$2:$C$832=B1555,Mvt!$A$2:$A$832,"")))</f>
        <v/>
      </c>
      <c r="C1555" t="str">
        <f t="shared" si="24"/>
        <v/>
      </c>
      <c r="D1555" t="str">
        <f>IF(A1555="","",VLOOKUP(BdD!C1555,Mvt!$D$2:$G$832,3,0))</f>
        <v/>
      </c>
    </row>
    <row r="1556" spans="1:4" x14ac:dyDescent="0.25">
      <c r="A1556" s="1" t="str">
        <f t="array" ref="A1556">IF(B1556="","",MAX(IF(Mvt!$C$2:$C$832=B1556,Mvt!$A$2:$A$832,"")))</f>
        <v/>
      </c>
      <c r="C1556" t="str">
        <f t="shared" si="24"/>
        <v/>
      </c>
      <c r="D1556" t="str">
        <f>IF(A1556="","",VLOOKUP(BdD!C1556,Mvt!$D$2:$G$832,3,0))</f>
        <v/>
      </c>
    </row>
    <row r="1557" spans="1:4" x14ac:dyDescent="0.25">
      <c r="A1557" s="1" t="str">
        <f t="array" ref="A1557">IF(B1557="","",MAX(IF(Mvt!$C$2:$C$832=B1557,Mvt!$A$2:$A$832,"")))</f>
        <v/>
      </c>
      <c r="C1557" t="str">
        <f t="shared" si="24"/>
        <v/>
      </c>
      <c r="D1557" t="str">
        <f>IF(A1557="","",VLOOKUP(BdD!C1557,Mvt!$D$2:$G$832,3,0))</f>
        <v/>
      </c>
    </row>
    <row r="1558" spans="1:4" x14ac:dyDescent="0.25">
      <c r="A1558" s="1" t="str">
        <f t="array" ref="A1558">IF(B1558="","",MAX(IF(Mvt!$C$2:$C$832=B1558,Mvt!$A$2:$A$832,"")))</f>
        <v/>
      </c>
      <c r="C1558" t="str">
        <f t="shared" si="24"/>
        <v/>
      </c>
      <c r="D1558" t="str">
        <f>IF(A1558="","",VLOOKUP(BdD!C1558,Mvt!$D$2:$G$832,3,0))</f>
        <v/>
      </c>
    </row>
    <row r="1559" spans="1:4" x14ac:dyDescent="0.25">
      <c r="A1559" s="1" t="str">
        <f t="array" ref="A1559">IF(B1559="","",MAX(IF(Mvt!$C$2:$C$832=B1559,Mvt!$A$2:$A$832,"")))</f>
        <v/>
      </c>
      <c r="C1559" t="str">
        <f t="shared" si="24"/>
        <v/>
      </c>
      <c r="D1559" t="str">
        <f>IF(A1559="","",VLOOKUP(BdD!C1559,Mvt!$D$2:$G$832,3,0))</f>
        <v/>
      </c>
    </row>
    <row r="1560" spans="1:4" x14ac:dyDescent="0.25">
      <c r="A1560" s="1" t="str">
        <f t="array" ref="A1560">IF(B1560="","",MAX(IF(Mvt!$C$2:$C$832=B1560,Mvt!$A$2:$A$832,"")))</f>
        <v/>
      </c>
      <c r="C1560" t="str">
        <f t="shared" si="24"/>
        <v/>
      </c>
      <c r="D1560" t="str">
        <f>IF(A1560="","",VLOOKUP(BdD!C1560,Mvt!$D$2:$G$832,3,0))</f>
        <v/>
      </c>
    </row>
    <row r="1561" spans="1:4" x14ac:dyDescent="0.25">
      <c r="A1561" s="1" t="str">
        <f t="array" ref="A1561">IF(B1561="","",MAX(IF(Mvt!$C$2:$C$832=B1561,Mvt!$A$2:$A$832,"")))</f>
        <v/>
      </c>
      <c r="C1561" t="str">
        <f t="shared" si="24"/>
        <v/>
      </c>
      <c r="D1561" t="str">
        <f>IF(A1561="","",VLOOKUP(BdD!C1561,Mvt!$D$2:$G$832,3,0))</f>
        <v/>
      </c>
    </row>
    <row r="1562" spans="1:4" x14ac:dyDescent="0.25">
      <c r="A1562" s="1" t="str">
        <f t="array" ref="A1562">IF(B1562="","",MAX(IF(Mvt!$C$2:$C$832=B1562,Mvt!$A$2:$A$832,"")))</f>
        <v/>
      </c>
      <c r="C1562" t="str">
        <f t="shared" si="24"/>
        <v/>
      </c>
      <c r="D1562" t="str">
        <f>IF(A1562="","",VLOOKUP(BdD!C1562,Mvt!$D$2:$G$832,3,0))</f>
        <v/>
      </c>
    </row>
    <row r="1563" spans="1:4" x14ac:dyDescent="0.25">
      <c r="A1563" s="1" t="str">
        <f t="array" ref="A1563">IF(B1563="","",MAX(IF(Mvt!$C$2:$C$832=B1563,Mvt!$A$2:$A$832,"")))</f>
        <v/>
      </c>
      <c r="C1563" t="str">
        <f t="shared" si="24"/>
        <v/>
      </c>
      <c r="D1563" t="str">
        <f>IF(A1563="","",VLOOKUP(BdD!C1563,Mvt!$D$2:$G$832,3,0))</f>
        <v/>
      </c>
    </row>
    <row r="1564" spans="1:4" x14ac:dyDescent="0.25">
      <c r="A1564" s="1" t="str">
        <f t="array" ref="A1564">IF(B1564="","",MAX(IF(Mvt!$C$2:$C$832=B1564,Mvt!$A$2:$A$832,"")))</f>
        <v/>
      </c>
      <c r="C1564" t="str">
        <f t="shared" si="24"/>
        <v/>
      </c>
      <c r="D1564" t="str">
        <f>IF(A1564="","",VLOOKUP(BdD!C1564,Mvt!$D$2:$G$832,3,0))</f>
        <v/>
      </c>
    </row>
    <row r="1565" spans="1:4" x14ac:dyDescent="0.25">
      <c r="A1565" s="1" t="str">
        <f t="array" ref="A1565">IF(B1565="","",MAX(IF(Mvt!$C$2:$C$832=B1565,Mvt!$A$2:$A$832,"")))</f>
        <v/>
      </c>
      <c r="C1565" t="str">
        <f t="shared" si="24"/>
        <v/>
      </c>
      <c r="D1565" t="str">
        <f>IF(A1565="","",VLOOKUP(BdD!C1565,Mvt!$D$2:$G$832,3,0))</f>
        <v/>
      </c>
    </row>
    <row r="1566" spans="1:4" x14ac:dyDescent="0.25">
      <c r="A1566" s="1" t="str">
        <f t="array" ref="A1566">IF(B1566="","",MAX(IF(Mvt!$C$2:$C$832=B1566,Mvt!$A$2:$A$832,"")))</f>
        <v/>
      </c>
      <c r="C1566" t="str">
        <f t="shared" si="24"/>
        <v/>
      </c>
      <c r="D1566" t="str">
        <f>IF(A1566="","",VLOOKUP(BdD!C1566,Mvt!$D$2:$G$832,3,0))</f>
        <v/>
      </c>
    </row>
    <row r="1567" spans="1:4" x14ac:dyDescent="0.25">
      <c r="A1567" s="1" t="str">
        <f t="array" ref="A1567">IF(B1567="","",MAX(IF(Mvt!$C$2:$C$832=B1567,Mvt!$A$2:$A$832,"")))</f>
        <v/>
      </c>
      <c r="C1567" t="str">
        <f t="shared" si="24"/>
        <v/>
      </c>
      <c r="D1567" t="str">
        <f>IF(A1567="","",VLOOKUP(BdD!C1567,Mvt!$D$2:$G$832,3,0))</f>
        <v/>
      </c>
    </row>
    <row r="1568" spans="1:4" x14ac:dyDescent="0.25">
      <c r="A1568" s="1" t="str">
        <f t="array" ref="A1568">IF(B1568="","",MAX(IF(Mvt!$C$2:$C$832=B1568,Mvt!$A$2:$A$832,"")))</f>
        <v/>
      </c>
      <c r="C1568" t="str">
        <f t="shared" si="24"/>
        <v/>
      </c>
      <c r="D1568" t="str">
        <f>IF(A1568="","",VLOOKUP(BdD!C1568,Mvt!$D$2:$G$832,3,0))</f>
        <v/>
      </c>
    </row>
    <row r="1569" spans="1:4" x14ac:dyDescent="0.25">
      <c r="A1569" s="1" t="str">
        <f t="array" ref="A1569">IF(B1569="","",MAX(IF(Mvt!$C$2:$C$832=B1569,Mvt!$A$2:$A$832,"")))</f>
        <v/>
      </c>
      <c r="C1569" t="str">
        <f t="shared" si="24"/>
        <v/>
      </c>
      <c r="D1569" t="str">
        <f>IF(A1569="","",VLOOKUP(BdD!C1569,Mvt!$D$2:$G$832,3,0))</f>
        <v/>
      </c>
    </row>
    <row r="1570" spans="1:4" x14ac:dyDescent="0.25">
      <c r="A1570" s="1" t="str">
        <f t="array" ref="A1570">IF(B1570="","",MAX(IF(Mvt!$C$2:$C$832=B1570,Mvt!$A$2:$A$832,"")))</f>
        <v/>
      </c>
      <c r="C1570" t="str">
        <f t="shared" si="24"/>
        <v/>
      </c>
      <c r="D1570" t="str">
        <f>IF(A1570="","",VLOOKUP(BdD!C1570,Mvt!$D$2:$G$832,3,0))</f>
        <v/>
      </c>
    </row>
    <row r="1571" spans="1:4" x14ac:dyDescent="0.25">
      <c r="A1571" s="1" t="str">
        <f t="array" ref="A1571">IF(B1571="","",MAX(IF(Mvt!$C$2:$C$832=B1571,Mvt!$A$2:$A$832,"")))</f>
        <v/>
      </c>
      <c r="C1571" t="str">
        <f t="shared" ref="C1571:C1634" si="25">IF(A1571="","",A1571&amp;B1571)</f>
        <v/>
      </c>
      <c r="D1571" t="str">
        <f>IF(A1571="","",VLOOKUP(BdD!C1571,Mvt!$D$2:$G$832,3,0))</f>
        <v/>
      </c>
    </row>
    <row r="1572" spans="1:4" x14ac:dyDescent="0.25">
      <c r="A1572" s="1" t="str">
        <f t="array" ref="A1572">IF(B1572="","",MAX(IF(Mvt!$C$2:$C$832=B1572,Mvt!$A$2:$A$832,"")))</f>
        <v/>
      </c>
      <c r="C1572" t="str">
        <f t="shared" si="25"/>
        <v/>
      </c>
      <c r="D1572" t="str">
        <f>IF(A1572="","",VLOOKUP(BdD!C1572,Mvt!$D$2:$G$832,3,0))</f>
        <v/>
      </c>
    </row>
    <row r="1573" spans="1:4" x14ac:dyDescent="0.25">
      <c r="A1573" s="1" t="str">
        <f t="array" ref="A1573">IF(B1573="","",MAX(IF(Mvt!$C$2:$C$832=B1573,Mvt!$A$2:$A$832,"")))</f>
        <v/>
      </c>
      <c r="C1573" t="str">
        <f t="shared" si="25"/>
        <v/>
      </c>
      <c r="D1573" t="str">
        <f>IF(A1573="","",VLOOKUP(BdD!C1573,Mvt!$D$2:$G$832,3,0))</f>
        <v/>
      </c>
    </row>
    <row r="1574" spans="1:4" x14ac:dyDescent="0.25">
      <c r="A1574" s="1" t="str">
        <f t="array" ref="A1574">IF(B1574="","",MAX(IF(Mvt!$C$2:$C$832=B1574,Mvt!$A$2:$A$832,"")))</f>
        <v/>
      </c>
      <c r="C1574" t="str">
        <f t="shared" si="25"/>
        <v/>
      </c>
      <c r="D1574" t="str">
        <f>IF(A1574="","",VLOOKUP(BdD!C1574,Mvt!$D$2:$G$832,3,0))</f>
        <v/>
      </c>
    </row>
    <row r="1575" spans="1:4" x14ac:dyDescent="0.25">
      <c r="A1575" s="1" t="str">
        <f t="array" ref="A1575">IF(B1575="","",MAX(IF(Mvt!$C$2:$C$832=B1575,Mvt!$A$2:$A$832,"")))</f>
        <v/>
      </c>
      <c r="C1575" t="str">
        <f t="shared" si="25"/>
        <v/>
      </c>
      <c r="D1575" t="str">
        <f>IF(A1575="","",VLOOKUP(BdD!C1575,Mvt!$D$2:$G$832,3,0))</f>
        <v/>
      </c>
    </row>
    <row r="1576" spans="1:4" x14ac:dyDescent="0.25">
      <c r="A1576" s="1" t="str">
        <f t="array" ref="A1576">IF(B1576="","",MAX(IF(Mvt!$C$2:$C$832=B1576,Mvt!$A$2:$A$832,"")))</f>
        <v/>
      </c>
      <c r="C1576" t="str">
        <f t="shared" si="25"/>
        <v/>
      </c>
      <c r="D1576" t="str">
        <f>IF(A1576="","",VLOOKUP(BdD!C1576,Mvt!$D$2:$G$832,3,0))</f>
        <v/>
      </c>
    </row>
    <row r="1577" spans="1:4" x14ac:dyDescent="0.25">
      <c r="A1577" s="1" t="str">
        <f t="array" ref="A1577">IF(B1577="","",MAX(IF(Mvt!$C$2:$C$832=B1577,Mvt!$A$2:$A$832,"")))</f>
        <v/>
      </c>
      <c r="C1577" t="str">
        <f t="shared" si="25"/>
        <v/>
      </c>
      <c r="D1577" t="str">
        <f>IF(A1577="","",VLOOKUP(BdD!C1577,Mvt!$D$2:$G$832,3,0))</f>
        <v/>
      </c>
    </row>
    <row r="1578" spans="1:4" x14ac:dyDescent="0.25">
      <c r="A1578" s="1" t="str">
        <f t="array" ref="A1578">IF(B1578="","",MAX(IF(Mvt!$C$2:$C$832=B1578,Mvt!$A$2:$A$832,"")))</f>
        <v/>
      </c>
      <c r="C1578" t="str">
        <f t="shared" si="25"/>
        <v/>
      </c>
      <c r="D1578" t="str">
        <f>IF(A1578="","",VLOOKUP(BdD!C1578,Mvt!$D$2:$G$832,3,0))</f>
        <v/>
      </c>
    </row>
    <row r="1579" spans="1:4" x14ac:dyDescent="0.25">
      <c r="A1579" s="1" t="str">
        <f t="array" ref="A1579">IF(B1579="","",MAX(IF(Mvt!$C$2:$C$832=B1579,Mvt!$A$2:$A$832,"")))</f>
        <v/>
      </c>
      <c r="C1579" t="str">
        <f t="shared" si="25"/>
        <v/>
      </c>
      <c r="D1579" t="str">
        <f>IF(A1579="","",VLOOKUP(BdD!C1579,Mvt!$D$2:$G$832,3,0))</f>
        <v/>
      </c>
    </row>
    <row r="1580" spans="1:4" x14ac:dyDescent="0.25">
      <c r="A1580" s="1" t="str">
        <f t="array" ref="A1580">IF(B1580="","",MAX(IF(Mvt!$C$2:$C$832=B1580,Mvt!$A$2:$A$832,"")))</f>
        <v/>
      </c>
      <c r="C1580" t="str">
        <f t="shared" si="25"/>
        <v/>
      </c>
      <c r="D1580" t="str">
        <f>IF(A1580="","",VLOOKUP(BdD!C1580,Mvt!$D$2:$G$832,3,0))</f>
        <v/>
      </c>
    </row>
    <row r="1581" spans="1:4" x14ac:dyDescent="0.25">
      <c r="A1581" s="1" t="str">
        <f t="array" ref="A1581">IF(B1581="","",MAX(IF(Mvt!$C$2:$C$832=B1581,Mvt!$A$2:$A$832,"")))</f>
        <v/>
      </c>
      <c r="C1581" t="str">
        <f t="shared" si="25"/>
        <v/>
      </c>
      <c r="D1581" t="str">
        <f>IF(A1581="","",VLOOKUP(BdD!C1581,Mvt!$D$2:$G$832,3,0))</f>
        <v/>
      </c>
    </row>
    <row r="1582" spans="1:4" x14ac:dyDescent="0.25">
      <c r="A1582" s="1" t="str">
        <f t="array" ref="A1582">IF(B1582="","",MAX(IF(Mvt!$C$2:$C$832=B1582,Mvt!$A$2:$A$832,"")))</f>
        <v/>
      </c>
      <c r="C1582" t="str">
        <f t="shared" si="25"/>
        <v/>
      </c>
      <c r="D1582" t="str">
        <f>IF(A1582="","",VLOOKUP(BdD!C1582,Mvt!$D$2:$G$832,3,0))</f>
        <v/>
      </c>
    </row>
    <row r="1583" spans="1:4" x14ac:dyDescent="0.25">
      <c r="A1583" s="1" t="str">
        <f t="array" ref="A1583">IF(B1583="","",MAX(IF(Mvt!$C$2:$C$832=B1583,Mvt!$A$2:$A$832,"")))</f>
        <v/>
      </c>
      <c r="C1583" t="str">
        <f t="shared" si="25"/>
        <v/>
      </c>
      <c r="D1583" t="str">
        <f>IF(A1583="","",VLOOKUP(BdD!C1583,Mvt!$D$2:$G$832,3,0))</f>
        <v/>
      </c>
    </row>
    <row r="1584" spans="1:4" x14ac:dyDescent="0.25">
      <c r="A1584" s="1" t="str">
        <f t="array" ref="A1584">IF(B1584="","",MAX(IF(Mvt!$C$2:$C$832=B1584,Mvt!$A$2:$A$832,"")))</f>
        <v/>
      </c>
      <c r="C1584" t="str">
        <f t="shared" si="25"/>
        <v/>
      </c>
      <c r="D1584" t="str">
        <f>IF(A1584="","",VLOOKUP(BdD!C1584,Mvt!$D$2:$G$832,3,0))</f>
        <v/>
      </c>
    </row>
    <row r="1585" spans="1:4" x14ac:dyDescent="0.25">
      <c r="A1585" s="1" t="str">
        <f t="array" ref="A1585">IF(B1585="","",MAX(IF(Mvt!$C$2:$C$832=B1585,Mvt!$A$2:$A$832,"")))</f>
        <v/>
      </c>
      <c r="C1585" t="str">
        <f t="shared" si="25"/>
        <v/>
      </c>
      <c r="D1585" t="str">
        <f>IF(A1585="","",VLOOKUP(BdD!C1585,Mvt!$D$2:$G$832,3,0))</f>
        <v/>
      </c>
    </row>
    <row r="1586" spans="1:4" x14ac:dyDescent="0.25">
      <c r="A1586" s="1" t="str">
        <f t="array" ref="A1586">IF(B1586="","",MAX(IF(Mvt!$C$2:$C$832=B1586,Mvt!$A$2:$A$832,"")))</f>
        <v/>
      </c>
      <c r="C1586" t="str">
        <f t="shared" si="25"/>
        <v/>
      </c>
      <c r="D1586" t="str">
        <f>IF(A1586="","",VLOOKUP(BdD!C1586,Mvt!$D$2:$G$832,3,0))</f>
        <v/>
      </c>
    </row>
    <row r="1587" spans="1:4" x14ac:dyDescent="0.25">
      <c r="A1587" s="1" t="str">
        <f t="array" ref="A1587">IF(B1587="","",MAX(IF(Mvt!$C$2:$C$832=B1587,Mvt!$A$2:$A$832,"")))</f>
        <v/>
      </c>
      <c r="C1587" t="str">
        <f t="shared" si="25"/>
        <v/>
      </c>
      <c r="D1587" t="str">
        <f>IF(A1587="","",VLOOKUP(BdD!C1587,Mvt!$D$2:$G$832,3,0))</f>
        <v/>
      </c>
    </row>
    <row r="1588" spans="1:4" x14ac:dyDescent="0.25">
      <c r="A1588" s="1" t="str">
        <f t="array" ref="A1588">IF(B1588="","",MAX(IF(Mvt!$C$2:$C$832=B1588,Mvt!$A$2:$A$832,"")))</f>
        <v/>
      </c>
      <c r="C1588" t="str">
        <f t="shared" si="25"/>
        <v/>
      </c>
      <c r="D1588" t="str">
        <f>IF(A1588="","",VLOOKUP(BdD!C1588,Mvt!$D$2:$G$832,3,0))</f>
        <v/>
      </c>
    </row>
    <row r="1589" spans="1:4" x14ac:dyDescent="0.25">
      <c r="A1589" s="1" t="str">
        <f t="array" ref="A1589">IF(B1589="","",MAX(IF(Mvt!$C$2:$C$832=B1589,Mvt!$A$2:$A$832,"")))</f>
        <v/>
      </c>
      <c r="C1589" t="str">
        <f t="shared" si="25"/>
        <v/>
      </c>
      <c r="D1589" t="str">
        <f>IF(A1589="","",VLOOKUP(BdD!C1589,Mvt!$D$2:$G$832,3,0))</f>
        <v/>
      </c>
    </row>
    <row r="1590" spans="1:4" x14ac:dyDescent="0.25">
      <c r="A1590" s="1" t="str">
        <f t="array" ref="A1590">IF(B1590="","",MAX(IF(Mvt!$C$2:$C$832=B1590,Mvt!$A$2:$A$832,"")))</f>
        <v/>
      </c>
      <c r="C1590" t="str">
        <f t="shared" si="25"/>
        <v/>
      </c>
      <c r="D1590" t="str">
        <f>IF(A1590="","",VLOOKUP(BdD!C1590,Mvt!$D$2:$G$832,3,0))</f>
        <v/>
      </c>
    </row>
    <row r="1591" spans="1:4" x14ac:dyDescent="0.25">
      <c r="A1591" s="1" t="str">
        <f t="array" ref="A1591">IF(B1591="","",MAX(IF(Mvt!$C$2:$C$832=B1591,Mvt!$A$2:$A$832,"")))</f>
        <v/>
      </c>
      <c r="C1591" t="str">
        <f t="shared" si="25"/>
        <v/>
      </c>
      <c r="D1591" t="str">
        <f>IF(A1591="","",VLOOKUP(BdD!C1591,Mvt!$D$2:$G$832,3,0))</f>
        <v/>
      </c>
    </row>
    <row r="1592" spans="1:4" x14ac:dyDescent="0.25">
      <c r="A1592" s="1" t="str">
        <f t="array" ref="A1592">IF(B1592="","",MAX(IF(Mvt!$C$2:$C$832=B1592,Mvt!$A$2:$A$832,"")))</f>
        <v/>
      </c>
      <c r="C1592" t="str">
        <f t="shared" si="25"/>
        <v/>
      </c>
      <c r="D1592" t="str">
        <f>IF(A1592="","",VLOOKUP(BdD!C1592,Mvt!$D$2:$G$832,3,0))</f>
        <v/>
      </c>
    </row>
    <row r="1593" spans="1:4" x14ac:dyDescent="0.25">
      <c r="A1593" s="1" t="str">
        <f t="array" ref="A1593">IF(B1593="","",MAX(IF(Mvt!$C$2:$C$832=B1593,Mvt!$A$2:$A$832,"")))</f>
        <v/>
      </c>
      <c r="C1593" t="str">
        <f t="shared" si="25"/>
        <v/>
      </c>
      <c r="D1593" t="str">
        <f>IF(A1593="","",VLOOKUP(BdD!C1593,Mvt!$D$2:$G$832,3,0))</f>
        <v/>
      </c>
    </row>
    <row r="1594" spans="1:4" x14ac:dyDescent="0.25">
      <c r="A1594" s="1" t="str">
        <f t="array" ref="A1594">IF(B1594="","",MAX(IF(Mvt!$C$2:$C$832=B1594,Mvt!$A$2:$A$832,"")))</f>
        <v/>
      </c>
      <c r="C1594" t="str">
        <f t="shared" si="25"/>
        <v/>
      </c>
      <c r="D1594" t="str">
        <f>IF(A1594="","",VLOOKUP(BdD!C1594,Mvt!$D$2:$G$832,3,0))</f>
        <v/>
      </c>
    </row>
    <row r="1595" spans="1:4" x14ac:dyDescent="0.25">
      <c r="A1595" s="1" t="str">
        <f t="array" ref="A1595">IF(B1595="","",MAX(IF(Mvt!$C$2:$C$832=B1595,Mvt!$A$2:$A$832,"")))</f>
        <v/>
      </c>
      <c r="C1595" t="str">
        <f t="shared" si="25"/>
        <v/>
      </c>
      <c r="D1595" t="str">
        <f>IF(A1595="","",VLOOKUP(BdD!C1595,Mvt!$D$2:$G$832,3,0))</f>
        <v/>
      </c>
    </row>
    <row r="1596" spans="1:4" x14ac:dyDescent="0.25">
      <c r="A1596" s="1" t="str">
        <f t="array" ref="A1596">IF(B1596="","",MAX(IF(Mvt!$C$2:$C$832=B1596,Mvt!$A$2:$A$832,"")))</f>
        <v/>
      </c>
      <c r="C1596" t="str">
        <f t="shared" si="25"/>
        <v/>
      </c>
      <c r="D1596" t="str">
        <f>IF(A1596="","",VLOOKUP(BdD!C1596,Mvt!$D$2:$G$832,3,0))</f>
        <v/>
      </c>
    </row>
    <row r="1597" spans="1:4" x14ac:dyDescent="0.25">
      <c r="A1597" s="1" t="str">
        <f t="array" ref="A1597">IF(B1597="","",MAX(IF(Mvt!$C$2:$C$832=B1597,Mvt!$A$2:$A$832,"")))</f>
        <v/>
      </c>
      <c r="C1597" t="str">
        <f t="shared" si="25"/>
        <v/>
      </c>
      <c r="D1597" t="str">
        <f>IF(A1597="","",VLOOKUP(BdD!C1597,Mvt!$D$2:$G$832,3,0))</f>
        <v/>
      </c>
    </row>
    <row r="1598" spans="1:4" x14ac:dyDescent="0.25">
      <c r="A1598" s="1" t="str">
        <f t="array" ref="A1598">IF(B1598="","",MAX(IF(Mvt!$C$2:$C$832=B1598,Mvt!$A$2:$A$832,"")))</f>
        <v/>
      </c>
      <c r="C1598" t="str">
        <f t="shared" si="25"/>
        <v/>
      </c>
      <c r="D1598" t="str">
        <f>IF(A1598="","",VLOOKUP(BdD!C1598,Mvt!$D$2:$G$832,3,0))</f>
        <v/>
      </c>
    </row>
    <row r="1599" spans="1:4" x14ac:dyDescent="0.25">
      <c r="A1599" s="1" t="str">
        <f t="array" ref="A1599">IF(B1599="","",MAX(IF(Mvt!$C$2:$C$832=B1599,Mvt!$A$2:$A$832,"")))</f>
        <v/>
      </c>
      <c r="C1599" t="str">
        <f t="shared" si="25"/>
        <v/>
      </c>
      <c r="D1599" t="str">
        <f>IF(A1599="","",VLOOKUP(BdD!C1599,Mvt!$D$2:$G$832,3,0))</f>
        <v/>
      </c>
    </row>
    <row r="1600" spans="1:4" x14ac:dyDescent="0.25">
      <c r="A1600" s="1" t="str">
        <f t="array" ref="A1600">IF(B1600="","",MAX(IF(Mvt!$C$2:$C$832=B1600,Mvt!$A$2:$A$832,"")))</f>
        <v/>
      </c>
      <c r="C1600" t="str">
        <f t="shared" si="25"/>
        <v/>
      </c>
      <c r="D1600" t="str">
        <f>IF(A1600="","",VLOOKUP(BdD!C1600,Mvt!$D$2:$G$832,3,0))</f>
        <v/>
      </c>
    </row>
    <row r="1601" spans="1:4" x14ac:dyDescent="0.25">
      <c r="A1601" s="1" t="str">
        <f t="array" ref="A1601">IF(B1601="","",MAX(IF(Mvt!$C$2:$C$832=B1601,Mvt!$A$2:$A$832,"")))</f>
        <v/>
      </c>
      <c r="C1601" t="str">
        <f t="shared" si="25"/>
        <v/>
      </c>
      <c r="D1601" t="str">
        <f>IF(A1601="","",VLOOKUP(BdD!C1601,Mvt!$D$2:$G$832,3,0))</f>
        <v/>
      </c>
    </row>
    <row r="1602" spans="1:4" x14ac:dyDescent="0.25">
      <c r="A1602" s="1" t="str">
        <f t="array" ref="A1602">IF(B1602="","",MAX(IF(Mvt!$C$2:$C$832=B1602,Mvt!$A$2:$A$832,"")))</f>
        <v/>
      </c>
      <c r="C1602" t="str">
        <f t="shared" si="25"/>
        <v/>
      </c>
      <c r="D1602" t="str">
        <f>IF(A1602="","",VLOOKUP(BdD!C1602,Mvt!$D$2:$G$832,3,0))</f>
        <v/>
      </c>
    </row>
    <row r="1603" spans="1:4" x14ac:dyDescent="0.25">
      <c r="A1603" s="1" t="str">
        <f t="array" ref="A1603">IF(B1603="","",MAX(IF(Mvt!$C$2:$C$832=B1603,Mvt!$A$2:$A$832,"")))</f>
        <v/>
      </c>
      <c r="C1603" t="str">
        <f t="shared" si="25"/>
        <v/>
      </c>
      <c r="D1603" t="str">
        <f>IF(A1603="","",VLOOKUP(BdD!C1603,Mvt!$D$2:$G$832,3,0))</f>
        <v/>
      </c>
    </row>
    <row r="1604" spans="1:4" x14ac:dyDescent="0.25">
      <c r="A1604" s="1" t="str">
        <f t="array" ref="A1604">IF(B1604="","",MAX(IF(Mvt!$C$2:$C$832=B1604,Mvt!$A$2:$A$832,"")))</f>
        <v/>
      </c>
      <c r="C1604" t="str">
        <f t="shared" si="25"/>
        <v/>
      </c>
      <c r="D1604" t="str">
        <f>IF(A1604="","",VLOOKUP(BdD!C1604,Mvt!$D$2:$G$832,3,0))</f>
        <v/>
      </c>
    </row>
    <row r="1605" spans="1:4" x14ac:dyDescent="0.25">
      <c r="A1605" s="1" t="str">
        <f t="array" ref="A1605">IF(B1605="","",MAX(IF(Mvt!$C$2:$C$832=B1605,Mvt!$A$2:$A$832,"")))</f>
        <v/>
      </c>
      <c r="C1605" t="str">
        <f t="shared" si="25"/>
        <v/>
      </c>
      <c r="D1605" t="str">
        <f>IF(A1605="","",VLOOKUP(BdD!C1605,Mvt!$D$2:$G$832,3,0))</f>
        <v/>
      </c>
    </row>
    <row r="1606" spans="1:4" x14ac:dyDescent="0.25">
      <c r="A1606" s="1" t="str">
        <f t="array" ref="A1606">IF(B1606="","",MAX(IF(Mvt!$C$2:$C$832=B1606,Mvt!$A$2:$A$832,"")))</f>
        <v/>
      </c>
      <c r="C1606" t="str">
        <f t="shared" si="25"/>
        <v/>
      </c>
      <c r="D1606" t="str">
        <f>IF(A1606="","",VLOOKUP(BdD!C1606,Mvt!$D$2:$G$832,3,0))</f>
        <v/>
      </c>
    </row>
    <row r="1607" spans="1:4" x14ac:dyDescent="0.25">
      <c r="A1607" s="1" t="str">
        <f t="array" ref="A1607">IF(B1607="","",MAX(IF(Mvt!$C$2:$C$832=B1607,Mvt!$A$2:$A$832,"")))</f>
        <v/>
      </c>
      <c r="C1607" t="str">
        <f t="shared" si="25"/>
        <v/>
      </c>
      <c r="D1607" t="str">
        <f>IF(A1607="","",VLOOKUP(BdD!C1607,Mvt!$D$2:$G$832,3,0))</f>
        <v/>
      </c>
    </row>
    <row r="1608" spans="1:4" x14ac:dyDescent="0.25">
      <c r="A1608" s="1" t="str">
        <f t="array" ref="A1608">IF(B1608="","",MAX(IF(Mvt!$C$2:$C$832=B1608,Mvt!$A$2:$A$832,"")))</f>
        <v/>
      </c>
      <c r="C1608" t="str">
        <f t="shared" si="25"/>
        <v/>
      </c>
      <c r="D1608" t="str">
        <f>IF(A1608="","",VLOOKUP(BdD!C1608,Mvt!$D$2:$G$832,3,0))</f>
        <v/>
      </c>
    </row>
    <row r="1609" spans="1:4" x14ac:dyDescent="0.25">
      <c r="A1609" s="1" t="str">
        <f t="array" ref="A1609">IF(B1609="","",MAX(IF(Mvt!$C$2:$C$832=B1609,Mvt!$A$2:$A$832,"")))</f>
        <v/>
      </c>
      <c r="C1609" t="str">
        <f t="shared" si="25"/>
        <v/>
      </c>
      <c r="D1609" t="str">
        <f>IF(A1609="","",VLOOKUP(BdD!C1609,Mvt!$D$2:$G$832,3,0))</f>
        <v/>
      </c>
    </row>
    <row r="1610" spans="1:4" x14ac:dyDescent="0.25">
      <c r="A1610" s="1" t="str">
        <f t="array" ref="A1610">IF(B1610="","",MAX(IF(Mvt!$C$2:$C$832=B1610,Mvt!$A$2:$A$832,"")))</f>
        <v/>
      </c>
      <c r="C1610" t="str">
        <f t="shared" si="25"/>
        <v/>
      </c>
      <c r="D1610" t="str">
        <f>IF(A1610="","",VLOOKUP(BdD!C1610,Mvt!$D$2:$G$832,3,0))</f>
        <v/>
      </c>
    </row>
    <row r="1611" spans="1:4" x14ac:dyDescent="0.25">
      <c r="A1611" s="1" t="str">
        <f t="array" ref="A1611">IF(B1611="","",MAX(IF(Mvt!$C$2:$C$832=B1611,Mvt!$A$2:$A$832,"")))</f>
        <v/>
      </c>
      <c r="C1611" t="str">
        <f t="shared" si="25"/>
        <v/>
      </c>
      <c r="D1611" t="str">
        <f>IF(A1611="","",VLOOKUP(BdD!C1611,Mvt!$D$2:$G$832,3,0))</f>
        <v/>
      </c>
    </row>
    <row r="1612" spans="1:4" x14ac:dyDescent="0.25">
      <c r="A1612" s="1" t="str">
        <f t="array" ref="A1612">IF(B1612="","",MAX(IF(Mvt!$C$2:$C$832=B1612,Mvt!$A$2:$A$832,"")))</f>
        <v/>
      </c>
      <c r="C1612" t="str">
        <f t="shared" si="25"/>
        <v/>
      </c>
      <c r="D1612" t="str">
        <f>IF(A1612="","",VLOOKUP(BdD!C1612,Mvt!$D$2:$G$832,3,0))</f>
        <v/>
      </c>
    </row>
    <row r="1613" spans="1:4" x14ac:dyDescent="0.25">
      <c r="A1613" s="1" t="str">
        <f t="array" ref="A1613">IF(B1613="","",MAX(IF(Mvt!$C$2:$C$832=B1613,Mvt!$A$2:$A$832,"")))</f>
        <v/>
      </c>
      <c r="C1613" t="str">
        <f t="shared" si="25"/>
        <v/>
      </c>
      <c r="D1613" t="str">
        <f>IF(A1613="","",VLOOKUP(BdD!C1613,Mvt!$D$2:$G$832,3,0))</f>
        <v/>
      </c>
    </row>
    <row r="1614" spans="1:4" x14ac:dyDescent="0.25">
      <c r="A1614" s="1" t="str">
        <f t="array" ref="A1614">IF(B1614="","",MAX(IF(Mvt!$C$2:$C$832=B1614,Mvt!$A$2:$A$832,"")))</f>
        <v/>
      </c>
      <c r="C1614" t="str">
        <f t="shared" si="25"/>
        <v/>
      </c>
      <c r="D1614" t="str">
        <f>IF(A1614="","",VLOOKUP(BdD!C1614,Mvt!$D$2:$G$832,3,0))</f>
        <v/>
      </c>
    </row>
    <row r="1615" spans="1:4" x14ac:dyDescent="0.25">
      <c r="A1615" s="1" t="str">
        <f t="array" ref="A1615">IF(B1615="","",MAX(IF(Mvt!$C$2:$C$832=B1615,Mvt!$A$2:$A$832,"")))</f>
        <v/>
      </c>
      <c r="C1615" t="str">
        <f t="shared" si="25"/>
        <v/>
      </c>
      <c r="D1615" t="str">
        <f>IF(A1615="","",VLOOKUP(BdD!C1615,Mvt!$D$2:$G$832,3,0))</f>
        <v/>
      </c>
    </row>
    <row r="1616" spans="1:4" x14ac:dyDescent="0.25">
      <c r="A1616" s="1" t="str">
        <f t="array" ref="A1616">IF(B1616="","",MAX(IF(Mvt!$C$2:$C$832=B1616,Mvt!$A$2:$A$832,"")))</f>
        <v/>
      </c>
      <c r="C1616" t="str">
        <f t="shared" si="25"/>
        <v/>
      </c>
      <c r="D1616" t="str">
        <f>IF(A1616="","",VLOOKUP(BdD!C1616,Mvt!$D$2:$G$832,3,0))</f>
        <v/>
      </c>
    </row>
    <row r="1617" spans="1:4" x14ac:dyDescent="0.25">
      <c r="A1617" s="1" t="str">
        <f t="array" ref="A1617">IF(B1617="","",MAX(IF(Mvt!$C$2:$C$832=B1617,Mvt!$A$2:$A$832,"")))</f>
        <v/>
      </c>
      <c r="C1617" t="str">
        <f t="shared" si="25"/>
        <v/>
      </c>
      <c r="D1617" t="str">
        <f>IF(A1617="","",VLOOKUP(BdD!C1617,Mvt!$D$2:$G$832,3,0))</f>
        <v/>
      </c>
    </row>
    <row r="1618" spans="1:4" x14ac:dyDescent="0.25">
      <c r="A1618" s="1" t="str">
        <f t="array" ref="A1618">IF(B1618="","",MAX(IF(Mvt!$C$2:$C$832=B1618,Mvt!$A$2:$A$832,"")))</f>
        <v/>
      </c>
      <c r="C1618" t="str">
        <f t="shared" si="25"/>
        <v/>
      </c>
      <c r="D1618" t="str">
        <f>IF(A1618="","",VLOOKUP(BdD!C1618,Mvt!$D$2:$G$832,3,0))</f>
        <v/>
      </c>
    </row>
    <row r="1619" spans="1:4" x14ac:dyDescent="0.25">
      <c r="A1619" s="1" t="str">
        <f t="array" ref="A1619">IF(B1619="","",MAX(IF(Mvt!$C$2:$C$832=B1619,Mvt!$A$2:$A$832,"")))</f>
        <v/>
      </c>
      <c r="C1619" t="str">
        <f t="shared" si="25"/>
        <v/>
      </c>
      <c r="D1619" t="str">
        <f>IF(A1619="","",VLOOKUP(BdD!C1619,Mvt!$D$2:$G$832,3,0))</f>
        <v/>
      </c>
    </row>
    <row r="1620" spans="1:4" x14ac:dyDescent="0.25">
      <c r="A1620" s="1" t="str">
        <f t="array" ref="A1620">IF(B1620="","",MAX(IF(Mvt!$C$2:$C$832=B1620,Mvt!$A$2:$A$832,"")))</f>
        <v/>
      </c>
      <c r="C1620" t="str">
        <f t="shared" si="25"/>
        <v/>
      </c>
      <c r="D1620" t="str">
        <f>IF(A1620="","",VLOOKUP(BdD!C1620,Mvt!$D$2:$G$832,3,0))</f>
        <v/>
      </c>
    </row>
    <row r="1621" spans="1:4" x14ac:dyDescent="0.25">
      <c r="A1621" s="1" t="str">
        <f t="array" ref="A1621">IF(B1621="","",MAX(IF(Mvt!$C$2:$C$832=B1621,Mvt!$A$2:$A$832,"")))</f>
        <v/>
      </c>
      <c r="C1621" t="str">
        <f t="shared" si="25"/>
        <v/>
      </c>
      <c r="D1621" t="str">
        <f>IF(A1621="","",VLOOKUP(BdD!C1621,Mvt!$D$2:$G$832,3,0))</f>
        <v/>
      </c>
    </row>
    <row r="1622" spans="1:4" x14ac:dyDescent="0.25">
      <c r="A1622" s="1" t="str">
        <f t="array" ref="A1622">IF(B1622="","",MAX(IF(Mvt!$C$2:$C$832=B1622,Mvt!$A$2:$A$832,"")))</f>
        <v/>
      </c>
      <c r="C1622" t="str">
        <f t="shared" si="25"/>
        <v/>
      </c>
      <c r="D1622" t="str">
        <f>IF(A1622="","",VLOOKUP(BdD!C1622,Mvt!$D$2:$G$832,3,0))</f>
        <v/>
      </c>
    </row>
    <row r="1623" spans="1:4" x14ac:dyDescent="0.25">
      <c r="A1623" s="1" t="str">
        <f t="array" ref="A1623">IF(B1623="","",MAX(IF(Mvt!$C$2:$C$832=B1623,Mvt!$A$2:$A$832,"")))</f>
        <v/>
      </c>
      <c r="C1623" t="str">
        <f t="shared" si="25"/>
        <v/>
      </c>
      <c r="D1623" t="str">
        <f>IF(A1623="","",VLOOKUP(BdD!C1623,Mvt!$D$2:$G$832,3,0))</f>
        <v/>
      </c>
    </row>
    <row r="1624" spans="1:4" x14ac:dyDescent="0.25">
      <c r="A1624" s="1" t="str">
        <f t="array" ref="A1624">IF(B1624="","",MAX(IF(Mvt!$C$2:$C$832=B1624,Mvt!$A$2:$A$832,"")))</f>
        <v/>
      </c>
      <c r="C1624" t="str">
        <f t="shared" si="25"/>
        <v/>
      </c>
      <c r="D1624" t="str">
        <f>IF(A1624="","",VLOOKUP(BdD!C1624,Mvt!$D$2:$G$832,3,0))</f>
        <v/>
      </c>
    </row>
    <row r="1625" spans="1:4" x14ac:dyDescent="0.25">
      <c r="A1625" s="1" t="str">
        <f t="array" ref="A1625">IF(B1625="","",MAX(IF(Mvt!$C$2:$C$832=B1625,Mvt!$A$2:$A$832,"")))</f>
        <v/>
      </c>
      <c r="C1625" t="str">
        <f t="shared" si="25"/>
        <v/>
      </c>
      <c r="D1625" t="str">
        <f>IF(A1625="","",VLOOKUP(BdD!C1625,Mvt!$D$2:$G$832,3,0))</f>
        <v/>
      </c>
    </row>
    <row r="1626" spans="1:4" x14ac:dyDescent="0.25">
      <c r="A1626" s="1" t="str">
        <f t="array" ref="A1626">IF(B1626="","",MAX(IF(Mvt!$C$2:$C$832=B1626,Mvt!$A$2:$A$832,"")))</f>
        <v/>
      </c>
      <c r="C1626" t="str">
        <f t="shared" si="25"/>
        <v/>
      </c>
      <c r="D1626" t="str">
        <f>IF(A1626="","",VLOOKUP(BdD!C1626,Mvt!$D$2:$G$832,3,0))</f>
        <v/>
      </c>
    </row>
    <row r="1627" spans="1:4" x14ac:dyDescent="0.25">
      <c r="A1627" s="1" t="str">
        <f t="array" ref="A1627">IF(B1627="","",MAX(IF(Mvt!$C$2:$C$832=B1627,Mvt!$A$2:$A$832,"")))</f>
        <v/>
      </c>
      <c r="C1627" t="str">
        <f t="shared" si="25"/>
        <v/>
      </c>
      <c r="D1627" t="str">
        <f>IF(A1627="","",VLOOKUP(BdD!C1627,Mvt!$D$2:$G$832,3,0))</f>
        <v/>
      </c>
    </row>
    <row r="1628" spans="1:4" x14ac:dyDescent="0.25">
      <c r="A1628" s="1" t="str">
        <f t="array" ref="A1628">IF(B1628="","",MAX(IF(Mvt!$C$2:$C$832=B1628,Mvt!$A$2:$A$832,"")))</f>
        <v/>
      </c>
      <c r="C1628" t="str">
        <f t="shared" si="25"/>
        <v/>
      </c>
      <c r="D1628" t="str">
        <f>IF(A1628="","",VLOOKUP(BdD!C1628,Mvt!$D$2:$G$832,3,0))</f>
        <v/>
      </c>
    </row>
    <row r="1629" spans="1:4" x14ac:dyDescent="0.25">
      <c r="A1629" s="1" t="str">
        <f t="array" ref="A1629">IF(B1629="","",MAX(IF(Mvt!$C$2:$C$832=B1629,Mvt!$A$2:$A$832,"")))</f>
        <v/>
      </c>
      <c r="C1629" t="str">
        <f t="shared" si="25"/>
        <v/>
      </c>
      <c r="D1629" t="str">
        <f>IF(A1629="","",VLOOKUP(BdD!C1629,Mvt!$D$2:$G$832,3,0))</f>
        <v/>
      </c>
    </row>
    <row r="1630" spans="1:4" x14ac:dyDescent="0.25">
      <c r="A1630" s="1" t="str">
        <f t="array" ref="A1630">IF(B1630="","",MAX(IF(Mvt!$C$2:$C$832=B1630,Mvt!$A$2:$A$832,"")))</f>
        <v/>
      </c>
      <c r="C1630" t="str">
        <f t="shared" si="25"/>
        <v/>
      </c>
      <c r="D1630" t="str">
        <f>IF(A1630="","",VLOOKUP(BdD!C1630,Mvt!$D$2:$G$832,3,0))</f>
        <v/>
      </c>
    </row>
    <row r="1631" spans="1:4" x14ac:dyDescent="0.25">
      <c r="A1631" s="1" t="str">
        <f t="array" ref="A1631">IF(B1631="","",MAX(IF(Mvt!$C$2:$C$832=B1631,Mvt!$A$2:$A$832,"")))</f>
        <v/>
      </c>
      <c r="C1631" t="str">
        <f t="shared" si="25"/>
        <v/>
      </c>
      <c r="D1631" t="str">
        <f>IF(A1631="","",VLOOKUP(BdD!C1631,Mvt!$D$2:$G$832,3,0))</f>
        <v/>
      </c>
    </row>
    <row r="1632" spans="1:4" x14ac:dyDescent="0.25">
      <c r="A1632" s="1" t="str">
        <f t="array" ref="A1632">IF(B1632="","",MAX(IF(Mvt!$C$2:$C$832=B1632,Mvt!$A$2:$A$832,"")))</f>
        <v/>
      </c>
      <c r="C1632" t="str">
        <f t="shared" si="25"/>
        <v/>
      </c>
      <c r="D1632" t="str">
        <f>IF(A1632="","",VLOOKUP(BdD!C1632,Mvt!$D$2:$G$832,3,0))</f>
        <v/>
      </c>
    </row>
    <row r="1633" spans="1:4" x14ac:dyDescent="0.25">
      <c r="A1633" s="1" t="str">
        <f t="array" ref="A1633">IF(B1633="","",MAX(IF(Mvt!$C$2:$C$832=B1633,Mvt!$A$2:$A$832,"")))</f>
        <v/>
      </c>
      <c r="C1633" t="str">
        <f t="shared" si="25"/>
        <v/>
      </c>
      <c r="D1633" t="str">
        <f>IF(A1633="","",VLOOKUP(BdD!C1633,Mvt!$D$2:$G$832,3,0))</f>
        <v/>
      </c>
    </row>
    <row r="1634" spans="1:4" x14ac:dyDescent="0.25">
      <c r="A1634" s="1" t="str">
        <f t="array" ref="A1634">IF(B1634="","",MAX(IF(Mvt!$C$2:$C$832=B1634,Mvt!$A$2:$A$832,"")))</f>
        <v/>
      </c>
      <c r="C1634" t="str">
        <f t="shared" si="25"/>
        <v/>
      </c>
      <c r="D1634" t="str">
        <f>IF(A1634="","",VLOOKUP(BdD!C1634,Mvt!$D$2:$G$832,3,0))</f>
        <v/>
      </c>
    </row>
    <row r="1635" spans="1:4" x14ac:dyDescent="0.25">
      <c r="A1635" s="1" t="str">
        <f t="array" ref="A1635">IF(B1635="","",MAX(IF(Mvt!$C$2:$C$832=B1635,Mvt!$A$2:$A$832,"")))</f>
        <v/>
      </c>
      <c r="C1635" t="str">
        <f t="shared" ref="C1635:C1698" si="26">IF(A1635="","",A1635&amp;B1635)</f>
        <v/>
      </c>
      <c r="D1635" t="str">
        <f>IF(A1635="","",VLOOKUP(BdD!C1635,Mvt!$D$2:$G$832,3,0))</f>
        <v/>
      </c>
    </row>
    <row r="1636" spans="1:4" x14ac:dyDescent="0.25">
      <c r="A1636" s="1" t="str">
        <f t="array" ref="A1636">IF(B1636="","",MAX(IF(Mvt!$C$2:$C$832=B1636,Mvt!$A$2:$A$832,"")))</f>
        <v/>
      </c>
      <c r="C1636" t="str">
        <f t="shared" si="26"/>
        <v/>
      </c>
      <c r="D1636" t="str">
        <f>IF(A1636="","",VLOOKUP(BdD!C1636,Mvt!$D$2:$G$832,3,0))</f>
        <v/>
      </c>
    </row>
    <row r="1637" spans="1:4" x14ac:dyDescent="0.25">
      <c r="A1637" s="1" t="str">
        <f t="array" ref="A1637">IF(B1637="","",MAX(IF(Mvt!$C$2:$C$832=B1637,Mvt!$A$2:$A$832,"")))</f>
        <v/>
      </c>
      <c r="C1637" t="str">
        <f t="shared" si="26"/>
        <v/>
      </c>
      <c r="D1637" t="str">
        <f>IF(A1637="","",VLOOKUP(BdD!C1637,Mvt!$D$2:$G$832,3,0))</f>
        <v/>
      </c>
    </row>
    <row r="1638" spans="1:4" x14ac:dyDescent="0.25">
      <c r="A1638" s="1" t="str">
        <f t="array" ref="A1638">IF(B1638="","",MAX(IF(Mvt!$C$2:$C$832=B1638,Mvt!$A$2:$A$832,"")))</f>
        <v/>
      </c>
      <c r="C1638" t="str">
        <f t="shared" si="26"/>
        <v/>
      </c>
      <c r="D1638" t="str">
        <f>IF(A1638="","",VLOOKUP(BdD!C1638,Mvt!$D$2:$G$832,3,0))</f>
        <v/>
      </c>
    </row>
    <row r="1639" spans="1:4" x14ac:dyDescent="0.25">
      <c r="A1639" s="1" t="str">
        <f t="array" ref="A1639">IF(B1639="","",MAX(IF(Mvt!$C$2:$C$832=B1639,Mvt!$A$2:$A$832,"")))</f>
        <v/>
      </c>
      <c r="C1639" t="str">
        <f t="shared" si="26"/>
        <v/>
      </c>
      <c r="D1639" t="str">
        <f>IF(A1639="","",VLOOKUP(BdD!C1639,Mvt!$D$2:$G$832,3,0))</f>
        <v/>
      </c>
    </row>
    <row r="1640" spans="1:4" x14ac:dyDescent="0.25">
      <c r="A1640" s="1" t="str">
        <f t="array" ref="A1640">IF(B1640="","",MAX(IF(Mvt!$C$2:$C$832=B1640,Mvt!$A$2:$A$832,"")))</f>
        <v/>
      </c>
      <c r="C1640" t="str">
        <f t="shared" si="26"/>
        <v/>
      </c>
      <c r="D1640" t="str">
        <f>IF(A1640="","",VLOOKUP(BdD!C1640,Mvt!$D$2:$G$832,3,0))</f>
        <v/>
      </c>
    </row>
    <row r="1641" spans="1:4" x14ac:dyDescent="0.25">
      <c r="A1641" s="1" t="str">
        <f t="array" ref="A1641">IF(B1641="","",MAX(IF(Mvt!$C$2:$C$832=B1641,Mvt!$A$2:$A$832,"")))</f>
        <v/>
      </c>
      <c r="C1641" t="str">
        <f t="shared" si="26"/>
        <v/>
      </c>
      <c r="D1641" t="str">
        <f>IF(A1641="","",VLOOKUP(BdD!C1641,Mvt!$D$2:$G$832,3,0))</f>
        <v/>
      </c>
    </row>
    <row r="1642" spans="1:4" x14ac:dyDescent="0.25">
      <c r="A1642" s="1" t="str">
        <f t="array" ref="A1642">IF(B1642="","",MAX(IF(Mvt!$C$2:$C$832=B1642,Mvt!$A$2:$A$832,"")))</f>
        <v/>
      </c>
      <c r="C1642" t="str">
        <f t="shared" si="26"/>
        <v/>
      </c>
      <c r="D1642" t="str">
        <f>IF(A1642="","",VLOOKUP(BdD!C1642,Mvt!$D$2:$G$832,3,0))</f>
        <v/>
      </c>
    </row>
    <row r="1643" spans="1:4" x14ac:dyDescent="0.25">
      <c r="A1643" s="1" t="str">
        <f t="array" ref="A1643">IF(B1643="","",MAX(IF(Mvt!$C$2:$C$832=B1643,Mvt!$A$2:$A$832,"")))</f>
        <v/>
      </c>
      <c r="C1643" t="str">
        <f t="shared" si="26"/>
        <v/>
      </c>
      <c r="D1643" t="str">
        <f>IF(A1643="","",VLOOKUP(BdD!C1643,Mvt!$D$2:$G$832,3,0))</f>
        <v/>
      </c>
    </row>
    <row r="1644" spans="1:4" x14ac:dyDescent="0.25">
      <c r="A1644" s="1" t="str">
        <f t="array" ref="A1644">IF(B1644="","",MAX(IF(Mvt!$C$2:$C$832=B1644,Mvt!$A$2:$A$832,"")))</f>
        <v/>
      </c>
      <c r="C1644" t="str">
        <f t="shared" si="26"/>
        <v/>
      </c>
      <c r="D1644" t="str">
        <f>IF(A1644="","",VLOOKUP(BdD!C1644,Mvt!$D$2:$G$832,3,0))</f>
        <v/>
      </c>
    </row>
    <row r="1645" spans="1:4" x14ac:dyDescent="0.25">
      <c r="A1645" s="1" t="str">
        <f t="array" ref="A1645">IF(B1645="","",MAX(IF(Mvt!$C$2:$C$832=B1645,Mvt!$A$2:$A$832,"")))</f>
        <v/>
      </c>
      <c r="C1645" t="str">
        <f t="shared" si="26"/>
        <v/>
      </c>
      <c r="D1645" t="str">
        <f>IF(A1645="","",VLOOKUP(BdD!C1645,Mvt!$D$2:$G$832,3,0))</f>
        <v/>
      </c>
    </row>
    <row r="1646" spans="1:4" x14ac:dyDescent="0.25">
      <c r="A1646" s="1" t="str">
        <f t="array" ref="A1646">IF(B1646="","",MAX(IF(Mvt!$C$2:$C$832=B1646,Mvt!$A$2:$A$832,"")))</f>
        <v/>
      </c>
      <c r="C1646" t="str">
        <f t="shared" si="26"/>
        <v/>
      </c>
      <c r="D1646" t="str">
        <f>IF(A1646="","",VLOOKUP(BdD!C1646,Mvt!$D$2:$G$832,3,0))</f>
        <v/>
      </c>
    </row>
    <row r="1647" spans="1:4" x14ac:dyDescent="0.25">
      <c r="A1647" s="1" t="str">
        <f t="array" ref="A1647">IF(B1647="","",MAX(IF(Mvt!$C$2:$C$832=B1647,Mvt!$A$2:$A$832,"")))</f>
        <v/>
      </c>
      <c r="C1647" t="str">
        <f t="shared" si="26"/>
        <v/>
      </c>
      <c r="D1647" t="str">
        <f>IF(A1647="","",VLOOKUP(BdD!C1647,Mvt!$D$2:$G$832,3,0))</f>
        <v/>
      </c>
    </row>
    <row r="1648" spans="1:4" x14ac:dyDescent="0.25">
      <c r="A1648" s="1" t="str">
        <f t="array" ref="A1648">IF(B1648="","",MAX(IF(Mvt!$C$2:$C$832=B1648,Mvt!$A$2:$A$832,"")))</f>
        <v/>
      </c>
      <c r="C1648" t="str">
        <f t="shared" si="26"/>
        <v/>
      </c>
      <c r="D1648" t="str">
        <f>IF(A1648="","",VLOOKUP(BdD!C1648,Mvt!$D$2:$G$832,3,0))</f>
        <v/>
      </c>
    </row>
    <row r="1649" spans="1:4" x14ac:dyDescent="0.25">
      <c r="A1649" s="1" t="str">
        <f t="array" ref="A1649">IF(B1649="","",MAX(IF(Mvt!$C$2:$C$832=B1649,Mvt!$A$2:$A$832,"")))</f>
        <v/>
      </c>
      <c r="C1649" t="str">
        <f t="shared" si="26"/>
        <v/>
      </c>
      <c r="D1649" t="str">
        <f>IF(A1649="","",VLOOKUP(BdD!C1649,Mvt!$D$2:$G$832,3,0))</f>
        <v/>
      </c>
    </row>
    <row r="1650" spans="1:4" x14ac:dyDescent="0.25">
      <c r="A1650" s="1" t="str">
        <f t="array" ref="A1650">IF(B1650="","",MAX(IF(Mvt!$C$2:$C$832=B1650,Mvt!$A$2:$A$832,"")))</f>
        <v/>
      </c>
      <c r="C1650" t="str">
        <f t="shared" si="26"/>
        <v/>
      </c>
      <c r="D1650" t="str">
        <f>IF(A1650="","",VLOOKUP(BdD!C1650,Mvt!$D$2:$G$832,3,0))</f>
        <v/>
      </c>
    </row>
    <row r="1651" spans="1:4" x14ac:dyDescent="0.25">
      <c r="A1651" s="1" t="str">
        <f t="array" ref="A1651">IF(B1651="","",MAX(IF(Mvt!$C$2:$C$832=B1651,Mvt!$A$2:$A$832,"")))</f>
        <v/>
      </c>
      <c r="C1651" t="str">
        <f t="shared" si="26"/>
        <v/>
      </c>
      <c r="D1651" t="str">
        <f>IF(A1651="","",VLOOKUP(BdD!C1651,Mvt!$D$2:$G$832,3,0))</f>
        <v/>
      </c>
    </row>
    <row r="1652" spans="1:4" x14ac:dyDescent="0.25">
      <c r="A1652" s="1" t="str">
        <f t="array" ref="A1652">IF(B1652="","",MAX(IF(Mvt!$C$2:$C$832=B1652,Mvt!$A$2:$A$832,"")))</f>
        <v/>
      </c>
      <c r="C1652" t="str">
        <f t="shared" si="26"/>
        <v/>
      </c>
      <c r="D1652" t="str">
        <f>IF(A1652="","",VLOOKUP(BdD!C1652,Mvt!$D$2:$G$832,3,0))</f>
        <v/>
      </c>
    </row>
    <row r="1653" spans="1:4" x14ac:dyDescent="0.25">
      <c r="A1653" s="1" t="str">
        <f t="array" ref="A1653">IF(B1653="","",MAX(IF(Mvt!$C$2:$C$832=B1653,Mvt!$A$2:$A$832,"")))</f>
        <v/>
      </c>
      <c r="C1653" t="str">
        <f t="shared" si="26"/>
        <v/>
      </c>
      <c r="D1653" t="str">
        <f>IF(A1653="","",VLOOKUP(BdD!C1653,Mvt!$D$2:$G$832,3,0))</f>
        <v/>
      </c>
    </row>
    <row r="1654" spans="1:4" x14ac:dyDescent="0.25">
      <c r="A1654" s="1" t="str">
        <f t="array" ref="A1654">IF(B1654="","",MAX(IF(Mvt!$C$2:$C$832=B1654,Mvt!$A$2:$A$832,"")))</f>
        <v/>
      </c>
      <c r="C1654" t="str">
        <f t="shared" si="26"/>
        <v/>
      </c>
      <c r="D1654" t="str">
        <f>IF(A1654="","",VLOOKUP(BdD!C1654,Mvt!$D$2:$G$832,3,0))</f>
        <v/>
      </c>
    </row>
    <row r="1655" spans="1:4" x14ac:dyDescent="0.25">
      <c r="A1655" s="1" t="str">
        <f t="array" ref="A1655">IF(B1655="","",MAX(IF(Mvt!$C$2:$C$832=B1655,Mvt!$A$2:$A$832,"")))</f>
        <v/>
      </c>
      <c r="C1655" t="str">
        <f t="shared" si="26"/>
        <v/>
      </c>
      <c r="D1655" t="str">
        <f>IF(A1655="","",VLOOKUP(BdD!C1655,Mvt!$D$2:$G$832,3,0))</f>
        <v/>
      </c>
    </row>
    <row r="1656" spans="1:4" x14ac:dyDescent="0.25">
      <c r="A1656" s="1" t="str">
        <f t="array" ref="A1656">IF(B1656="","",MAX(IF(Mvt!$C$2:$C$832=B1656,Mvt!$A$2:$A$832,"")))</f>
        <v/>
      </c>
      <c r="C1656" t="str">
        <f t="shared" si="26"/>
        <v/>
      </c>
      <c r="D1656" t="str">
        <f>IF(A1656="","",VLOOKUP(BdD!C1656,Mvt!$D$2:$G$832,3,0))</f>
        <v/>
      </c>
    </row>
    <row r="1657" spans="1:4" x14ac:dyDescent="0.25">
      <c r="A1657" s="1" t="str">
        <f t="array" ref="A1657">IF(B1657="","",MAX(IF(Mvt!$C$2:$C$832=B1657,Mvt!$A$2:$A$832,"")))</f>
        <v/>
      </c>
      <c r="C1657" t="str">
        <f t="shared" si="26"/>
        <v/>
      </c>
      <c r="D1657" t="str">
        <f>IF(A1657="","",VLOOKUP(BdD!C1657,Mvt!$D$2:$G$832,3,0))</f>
        <v/>
      </c>
    </row>
    <row r="1658" spans="1:4" x14ac:dyDescent="0.25">
      <c r="A1658" s="1" t="str">
        <f t="array" ref="A1658">IF(B1658="","",MAX(IF(Mvt!$C$2:$C$832=B1658,Mvt!$A$2:$A$832,"")))</f>
        <v/>
      </c>
      <c r="C1658" t="str">
        <f t="shared" si="26"/>
        <v/>
      </c>
      <c r="D1658" t="str">
        <f>IF(A1658="","",VLOOKUP(BdD!C1658,Mvt!$D$2:$G$832,3,0))</f>
        <v/>
      </c>
    </row>
    <row r="1659" spans="1:4" x14ac:dyDescent="0.25">
      <c r="A1659" s="1" t="str">
        <f t="array" ref="A1659">IF(B1659="","",MAX(IF(Mvt!$C$2:$C$832=B1659,Mvt!$A$2:$A$832,"")))</f>
        <v/>
      </c>
      <c r="C1659" t="str">
        <f t="shared" si="26"/>
        <v/>
      </c>
      <c r="D1659" t="str">
        <f>IF(A1659="","",VLOOKUP(BdD!C1659,Mvt!$D$2:$G$832,3,0))</f>
        <v/>
      </c>
    </row>
    <row r="1660" spans="1:4" x14ac:dyDescent="0.25">
      <c r="A1660" s="1" t="str">
        <f t="array" ref="A1660">IF(B1660="","",MAX(IF(Mvt!$C$2:$C$832=B1660,Mvt!$A$2:$A$832,"")))</f>
        <v/>
      </c>
      <c r="C1660" t="str">
        <f t="shared" si="26"/>
        <v/>
      </c>
      <c r="D1660" t="str">
        <f>IF(A1660="","",VLOOKUP(BdD!C1660,Mvt!$D$2:$G$832,3,0))</f>
        <v/>
      </c>
    </row>
    <row r="1661" spans="1:4" x14ac:dyDescent="0.25">
      <c r="A1661" s="1" t="str">
        <f t="array" ref="A1661">IF(B1661="","",MAX(IF(Mvt!$C$2:$C$832=B1661,Mvt!$A$2:$A$832,"")))</f>
        <v/>
      </c>
      <c r="C1661" t="str">
        <f t="shared" si="26"/>
        <v/>
      </c>
      <c r="D1661" t="str">
        <f>IF(A1661="","",VLOOKUP(BdD!C1661,Mvt!$D$2:$G$832,3,0))</f>
        <v/>
      </c>
    </row>
    <row r="1662" spans="1:4" x14ac:dyDescent="0.25">
      <c r="A1662" s="1" t="str">
        <f t="array" ref="A1662">IF(B1662="","",MAX(IF(Mvt!$C$2:$C$832=B1662,Mvt!$A$2:$A$832,"")))</f>
        <v/>
      </c>
      <c r="C1662" t="str">
        <f t="shared" si="26"/>
        <v/>
      </c>
      <c r="D1662" t="str">
        <f>IF(A1662="","",VLOOKUP(BdD!C1662,Mvt!$D$2:$G$832,3,0))</f>
        <v/>
      </c>
    </row>
    <row r="1663" spans="1:4" x14ac:dyDescent="0.25">
      <c r="A1663" s="1" t="str">
        <f t="array" ref="A1663">IF(B1663="","",MAX(IF(Mvt!$C$2:$C$832=B1663,Mvt!$A$2:$A$832,"")))</f>
        <v/>
      </c>
      <c r="C1663" t="str">
        <f t="shared" si="26"/>
        <v/>
      </c>
      <c r="D1663" t="str">
        <f>IF(A1663="","",VLOOKUP(BdD!C1663,Mvt!$D$2:$G$832,3,0))</f>
        <v/>
      </c>
    </row>
    <row r="1664" spans="1:4" x14ac:dyDescent="0.25">
      <c r="A1664" s="1" t="str">
        <f t="array" ref="A1664">IF(B1664="","",MAX(IF(Mvt!$C$2:$C$832=B1664,Mvt!$A$2:$A$832,"")))</f>
        <v/>
      </c>
      <c r="C1664" t="str">
        <f t="shared" si="26"/>
        <v/>
      </c>
      <c r="D1664" t="str">
        <f>IF(A1664="","",VLOOKUP(BdD!C1664,Mvt!$D$2:$G$832,3,0))</f>
        <v/>
      </c>
    </row>
    <row r="1665" spans="1:4" x14ac:dyDescent="0.25">
      <c r="A1665" s="1" t="str">
        <f t="array" ref="A1665">IF(B1665="","",MAX(IF(Mvt!$C$2:$C$832=B1665,Mvt!$A$2:$A$832,"")))</f>
        <v/>
      </c>
      <c r="C1665" t="str">
        <f t="shared" si="26"/>
        <v/>
      </c>
      <c r="D1665" t="str">
        <f>IF(A1665="","",VLOOKUP(BdD!C1665,Mvt!$D$2:$G$832,3,0))</f>
        <v/>
      </c>
    </row>
    <row r="1666" spans="1:4" x14ac:dyDescent="0.25">
      <c r="A1666" s="1" t="str">
        <f t="array" ref="A1666">IF(B1666="","",MAX(IF(Mvt!$C$2:$C$832=B1666,Mvt!$A$2:$A$832,"")))</f>
        <v/>
      </c>
      <c r="C1666" t="str">
        <f t="shared" si="26"/>
        <v/>
      </c>
      <c r="D1666" t="str">
        <f>IF(A1666="","",VLOOKUP(BdD!C1666,Mvt!$D$2:$G$832,3,0))</f>
        <v/>
      </c>
    </row>
    <row r="1667" spans="1:4" x14ac:dyDescent="0.25">
      <c r="A1667" s="1" t="str">
        <f t="array" ref="A1667">IF(B1667="","",MAX(IF(Mvt!$C$2:$C$832=B1667,Mvt!$A$2:$A$832,"")))</f>
        <v/>
      </c>
      <c r="C1667" t="str">
        <f t="shared" si="26"/>
        <v/>
      </c>
      <c r="D1667" t="str">
        <f>IF(A1667="","",VLOOKUP(BdD!C1667,Mvt!$D$2:$G$832,3,0))</f>
        <v/>
      </c>
    </row>
    <row r="1668" spans="1:4" x14ac:dyDescent="0.25">
      <c r="A1668" s="1" t="str">
        <f t="array" ref="A1668">IF(B1668="","",MAX(IF(Mvt!$C$2:$C$832=B1668,Mvt!$A$2:$A$832,"")))</f>
        <v/>
      </c>
      <c r="C1668" t="str">
        <f t="shared" si="26"/>
        <v/>
      </c>
      <c r="D1668" t="str">
        <f>IF(A1668="","",VLOOKUP(BdD!C1668,Mvt!$D$2:$G$832,3,0))</f>
        <v/>
      </c>
    </row>
    <row r="1669" spans="1:4" x14ac:dyDescent="0.25">
      <c r="A1669" s="1" t="str">
        <f t="array" ref="A1669">IF(B1669="","",MAX(IF(Mvt!$C$2:$C$832=B1669,Mvt!$A$2:$A$832,"")))</f>
        <v/>
      </c>
      <c r="C1669" t="str">
        <f t="shared" si="26"/>
        <v/>
      </c>
      <c r="D1669" t="str">
        <f>IF(A1669="","",VLOOKUP(BdD!C1669,Mvt!$D$2:$G$832,3,0))</f>
        <v/>
      </c>
    </row>
    <row r="1670" spans="1:4" x14ac:dyDescent="0.25">
      <c r="A1670" s="1" t="str">
        <f t="array" ref="A1670">IF(B1670="","",MAX(IF(Mvt!$C$2:$C$832=B1670,Mvt!$A$2:$A$832,"")))</f>
        <v/>
      </c>
      <c r="C1670" t="str">
        <f t="shared" si="26"/>
        <v/>
      </c>
      <c r="D1670" t="str">
        <f>IF(A1670="","",VLOOKUP(BdD!C1670,Mvt!$D$2:$G$832,3,0))</f>
        <v/>
      </c>
    </row>
    <row r="1671" spans="1:4" x14ac:dyDescent="0.25">
      <c r="A1671" s="1" t="str">
        <f t="array" ref="A1671">IF(B1671="","",MAX(IF(Mvt!$C$2:$C$832=B1671,Mvt!$A$2:$A$832,"")))</f>
        <v/>
      </c>
      <c r="C1671" t="str">
        <f t="shared" si="26"/>
        <v/>
      </c>
      <c r="D1671" t="str">
        <f>IF(A1671="","",VLOOKUP(BdD!C1671,Mvt!$D$2:$G$832,3,0))</f>
        <v/>
      </c>
    </row>
    <row r="1672" spans="1:4" x14ac:dyDescent="0.25">
      <c r="A1672" s="1" t="str">
        <f t="array" ref="A1672">IF(B1672="","",MAX(IF(Mvt!$C$2:$C$832=B1672,Mvt!$A$2:$A$832,"")))</f>
        <v/>
      </c>
      <c r="C1672" t="str">
        <f t="shared" si="26"/>
        <v/>
      </c>
      <c r="D1672" t="str">
        <f>IF(A1672="","",VLOOKUP(BdD!C1672,Mvt!$D$2:$G$832,3,0))</f>
        <v/>
      </c>
    </row>
    <row r="1673" spans="1:4" x14ac:dyDescent="0.25">
      <c r="A1673" s="1" t="str">
        <f t="array" ref="A1673">IF(B1673="","",MAX(IF(Mvt!$C$2:$C$832=B1673,Mvt!$A$2:$A$832,"")))</f>
        <v/>
      </c>
      <c r="C1673" t="str">
        <f t="shared" si="26"/>
        <v/>
      </c>
      <c r="D1673" t="str">
        <f>IF(A1673="","",VLOOKUP(BdD!C1673,Mvt!$D$2:$G$832,3,0))</f>
        <v/>
      </c>
    </row>
    <row r="1674" spans="1:4" x14ac:dyDescent="0.25">
      <c r="A1674" s="1" t="str">
        <f t="array" ref="A1674">IF(B1674="","",MAX(IF(Mvt!$C$2:$C$832=B1674,Mvt!$A$2:$A$832,"")))</f>
        <v/>
      </c>
      <c r="C1674" t="str">
        <f t="shared" si="26"/>
        <v/>
      </c>
      <c r="D1674" t="str">
        <f>IF(A1674="","",VLOOKUP(BdD!C1674,Mvt!$D$2:$G$832,3,0))</f>
        <v/>
      </c>
    </row>
    <row r="1675" spans="1:4" x14ac:dyDescent="0.25">
      <c r="A1675" s="1" t="str">
        <f t="array" ref="A1675">IF(B1675="","",MAX(IF(Mvt!$C$2:$C$832=B1675,Mvt!$A$2:$A$832,"")))</f>
        <v/>
      </c>
      <c r="C1675" t="str">
        <f t="shared" si="26"/>
        <v/>
      </c>
      <c r="D1675" t="str">
        <f>IF(A1675="","",VLOOKUP(BdD!C1675,Mvt!$D$2:$G$832,3,0))</f>
        <v/>
      </c>
    </row>
    <row r="1676" spans="1:4" x14ac:dyDescent="0.25">
      <c r="A1676" s="1" t="str">
        <f t="array" ref="A1676">IF(B1676="","",MAX(IF(Mvt!$C$2:$C$832=B1676,Mvt!$A$2:$A$832,"")))</f>
        <v/>
      </c>
      <c r="C1676" t="str">
        <f t="shared" si="26"/>
        <v/>
      </c>
      <c r="D1676" t="str">
        <f>IF(A1676="","",VLOOKUP(BdD!C1676,Mvt!$D$2:$G$832,3,0))</f>
        <v/>
      </c>
    </row>
    <row r="1677" spans="1:4" x14ac:dyDescent="0.25">
      <c r="A1677" s="1" t="str">
        <f t="array" ref="A1677">IF(B1677="","",MAX(IF(Mvt!$C$2:$C$832=B1677,Mvt!$A$2:$A$832,"")))</f>
        <v/>
      </c>
      <c r="C1677" t="str">
        <f t="shared" si="26"/>
        <v/>
      </c>
      <c r="D1677" t="str">
        <f>IF(A1677="","",VLOOKUP(BdD!C1677,Mvt!$D$2:$G$832,3,0))</f>
        <v/>
      </c>
    </row>
    <row r="1678" spans="1:4" x14ac:dyDescent="0.25">
      <c r="A1678" s="1" t="str">
        <f t="array" ref="A1678">IF(B1678="","",MAX(IF(Mvt!$C$2:$C$832=B1678,Mvt!$A$2:$A$832,"")))</f>
        <v/>
      </c>
      <c r="C1678" t="str">
        <f t="shared" si="26"/>
        <v/>
      </c>
      <c r="D1678" t="str">
        <f>IF(A1678="","",VLOOKUP(BdD!C1678,Mvt!$D$2:$G$832,3,0))</f>
        <v/>
      </c>
    </row>
    <row r="1679" spans="1:4" x14ac:dyDescent="0.25">
      <c r="A1679" s="1" t="str">
        <f t="array" ref="A1679">IF(B1679="","",MAX(IF(Mvt!$C$2:$C$832=B1679,Mvt!$A$2:$A$832,"")))</f>
        <v/>
      </c>
      <c r="C1679" t="str">
        <f t="shared" si="26"/>
        <v/>
      </c>
      <c r="D1679" t="str">
        <f>IF(A1679="","",VLOOKUP(BdD!C1679,Mvt!$D$2:$G$832,3,0))</f>
        <v/>
      </c>
    </row>
    <row r="1680" spans="1:4" x14ac:dyDescent="0.25">
      <c r="A1680" s="1" t="str">
        <f t="array" ref="A1680">IF(B1680="","",MAX(IF(Mvt!$C$2:$C$832=B1680,Mvt!$A$2:$A$832,"")))</f>
        <v/>
      </c>
      <c r="C1680" t="str">
        <f t="shared" si="26"/>
        <v/>
      </c>
      <c r="D1680" t="str">
        <f>IF(A1680="","",VLOOKUP(BdD!C1680,Mvt!$D$2:$G$832,3,0))</f>
        <v/>
      </c>
    </row>
    <row r="1681" spans="1:4" x14ac:dyDescent="0.25">
      <c r="A1681" s="1" t="str">
        <f t="array" ref="A1681">IF(B1681="","",MAX(IF(Mvt!$C$2:$C$832=B1681,Mvt!$A$2:$A$832,"")))</f>
        <v/>
      </c>
      <c r="C1681" t="str">
        <f t="shared" si="26"/>
        <v/>
      </c>
      <c r="D1681" t="str">
        <f>IF(A1681="","",VLOOKUP(BdD!C1681,Mvt!$D$2:$G$832,3,0))</f>
        <v/>
      </c>
    </row>
    <row r="1682" spans="1:4" x14ac:dyDescent="0.25">
      <c r="A1682" s="1" t="str">
        <f t="array" ref="A1682">IF(B1682="","",MAX(IF(Mvt!$C$2:$C$832=B1682,Mvt!$A$2:$A$832,"")))</f>
        <v/>
      </c>
      <c r="C1682" t="str">
        <f t="shared" si="26"/>
        <v/>
      </c>
      <c r="D1682" t="str">
        <f>IF(A1682="","",VLOOKUP(BdD!C1682,Mvt!$D$2:$G$832,3,0))</f>
        <v/>
      </c>
    </row>
    <row r="1683" spans="1:4" x14ac:dyDescent="0.25">
      <c r="A1683" s="1" t="str">
        <f t="array" ref="A1683">IF(B1683="","",MAX(IF(Mvt!$C$2:$C$832=B1683,Mvt!$A$2:$A$832,"")))</f>
        <v/>
      </c>
      <c r="C1683" t="str">
        <f t="shared" si="26"/>
        <v/>
      </c>
      <c r="D1683" t="str">
        <f>IF(A1683="","",VLOOKUP(BdD!C1683,Mvt!$D$2:$G$832,3,0))</f>
        <v/>
      </c>
    </row>
    <row r="1684" spans="1:4" x14ac:dyDescent="0.25">
      <c r="A1684" s="1" t="str">
        <f t="array" ref="A1684">IF(B1684="","",MAX(IF(Mvt!$C$2:$C$832=B1684,Mvt!$A$2:$A$832,"")))</f>
        <v/>
      </c>
      <c r="C1684" t="str">
        <f t="shared" si="26"/>
        <v/>
      </c>
      <c r="D1684" t="str">
        <f>IF(A1684="","",VLOOKUP(BdD!C1684,Mvt!$D$2:$G$832,3,0))</f>
        <v/>
      </c>
    </row>
    <row r="1685" spans="1:4" x14ac:dyDescent="0.25">
      <c r="A1685" s="1" t="str">
        <f t="array" ref="A1685">IF(B1685="","",MAX(IF(Mvt!$C$2:$C$832=B1685,Mvt!$A$2:$A$832,"")))</f>
        <v/>
      </c>
      <c r="C1685" t="str">
        <f t="shared" si="26"/>
        <v/>
      </c>
      <c r="D1685" t="str">
        <f>IF(A1685="","",VLOOKUP(BdD!C1685,Mvt!$D$2:$G$832,3,0))</f>
        <v/>
      </c>
    </row>
    <row r="1686" spans="1:4" x14ac:dyDescent="0.25">
      <c r="A1686" s="1" t="str">
        <f t="array" ref="A1686">IF(B1686="","",MAX(IF(Mvt!$C$2:$C$832=B1686,Mvt!$A$2:$A$832,"")))</f>
        <v/>
      </c>
      <c r="C1686" t="str">
        <f t="shared" si="26"/>
        <v/>
      </c>
      <c r="D1686" t="str">
        <f>IF(A1686="","",VLOOKUP(BdD!C1686,Mvt!$D$2:$G$832,3,0))</f>
        <v/>
      </c>
    </row>
    <row r="1687" spans="1:4" x14ac:dyDescent="0.25">
      <c r="A1687" s="1" t="str">
        <f t="array" ref="A1687">IF(B1687="","",MAX(IF(Mvt!$C$2:$C$832=B1687,Mvt!$A$2:$A$832,"")))</f>
        <v/>
      </c>
      <c r="C1687" t="str">
        <f t="shared" si="26"/>
        <v/>
      </c>
      <c r="D1687" t="str">
        <f>IF(A1687="","",VLOOKUP(BdD!C1687,Mvt!$D$2:$G$832,3,0))</f>
        <v/>
      </c>
    </row>
    <row r="1688" spans="1:4" x14ac:dyDescent="0.25">
      <c r="A1688" s="1" t="str">
        <f t="array" ref="A1688">IF(B1688="","",MAX(IF(Mvt!$C$2:$C$832=B1688,Mvt!$A$2:$A$832,"")))</f>
        <v/>
      </c>
      <c r="C1688" t="str">
        <f t="shared" si="26"/>
        <v/>
      </c>
      <c r="D1688" t="str">
        <f>IF(A1688="","",VLOOKUP(BdD!C1688,Mvt!$D$2:$G$832,3,0))</f>
        <v/>
      </c>
    </row>
    <row r="1689" spans="1:4" x14ac:dyDescent="0.25">
      <c r="A1689" s="1" t="str">
        <f t="array" ref="A1689">IF(B1689="","",MAX(IF(Mvt!$C$2:$C$832=B1689,Mvt!$A$2:$A$832,"")))</f>
        <v/>
      </c>
      <c r="C1689" t="str">
        <f t="shared" si="26"/>
        <v/>
      </c>
      <c r="D1689" t="str">
        <f>IF(A1689="","",VLOOKUP(BdD!C1689,Mvt!$D$2:$G$832,3,0))</f>
        <v/>
      </c>
    </row>
    <row r="1690" spans="1:4" x14ac:dyDescent="0.25">
      <c r="A1690" s="1" t="str">
        <f t="array" ref="A1690">IF(B1690="","",MAX(IF(Mvt!$C$2:$C$832=B1690,Mvt!$A$2:$A$832,"")))</f>
        <v/>
      </c>
      <c r="C1690" t="str">
        <f t="shared" si="26"/>
        <v/>
      </c>
      <c r="D1690" t="str">
        <f>IF(A1690="","",VLOOKUP(BdD!C1690,Mvt!$D$2:$G$832,3,0))</f>
        <v/>
      </c>
    </row>
    <row r="1691" spans="1:4" x14ac:dyDescent="0.25">
      <c r="A1691" s="1" t="str">
        <f t="array" ref="A1691">IF(B1691="","",MAX(IF(Mvt!$C$2:$C$832=B1691,Mvt!$A$2:$A$832,"")))</f>
        <v/>
      </c>
      <c r="C1691" t="str">
        <f t="shared" si="26"/>
        <v/>
      </c>
      <c r="D1691" t="str">
        <f>IF(A1691="","",VLOOKUP(BdD!C1691,Mvt!$D$2:$G$832,3,0))</f>
        <v/>
      </c>
    </row>
    <row r="1692" spans="1:4" x14ac:dyDescent="0.25">
      <c r="A1692" s="1" t="str">
        <f t="array" ref="A1692">IF(B1692="","",MAX(IF(Mvt!$C$2:$C$832=B1692,Mvt!$A$2:$A$832,"")))</f>
        <v/>
      </c>
      <c r="C1692" t="str">
        <f t="shared" si="26"/>
        <v/>
      </c>
      <c r="D1692" t="str">
        <f>IF(A1692="","",VLOOKUP(BdD!C1692,Mvt!$D$2:$G$832,3,0))</f>
        <v/>
      </c>
    </row>
    <row r="1693" spans="1:4" x14ac:dyDescent="0.25">
      <c r="A1693" s="1" t="str">
        <f t="array" ref="A1693">IF(B1693="","",MAX(IF(Mvt!$C$2:$C$832=B1693,Mvt!$A$2:$A$832,"")))</f>
        <v/>
      </c>
      <c r="C1693" t="str">
        <f t="shared" si="26"/>
        <v/>
      </c>
      <c r="D1693" t="str">
        <f>IF(A1693="","",VLOOKUP(BdD!C1693,Mvt!$D$2:$G$832,3,0))</f>
        <v/>
      </c>
    </row>
    <row r="1694" spans="1:4" x14ac:dyDescent="0.25">
      <c r="A1694" s="1" t="str">
        <f t="array" ref="A1694">IF(B1694="","",MAX(IF(Mvt!$C$2:$C$832=B1694,Mvt!$A$2:$A$832,"")))</f>
        <v/>
      </c>
      <c r="C1694" t="str">
        <f t="shared" si="26"/>
        <v/>
      </c>
      <c r="D1694" t="str">
        <f>IF(A1694="","",VLOOKUP(BdD!C1694,Mvt!$D$2:$G$832,3,0))</f>
        <v/>
      </c>
    </row>
    <row r="1695" spans="1:4" x14ac:dyDescent="0.25">
      <c r="A1695" s="1" t="str">
        <f t="array" ref="A1695">IF(B1695="","",MAX(IF(Mvt!$C$2:$C$832=B1695,Mvt!$A$2:$A$832,"")))</f>
        <v/>
      </c>
      <c r="C1695" t="str">
        <f t="shared" si="26"/>
        <v/>
      </c>
      <c r="D1695" t="str">
        <f>IF(A1695="","",VLOOKUP(BdD!C1695,Mvt!$D$2:$G$832,3,0))</f>
        <v/>
      </c>
    </row>
    <row r="1696" spans="1:4" x14ac:dyDescent="0.25">
      <c r="A1696" s="1" t="str">
        <f t="array" ref="A1696">IF(B1696="","",MAX(IF(Mvt!$C$2:$C$832=B1696,Mvt!$A$2:$A$832,"")))</f>
        <v/>
      </c>
      <c r="C1696" t="str">
        <f t="shared" si="26"/>
        <v/>
      </c>
      <c r="D1696" t="str">
        <f>IF(A1696="","",VLOOKUP(BdD!C1696,Mvt!$D$2:$G$832,3,0))</f>
        <v/>
      </c>
    </row>
    <row r="1697" spans="1:4" x14ac:dyDescent="0.25">
      <c r="A1697" s="1" t="str">
        <f t="array" ref="A1697">IF(B1697="","",MAX(IF(Mvt!$C$2:$C$832=B1697,Mvt!$A$2:$A$832,"")))</f>
        <v/>
      </c>
      <c r="C1697" t="str">
        <f t="shared" si="26"/>
        <v/>
      </c>
      <c r="D1697" t="str">
        <f>IF(A1697="","",VLOOKUP(BdD!C1697,Mvt!$D$2:$G$832,3,0))</f>
        <v/>
      </c>
    </row>
    <row r="1698" spans="1:4" x14ac:dyDescent="0.25">
      <c r="A1698" s="1" t="str">
        <f t="array" ref="A1698">IF(B1698="","",MAX(IF(Mvt!$C$2:$C$832=B1698,Mvt!$A$2:$A$832,"")))</f>
        <v/>
      </c>
      <c r="C1698" t="str">
        <f t="shared" si="26"/>
        <v/>
      </c>
      <c r="D1698" t="str">
        <f>IF(A1698="","",VLOOKUP(BdD!C1698,Mvt!$D$2:$G$832,3,0))</f>
        <v/>
      </c>
    </row>
    <row r="1699" spans="1:4" x14ac:dyDescent="0.25">
      <c r="A1699" s="1" t="str">
        <f t="array" ref="A1699">IF(B1699="","",MAX(IF(Mvt!$C$2:$C$832=B1699,Mvt!$A$2:$A$832,"")))</f>
        <v/>
      </c>
      <c r="C1699" t="str">
        <f t="shared" ref="C1699:C1762" si="27">IF(A1699="","",A1699&amp;B1699)</f>
        <v/>
      </c>
      <c r="D1699" t="str">
        <f>IF(A1699="","",VLOOKUP(BdD!C1699,Mvt!$D$2:$G$832,3,0))</f>
        <v/>
      </c>
    </row>
    <row r="1700" spans="1:4" x14ac:dyDescent="0.25">
      <c r="A1700" s="1" t="str">
        <f t="array" ref="A1700">IF(B1700="","",MAX(IF(Mvt!$C$2:$C$832=B1700,Mvt!$A$2:$A$832,"")))</f>
        <v/>
      </c>
      <c r="C1700" t="str">
        <f t="shared" si="27"/>
        <v/>
      </c>
      <c r="D1700" t="str">
        <f>IF(A1700="","",VLOOKUP(BdD!C1700,Mvt!$D$2:$G$832,3,0))</f>
        <v/>
      </c>
    </row>
    <row r="1701" spans="1:4" x14ac:dyDescent="0.25">
      <c r="A1701" s="1" t="str">
        <f t="array" ref="A1701">IF(B1701="","",MAX(IF(Mvt!$C$2:$C$832=B1701,Mvt!$A$2:$A$832,"")))</f>
        <v/>
      </c>
      <c r="C1701" t="str">
        <f t="shared" si="27"/>
        <v/>
      </c>
      <c r="D1701" t="str">
        <f>IF(A1701="","",VLOOKUP(BdD!C1701,Mvt!$D$2:$G$832,3,0))</f>
        <v/>
      </c>
    </row>
    <row r="1702" spans="1:4" x14ac:dyDescent="0.25">
      <c r="A1702" s="1" t="str">
        <f t="array" ref="A1702">IF(B1702="","",MAX(IF(Mvt!$C$2:$C$832=B1702,Mvt!$A$2:$A$832,"")))</f>
        <v/>
      </c>
      <c r="C1702" t="str">
        <f t="shared" si="27"/>
        <v/>
      </c>
      <c r="D1702" t="str">
        <f>IF(A1702="","",VLOOKUP(BdD!C1702,Mvt!$D$2:$G$832,3,0))</f>
        <v/>
      </c>
    </row>
    <row r="1703" spans="1:4" x14ac:dyDescent="0.25">
      <c r="A1703" s="1" t="str">
        <f t="array" ref="A1703">IF(B1703="","",MAX(IF(Mvt!$C$2:$C$832=B1703,Mvt!$A$2:$A$832,"")))</f>
        <v/>
      </c>
      <c r="C1703" t="str">
        <f t="shared" si="27"/>
        <v/>
      </c>
      <c r="D1703" t="str">
        <f>IF(A1703="","",VLOOKUP(BdD!C1703,Mvt!$D$2:$G$832,3,0))</f>
        <v/>
      </c>
    </row>
    <row r="1704" spans="1:4" x14ac:dyDescent="0.25">
      <c r="A1704" s="1" t="str">
        <f t="array" ref="A1704">IF(B1704="","",MAX(IF(Mvt!$C$2:$C$832=B1704,Mvt!$A$2:$A$832,"")))</f>
        <v/>
      </c>
      <c r="C1704" t="str">
        <f t="shared" si="27"/>
        <v/>
      </c>
      <c r="D1704" t="str">
        <f>IF(A1704="","",VLOOKUP(BdD!C1704,Mvt!$D$2:$G$832,3,0))</f>
        <v/>
      </c>
    </row>
    <row r="1705" spans="1:4" x14ac:dyDescent="0.25">
      <c r="A1705" s="1" t="str">
        <f t="array" ref="A1705">IF(B1705="","",MAX(IF(Mvt!$C$2:$C$832=B1705,Mvt!$A$2:$A$832,"")))</f>
        <v/>
      </c>
      <c r="C1705" t="str">
        <f t="shared" si="27"/>
        <v/>
      </c>
      <c r="D1705" t="str">
        <f>IF(A1705="","",VLOOKUP(BdD!C1705,Mvt!$D$2:$G$832,3,0))</f>
        <v/>
      </c>
    </row>
    <row r="1706" spans="1:4" x14ac:dyDescent="0.25">
      <c r="A1706" s="1" t="str">
        <f t="array" ref="A1706">IF(B1706="","",MAX(IF(Mvt!$C$2:$C$832=B1706,Mvt!$A$2:$A$832,"")))</f>
        <v/>
      </c>
      <c r="C1706" t="str">
        <f t="shared" si="27"/>
        <v/>
      </c>
      <c r="D1706" t="str">
        <f>IF(A1706="","",VLOOKUP(BdD!C1706,Mvt!$D$2:$G$832,3,0))</f>
        <v/>
      </c>
    </row>
    <row r="1707" spans="1:4" x14ac:dyDescent="0.25">
      <c r="A1707" s="1" t="str">
        <f t="array" ref="A1707">IF(B1707="","",MAX(IF(Mvt!$C$2:$C$832=B1707,Mvt!$A$2:$A$832,"")))</f>
        <v/>
      </c>
      <c r="C1707" t="str">
        <f t="shared" si="27"/>
        <v/>
      </c>
      <c r="D1707" t="str">
        <f>IF(A1707="","",VLOOKUP(BdD!C1707,Mvt!$D$2:$G$832,3,0))</f>
        <v/>
      </c>
    </row>
    <row r="1708" spans="1:4" x14ac:dyDescent="0.25">
      <c r="A1708" s="1" t="str">
        <f t="array" ref="A1708">IF(B1708="","",MAX(IF(Mvt!$C$2:$C$832=B1708,Mvt!$A$2:$A$832,"")))</f>
        <v/>
      </c>
      <c r="C1708" t="str">
        <f t="shared" si="27"/>
        <v/>
      </c>
      <c r="D1708" t="str">
        <f>IF(A1708="","",VLOOKUP(BdD!C1708,Mvt!$D$2:$G$832,3,0))</f>
        <v/>
      </c>
    </row>
    <row r="1709" spans="1:4" x14ac:dyDescent="0.25">
      <c r="A1709" s="1" t="str">
        <f t="array" ref="A1709">IF(B1709="","",MAX(IF(Mvt!$C$2:$C$832=B1709,Mvt!$A$2:$A$832,"")))</f>
        <v/>
      </c>
      <c r="C1709" t="str">
        <f t="shared" si="27"/>
        <v/>
      </c>
      <c r="D1709" t="str">
        <f>IF(A1709="","",VLOOKUP(BdD!C1709,Mvt!$D$2:$G$832,3,0))</f>
        <v/>
      </c>
    </row>
    <row r="1710" spans="1:4" x14ac:dyDescent="0.25">
      <c r="A1710" s="1" t="str">
        <f t="array" ref="A1710">IF(B1710="","",MAX(IF(Mvt!$C$2:$C$832=B1710,Mvt!$A$2:$A$832,"")))</f>
        <v/>
      </c>
      <c r="C1710" t="str">
        <f t="shared" si="27"/>
        <v/>
      </c>
      <c r="D1710" t="str">
        <f>IF(A1710="","",VLOOKUP(BdD!C1710,Mvt!$D$2:$G$832,3,0))</f>
        <v/>
      </c>
    </row>
    <row r="1711" spans="1:4" x14ac:dyDescent="0.25">
      <c r="A1711" s="1" t="str">
        <f t="array" ref="A1711">IF(B1711="","",MAX(IF(Mvt!$C$2:$C$832=B1711,Mvt!$A$2:$A$832,"")))</f>
        <v/>
      </c>
      <c r="C1711" t="str">
        <f t="shared" si="27"/>
        <v/>
      </c>
      <c r="D1711" t="str">
        <f>IF(A1711="","",VLOOKUP(BdD!C1711,Mvt!$D$2:$G$832,3,0))</f>
        <v/>
      </c>
    </row>
    <row r="1712" spans="1:4" x14ac:dyDescent="0.25">
      <c r="A1712" s="1" t="str">
        <f t="array" ref="A1712">IF(B1712="","",MAX(IF(Mvt!$C$2:$C$832=B1712,Mvt!$A$2:$A$832,"")))</f>
        <v/>
      </c>
      <c r="C1712" t="str">
        <f t="shared" si="27"/>
        <v/>
      </c>
      <c r="D1712" t="str">
        <f>IF(A1712="","",VLOOKUP(BdD!C1712,Mvt!$D$2:$G$832,3,0))</f>
        <v/>
      </c>
    </row>
    <row r="1713" spans="1:4" x14ac:dyDescent="0.25">
      <c r="A1713" s="1" t="str">
        <f t="array" ref="A1713">IF(B1713="","",MAX(IF(Mvt!$C$2:$C$832=B1713,Mvt!$A$2:$A$832,"")))</f>
        <v/>
      </c>
      <c r="C1713" t="str">
        <f t="shared" si="27"/>
        <v/>
      </c>
      <c r="D1713" t="str">
        <f>IF(A1713="","",VLOOKUP(BdD!C1713,Mvt!$D$2:$G$832,3,0))</f>
        <v/>
      </c>
    </row>
    <row r="1714" spans="1:4" x14ac:dyDescent="0.25">
      <c r="A1714" s="1" t="str">
        <f t="array" ref="A1714">IF(B1714="","",MAX(IF(Mvt!$C$2:$C$832=B1714,Mvt!$A$2:$A$832,"")))</f>
        <v/>
      </c>
      <c r="C1714" t="str">
        <f t="shared" si="27"/>
        <v/>
      </c>
      <c r="D1714" t="str">
        <f>IF(A1714="","",VLOOKUP(BdD!C1714,Mvt!$D$2:$G$832,3,0))</f>
        <v/>
      </c>
    </row>
    <row r="1715" spans="1:4" x14ac:dyDescent="0.25">
      <c r="A1715" s="1" t="str">
        <f t="array" ref="A1715">IF(B1715="","",MAX(IF(Mvt!$C$2:$C$832=B1715,Mvt!$A$2:$A$832,"")))</f>
        <v/>
      </c>
      <c r="C1715" t="str">
        <f t="shared" si="27"/>
        <v/>
      </c>
      <c r="D1715" t="str">
        <f>IF(A1715="","",VLOOKUP(BdD!C1715,Mvt!$D$2:$G$832,3,0))</f>
        <v/>
      </c>
    </row>
    <row r="1716" spans="1:4" x14ac:dyDescent="0.25">
      <c r="A1716" s="1" t="str">
        <f t="array" ref="A1716">IF(B1716="","",MAX(IF(Mvt!$C$2:$C$832=B1716,Mvt!$A$2:$A$832,"")))</f>
        <v/>
      </c>
      <c r="C1716" t="str">
        <f t="shared" si="27"/>
        <v/>
      </c>
      <c r="D1716" t="str">
        <f>IF(A1716="","",VLOOKUP(BdD!C1716,Mvt!$D$2:$G$832,3,0))</f>
        <v/>
      </c>
    </row>
    <row r="1717" spans="1:4" x14ac:dyDescent="0.25">
      <c r="A1717" s="1" t="str">
        <f t="array" ref="A1717">IF(B1717="","",MAX(IF(Mvt!$C$2:$C$832=B1717,Mvt!$A$2:$A$832,"")))</f>
        <v/>
      </c>
      <c r="C1717" t="str">
        <f t="shared" si="27"/>
        <v/>
      </c>
      <c r="D1717" t="str">
        <f>IF(A1717="","",VLOOKUP(BdD!C1717,Mvt!$D$2:$G$832,3,0))</f>
        <v/>
      </c>
    </row>
    <row r="1718" spans="1:4" x14ac:dyDescent="0.25">
      <c r="A1718" s="1" t="str">
        <f t="array" ref="A1718">IF(B1718="","",MAX(IF(Mvt!$C$2:$C$832=B1718,Mvt!$A$2:$A$832,"")))</f>
        <v/>
      </c>
      <c r="C1718" t="str">
        <f t="shared" si="27"/>
        <v/>
      </c>
      <c r="D1718" t="str">
        <f>IF(A1718="","",VLOOKUP(BdD!C1718,Mvt!$D$2:$G$832,3,0))</f>
        <v/>
      </c>
    </row>
    <row r="1719" spans="1:4" x14ac:dyDescent="0.25">
      <c r="A1719" s="1" t="str">
        <f t="array" ref="A1719">IF(B1719="","",MAX(IF(Mvt!$C$2:$C$832=B1719,Mvt!$A$2:$A$832,"")))</f>
        <v/>
      </c>
      <c r="C1719" t="str">
        <f t="shared" si="27"/>
        <v/>
      </c>
      <c r="D1719" t="str">
        <f>IF(A1719="","",VLOOKUP(BdD!C1719,Mvt!$D$2:$G$832,3,0))</f>
        <v/>
      </c>
    </row>
    <row r="1720" spans="1:4" x14ac:dyDescent="0.25">
      <c r="A1720" s="1" t="str">
        <f t="array" ref="A1720">IF(B1720="","",MAX(IF(Mvt!$C$2:$C$832=B1720,Mvt!$A$2:$A$832,"")))</f>
        <v/>
      </c>
      <c r="C1720" t="str">
        <f t="shared" si="27"/>
        <v/>
      </c>
      <c r="D1720" t="str">
        <f>IF(A1720="","",VLOOKUP(BdD!C1720,Mvt!$D$2:$G$832,3,0))</f>
        <v/>
      </c>
    </row>
    <row r="1721" spans="1:4" x14ac:dyDescent="0.25">
      <c r="A1721" s="1" t="str">
        <f t="array" ref="A1721">IF(B1721="","",MAX(IF(Mvt!$C$2:$C$832=B1721,Mvt!$A$2:$A$832,"")))</f>
        <v/>
      </c>
      <c r="C1721" t="str">
        <f t="shared" si="27"/>
        <v/>
      </c>
      <c r="D1721" t="str">
        <f>IF(A1721="","",VLOOKUP(BdD!C1721,Mvt!$D$2:$G$832,3,0))</f>
        <v/>
      </c>
    </row>
    <row r="1722" spans="1:4" x14ac:dyDescent="0.25">
      <c r="A1722" s="1" t="str">
        <f t="array" ref="A1722">IF(B1722="","",MAX(IF(Mvt!$C$2:$C$832=B1722,Mvt!$A$2:$A$832,"")))</f>
        <v/>
      </c>
      <c r="C1722" t="str">
        <f t="shared" si="27"/>
        <v/>
      </c>
      <c r="D1722" t="str">
        <f>IF(A1722="","",VLOOKUP(BdD!C1722,Mvt!$D$2:$G$832,3,0))</f>
        <v/>
      </c>
    </row>
    <row r="1723" spans="1:4" x14ac:dyDescent="0.25">
      <c r="A1723" s="1" t="str">
        <f t="array" ref="A1723">IF(B1723="","",MAX(IF(Mvt!$C$2:$C$832=B1723,Mvt!$A$2:$A$832,"")))</f>
        <v/>
      </c>
      <c r="C1723" t="str">
        <f t="shared" si="27"/>
        <v/>
      </c>
      <c r="D1723" t="str">
        <f>IF(A1723="","",VLOOKUP(BdD!C1723,Mvt!$D$2:$G$832,3,0))</f>
        <v/>
      </c>
    </row>
    <row r="1724" spans="1:4" x14ac:dyDescent="0.25">
      <c r="A1724" s="1" t="str">
        <f t="array" ref="A1724">IF(B1724="","",MAX(IF(Mvt!$C$2:$C$832=B1724,Mvt!$A$2:$A$832,"")))</f>
        <v/>
      </c>
      <c r="C1724" t="str">
        <f t="shared" si="27"/>
        <v/>
      </c>
      <c r="D1724" t="str">
        <f>IF(A1724="","",VLOOKUP(BdD!C1724,Mvt!$D$2:$G$832,3,0))</f>
        <v/>
      </c>
    </row>
    <row r="1725" spans="1:4" x14ac:dyDescent="0.25">
      <c r="A1725" s="1" t="str">
        <f t="array" ref="A1725">IF(B1725="","",MAX(IF(Mvt!$C$2:$C$832=B1725,Mvt!$A$2:$A$832,"")))</f>
        <v/>
      </c>
      <c r="C1725" t="str">
        <f t="shared" si="27"/>
        <v/>
      </c>
      <c r="D1725" t="str">
        <f>IF(A1725="","",VLOOKUP(BdD!C1725,Mvt!$D$2:$G$832,3,0))</f>
        <v/>
      </c>
    </row>
    <row r="1726" spans="1:4" x14ac:dyDescent="0.25">
      <c r="A1726" s="1" t="str">
        <f t="array" ref="A1726">IF(B1726="","",MAX(IF(Mvt!$C$2:$C$832=B1726,Mvt!$A$2:$A$832,"")))</f>
        <v/>
      </c>
      <c r="C1726" t="str">
        <f t="shared" si="27"/>
        <v/>
      </c>
      <c r="D1726" t="str">
        <f>IF(A1726="","",VLOOKUP(BdD!C1726,Mvt!$D$2:$G$832,3,0))</f>
        <v/>
      </c>
    </row>
    <row r="1727" spans="1:4" x14ac:dyDescent="0.25">
      <c r="A1727" s="1" t="str">
        <f t="array" ref="A1727">IF(B1727="","",MAX(IF(Mvt!$C$2:$C$832=B1727,Mvt!$A$2:$A$832,"")))</f>
        <v/>
      </c>
      <c r="C1727" t="str">
        <f t="shared" si="27"/>
        <v/>
      </c>
      <c r="D1727" t="str">
        <f>IF(A1727="","",VLOOKUP(BdD!C1727,Mvt!$D$2:$G$832,3,0))</f>
        <v/>
      </c>
    </row>
    <row r="1728" spans="1:4" x14ac:dyDescent="0.25">
      <c r="A1728" s="1" t="str">
        <f t="array" ref="A1728">IF(B1728="","",MAX(IF(Mvt!$C$2:$C$832=B1728,Mvt!$A$2:$A$832,"")))</f>
        <v/>
      </c>
      <c r="C1728" t="str">
        <f t="shared" si="27"/>
        <v/>
      </c>
      <c r="D1728" t="str">
        <f>IF(A1728="","",VLOOKUP(BdD!C1728,Mvt!$D$2:$G$832,3,0))</f>
        <v/>
      </c>
    </row>
    <row r="1729" spans="1:4" x14ac:dyDescent="0.25">
      <c r="A1729" s="1" t="str">
        <f t="array" ref="A1729">IF(B1729="","",MAX(IF(Mvt!$C$2:$C$832=B1729,Mvt!$A$2:$A$832,"")))</f>
        <v/>
      </c>
      <c r="C1729" t="str">
        <f t="shared" si="27"/>
        <v/>
      </c>
      <c r="D1729" t="str">
        <f>IF(A1729="","",VLOOKUP(BdD!C1729,Mvt!$D$2:$G$832,3,0))</f>
        <v/>
      </c>
    </row>
    <row r="1730" spans="1:4" x14ac:dyDescent="0.25">
      <c r="A1730" s="1" t="str">
        <f t="array" ref="A1730">IF(B1730="","",MAX(IF(Mvt!$C$2:$C$832=B1730,Mvt!$A$2:$A$832,"")))</f>
        <v/>
      </c>
      <c r="C1730" t="str">
        <f t="shared" si="27"/>
        <v/>
      </c>
      <c r="D1730" t="str">
        <f>IF(A1730="","",VLOOKUP(BdD!C1730,Mvt!$D$2:$G$832,3,0))</f>
        <v/>
      </c>
    </row>
    <row r="1731" spans="1:4" x14ac:dyDescent="0.25">
      <c r="A1731" s="1" t="str">
        <f t="array" ref="A1731">IF(B1731="","",MAX(IF(Mvt!$C$2:$C$832=B1731,Mvt!$A$2:$A$832,"")))</f>
        <v/>
      </c>
      <c r="C1731" t="str">
        <f t="shared" si="27"/>
        <v/>
      </c>
      <c r="D1731" t="str">
        <f>IF(A1731="","",VLOOKUP(BdD!C1731,Mvt!$D$2:$G$832,3,0))</f>
        <v/>
      </c>
    </row>
    <row r="1732" spans="1:4" x14ac:dyDescent="0.25">
      <c r="A1732" s="1" t="str">
        <f t="array" ref="A1732">IF(B1732="","",MAX(IF(Mvt!$C$2:$C$832=B1732,Mvt!$A$2:$A$832,"")))</f>
        <v/>
      </c>
      <c r="C1732" t="str">
        <f t="shared" si="27"/>
        <v/>
      </c>
      <c r="D1732" t="str">
        <f>IF(A1732="","",VLOOKUP(BdD!C1732,Mvt!$D$2:$G$832,3,0))</f>
        <v/>
      </c>
    </row>
    <row r="1733" spans="1:4" x14ac:dyDescent="0.25">
      <c r="A1733" s="1" t="str">
        <f t="array" ref="A1733">IF(B1733="","",MAX(IF(Mvt!$C$2:$C$832=B1733,Mvt!$A$2:$A$832,"")))</f>
        <v/>
      </c>
      <c r="C1733" t="str">
        <f t="shared" si="27"/>
        <v/>
      </c>
      <c r="D1733" t="str">
        <f>IF(A1733="","",VLOOKUP(BdD!C1733,Mvt!$D$2:$G$832,3,0))</f>
        <v/>
      </c>
    </row>
    <row r="1734" spans="1:4" x14ac:dyDescent="0.25">
      <c r="A1734" s="1" t="str">
        <f t="array" ref="A1734">IF(B1734="","",MAX(IF(Mvt!$C$2:$C$832=B1734,Mvt!$A$2:$A$832,"")))</f>
        <v/>
      </c>
      <c r="C1734" t="str">
        <f t="shared" si="27"/>
        <v/>
      </c>
      <c r="D1734" t="str">
        <f>IF(A1734="","",VLOOKUP(BdD!C1734,Mvt!$D$2:$G$832,3,0))</f>
        <v/>
      </c>
    </row>
    <row r="1735" spans="1:4" x14ac:dyDescent="0.25">
      <c r="A1735" s="1" t="str">
        <f t="array" ref="A1735">IF(B1735="","",MAX(IF(Mvt!$C$2:$C$832=B1735,Mvt!$A$2:$A$832,"")))</f>
        <v/>
      </c>
      <c r="C1735" t="str">
        <f t="shared" si="27"/>
        <v/>
      </c>
      <c r="D1735" t="str">
        <f>IF(A1735="","",VLOOKUP(BdD!C1735,Mvt!$D$2:$G$832,3,0))</f>
        <v/>
      </c>
    </row>
    <row r="1736" spans="1:4" x14ac:dyDescent="0.25">
      <c r="A1736" s="1" t="str">
        <f t="array" ref="A1736">IF(B1736="","",MAX(IF(Mvt!$C$2:$C$832=B1736,Mvt!$A$2:$A$832,"")))</f>
        <v/>
      </c>
      <c r="C1736" t="str">
        <f t="shared" si="27"/>
        <v/>
      </c>
      <c r="D1736" t="str">
        <f>IF(A1736="","",VLOOKUP(BdD!C1736,Mvt!$D$2:$G$832,3,0))</f>
        <v/>
      </c>
    </row>
    <row r="1737" spans="1:4" x14ac:dyDescent="0.25">
      <c r="A1737" s="1" t="str">
        <f t="array" ref="A1737">IF(B1737="","",MAX(IF(Mvt!$C$2:$C$832=B1737,Mvt!$A$2:$A$832,"")))</f>
        <v/>
      </c>
      <c r="C1737" t="str">
        <f t="shared" si="27"/>
        <v/>
      </c>
      <c r="D1737" t="str">
        <f>IF(A1737="","",VLOOKUP(BdD!C1737,Mvt!$D$2:$G$832,3,0))</f>
        <v/>
      </c>
    </row>
    <row r="1738" spans="1:4" x14ac:dyDescent="0.25">
      <c r="A1738" s="1" t="str">
        <f t="array" ref="A1738">IF(B1738="","",MAX(IF(Mvt!$C$2:$C$832=B1738,Mvt!$A$2:$A$832,"")))</f>
        <v/>
      </c>
      <c r="C1738" t="str">
        <f t="shared" si="27"/>
        <v/>
      </c>
      <c r="D1738" t="str">
        <f>IF(A1738="","",VLOOKUP(BdD!C1738,Mvt!$D$2:$G$832,3,0))</f>
        <v/>
      </c>
    </row>
    <row r="1739" spans="1:4" x14ac:dyDescent="0.25">
      <c r="A1739" s="1" t="str">
        <f t="array" ref="A1739">IF(B1739="","",MAX(IF(Mvt!$C$2:$C$832=B1739,Mvt!$A$2:$A$832,"")))</f>
        <v/>
      </c>
      <c r="C1739" t="str">
        <f t="shared" si="27"/>
        <v/>
      </c>
      <c r="D1739" t="str">
        <f>IF(A1739="","",VLOOKUP(BdD!C1739,Mvt!$D$2:$G$832,3,0))</f>
        <v/>
      </c>
    </row>
    <row r="1740" spans="1:4" x14ac:dyDescent="0.25">
      <c r="A1740" s="1" t="str">
        <f t="array" ref="A1740">IF(B1740="","",MAX(IF(Mvt!$C$2:$C$832=B1740,Mvt!$A$2:$A$832,"")))</f>
        <v/>
      </c>
      <c r="C1740" t="str">
        <f t="shared" si="27"/>
        <v/>
      </c>
      <c r="D1740" t="str">
        <f>IF(A1740="","",VLOOKUP(BdD!C1740,Mvt!$D$2:$G$832,3,0))</f>
        <v/>
      </c>
    </row>
    <row r="1741" spans="1:4" x14ac:dyDescent="0.25">
      <c r="A1741" s="1" t="str">
        <f t="array" ref="A1741">IF(B1741="","",MAX(IF(Mvt!$C$2:$C$832=B1741,Mvt!$A$2:$A$832,"")))</f>
        <v/>
      </c>
      <c r="C1741" t="str">
        <f t="shared" si="27"/>
        <v/>
      </c>
      <c r="D1741" t="str">
        <f>IF(A1741="","",VLOOKUP(BdD!C1741,Mvt!$D$2:$G$832,3,0))</f>
        <v/>
      </c>
    </row>
    <row r="1742" spans="1:4" x14ac:dyDescent="0.25">
      <c r="A1742" s="1" t="str">
        <f t="array" ref="A1742">IF(B1742="","",MAX(IF(Mvt!$C$2:$C$832=B1742,Mvt!$A$2:$A$832,"")))</f>
        <v/>
      </c>
      <c r="C1742" t="str">
        <f t="shared" si="27"/>
        <v/>
      </c>
      <c r="D1742" t="str">
        <f>IF(A1742="","",VLOOKUP(BdD!C1742,Mvt!$D$2:$G$832,3,0))</f>
        <v/>
      </c>
    </row>
    <row r="1743" spans="1:4" x14ac:dyDescent="0.25">
      <c r="A1743" s="1" t="str">
        <f t="array" ref="A1743">IF(B1743="","",MAX(IF(Mvt!$C$2:$C$832=B1743,Mvt!$A$2:$A$832,"")))</f>
        <v/>
      </c>
      <c r="C1743" t="str">
        <f t="shared" si="27"/>
        <v/>
      </c>
      <c r="D1743" t="str">
        <f>IF(A1743="","",VLOOKUP(BdD!C1743,Mvt!$D$2:$G$832,3,0))</f>
        <v/>
      </c>
    </row>
    <row r="1744" spans="1:4" x14ac:dyDescent="0.25">
      <c r="A1744" s="1" t="str">
        <f t="array" ref="A1744">IF(B1744="","",MAX(IF(Mvt!$C$2:$C$832=B1744,Mvt!$A$2:$A$832,"")))</f>
        <v/>
      </c>
      <c r="C1744" t="str">
        <f t="shared" si="27"/>
        <v/>
      </c>
      <c r="D1744" t="str">
        <f>IF(A1744="","",VLOOKUP(BdD!C1744,Mvt!$D$2:$G$832,3,0))</f>
        <v/>
      </c>
    </row>
    <row r="1745" spans="1:4" x14ac:dyDescent="0.25">
      <c r="A1745" s="1" t="str">
        <f t="array" ref="A1745">IF(B1745="","",MAX(IF(Mvt!$C$2:$C$832=B1745,Mvt!$A$2:$A$832,"")))</f>
        <v/>
      </c>
      <c r="C1745" t="str">
        <f t="shared" si="27"/>
        <v/>
      </c>
      <c r="D1745" t="str">
        <f>IF(A1745="","",VLOOKUP(BdD!C1745,Mvt!$D$2:$G$832,3,0))</f>
        <v/>
      </c>
    </row>
    <row r="1746" spans="1:4" x14ac:dyDescent="0.25">
      <c r="A1746" s="1" t="str">
        <f t="array" ref="A1746">IF(B1746="","",MAX(IF(Mvt!$C$2:$C$832=B1746,Mvt!$A$2:$A$832,"")))</f>
        <v/>
      </c>
      <c r="C1746" t="str">
        <f t="shared" si="27"/>
        <v/>
      </c>
      <c r="D1746" t="str">
        <f>IF(A1746="","",VLOOKUP(BdD!C1746,Mvt!$D$2:$G$832,3,0))</f>
        <v/>
      </c>
    </row>
    <row r="1747" spans="1:4" x14ac:dyDescent="0.25">
      <c r="A1747" s="1" t="str">
        <f t="array" ref="A1747">IF(B1747="","",MAX(IF(Mvt!$C$2:$C$832=B1747,Mvt!$A$2:$A$832,"")))</f>
        <v/>
      </c>
      <c r="C1747" t="str">
        <f t="shared" si="27"/>
        <v/>
      </c>
      <c r="D1747" t="str">
        <f>IF(A1747="","",VLOOKUP(BdD!C1747,Mvt!$D$2:$G$832,3,0))</f>
        <v/>
      </c>
    </row>
    <row r="1748" spans="1:4" x14ac:dyDescent="0.25">
      <c r="A1748" s="1" t="str">
        <f t="array" ref="A1748">IF(B1748="","",MAX(IF(Mvt!$C$2:$C$832=B1748,Mvt!$A$2:$A$832,"")))</f>
        <v/>
      </c>
      <c r="C1748" t="str">
        <f t="shared" si="27"/>
        <v/>
      </c>
      <c r="D1748" t="str">
        <f>IF(A1748="","",VLOOKUP(BdD!C1748,Mvt!$D$2:$G$832,3,0))</f>
        <v/>
      </c>
    </row>
    <row r="1749" spans="1:4" x14ac:dyDescent="0.25">
      <c r="A1749" s="1" t="str">
        <f t="array" ref="A1749">IF(B1749="","",MAX(IF(Mvt!$C$2:$C$832=B1749,Mvt!$A$2:$A$832,"")))</f>
        <v/>
      </c>
      <c r="C1749" t="str">
        <f t="shared" si="27"/>
        <v/>
      </c>
      <c r="D1749" t="str">
        <f>IF(A1749="","",VLOOKUP(BdD!C1749,Mvt!$D$2:$G$832,3,0))</f>
        <v/>
      </c>
    </row>
    <row r="1750" spans="1:4" x14ac:dyDescent="0.25">
      <c r="A1750" s="1" t="str">
        <f t="array" ref="A1750">IF(B1750="","",MAX(IF(Mvt!$C$2:$C$832=B1750,Mvt!$A$2:$A$832,"")))</f>
        <v/>
      </c>
      <c r="C1750" t="str">
        <f t="shared" si="27"/>
        <v/>
      </c>
      <c r="D1750" t="str">
        <f>IF(A1750="","",VLOOKUP(BdD!C1750,Mvt!$D$2:$G$832,3,0))</f>
        <v/>
      </c>
    </row>
    <row r="1751" spans="1:4" x14ac:dyDescent="0.25">
      <c r="A1751" s="1" t="str">
        <f t="array" ref="A1751">IF(B1751="","",MAX(IF(Mvt!$C$2:$C$832=B1751,Mvt!$A$2:$A$832,"")))</f>
        <v/>
      </c>
      <c r="C1751" t="str">
        <f t="shared" si="27"/>
        <v/>
      </c>
      <c r="D1751" t="str">
        <f>IF(A1751="","",VLOOKUP(BdD!C1751,Mvt!$D$2:$G$832,3,0))</f>
        <v/>
      </c>
    </row>
    <row r="1752" spans="1:4" x14ac:dyDescent="0.25">
      <c r="A1752" s="1" t="str">
        <f t="array" ref="A1752">IF(B1752="","",MAX(IF(Mvt!$C$2:$C$832=B1752,Mvt!$A$2:$A$832,"")))</f>
        <v/>
      </c>
      <c r="C1752" t="str">
        <f t="shared" si="27"/>
        <v/>
      </c>
      <c r="D1752" t="str">
        <f>IF(A1752="","",VLOOKUP(BdD!C1752,Mvt!$D$2:$G$832,3,0))</f>
        <v/>
      </c>
    </row>
    <row r="1753" spans="1:4" x14ac:dyDescent="0.25">
      <c r="A1753" s="1" t="str">
        <f t="array" ref="A1753">IF(B1753="","",MAX(IF(Mvt!$C$2:$C$832=B1753,Mvt!$A$2:$A$832,"")))</f>
        <v/>
      </c>
      <c r="C1753" t="str">
        <f t="shared" si="27"/>
        <v/>
      </c>
      <c r="D1753" t="str">
        <f>IF(A1753="","",VLOOKUP(BdD!C1753,Mvt!$D$2:$G$832,3,0))</f>
        <v/>
      </c>
    </row>
    <row r="1754" spans="1:4" x14ac:dyDescent="0.25">
      <c r="A1754" s="1" t="str">
        <f t="array" ref="A1754">IF(B1754="","",MAX(IF(Mvt!$C$2:$C$832=B1754,Mvt!$A$2:$A$832,"")))</f>
        <v/>
      </c>
      <c r="C1754" t="str">
        <f t="shared" si="27"/>
        <v/>
      </c>
      <c r="D1754" t="str">
        <f>IF(A1754="","",VLOOKUP(BdD!C1754,Mvt!$D$2:$G$832,3,0))</f>
        <v/>
      </c>
    </row>
    <row r="1755" spans="1:4" x14ac:dyDescent="0.25">
      <c r="A1755" s="1" t="str">
        <f t="array" ref="A1755">IF(B1755="","",MAX(IF(Mvt!$C$2:$C$832=B1755,Mvt!$A$2:$A$832,"")))</f>
        <v/>
      </c>
      <c r="C1755" t="str">
        <f t="shared" si="27"/>
        <v/>
      </c>
      <c r="D1755" t="str">
        <f>IF(A1755="","",VLOOKUP(BdD!C1755,Mvt!$D$2:$G$832,3,0))</f>
        <v/>
      </c>
    </row>
    <row r="1756" spans="1:4" x14ac:dyDescent="0.25">
      <c r="A1756" s="1" t="str">
        <f t="array" ref="A1756">IF(B1756="","",MAX(IF(Mvt!$C$2:$C$832=B1756,Mvt!$A$2:$A$832,"")))</f>
        <v/>
      </c>
      <c r="C1756" t="str">
        <f t="shared" si="27"/>
        <v/>
      </c>
      <c r="D1756" t="str">
        <f>IF(A1756="","",VLOOKUP(BdD!C1756,Mvt!$D$2:$G$832,3,0))</f>
        <v/>
      </c>
    </row>
    <row r="1757" spans="1:4" x14ac:dyDescent="0.25">
      <c r="A1757" s="1" t="str">
        <f t="array" ref="A1757">IF(B1757="","",MAX(IF(Mvt!$C$2:$C$832=B1757,Mvt!$A$2:$A$832,"")))</f>
        <v/>
      </c>
      <c r="C1757" t="str">
        <f t="shared" si="27"/>
        <v/>
      </c>
      <c r="D1757" t="str">
        <f>IF(A1757="","",VLOOKUP(BdD!C1757,Mvt!$D$2:$G$832,3,0))</f>
        <v/>
      </c>
    </row>
    <row r="1758" spans="1:4" x14ac:dyDescent="0.25">
      <c r="A1758" s="1" t="str">
        <f t="array" ref="A1758">IF(B1758="","",MAX(IF(Mvt!$C$2:$C$832=B1758,Mvt!$A$2:$A$832,"")))</f>
        <v/>
      </c>
      <c r="C1758" t="str">
        <f t="shared" si="27"/>
        <v/>
      </c>
      <c r="D1758" t="str">
        <f>IF(A1758="","",VLOOKUP(BdD!C1758,Mvt!$D$2:$G$832,3,0))</f>
        <v/>
      </c>
    </row>
    <row r="1759" spans="1:4" x14ac:dyDescent="0.25">
      <c r="A1759" s="1" t="str">
        <f t="array" ref="A1759">IF(B1759="","",MAX(IF(Mvt!$C$2:$C$832=B1759,Mvt!$A$2:$A$832,"")))</f>
        <v/>
      </c>
      <c r="C1759" t="str">
        <f t="shared" si="27"/>
        <v/>
      </c>
      <c r="D1759" t="str">
        <f>IF(A1759="","",VLOOKUP(BdD!C1759,Mvt!$D$2:$G$832,3,0))</f>
        <v/>
      </c>
    </row>
    <row r="1760" spans="1:4" x14ac:dyDescent="0.25">
      <c r="A1760" s="1" t="str">
        <f t="array" ref="A1760">IF(B1760="","",MAX(IF(Mvt!$C$2:$C$832=B1760,Mvt!$A$2:$A$832,"")))</f>
        <v/>
      </c>
      <c r="C1760" t="str">
        <f t="shared" si="27"/>
        <v/>
      </c>
      <c r="D1760" t="str">
        <f>IF(A1760="","",VLOOKUP(BdD!C1760,Mvt!$D$2:$G$832,3,0))</f>
        <v/>
      </c>
    </row>
    <row r="1761" spans="1:4" x14ac:dyDescent="0.25">
      <c r="A1761" s="1" t="str">
        <f t="array" ref="A1761">IF(B1761="","",MAX(IF(Mvt!$C$2:$C$832=B1761,Mvt!$A$2:$A$832,"")))</f>
        <v/>
      </c>
      <c r="C1761" t="str">
        <f t="shared" si="27"/>
        <v/>
      </c>
      <c r="D1761" t="str">
        <f>IF(A1761="","",VLOOKUP(BdD!C1761,Mvt!$D$2:$G$832,3,0))</f>
        <v/>
      </c>
    </row>
    <row r="1762" spans="1:4" x14ac:dyDescent="0.25">
      <c r="A1762" s="1" t="str">
        <f t="array" ref="A1762">IF(B1762="","",MAX(IF(Mvt!$C$2:$C$832=B1762,Mvt!$A$2:$A$832,"")))</f>
        <v/>
      </c>
      <c r="C1762" t="str">
        <f t="shared" si="27"/>
        <v/>
      </c>
      <c r="D1762" t="str">
        <f>IF(A1762="","",VLOOKUP(BdD!C1762,Mvt!$D$2:$G$832,3,0))</f>
        <v/>
      </c>
    </row>
    <row r="1763" spans="1:4" x14ac:dyDescent="0.25">
      <c r="A1763" s="1" t="str">
        <f t="array" ref="A1763">IF(B1763="","",MAX(IF(Mvt!$C$2:$C$832=B1763,Mvt!$A$2:$A$832,"")))</f>
        <v/>
      </c>
      <c r="C1763" t="str">
        <f t="shared" ref="C1763:C1826" si="28">IF(A1763="","",A1763&amp;B1763)</f>
        <v/>
      </c>
      <c r="D1763" t="str">
        <f>IF(A1763="","",VLOOKUP(BdD!C1763,Mvt!$D$2:$G$832,3,0))</f>
        <v/>
      </c>
    </row>
    <row r="1764" spans="1:4" x14ac:dyDescent="0.25">
      <c r="A1764" s="1" t="str">
        <f t="array" ref="A1764">IF(B1764="","",MAX(IF(Mvt!$C$2:$C$832=B1764,Mvt!$A$2:$A$832,"")))</f>
        <v/>
      </c>
      <c r="C1764" t="str">
        <f t="shared" si="28"/>
        <v/>
      </c>
      <c r="D1764" t="str">
        <f>IF(A1764="","",VLOOKUP(BdD!C1764,Mvt!$D$2:$G$832,3,0))</f>
        <v/>
      </c>
    </row>
    <row r="1765" spans="1:4" x14ac:dyDescent="0.25">
      <c r="A1765" s="1" t="str">
        <f t="array" ref="A1765">IF(B1765="","",MAX(IF(Mvt!$C$2:$C$832=B1765,Mvt!$A$2:$A$832,"")))</f>
        <v/>
      </c>
      <c r="C1765" t="str">
        <f t="shared" si="28"/>
        <v/>
      </c>
      <c r="D1765" t="str">
        <f>IF(A1765="","",VLOOKUP(BdD!C1765,Mvt!$D$2:$G$832,3,0))</f>
        <v/>
      </c>
    </row>
    <row r="1766" spans="1:4" x14ac:dyDescent="0.25">
      <c r="A1766" s="1" t="str">
        <f t="array" ref="A1766">IF(B1766="","",MAX(IF(Mvt!$C$2:$C$832=B1766,Mvt!$A$2:$A$832,"")))</f>
        <v/>
      </c>
      <c r="C1766" t="str">
        <f t="shared" si="28"/>
        <v/>
      </c>
      <c r="D1766" t="str">
        <f>IF(A1766="","",VLOOKUP(BdD!C1766,Mvt!$D$2:$G$832,3,0))</f>
        <v/>
      </c>
    </row>
    <row r="1767" spans="1:4" x14ac:dyDescent="0.25">
      <c r="A1767" s="1" t="str">
        <f t="array" ref="A1767">IF(B1767="","",MAX(IF(Mvt!$C$2:$C$832=B1767,Mvt!$A$2:$A$832,"")))</f>
        <v/>
      </c>
      <c r="C1767" t="str">
        <f t="shared" si="28"/>
        <v/>
      </c>
      <c r="D1767" t="str">
        <f>IF(A1767="","",VLOOKUP(BdD!C1767,Mvt!$D$2:$G$832,3,0))</f>
        <v/>
      </c>
    </row>
    <row r="1768" spans="1:4" x14ac:dyDescent="0.25">
      <c r="A1768" s="1" t="str">
        <f t="array" ref="A1768">IF(B1768="","",MAX(IF(Mvt!$C$2:$C$832=B1768,Mvt!$A$2:$A$832,"")))</f>
        <v/>
      </c>
      <c r="C1768" t="str">
        <f t="shared" si="28"/>
        <v/>
      </c>
      <c r="D1768" t="str">
        <f>IF(A1768="","",VLOOKUP(BdD!C1768,Mvt!$D$2:$G$832,3,0))</f>
        <v/>
      </c>
    </row>
    <row r="1769" spans="1:4" x14ac:dyDescent="0.25">
      <c r="A1769" s="1" t="str">
        <f t="array" ref="A1769">IF(B1769="","",MAX(IF(Mvt!$C$2:$C$832=B1769,Mvt!$A$2:$A$832,"")))</f>
        <v/>
      </c>
      <c r="C1769" t="str">
        <f t="shared" si="28"/>
        <v/>
      </c>
      <c r="D1769" t="str">
        <f>IF(A1769="","",VLOOKUP(BdD!C1769,Mvt!$D$2:$G$832,3,0))</f>
        <v/>
      </c>
    </row>
    <row r="1770" spans="1:4" x14ac:dyDescent="0.25">
      <c r="A1770" s="1" t="str">
        <f t="array" ref="A1770">IF(B1770="","",MAX(IF(Mvt!$C$2:$C$832=B1770,Mvt!$A$2:$A$832,"")))</f>
        <v/>
      </c>
      <c r="C1770" t="str">
        <f t="shared" si="28"/>
        <v/>
      </c>
      <c r="D1770" t="str">
        <f>IF(A1770="","",VLOOKUP(BdD!C1770,Mvt!$D$2:$G$832,3,0))</f>
        <v/>
      </c>
    </row>
    <row r="1771" spans="1:4" x14ac:dyDescent="0.25">
      <c r="A1771" s="1" t="str">
        <f t="array" ref="A1771">IF(B1771="","",MAX(IF(Mvt!$C$2:$C$832=B1771,Mvt!$A$2:$A$832,"")))</f>
        <v/>
      </c>
      <c r="C1771" t="str">
        <f t="shared" si="28"/>
        <v/>
      </c>
      <c r="D1771" t="str">
        <f>IF(A1771="","",VLOOKUP(BdD!C1771,Mvt!$D$2:$G$832,3,0))</f>
        <v/>
      </c>
    </row>
    <row r="1772" spans="1:4" x14ac:dyDescent="0.25">
      <c r="A1772" s="1" t="str">
        <f t="array" ref="A1772">IF(B1772="","",MAX(IF(Mvt!$C$2:$C$832=B1772,Mvt!$A$2:$A$832,"")))</f>
        <v/>
      </c>
      <c r="C1772" t="str">
        <f t="shared" si="28"/>
        <v/>
      </c>
      <c r="D1772" t="str">
        <f>IF(A1772="","",VLOOKUP(BdD!C1772,Mvt!$D$2:$G$832,3,0))</f>
        <v/>
      </c>
    </row>
    <row r="1773" spans="1:4" x14ac:dyDescent="0.25">
      <c r="A1773" s="1" t="str">
        <f t="array" ref="A1773">IF(B1773="","",MAX(IF(Mvt!$C$2:$C$832=B1773,Mvt!$A$2:$A$832,"")))</f>
        <v/>
      </c>
      <c r="C1773" t="str">
        <f t="shared" si="28"/>
        <v/>
      </c>
      <c r="D1773" t="str">
        <f>IF(A1773="","",VLOOKUP(BdD!C1773,Mvt!$D$2:$G$832,3,0))</f>
        <v/>
      </c>
    </row>
    <row r="1774" spans="1:4" x14ac:dyDescent="0.25">
      <c r="A1774" s="1" t="str">
        <f t="array" ref="A1774">IF(B1774="","",MAX(IF(Mvt!$C$2:$C$832=B1774,Mvt!$A$2:$A$832,"")))</f>
        <v/>
      </c>
      <c r="C1774" t="str">
        <f t="shared" si="28"/>
        <v/>
      </c>
      <c r="D1774" t="str">
        <f>IF(A1774="","",VLOOKUP(BdD!C1774,Mvt!$D$2:$G$832,3,0))</f>
        <v/>
      </c>
    </row>
    <row r="1775" spans="1:4" x14ac:dyDescent="0.25">
      <c r="A1775" s="1" t="str">
        <f t="array" ref="A1775">IF(B1775="","",MAX(IF(Mvt!$C$2:$C$832=B1775,Mvt!$A$2:$A$832,"")))</f>
        <v/>
      </c>
      <c r="C1775" t="str">
        <f t="shared" si="28"/>
        <v/>
      </c>
      <c r="D1775" t="str">
        <f>IF(A1775="","",VLOOKUP(BdD!C1775,Mvt!$D$2:$G$832,3,0))</f>
        <v/>
      </c>
    </row>
    <row r="1776" spans="1:4" x14ac:dyDescent="0.25">
      <c r="A1776" s="1" t="str">
        <f t="array" ref="A1776">IF(B1776="","",MAX(IF(Mvt!$C$2:$C$832=B1776,Mvt!$A$2:$A$832,"")))</f>
        <v/>
      </c>
      <c r="C1776" t="str">
        <f t="shared" si="28"/>
        <v/>
      </c>
      <c r="D1776" t="str">
        <f>IF(A1776="","",VLOOKUP(BdD!C1776,Mvt!$D$2:$G$832,3,0))</f>
        <v/>
      </c>
    </row>
    <row r="1777" spans="1:4" x14ac:dyDescent="0.25">
      <c r="A1777" s="1" t="str">
        <f t="array" ref="A1777">IF(B1777="","",MAX(IF(Mvt!$C$2:$C$832=B1777,Mvt!$A$2:$A$832,"")))</f>
        <v/>
      </c>
      <c r="C1777" t="str">
        <f t="shared" si="28"/>
        <v/>
      </c>
      <c r="D1777" t="str">
        <f>IF(A1777="","",VLOOKUP(BdD!C1777,Mvt!$D$2:$G$832,3,0))</f>
        <v/>
      </c>
    </row>
    <row r="1778" spans="1:4" x14ac:dyDescent="0.25">
      <c r="A1778" s="1" t="str">
        <f t="array" ref="A1778">IF(B1778="","",MAX(IF(Mvt!$C$2:$C$832=B1778,Mvt!$A$2:$A$832,"")))</f>
        <v/>
      </c>
      <c r="C1778" t="str">
        <f t="shared" si="28"/>
        <v/>
      </c>
      <c r="D1778" t="str">
        <f>IF(A1778="","",VLOOKUP(BdD!C1778,Mvt!$D$2:$G$832,3,0))</f>
        <v/>
      </c>
    </row>
    <row r="1779" spans="1:4" x14ac:dyDescent="0.25">
      <c r="A1779" s="1" t="str">
        <f t="array" ref="A1779">IF(B1779="","",MAX(IF(Mvt!$C$2:$C$832=B1779,Mvt!$A$2:$A$832,"")))</f>
        <v/>
      </c>
      <c r="C1779" t="str">
        <f t="shared" si="28"/>
        <v/>
      </c>
      <c r="D1779" t="str">
        <f>IF(A1779="","",VLOOKUP(BdD!C1779,Mvt!$D$2:$G$832,3,0))</f>
        <v/>
      </c>
    </row>
    <row r="1780" spans="1:4" x14ac:dyDescent="0.25">
      <c r="A1780" s="1" t="str">
        <f t="array" ref="A1780">IF(B1780="","",MAX(IF(Mvt!$C$2:$C$832=B1780,Mvt!$A$2:$A$832,"")))</f>
        <v/>
      </c>
      <c r="C1780" t="str">
        <f t="shared" si="28"/>
        <v/>
      </c>
      <c r="D1780" t="str">
        <f>IF(A1780="","",VLOOKUP(BdD!C1780,Mvt!$D$2:$G$832,3,0))</f>
        <v/>
      </c>
    </row>
    <row r="1781" spans="1:4" x14ac:dyDescent="0.25">
      <c r="A1781" s="1" t="str">
        <f t="array" ref="A1781">IF(B1781="","",MAX(IF(Mvt!$C$2:$C$832=B1781,Mvt!$A$2:$A$832,"")))</f>
        <v/>
      </c>
      <c r="C1781" t="str">
        <f t="shared" si="28"/>
        <v/>
      </c>
      <c r="D1781" t="str">
        <f>IF(A1781="","",VLOOKUP(BdD!C1781,Mvt!$D$2:$G$832,3,0))</f>
        <v/>
      </c>
    </row>
    <row r="1782" spans="1:4" x14ac:dyDescent="0.25">
      <c r="A1782" s="1" t="str">
        <f t="array" ref="A1782">IF(B1782="","",MAX(IF(Mvt!$C$2:$C$832=B1782,Mvt!$A$2:$A$832,"")))</f>
        <v/>
      </c>
      <c r="C1782" t="str">
        <f t="shared" si="28"/>
        <v/>
      </c>
      <c r="D1782" t="str">
        <f>IF(A1782="","",VLOOKUP(BdD!C1782,Mvt!$D$2:$G$832,3,0))</f>
        <v/>
      </c>
    </row>
    <row r="1783" spans="1:4" x14ac:dyDescent="0.25">
      <c r="A1783" s="1" t="str">
        <f t="array" ref="A1783">IF(B1783="","",MAX(IF(Mvt!$C$2:$C$832=B1783,Mvt!$A$2:$A$832,"")))</f>
        <v/>
      </c>
      <c r="C1783" t="str">
        <f t="shared" si="28"/>
        <v/>
      </c>
      <c r="D1783" t="str">
        <f>IF(A1783="","",VLOOKUP(BdD!C1783,Mvt!$D$2:$G$832,3,0))</f>
        <v/>
      </c>
    </row>
    <row r="1784" spans="1:4" x14ac:dyDescent="0.25">
      <c r="A1784" s="1" t="str">
        <f t="array" ref="A1784">IF(B1784="","",MAX(IF(Mvt!$C$2:$C$832=B1784,Mvt!$A$2:$A$832,"")))</f>
        <v/>
      </c>
      <c r="C1784" t="str">
        <f t="shared" si="28"/>
        <v/>
      </c>
      <c r="D1784" t="str">
        <f>IF(A1784="","",VLOOKUP(BdD!C1784,Mvt!$D$2:$G$832,3,0))</f>
        <v/>
      </c>
    </row>
    <row r="1785" spans="1:4" x14ac:dyDescent="0.25">
      <c r="A1785" s="1" t="str">
        <f t="array" ref="A1785">IF(B1785="","",MAX(IF(Mvt!$C$2:$C$832=B1785,Mvt!$A$2:$A$832,"")))</f>
        <v/>
      </c>
      <c r="C1785" t="str">
        <f t="shared" si="28"/>
        <v/>
      </c>
      <c r="D1785" t="str">
        <f>IF(A1785="","",VLOOKUP(BdD!C1785,Mvt!$D$2:$G$832,3,0))</f>
        <v/>
      </c>
    </row>
    <row r="1786" spans="1:4" x14ac:dyDescent="0.25">
      <c r="A1786" s="1" t="str">
        <f t="array" ref="A1786">IF(B1786="","",MAX(IF(Mvt!$C$2:$C$832=B1786,Mvt!$A$2:$A$832,"")))</f>
        <v/>
      </c>
      <c r="C1786" t="str">
        <f t="shared" si="28"/>
        <v/>
      </c>
      <c r="D1786" t="str">
        <f>IF(A1786="","",VLOOKUP(BdD!C1786,Mvt!$D$2:$G$832,3,0))</f>
        <v/>
      </c>
    </row>
    <row r="1787" spans="1:4" x14ac:dyDescent="0.25">
      <c r="A1787" s="1" t="str">
        <f t="array" ref="A1787">IF(B1787="","",MAX(IF(Mvt!$C$2:$C$832=B1787,Mvt!$A$2:$A$832,"")))</f>
        <v/>
      </c>
      <c r="C1787" t="str">
        <f t="shared" si="28"/>
        <v/>
      </c>
      <c r="D1787" t="str">
        <f>IF(A1787="","",VLOOKUP(BdD!C1787,Mvt!$D$2:$G$832,3,0))</f>
        <v/>
      </c>
    </row>
    <row r="1788" spans="1:4" x14ac:dyDescent="0.25">
      <c r="A1788" s="1" t="str">
        <f t="array" ref="A1788">IF(B1788="","",MAX(IF(Mvt!$C$2:$C$832=B1788,Mvt!$A$2:$A$832,"")))</f>
        <v/>
      </c>
      <c r="C1788" t="str">
        <f t="shared" si="28"/>
        <v/>
      </c>
      <c r="D1788" t="str">
        <f>IF(A1788="","",VLOOKUP(BdD!C1788,Mvt!$D$2:$G$832,3,0))</f>
        <v/>
      </c>
    </row>
    <row r="1789" spans="1:4" x14ac:dyDescent="0.25">
      <c r="A1789" s="1" t="str">
        <f t="array" ref="A1789">IF(B1789="","",MAX(IF(Mvt!$C$2:$C$832=B1789,Mvt!$A$2:$A$832,"")))</f>
        <v/>
      </c>
      <c r="C1789" t="str">
        <f t="shared" si="28"/>
        <v/>
      </c>
      <c r="D1789" t="str">
        <f>IF(A1789="","",VLOOKUP(BdD!C1789,Mvt!$D$2:$G$832,3,0))</f>
        <v/>
      </c>
    </row>
    <row r="1790" spans="1:4" x14ac:dyDescent="0.25">
      <c r="A1790" s="1" t="str">
        <f t="array" ref="A1790">IF(B1790="","",MAX(IF(Mvt!$C$2:$C$832=B1790,Mvt!$A$2:$A$832,"")))</f>
        <v/>
      </c>
      <c r="C1790" t="str">
        <f t="shared" si="28"/>
        <v/>
      </c>
      <c r="D1790" t="str">
        <f>IF(A1790="","",VLOOKUP(BdD!C1790,Mvt!$D$2:$G$832,3,0))</f>
        <v/>
      </c>
    </row>
    <row r="1791" spans="1:4" x14ac:dyDescent="0.25">
      <c r="A1791" s="1" t="str">
        <f t="array" ref="A1791">IF(B1791="","",MAX(IF(Mvt!$C$2:$C$832=B1791,Mvt!$A$2:$A$832,"")))</f>
        <v/>
      </c>
      <c r="C1791" t="str">
        <f t="shared" si="28"/>
        <v/>
      </c>
      <c r="D1791" t="str">
        <f>IF(A1791="","",VLOOKUP(BdD!C1791,Mvt!$D$2:$G$832,3,0))</f>
        <v/>
      </c>
    </row>
    <row r="1792" spans="1:4" x14ac:dyDescent="0.25">
      <c r="A1792" s="1" t="str">
        <f t="array" ref="A1792">IF(B1792="","",MAX(IF(Mvt!$C$2:$C$832=B1792,Mvt!$A$2:$A$832,"")))</f>
        <v/>
      </c>
      <c r="C1792" t="str">
        <f t="shared" si="28"/>
        <v/>
      </c>
      <c r="D1792" t="str">
        <f>IF(A1792="","",VLOOKUP(BdD!C1792,Mvt!$D$2:$G$832,3,0))</f>
        <v/>
      </c>
    </row>
    <row r="1793" spans="1:4" x14ac:dyDescent="0.25">
      <c r="A1793" s="1" t="str">
        <f t="array" ref="A1793">IF(B1793="","",MAX(IF(Mvt!$C$2:$C$832=B1793,Mvt!$A$2:$A$832,"")))</f>
        <v/>
      </c>
      <c r="C1793" t="str">
        <f t="shared" si="28"/>
        <v/>
      </c>
      <c r="D1793" t="str">
        <f>IF(A1793="","",VLOOKUP(BdD!C1793,Mvt!$D$2:$G$832,3,0))</f>
        <v/>
      </c>
    </row>
    <row r="1794" spans="1:4" x14ac:dyDescent="0.25">
      <c r="A1794" s="1" t="str">
        <f t="array" ref="A1794">IF(B1794="","",MAX(IF(Mvt!$C$2:$C$832=B1794,Mvt!$A$2:$A$832,"")))</f>
        <v/>
      </c>
      <c r="C1794" t="str">
        <f t="shared" si="28"/>
        <v/>
      </c>
      <c r="D1794" t="str">
        <f>IF(A1794="","",VLOOKUP(BdD!C1794,Mvt!$D$2:$G$832,3,0))</f>
        <v/>
      </c>
    </row>
    <row r="1795" spans="1:4" x14ac:dyDescent="0.25">
      <c r="A1795" s="1" t="str">
        <f t="array" ref="A1795">IF(B1795="","",MAX(IF(Mvt!$C$2:$C$832=B1795,Mvt!$A$2:$A$832,"")))</f>
        <v/>
      </c>
      <c r="C1795" t="str">
        <f t="shared" si="28"/>
        <v/>
      </c>
      <c r="D1795" t="str">
        <f>IF(A1795="","",VLOOKUP(BdD!C1795,Mvt!$D$2:$G$832,3,0))</f>
        <v/>
      </c>
    </row>
    <row r="1796" spans="1:4" x14ac:dyDescent="0.25">
      <c r="A1796" s="1" t="str">
        <f t="array" ref="A1796">IF(B1796="","",MAX(IF(Mvt!$C$2:$C$832=B1796,Mvt!$A$2:$A$832,"")))</f>
        <v/>
      </c>
      <c r="C1796" t="str">
        <f t="shared" si="28"/>
        <v/>
      </c>
      <c r="D1796" t="str">
        <f>IF(A1796="","",VLOOKUP(BdD!C1796,Mvt!$D$2:$G$832,3,0))</f>
        <v/>
      </c>
    </row>
    <row r="1797" spans="1:4" x14ac:dyDescent="0.25">
      <c r="A1797" s="1" t="str">
        <f t="array" ref="A1797">IF(B1797="","",MAX(IF(Mvt!$C$2:$C$832=B1797,Mvt!$A$2:$A$832,"")))</f>
        <v/>
      </c>
      <c r="C1797" t="str">
        <f t="shared" si="28"/>
        <v/>
      </c>
      <c r="D1797" t="str">
        <f>IF(A1797="","",VLOOKUP(BdD!C1797,Mvt!$D$2:$G$832,3,0))</f>
        <v/>
      </c>
    </row>
    <row r="1798" spans="1:4" x14ac:dyDescent="0.25">
      <c r="A1798" s="1" t="str">
        <f t="array" ref="A1798">IF(B1798="","",MAX(IF(Mvt!$C$2:$C$832=B1798,Mvt!$A$2:$A$832,"")))</f>
        <v/>
      </c>
      <c r="C1798" t="str">
        <f t="shared" si="28"/>
        <v/>
      </c>
      <c r="D1798" t="str">
        <f>IF(A1798="","",VLOOKUP(BdD!C1798,Mvt!$D$2:$G$832,3,0))</f>
        <v/>
      </c>
    </row>
    <row r="1799" spans="1:4" x14ac:dyDescent="0.25">
      <c r="A1799" s="1" t="str">
        <f t="array" ref="A1799">IF(B1799="","",MAX(IF(Mvt!$C$2:$C$832=B1799,Mvt!$A$2:$A$832,"")))</f>
        <v/>
      </c>
      <c r="C1799" t="str">
        <f t="shared" si="28"/>
        <v/>
      </c>
      <c r="D1799" t="str">
        <f>IF(A1799="","",VLOOKUP(BdD!C1799,Mvt!$D$2:$G$832,3,0))</f>
        <v/>
      </c>
    </row>
    <row r="1800" spans="1:4" x14ac:dyDescent="0.25">
      <c r="A1800" s="1" t="str">
        <f t="array" ref="A1800">IF(B1800="","",MAX(IF(Mvt!$C$2:$C$832=B1800,Mvt!$A$2:$A$832,"")))</f>
        <v/>
      </c>
      <c r="C1800" t="str">
        <f t="shared" si="28"/>
        <v/>
      </c>
      <c r="D1800" t="str">
        <f>IF(A1800="","",VLOOKUP(BdD!C1800,Mvt!$D$2:$G$832,3,0))</f>
        <v/>
      </c>
    </row>
    <row r="1801" spans="1:4" x14ac:dyDescent="0.25">
      <c r="A1801" s="1" t="str">
        <f t="array" ref="A1801">IF(B1801="","",MAX(IF(Mvt!$C$2:$C$832=B1801,Mvt!$A$2:$A$832,"")))</f>
        <v/>
      </c>
      <c r="C1801" t="str">
        <f t="shared" si="28"/>
        <v/>
      </c>
      <c r="D1801" t="str">
        <f>IF(A1801="","",VLOOKUP(BdD!C1801,Mvt!$D$2:$G$832,3,0))</f>
        <v/>
      </c>
    </row>
    <row r="1802" spans="1:4" x14ac:dyDescent="0.25">
      <c r="A1802" s="1" t="str">
        <f t="array" ref="A1802">IF(B1802="","",MAX(IF(Mvt!$C$2:$C$832=B1802,Mvt!$A$2:$A$832,"")))</f>
        <v/>
      </c>
      <c r="C1802" t="str">
        <f t="shared" si="28"/>
        <v/>
      </c>
      <c r="D1802" t="str">
        <f>IF(A1802="","",VLOOKUP(BdD!C1802,Mvt!$D$2:$G$832,3,0))</f>
        <v/>
      </c>
    </row>
    <row r="1803" spans="1:4" x14ac:dyDescent="0.25">
      <c r="A1803" s="1" t="str">
        <f t="array" ref="A1803">IF(B1803="","",MAX(IF(Mvt!$C$2:$C$832=B1803,Mvt!$A$2:$A$832,"")))</f>
        <v/>
      </c>
      <c r="C1803" t="str">
        <f t="shared" si="28"/>
        <v/>
      </c>
      <c r="D1803" t="str">
        <f>IF(A1803="","",VLOOKUP(BdD!C1803,Mvt!$D$2:$G$832,3,0))</f>
        <v/>
      </c>
    </row>
    <row r="1804" spans="1:4" x14ac:dyDescent="0.25">
      <c r="A1804" s="1" t="str">
        <f t="array" ref="A1804">IF(B1804="","",MAX(IF(Mvt!$C$2:$C$832=B1804,Mvt!$A$2:$A$832,"")))</f>
        <v/>
      </c>
      <c r="C1804" t="str">
        <f t="shared" si="28"/>
        <v/>
      </c>
      <c r="D1804" t="str">
        <f>IF(A1804="","",VLOOKUP(BdD!C1804,Mvt!$D$2:$G$832,3,0))</f>
        <v/>
      </c>
    </row>
    <row r="1805" spans="1:4" x14ac:dyDescent="0.25">
      <c r="A1805" s="1" t="str">
        <f t="array" ref="A1805">IF(B1805="","",MAX(IF(Mvt!$C$2:$C$832=B1805,Mvt!$A$2:$A$832,"")))</f>
        <v/>
      </c>
      <c r="C1805" t="str">
        <f t="shared" si="28"/>
        <v/>
      </c>
      <c r="D1805" t="str">
        <f>IF(A1805="","",VLOOKUP(BdD!C1805,Mvt!$D$2:$G$832,3,0))</f>
        <v/>
      </c>
    </row>
    <row r="1806" spans="1:4" x14ac:dyDescent="0.25">
      <c r="A1806" s="1" t="str">
        <f t="array" ref="A1806">IF(B1806="","",MAX(IF(Mvt!$C$2:$C$832=B1806,Mvt!$A$2:$A$832,"")))</f>
        <v/>
      </c>
      <c r="C1806" t="str">
        <f t="shared" si="28"/>
        <v/>
      </c>
      <c r="D1806" t="str">
        <f>IF(A1806="","",VLOOKUP(BdD!C1806,Mvt!$D$2:$G$832,3,0))</f>
        <v/>
      </c>
    </row>
    <row r="1807" spans="1:4" x14ac:dyDescent="0.25">
      <c r="A1807" s="1" t="str">
        <f t="array" ref="A1807">IF(B1807="","",MAX(IF(Mvt!$C$2:$C$832=B1807,Mvt!$A$2:$A$832,"")))</f>
        <v/>
      </c>
      <c r="C1807" t="str">
        <f t="shared" si="28"/>
        <v/>
      </c>
      <c r="D1807" t="str">
        <f>IF(A1807="","",VLOOKUP(BdD!C1807,Mvt!$D$2:$G$832,3,0))</f>
        <v/>
      </c>
    </row>
    <row r="1808" spans="1:4" x14ac:dyDescent="0.25">
      <c r="A1808" s="1" t="str">
        <f t="array" ref="A1808">IF(B1808="","",MAX(IF(Mvt!$C$2:$C$832=B1808,Mvt!$A$2:$A$832,"")))</f>
        <v/>
      </c>
      <c r="C1808" t="str">
        <f t="shared" si="28"/>
        <v/>
      </c>
      <c r="D1808" t="str">
        <f>IF(A1808="","",VLOOKUP(BdD!C1808,Mvt!$D$2:$G$832,3,0))</f>
        <v/>
      </c>
    </row>
    <row r="1809" spans="1:4" x14ac:dyDescent="0.25">
      <c r="A1809" s="1" t="str">
        <f t="array" ref="A1809">IF(B1809="","",MAX(IF(Mvt!$C$2:$C$832=B1809,Mvt!$A$2:$A$832,"")))</f>
        <v/>
      </c>
      <c r="C1809" t="str">
        <f t="shared" si="28"/>
        <v/>
      </c>
      <c r="D1809" t="str">
        <f>IF(A1809="","",VLOOKUP(BdD!C1809,Mvt!$D$2:$G$832,3,0))</f>
        <v/>
      </c>
    </row>
    <row r="1810" spans="1:4" x14ac:dyDescent="0.25">
      <c r="A1810" s="1" t="str">
        <f t="array" ref="A1810">IF(B1810="","",MAX(IF(Mvt!$C$2:$C$832=B1810,Mvt!$A$2:$A$832,"")))</f>
        <v/>
      </c>
      <c r="C1810" t="str">
        <f t="shared" si="28"/>
        <v/>
      </c>
      <c r="D1810" t="str">
        <f>IF(A1810="","",VLOOKUP(BdD!C1810,Mvt!$D$2:$G$832,3,0))</f>
        <v/>
      </c>
    </row>
    <row r="1811" spans="1:4" x14ac:dyDescent="0.25">
      <c r="A1811" s="1" t="str">
        <f t="array" ref="A1811">IF(B1811="","",MAX(IF(Mvt!$C$2:$C$832=B1811,Mvt!$A$2:$A$832,"")))</f>
        <v/>
      </c>
      <c r="C1811" t="str">
        <f t="shared" si="28"/>
        <v/>
      </c>
      <c r="D1811" t="str">
        <f>IF(A1811="","",VLOOKUP(BdD!C1811,Mvt!$D$2:$G$832,3,0))</f>
        <v/>
      </c>
    </row>
    <row r="1812" spans="1:4" x14ac:dyDescent="0.25">
      <c r="A1812" s="1" t="str">
        <f t="array" ref="A1812">IF(B1812="","",MAX(IF(Mvt!$C$2:$C$832=B1812,Mvt!$A$2:$A$832,"")))</f>
        <v/>
      </c>
      <c r="C1812" t="str">
        <f t="shared" si="28"/>
        <v/>
      </c>
      <c r="D1812" t="str">
        <f>IF(A1812="","",VLOOKUP(BdD!C1812,Mvt!$D$2:$G$832,3,0))</f>
        <v/>
      </c>
    </row>
    <row r="1813" spans="1:4" x14ac:dyDescent="0.25">
      <c r="A1813" s="1" t="str">
        <f t="array" ref="A1813">IF(B1813="","",MAX(IF(Mvt!$C$2:$C$832=B1813,Mvt!$A$2:$A$832,"")))</f>
        <v/>
      </c>
      <c r="C1813" t="str">
        <f t="shared" si="28"/>
        <v/>
      </c>
      <c r="D1813" t="str">
        <f>IF(A1813="","",VLOOKUP(BdD!C1813,Mvt!$D$2:$G$832,3,0))</f>
        <v/>
      </c>
    </row>
    <row r="1814" spans="1:4" x14ac:dyDescent="0.25">
      <c r="A1814" s="1" t="str">
        <f t="array" ref="A1814">IF(B1814="","",MAX(IF(Mvt!$C$2:$C$832=B1814,Mvt!$A$2:$A$832,"")))</f>
        <v/>
      </c>
      <c r="C1814" t="str">
        <f t="shared" si="28"/>
        <v/>
      </c>
      <c r="D1814" t="str">
        <f>IF(A1814="","",VLOOKUP(BdD!C1814,Mvt!$D$2:$G$832,3,0))</f>
        <v/>
      </c>
    </row>
    <row r="1815" spans="1:4" x14ac:dyDescent="0.25">
      <c r="A1815" s="1" t="str">
        <f t="array" ref="A1815">IF(B1815="","",MAX(IF(Mvt!$C$2:$C$832=B1815,Mvt!$A$2:$A$832,"")))</f>
        <v/>
      </c>
      <c r="C1815" t="str">
        <f t="shared" si="28"/>
        <v/>
      </c>
      <c r="D1815" t="str">
        <f>IF(A1815="","",VLOOKUP(BdD!C1815,Mvt!$D$2:$G$832,3,0))</f>
        <v/>
      </c>
    </row>
    <row r="1816" spans="1:4" x14ac:dyDescent="0.25">
      <c r="A1816" s="1" t="str">
        <f t="array" ref="A1816">IF(B1816="","",MAX(IF(Mvt!$C$2:$C$832=B1816,Mvt!$A$2:$A$832,"")))</f>
        <v/>
      </c>
      <c r="C1816" t="str">
        <f t="shared" si="28"/>
        <v/>
      </c>
      <c r="D1816" t="str">
        <f>IF(A1816="","",VLOOKUP(BdD!C1816,Mvt!$D$2:$G$832,3,0))</f>
        <v/>
      </c>
    </row>
    <row r="1817" spans="1:4" x14ac:dyDescent="0.25">
      <c r="A1817" s="1" t="str">
        <f t="array" ref="A1817">IF(B1817="","",MAX(IF(Mvt!$C$2:$C$832=B1817,Mvt!$A$2:$A$832,"")))</f>
        <v/>
      </c>
      <c r="C1817" t="str">
        <f t="shared" si="28"/>
        <v/>
      </c>
      <c r="D1817" t="str">
        <f>IF(A1817="","",VLOOKUP(BdD!C1817,Mvt!$D$2:$G$832,3,0))</f>
        <v/>
      </c>
    </row>
    <row r="1818" spans="1:4" x14ac:dyDescent="0.25">
      <c r="A1818" s="1" t="str">
        <f t="array" ref="A1818">IF(B1818="","",MAX(IF(Mvt!$C$2:$C$832=B1818,Mvt!$A$2:$A$832,"")))</f>
        <v/>
      </c>
      <c r="C1818" t="str">
        <f t="shared" si="28"/>
        <v/>
      </c>
      <c r="D1818" t="str">
        <f>IF(A1818="","",VLOOKUP(BdD!C1818,Mvt!$D$2:$G$832,3,0))</f>
        <v/>
      </c>
    </row>
    <row r="1819" spans="1:4" x14ac:dyDescent="0.25">
      <c r="A1819" s="1" t="str">
        <f t="array" ref="A1819">IF(B1819="","",MAX(IF(Mvt!$C$2:$C$832=B1819,Mvt!$A$2:$A$832,"")))</f>
        <v/>
      </c>
      <c r="C1819" t="str">
        <f t="shared" si="28"/>
        <v/>
      </c>
      <c r="D1819" t="str">
        <f>IF(A1819="","",VLOOKUP(BdD!C1819,Mvt!$D$2:$G$832,3,0))</f>
        <v/>
      </c>
    </row>
    <row r="1820" spans="1:4" x14ac:dyDescent="0.25">
      <c r="A1820" s="1" t="str">
        <f t="array" ref="A1820">IF(B1820="","",MAX(IF(Mvt!$C$2:$C$832=B1820,Mvt!$A$2:$A$832,"")))</f>
        <v/>
      </c>
      <c r="C1820" t="str">
        <f t="shared" si="28"/>
        <v/>
      </c>
      <c r="D1820" t="str">
        <f>IF(A1820="","",VLOOKUP(BdD!C1820,Mvt!$D$2:$G$832,3,0))</f>
        <v/>
      </c>
    </row>
    <row r="1821" spans="1:4" x14ac:dyDescent="0.25">
      <c r="A1821" s="1" t="str">
        <f t="array" ref="A1821">IF(B1821="","",MAX(IF(Mvt!$C$2:$C$832=B1821,Mvt!$A$2:$A$832,"")))</f>
        <v/>
      </c>
      <c r="C1821" t="str">
        <f t="shared" si="28"/>
        <v/>
      </c>
      <c r="D1821" t="str">
        <f>IF(A1821="","",VLOOKUP(BdD!C1821,Mvt!$D$2:$G$832,3,0))</f>
        <v/>
      </c>
    </row>
    <row r="1822" spans="1:4" x14ac:dyDescent="0.25">
      <c r="A1822" s="1" t="str">
        <f t="array" ref="A1822">IF(B1822="","",MAX(IF(Mvt!$C$2:$C$832=B1822,Mvt!$A$2:$A$832,"")))</f>
        <v/>
      </c>
      <c r="C1822" t="str">
        <f t="shared" si="28"/>
        <v/>
      </c>
      <c r="D1822" t="str">
        <f>IF(A1822="","",VLOOKUP(BdD!C1822,Mvt!$D$2:$G$832,3,0))</f>
        <v/>
      </c>
    </row>
    <row r="1823" spans="1:4" x14ac:dyDescent="0.25">
      <c r="A1823" s="1" t="str">
        <f t="array" ref="A1823">IF(B1823="","",MAX(IF(Mvt!$C$2:$C$832=B1823,Mvt!$A$2:$A$832,"")))</f>
        <v/>
      </c>
      <c r="C1823" t="str">
        <f t="shared" si="28"/>
        <v/>
      </c>
      <c r="D1823" t="str">
        <f>IF(A1823="","",VLOOKUP(BdD!C1823,Mvt!$D$2:$G$832,3,0))</f>
        <v/>
      </c>
    </row>
    <row r="1824" spans="1:4" x14ac:dyDescent="0.25">
      <c r="A1824" s="1" t="str">
        <f t="array" ref="A1824">IF(B1824="","",MAX(IF(Mvt!$C$2:$C$832=B1824,Mvt!$A$2:$A$832,"")))</f>
        <v/>
      </c>
      <c r="C1824" t="str">
        <f t="shared" si="28"/>
        <v/>
      </c>
      <c r="D1824" t="str">
        <f>IF(A1824="","",VLOOKUP(BdD!C1824,Mvt!$D$2:$G$832,3,0))</f>
        <v/>
      </c>
    </row>
    <row r="1825" spans="1:4" x14ac:dyDescent="0.25">
      <c r="A1825" s="1" t="str">
        <f t="array" ref="A1825">IF(B1825="","",MAX(IF(Mvt!$C$2:$C$832=B1825,Mvt!$A$2:$A$832,"")))</f>
        <v/>
      </c>
      <c r="C1825" t="str">
        <f t="shared" si="28"/>
        <v/>
      </c>
      <c r="D1825" t="str">
        <f>IF(A1825="","",VLOOKUP(BdD!C1825,Mvt!$D$2:$G$832,3,0))</f>
        <v/>
      </c>
    </row>
    <row r="1826" spans="1:4" x14ac:dyDescent="0.25">
      <c r="A1826" s="1" t="str">
        <f t="array" ref="A1826">IF(B1826="","",MAX(IF(Mvt!$C$2:$C$832=B1826,Mvt!$A$2:$A$832,"")))</f>
        <v/>
      </c>
      <c r="C1826" t="str">
        <f t="shared" si="28"/>
        <v/>
      </c>
      <c r="D1826" t="str">
        <f>IF(A1826="","",VLOOKUP(BdD!C1826,Mvt!$D$2:$G$832,3,0))</f>
        <v/>
      </c>
    </row>
    <row r="1827" spans="1:4" x14ac:dyDescent="0.25">
      <c r="A1827" s="1" t="str">
        <f t="array" ref="A1827">IF(B1827="","",MAX(IF(Mvt!$C$2:$C$832=B1827,Mvt!$A$2:$A$832,"")))</f>
        <v/>
      </c>
      <c r="C1827" t="str">
        <f t="shared" ref="C1827:C1890" si="29">IF(A1827="","",A1827&amp;B1827)</f>
        <v/>
      </c>
      <c r="D1827" t="str">
        <f>IF(A1827="","",VLOOKUP(BdD!C1827,Mvt!$D$2:$G$832,3,0))</f>
        <v/>
      </c>
    </row>
    <row r="1828" spans="1:4" x14ac:dyDescent="0.25">
      <c r="A1828" s="1" t="str">
        <f t="array" ref="A1828">IF(B1828="","",MAX(IF(Mvt!$C$2:$C$832=B1828,Mvt!$A$2:$A$832,"")))</f>
        <v/>
      </c>
      <c r="C1828" t="str">
        <f t="shared" si="29"/>
        <v/>
      </c>
      <c r="D1828" t="str">
        <f>IF(A1828="","",VLOOKUP(BdD!C1828,Mvt!$D$2:$G$832,3,0))</f>
        <v/>
      </c>
    </row>
    <row r="1829" spans="1:4" x14ac:dyDescent="0.25">
      <c r="A1829" s="1" t="str">
        <f t="array" ref="A1829">IF(B1829="","",MAX(IF(Mvt!$C$2:$C$832=B1829,Mvt!$A$2:$A$832,"")))</f>
        <v/>
      </c>
      <c r="C1829" t="str">
        <f t="shared" si="29"/>
        <v/>
      </c>
      <c r="D1829" t="str">
        <f>IF(A1829="","",VLOOKUP(BdD!C1829,Mvt!$D$2:$G$832,3,0))</f>
        <v/>
      </c>
    </row>
    <row r="1830" spans="1:4" x14ac:dyDescent="0.25">
      <c r="A1830" s="1" t="str">
        <f t="array" ref="A1830">IF(B1830="","",MAX(IF(Mvt!$C$2:$C$832=B1830,Mvt!$A$2:$A$832,"")))</f>
        <v/>
      </c>
      <c r="C1830" t="str">
        <f t="shared" si="29"/>
        <v/>
      </c>
      <c r="D1830" t="str">
        <f>IF(A1830="","",VLOOKUP(BdD!C1830,Mvt!$D$2:$G$832,3,0))</f>
        <v/>
      </c>
    </row>
    <row r="1831" spans="1:4" x14ac:dyDescent="0.25">
      <c r="A1831" s="1" t="str">
        <f t="array" ref="A1831">IF(B1831="","",MAX(IF(Mvt!$C$2:$C$832=B1831,Mvt!$A$2:$A$832,"")))</f>
        <v/>
      </c>
      <c r="C1831" t="str">
        <f t="shared" si="29"/>
        <v/>
      </c>
      <c r="D1831" t="str">
        <f>IF(A1831="","",VLOOKUP(BdD!C1831,Mvt!$D$2:$G$832,3,0))</f>
        <v/>
      </c>
    </row>
    <row r="1832" spans="1:4" x14ac:dyDescent="0.25">
      <c r="A1832" s="1" t="str">
        <f t="array" ref="A1832">IF(B1832="","",MAX(IF(Mvt!$C$2:$C$832=B1832,Mvt!$A$2:$A$832,"")))</f>
        <v/>
      </c>
      <c r="C1832" t="str">
        <f t="shared" si="29"/>
        <v/>
      </c>
      <c r="D1832" t="str">
        <f>IF(A1832="","",VLOOKUP(BdD!C1832,Mvt!$D$2:$G$832,3,0))</f>
        <v/>
      </c>
    </row>
    <row r="1833" spans="1:4" x14ac:dyDescent="0.25">
      <c r="A1833" s="1" t="str">
        <f t="array" ref="A1833">IF(B1833="","",MAX(IF(Mvt!$C$2:$C$832=B1833,Mvt!$A$2:$A$832,"")))</f>
        <v/>
      </c>
      <c r="C1833" t="str">
        <f t="shared" si="29"/>
        <v/>
      </c>
      <c r="D1833" t="str">
        <f>IF(A1833="","",VLOOKUP(BdD!C1833,Mvt!$D$2:$G$832,3,0))</f>
        <v/>
      </c>
    </row>
    <row r="1834" spans="1:4" x14ac:dyDescent="0.25">
      <c r="A1834" s="1" t="str">
        <f t="array" ref="A1834">IF(B1834="","",MAX(IF(Mvt!$C$2:$C$832=B1834,Mvt!$A$2:$A$832,"")))</f>
        <v/>
      </c>
      <c r="C1834" t="str">
        <f t="shared" si="29"/>
        <v/>
      </c>
      <c r="D1834" t="str">
        <f>IF(A1834="","",VLOOKUP(BdD!C1834,Mvt!$D$2:$G$832,3,0))</f>
        <v/>
      </c>
    </row>
    <row r="1835" spans="1:4" x14ac:dyDescent="0.25">
      <c r="A1835" s="1" t="str">
        <f t="array" ref="A1835">IF(B1835="","",MAX(IF(Mvt!$C$2:$C$832=B1835,Mvt!$A$2:$A$832,"")))</f>
        <v/>
      </c>
      <c r="C1835" t="str">
        <f t="shared" si="29"/>
        <v/>
      </c>
      <c r="D1835" t="str">
        <f>IF(A1835="","",VLOOKUP(BdD!C1835,Mvt!$D$2:$G$832,3,0))</f>
        <v/>
      </c>
    </row>
    <row r="1836" spans="1:4" x14ac:dyDescent="0.25">
      <c r="A1836" s="1" t="str">
        <f t="array" ref="A1836">IF(B1836="","",MAX(IF(Mvt!$C$2:$C$832=B1836,Mvt!$A$2:$A$832,"")))</f>
        <v/>
      </c>
      <c r="C1836" t="str">
        <f t="shared" si="29"/>
        <v/>
      </c>
      <c r="D1836" t="str">
        <f>IF(A1836="","",VLOOKUP(BdD!C1836,Mvt!$D$2:$G$832,3,0))</f>
        <v/>
      </c>
    </row>
    <row r="1837" spans="1:4" x14ac:dyDescent="0.25">
      <c r="A1837" s="1" t="str">
        <f t="array" ref="A1837">IF(B1837="","",MAX(IF(Mvt!$C$2:$C$832=B1837,Mvt!$A$2:$A$832,"")))</f>
        <v/>
      </c>
      <c r="C1837" t="str">
        <f t="shared" si="29"/>
        <v/>
      </c>
      <c r="D1837" t="str">
        <f>IF(A1837="","",VLOOKUP(BdD!C1837,Mvt!$D$2:$G$832,3,0))</f>
        <v/>
      </c>
    </row>
    <row r="1838" spans="1:4" x14ac:dyDescent="0.25">
      <c r="A1838" s="1" t="str">
        <f t="array" ref="A1838">IF(B1838="","",MAX(IF(Mvt!$C$2:$C$832=B1838,Mvt!$A$2:$A$832,"")))</f>
        <v/>
      </c>
      <c r="C1838" t="str">
        <f t="shared" si="29"/>
        <v/>
      </c>
      <c r="D1838" t="str">
        <f>IF(A1838="","",VLOOKUP(BdD!C1838,Mvt!$D$2:$G$832,3,0))</f>
        <v/>
      </c>
    </row>
    <row r="1839" spans="1:4" x14ac:dyDescent="0.25">
      <c r="A1839" s="1" t="str">
        <f t="array" ref="A1839">IF(B1839="","",MAX(IF(Mvt!$C$2:$C$832=B1839,Mvt!$A$2:$A$832,"")))</f>
        <v/>
      </c>
      <c r="C1839" t="str">
        <f t="shared" si="29"/>
        <v/>
      </c>
      <c r="D1839" t="str">
        <f>IF(A1839="","",VLOOKUP(BdD!C1839,Mvt!$D$2:$G$832,3,0))</f>
        <v/>
      </c>
    </row>
    <row r="1840" spans="1:4" x14ac:dyDescent="0.25">
      <c r="A1840" s="1" t="str">
        <f t="array" ref="A1840">IF(B1840="","",MAX(IF(Mvt!$C$2:$C$832=B1840,Mvt!$A$2:$A$832,"")))</f>
        <v/>
      </c>
      <c r="C1840" t="str">
        <f t="shared" si="29"/>
        <v/>
      </c>
      <c r="D1840" t="str">
        <f>IF(A1840="","",VLOOKUP(BdD!C1840,Mvt!$D$2:$G$832,3,0))</f>
        <v/>
      </c>
    </row>
    <row r="1841" spans="1:4" x14ac:dyDescent="0.25">
      <c r="A1841" s="1" t="str">
        <f t="array" ref="A1841">IF(B1841="","",MAX(IF(Mvt!$C$2:$C$832=B1841,Mvt!$A$2:$A$832,"")))</f>
        <v/>
      </c>
      <c r="C1841" t="str">
        <f t="shared" si="29"/>
        <v/>
      </c>
      <c r="D1841" t="str">
        <f>IF(A1841="","",VLOOKUP(BdD!C1841,Mvt!$D$2:$G$832,3,0))</f>
        <v/>
      </c>
    </row>
    <row r="1842" spans="1:4" x14ac:dyDescent="0.25">
      <c r="A1842" s="1" t="str">
        <f t="array" ref="A1842">IF(B1842="","",MAX(IF(Mvt!$C$2:$C$832=B1842,Mvt!$A$2:$A$832,"")))</f>
        <v/>
      </c>
      <c r="C1842" t="str">
        <f t="shared" si="29"/>
        <v/>
      </c>
      <c r="D1842" t="str">
        <f>IF(A1842="","",VLOOKUP(BdD!C1842,Mvt!$D$2:$G$832,3,0))</f>
        <v/>
      </c>
    </row>
    <row r="1843" spans="1:4" x14ac:dyDescent="0.25">
      <c r="A1843" s="1" t="str">
        <f t="array" ref="A1843">IF(B1843="","",MAX(IF(Mvt!$C$2:$C$832=B1843,Mvt!$A$2:$A$832,"")))</f>
        <v/>
      </c>
      <c r="C1843" t="str">
        <f t="shared" si="29"/>
        <v/>
      </c>
      <c r="D1843" t="str">
        <f>IF(A1843="","",VLOOKUP(BdD!C1843,Mvt!$D$2:$G$832,3,0))</f>
        <v/>
      </c>
    </row>
    <row r="1844" spans="1:4" x14ac:dyDescent="0.25">
      <c r="A1844" s="1" t="str">
        <f t="array" ref="A1844">IF(B1844="","",MAX(IF(Mvt!$C$2:$C$832=B1844,Mvt!$A$2:$A$832,"")))</f>
        <v/>
      </c>
      <c r="C1844" t="str">
        <f t="shared" si="29"/>
        <v/>
      </c>
      <c r="D1844" t="str">
        <f>IF(A1844="","",VLOOKUP(BdD!C1844,Mvt!$D$2:$G$832,3,0))</f>
        <v/>
      </c>
    </row>
    <row r="1845" spans="1:4" x14ac:dyDescent="0.25">
      <c r="A1845" s="1" t="str">
        <f t="array" ref="A1845">IF(B1845="","",MAX(IF(Mvt!$C$2:$C$832=B1845,Mvt!$A$2:$A$832,"")))</f>
        <v/>
      </c>
      <c r="C1845" t="str">
        <f t="shared" si="29"/>
        <v/>
      </c>
      <c r="D1845" t="str">
        <f>IF(A1845="","",VLOOKUP(BdD!C1845,Mvt!$D$2:$G$832,3,0))</f>
        <v/>
      </c>
    </row>
    <row r="1846" spans="1:4" x14ac:dyDescent="0.25">
      <c r="A1846" s="1" t="str">
        <f t="array" ref="A1846">IF(B1846="","",MAX(IF(Mvt!$C$2:$C$832=B1846,Mvt!$A$2:$A$832,"")))</f>
        <v/>
      </c>
      <c r="C1846" t="str">
        <f t="shared" si="29"/>
        <v/>
      </c>
      <c r="D1846" t="str">
        <f>IF(A1846="","",VLOOKUP(BdD!C1846,Mvt!$D$2:$G$832,3,0))</f>
        <v/>
      </c>
    </row>
    <row r="1847" spans="1:4" x14ac:dyDescent="0.25">
      <c r="A1847" s="1" t="str">
        <f t="array" ref="A1847">IF(B1847="","",MAX(IF(Mvt!$C$2:$C$832=B1847,Mvt!$A$2:$A$832,"")))</f>
        <v/>
      </c>
      <c r="C1847" t="str">
        <f t="shared" si="29"/>
        <v/>
      </c>
      <c r="D1847" t="str">
        <f>IF(A1847="","",VLOOKUP(BdD!C1847,Mvt!$D$2:$G$832,3,0))</f>
        <v/>
      </c>
    </row>
    <row r="1848" spans="1:4" x14ac:dyDescent="0.25">
      <c r="A1848" s="1" t="str">
        <f t="array" ref="A1848">IF(B1848="","",MAX(IF(Mvt!$C$2:$C$832=B1848,Mvt!$A$2:$A$832,"")))</f>
        <v/>
      </c>
      <c r="C1848" t="str">
        <f t="shared" si="29"/>
        <v/>
      </c>
      <c r="D1848" t="str">
        <f>IF(A1848="","",VLOOKUP(BdD!C1848,Mvt!$D$2:$G$832,3,0))</f>
        <v/>
      </c>
    </row>
    <row r="1849" spans="1:4" x14ac:dyDescent="0.25">
      <c r="A1849" s="1" t="str">
        <f t="array" ref="A1849">IF(B1849="","",MAX(IF(Mvt!$C$2:$C$832=B1849,Mvt!$A$2:$A$832,"")))</f>
        <v/>
      </c>
      <c r="C1849" t="str">
        <f t="shared" si="29"/>
        <v/>
      </c>
      <c r="D1849" t="str">
        <f>IF(A1849="","",VLOOKUP(BdD!C1849,Mvt!$D$2:$G$832,3,0))</f>
        <v/>
      </c>
    </row>
    <row r="1850" spans="1:4" x14ac:dyDescent="0.25">
      <c r="A1850" s="1" t="str">
        <f t="array" ref="A1850">IF(B1850="","",MAX(IF(Mvt!$C$2:$C$832=B1850,Mvt!$A$2:$A$832,"")))</f>
        <v/>
      </c>
      <c r="C1850" t="str">
        <f t="shared" si="29"/>
        <v/>
      </c>
      <c r="D1850" t="str">
        <f>IF(A1850="","",VLOOKUP(BdD!C1850,Mvt!$D$2:$G$832,3,0))</f>
        <v/>
      </c>
    </row>
    <row r="1851" spans="1:4" x14ac:dyDescent="0.25">
      <c r="A1851" s="1" t="str">
        <f t="array" ref="A1851">IF(B1851="","",MAX(IF(Mvt!$C$2:$C$832=B1851,Mvt!$A$2:$A$832,"")))</f>
        <v/>
      </c>
      <c r="C1851" t="str">
        <f t="shared" si="29"/>
        <v/>
      </c>
      <c r="D1851" t="str">
        <f>IF(A1851="","",VLOOKUP(BdD!C1851,Mvt!$D$2:$G$832,3,0))</f>
        <v/>
      </c>
    </row>
    <row r="1852" spans="1:4" x14ac:dyDescent="0.25">
      <c r="A1852" s="1" t="str">
        <f t="array" ref="A1852">IF(B1852="","",MAX(IF(Mvt!$C$2:$C$832=B1852,Mvt!$A$2:$A$832,"")))</f>
        <v/>
      </c>
      <c r="C1852" t="str">
        <f t="shared" si="29"/>
        <v/>
      </c>
      <c r="D1852" t="str">
        <f>IF(A1852="","",VLOOKUP(BdD!C1852,Mvt!$D$2:$G$832,3,0))</f>
        <v/>
      </c>
    </row>
    <row r="1853" spans="1:4" x14ac:dyDescent="0.25">
      <c r="A1853" s="1" t="str">
        <f t="array" ref="A1853">IF(B1853="","",MAX(IF(Mvt!$C$2:$C$832=B1853,Mvt!$A$2:$A$832,"")))</f>
        <v/>
      </c>
      <c r="C1853" t="str">
        <f t="shared" si="29"/>
        <v/>
      </c>
      <c r="D1853" t="str">
        <f>IF(A1853="","",VLOOKUP(BdD!C1853,Mvt!$D$2:$G$832,3,0))</f>
        <v/>
      </c>
    </row>
    <row r="1854" spans="1:4" x14ac:dyDescent="0.25">
      <c r="A1854" s="1" t="str">
        <f t="array" ref="A1854">IF(B1854="","",MAX(IF(Mvt!$C$2:$C$832=B1854,Mvt!$A$2:$A$832,"")))</f>
        <v/>
      </c>
      <c r="C1854" t="str">
        <f t="shared" si="29"/>
        <v/>
      </c>
      <c r="D1854" t="str">
        <f>IF(A1854="","",VLOOKUP(BdD!C1854,Mvt!$D$2:$G$832,3,0))</f>
        <v/>
      </c>
    </row>
    <row r="1855" spans="1:4" x14ac:dyDescent="0.25">
      <c r="A1855" s="1" t="str">
        <f t="array" ref="A1855">IF(B1855="","",MAX(IF(Mvt!$C$2:$C$832=B1855,Mvt!$A$2:$A$832,"")))</f>
        <v/>
      </c>
      <c r="C1855" t="str">
        <f t="shared" si="29"/>
        <v/>
      </c>
      <c r="D1855" t="str">
        <f>IF(A1855="","",VLOOKUP(BdD!C1855,Mvt!$D$2:$G$832,3,0))</f>
        <v/>
      </c>
    </row>
    <row r="1856" spans="1:4" x14ac:dyDescent="0.25">
      <c r="A1856" s="1" t="str">
        <f t="array" ref="A1856">IF(B1856="","",MAX(IF(Mvt!$C$2:$C$832=B1856,Mvt!$A$2:$A$832,"")))</f>
        <v/>
      </c>
      <c r="C1856" t="str">
        <f t="shared" si="29"/>
        <v/>
      </c>
      <c r="D1856" t="str">
        <f>IF(A1856="","",VLOOKUP(BdD!C1856,Mvt!$D$2:$G$832,3,0))</f>
        <v/>
      </c>
    </row>
    <row r="1857" spans="1:4" x14ac:dyDescent="0.25">
      <c r="A1857" s="1" t="str">
        <f t="array" ref="A1857">IF(B1857="","",MAX(IF(Mvt!$C$2:$C$832=B1857,Mvt!$A$2:$A$832,"")))</f>
        <v/>
      </c>
      <c r="C1857" t="str">
        <f t="shared" si="29"/>
        <v/>
      </c>
      <c r="D1857" t="str">
        <f>IF(A1857="","",VLOOKUP(BdD!C1857,Mvt!$D$2:$G$832,3,0))</f>
        <v/>
      </c>
    </row>
    <row r="1858" spans="1:4" x14ac:dyDescent="0.25">
      <c r="A1858" s="1" t="str">
        <f t="array" ref="A1858">IF(B1858="","",MAX(IF(Mvt!$C$2:$C$832=B1858,Mvt!$A$2:$A$832,"")))</f>
        <v/>
      </c>
      <c r="C1858" t="str">
        <f t="shared" si="29"/>
        <v/>
      </c>
      <c r="D1858" t="str">
        <f>IF(A1858="","",VLOOKUP(BdD!C1858,Mvt!$D$2:$G$832,3,0))</f>
        <v/>
      </c>
    </row>
    <row r="1859" spans="1:4" x14ac:dyDescent="0.25">
      <c r="A1859" s="1" t="str">
        <f t="array" ref="A1859">IF(B1859="","",MAX(IF(Mvt!$C$2:$C$832=B1859,Mvt!$A$2:$A$832,"")))</f>
        <v/>
      </c>
      <c r="C1859" t="str">
        <f t="shared" si="29"/>
        <v/>
      </c>
      <c r="D1859" t="str">
        <f>IF(A1859="","",VLOOKUP(BdD!C1859,Mvt!$D$2:$G$832,3,0))</f>
        <v/>
      </c>
    </row>
    <row r="1860" spans="1:4" x14ac:dyDescent="0.25">
      <c r="A1860" s="1" t="str">
        <f t="array" ref="A1860">IF(B1860="","",MAX(IF(Mvt!$C$2:$C$832=B1860,Mvt!$A$2:$A$832,"")))</f>
        <v/>
      </c>
      <c r="C1860" t="str">
        <f t="shared" si="29"/>
        <v/>
      </c>
      <c r="D1860" t="str">
        <f>IF(A1860="","",VLOOKUP(BdD!C1860,Mvt!$D$2:$G$832,3,0))</f>
        <v/>
      </c>
    </row>
    <row r="1861" spans="1:4" x14ac:dyDescent="0.25">
      <c r="A1861" s="1" t="str">
        <f t="array" ref="A1861">IF(B1861="","",MAX(IF(Mvt!$C$2:$C$832=B1861,Mvt!$A$2:$A$832,"")))</f>
        <v/>
      </c>
      <c r="C1861" t="str">
        <f t="shared" si="29"/>
        <v/>
      </c>
      <c r="D1861" t="str">
        <f>IF(A1861="","",VLOOKUP(BdD!C1861,Mvt!$D$2:$G$832,3,0))</f>
        <v/>
      </c>
    </row>
    <row r="1862" spans="1:4" x14ac:dyDescent="0.25">
      <c r="A1862" s="1" t="str">
        <f t="array" ref="A1862">IF(B1862="","",MAX(IF(Mvt!$C$2:$C$832=B1862,Mvt!$A$2:$A$832,"")))</f>
        <v/>
      </c>
      <c r="C1862" t="str">
        <f t="shared" si="29"/>
        <v/>
      </c>
      <c r="D1862" t="str">
        <f>IF(A1862="","",VLOOKUP(BdD!C1862,Mvt!$D$2:$G$832,3,0))</f>
        <v/>
      </c>
    </row>
    <row r="1863" spans="1:4" x14ac:dyDescent="0.25">
      <c r="A1863" s="1" t="str">
        <f t="array" ref="A1863">IF(B1863="","",MAX(IF(Mvt!$C$2:$C$832=B1863,Mvt!$A$2:$A$832,"")))</f>
        <v/>
      </c>
      <c r="C1863" t="str">
        <f t="shared" si="29"/>
        <v/>
      </c>
      <c r="D1863" t="str">
        <f>IF(A1863="","",VLOOKUP(BdD!C1863,Mvt!$D$2:$G$832,3,0))</f>
        <v/>
      </c>
    </row>
    <row r="1864" spans="1:4" x14ac:dyDescent="0.25">
      <c r="A1864" s="1" t="str">
        <f t="array" ref="A1864">IF(B1864="","",MAX(IF(Mvt!$C$2:$C$832=B1864,Mvt!$A$2:$A$832,"")))</f>
        <v/>
      </c>
      <c r="C1864" t="str">
        <f t="shared" si="29"/>
        <v/>
      </c>
      <c r="D1864" t="str">
        <f>IF(A1864="","",VLOOKUP(BdD!C1864,Mvt!$D$2:$G$832,3,0))</f>
        <v/>
      </c>
    </row>
    <row r="1865" spans="1:4" x14ac:dyDescent="0.25">
      <c r="A1865" s="1" t="str">
        <f t="array" ref="A1865">IF(B1865="","",MAX(IF(Mvt!$C$2:$C$832=B1865,Mvt!$A$2:$A$832,"")))</f>
        <v/>
      </c>
      <c r="C1865" t="str">
        <f t="shared" si="29"/>
        <v/>
      </c>
      <c r="D1865" t="str">
        <f>IF(A1865="","",VLOOKUP(BdD!C1865,Mvt!$D$2:$G$832,3,0))</f>
        <v/>
      </c>
    </row>
    <row r="1866" spans="1:4" x14ac:dyDescent="0.25">
      <c r="A1866" s="1" t="str">
        <f t="array" ref="A1866">IF(B1866="","",MAX(IF(Mvt!$C$2:$C$832=B1866,Mvt!$A$2:$A$832,"")))</f>
        <v/>
      </c>
      <c r="C1866" t="str">
        <f t="shared" si="29"/>
        <v/>
      </c>
      <c r="D1866" t="str">
        <f>IF(A1866="","",VLOOKUP(BdD!C1866,Mvt!$D$2:$G$832,3,0))</f>
        <v/>
      </c>
    </row>
    <row r="1867" spans="1:4" x14ac:dyDescent="0.25">
      <c r="A1867" s="1" t="str">
        <f t="array" ref="A1867">IF(B1867="","",MAX(IF(Mvt!$C$2:$C$832=B1867,Mvt!$A$2:$A$832,"")))</f>
        <v/>
      </c>
      <c r="C1867" t="str">
        <f t="shared" si="29"/>
        <v/>
      </c>
      <c r="D1867" t="str">
        <f>IF(A1867="","",VLOOKUP(BdD!C1867,Mvt!$D$2:$G$832,3,0))</f>
        <v/>
      </c>
    </row>
    <row r="1868" spans="1:4" x14ac:dyDescent="0.25">
      <c r="A1868" s="1" t="str">
        <f t="array" ref="A1868">IF(B1868="","",MAX(IF(Mvt!$C$2:$C$832=B1868,Mvt!$A$2:$A$832,"")))</f>
        <v/>
      </c>
      <c r="C1868" t="str">
        <f t="shared" si="29"/>
        <v/>
      </c>
      <c r="D1868" t="str">
        <f>IF(A1868="","",VLOOKUP(BdD!C1868,Mvt!$D$2:$G$832,3,0))</f>
        <v/>
      </c>
    </row>
    <row r="1869" spans="1:4" x14ac:dyDescent="0.25">
      <c r="A1869" s="1" t="str">
        <f t="array" ref="A1869">IF(B1869="","",MAX(IF(Mvt!$C$2:$C$832=B1869,Mvt!$A$2:$A$832,"")))</f>
        <v/>
      </c>
      <c r="C1869" t="str">
        <f t="shared" si="29"/>
        <v/>
      </c>
      <c r="D1869" t="str">
        <f>IF(A1869="","",VLOOKUP(BdD!C1869,Mvt!$D$2:$G$832,3,0))</f>
        <v/>
      </c>
    </row>
    <row r="1870" spans="1:4" x14ac:dyDescent="0.25">
      <c r="A1870" s="1" t="str">
        <f t="array" ref="A1870">IF(B1870="","",MAX(IF(Mvt!$C$2:$C$832=B1870,Mvt!$A$2:$A$832,"")))</f>
        <v/>
      </c>
      <c r="C1870" t="str">
        <f t="shared" si="29"/>
        <v/>
      </c>
      <c r="D1870" t="str">
        <f>IF(A1870="","",VLOOKUP(BdD!C1870,Mvt!$D$2:$G$832,3,0))</f>
        <v/>
      </c>
    </row>
    <row r="1871" spans="1:4" x14ac:dyDescent="0.25">
      <c r="A1871" s="1" t="str">
        <f t="array" ref="A1871">IF(B1871="","",MAX(IF(Mvt!$C$2:$C$832=B1871,Mvt!$A$2:$A$832,"")))</f>
        <v/>
      </c>
      <c r="C1871" t="str">
        <f t="shared" si="29"/>
        <v/>
      </c>
      <c r="D1871" t="str">
        <f>IF(A1871="","",VLOOKUP(BdD!C1871,Mvt!$D$2:$G$832,3,0))</f>
        <v/>
      </c>
    </row>
    <row r="1872" spans="1:4" x14ac:dyDescent="0.25">
      <c r="A1872" s="1" t="str">
        <f t="array" ref="A1872">IF(B1872="","",MAX(IF(Mvt!$C$2:$C$832=B1872,Mvt!$A$2:$A$832,"")))</f>
        <v/>
      </c>
      <c r="C1872" t="str">
        <f t="shared" si="29"/>
        <v/>
      </c>
      <c r="D1872" t="str">
        <f>IF(A1872="","",VLOOKUP(BdD!C1872,Mvt!$D$2:$G$832,3,0))</f>
        <v/>
      </c>
    </row>
    <row r="1873" spans="1:4" x14ac:dyDescent="0.25">
      <c r="A1873" s="1" t="str">
        <f t="array" ref="A1873">IF(B1873="","",MAX(IF(Mvt!$C$2:$C$832=B1873,Mvt!$A$2:$A$832,"")))</f>
        <v/>
      </c>
      <c r="C1873" t="str">
        <f t="shared" si="29"/>
        <v/>
      </c>
      <c r="D1873" t="str">
        <f>IF(A1873="","",VLOOKUP(BdD!C1873,Mvt!$D$2:$G$832,3,0))</f>
        <v/>
      </c>
    </row>
    <row r="1874" spans="1:4" x14ac:dyDescent="0.25">
      <c r="A1874" s="1" t="str">
        <f t="array" ref="A1874">IF(B1874="","",MAX(IF(Mvt!$C$2:$C$832=B1874,Mvt!$A$2:$A$832,"")))</f>
        <v/>
      </c>
      <c r="C1874" t="str">
        <f t="shared" si="29"/>
        <v/>
      </c>
      <c r="D1874" t="str">
        <f>IF(A1874="","",VLOOKUP(BdD!C1874,Mvt!$D$2:$G$832,3,0))</f>
        <v/>
      </c>
    </row>
    <row r="1875" spans="1:4" x14ac:dyDescent="0.25">
      <c r="A1875" s="1" t="str">
        <f t="array" ref="A1875">IF(B1875="","",MAX(IF(Mvt!$C$2:$C$832=B1875,Mvt!$A$2:$A$832,"")))</f>
        <v/>
      </c>
      <c r="C1875" t="str">
        <f t="shared" si="29"/>
        <v/>
      </c>
      <c r="D1875" t="str">
        <f>IF(A1875="","",VLOOKUP(BdD!C1875,Mvt!$D$2:$G$832,3,0))</f>
        <v/>
      </c>
    </row>
    <row r="1876" spans="1:4" x14ac:dyDescent="0.25">
      <c r="A1876" s="1" t="str">
        <f t="array" ref="A1876">IF(B1876="","",MAX(IF(Mvt!$C$2:$C$832=B1876,Mvt!$A$2:$A$832,"")))</f>
        <v/>
      </c>
      <c r="C1876" t="str">
        <f t="shared" si="29"/>
        <v/>
      </c>
      <c r="D1876" t="str">
        <f>IF(A1876="","",VLOOKUP(BdD!C1876,Mvt!$D$2:$G$832,3,0))</f>
        <v/>
      </c>
    </row>
    <row r="1877" spans="1:4" x14ac:dyDescent="0.25">
      <c r="A1877" s="1" t="str">
        <f t="array" ref="A1877">IF(B1877="","",MAX(IF(Mvt!$C$2:$C$832=B1877,Mvt!$A$2:$A$832,"")))</f>
        <v/>
      </c>
      <c r="C1877" t="str">
        <f t="shared" si="29"/>
        <v/>
      </c>
      <c r="D1877" t="str">
        <f>IF(A1877="","",VLOOKUP(BdD!C1877,Mvt!$D$2:$G$832,3,0))</f>
        <v/>
      </c>
    </row>
    <row r="1878" spans="1:4" x14ac:dyDescent="0.25">
      <c r="A1878" s="1" t="str">
        <f t="array" ref="A1878">IF(B1878="","",MAX(IF(Mvt!$C$2:$C$832=B1878,Mvt!$A$2:$A$832,"")))</f>
        <v/>
      </c>
      <c r="C1878" t="str">
        <f t="shared" si="29"/>
        <v/>
      </c>
      <c r="D1878" t="str">
        <f>IF(A1878="","",VLOOKUP(BdD!C1878,Mvt!$D$2:$G$832,3,0))</f>
        <v/>
      </c>
    </row>
    <row r="1879" spans="1:4" x14ac:dyDescent="0.25">
      <c r="A1879" s="1" t="str">
        <f t="array" ref="A1879">IF(B1879="","",MAX(IF(Mvt!$C$2:$C$832=B1879,Mvt!$A$2:$A$832,"")))</f>
        <v/>
      </c>
      <c r="C1879" t="str">
        <f t="shared" si="29"/>
        <v/>
      </c>
      <c r="D1879" t="str">
        <f>IF(A1879="","",VLOOKUP(BdD!C1879,Mvt!$D$2:$G$832,3,0))</f>
        <v/>
      </c>
    </row>
    <row r="1880" spans="1:4" x14ac:dyDescent="0.25">
      <c r="A1880" s="1" t="str">
        <f t="array" ref="A1880">IF(B1880="","",MAX(IF(Mvt!$C$2:$C$832=B1880,Mvt!$A$2:$A$832,"")))</f>
        <v/>
      </c>
      <c r="C1880" t="str">
        <f t="shared" si="29"/>
        <v/>
      </c>
      <c r="D1880" t="str">
        <f>IF(A1880="","",VLOOKUP(BdD!C1880,Mvt!$D$2:$G$832,3,0))</f>
        <v/>
      </c>
    </row>
    <row r="1881" spans="1:4" x14ac:dyDescent="0.25">
      <c r="A1881" s="1" t="str">
        <f t="array" ref="A1881">IF(B1881="","",MAX(IF(Mvt!$C$2:$C$832=B1881,Mvt!$A$2:$A$832,"")))</f>
        <v/>
      </c>
      <c r="C1881" t="str">
        <f t="shared" si="29"/>
        <v/>
      </c>
      <c r="D1881" t="str">
        <f>IF(A1881="","",VLOOKUP(BdD!C1881,Mvt!$D$2:$G$832,3,0))</f>
        <v/>
      </c>
    </row>
    <row r="1882" spans="1:4" x14ac:dyDescent="0.25">
      <c r="A1882" s="1" t="str">
        <f t="array" ref="A1882">IF(B1882="","",MAX(IF(Mvt!$C$2:$C$832=B1882,Mvt!$A$2:$A$832,"")))</f>
        <v/>
      </c>
      <c r="C1882" t="str">
        <f t="shared" si="29"/>
        <v/>
      </c>
      <c r="D1882" t="str">
        <f>IF(A1882="","",VLOOKUP(BdD!C1882,Mvt!$D$2:$G$832,3,0))</f>
        <v/>
      </c>
    </row>
    <row r="1883" spans="1:4" x14ac:dyDescent="0.25">
      <c r="A1883" s="1" t="str">
        <f t="array" ref="A1883">IF(B1883="","",MAX(IF(Mvt!$C$2:$C$832=B1883,Mvt!$A$2:$A$832,"")))</f>
        <v/>
      </c>
      <c r="C1883" t="str">
        <f t="shared" si="29"/>
        <v/>
      </c>
      <c r="D1883" t="str">
        <f>IF(A1883="","",VLOOKUP(BdD!C1883,Mvt!$D$2:$G$832,3,0))</f>
        <v/>
      </c>
    </row>
    <row r="1884" spans="1:4" x14ac:dyDescent="0.25">
      <c r="A1884" s="1" t="str">
        <f t="array" ref="A1884">IF(B1884="","",MAX(IF(Mvt!$C$2:$C$832=B1884,Mvt!$A$2:$A$832,"")))</f>
        <v/>
      </c>
      <c r="C1884" t="str">
        <f t="shared" si="29"/>
        <v/>
      </c>
      <c r="D1884" t="str">
        <f>IF(A1884="","",VLOOKUP(BdD!C1884,Mvt!$D$2:$G$832,3,0))</f>
        <v/>
      </c>
    </row>
    <row r="1885" spans="1:4" x14ac:dyDescent="0.25">
      <c r="A1885" s="1" t="str">
        <f t="array" ref="A1885">IF(B1885="","",MAX(IF(Mvt!$C$2:$C$832=B1885,Mvt!$A$2:$A$832,"")))</f>
        <v/>
      </c>
      <c r="C1885" t="str">
        <f t="shared" si="29"/>
        <v/>
      </c>
      <c r="D1885" t="str">
        <f>IF(A1885="","",VLOOKUP(BdD!C1885,Mvt!$D$2:$G$832,3,0))</f>
        <v/>
      </c>
    </row>
    <row r="1886" spans="1:4" x14ac:dyDescent="0.25">
      <c r="A1886" s="1" t="str">
        <f t="array" ref="A1886">IF(B1886="","",MAX(IF(Mvt!$C$2:$C$832=B1886,Mvt!$A$2:$A$832,"")))</f>
        <v/>
      </c>
      <c r="C1886" t="str">
        <f t="shared" si="29"/>
        <v/>
      </c>
      <c r="D1886" t="str">
        <f>IF(A1886="","",VLOOKUP(BdD!C1886,Mvt!$D$2:$G$832,3,0))</f>
        <v/>
      </c>
    </row>
    <row r="1887" spans="1:4" x14ac:dyDescent="0.25">
      <c r="A1887" s="1" t="str">
        <f t="array" ref="A1887">IF(B1887="","",MAX(IF(Mvt!$C$2:$C$832=B1887,Mvt!$A$2:$A$832,"")))</f>
        <v/>
      </c>
      <c r="C1887" t="str">
        <f t="shared" si="29"/>
        <v/>
      </c>
      <c r="D1887" t="str">
        <f>IF(A1887="","",VLOOKUP(BdD!C1887,Mvt!$D$2:$G$832,3,0))</f>
        <v/>
      </c>
    </row>
    <row r="1888" spans="1:4" x14ac:dyDescent="0.25">
      <c r="A1888" s="1" t="str">
        <f t="array" ref="A1888">IF(B1888="","",MAX(IF(Mvt!$C$2:$C$832=B1888,Mvt!$A$2:$A$832,"")))</f>
        <v/>
      </c>
      <c r="C1888" t="str">
        <f t="shared" si="29"/>
        <v/>
      </c>
      <c r="D1888" t="str">
        <f>IF(A1888="","",VLOOKUP(BdD!C1888,Mvt!$D$2:$G$832,3,0))</f>
        <v/>
      </c>
    </row>
    <row r="1889" spans="1:4" x14ac:dyDescent="0.25">
      <c r="A1889" s="1" t="str">
        <f t="array" ref="A1889">IF(B1889="","",MAX(IF(Mvt!$C$2:$C$832=B1889,Mvt!$A$2:$A$832,"")))</f>
        <v/>
      </c>
      <c r="C1889" t="str">
        <f t="shared" si="29"/>
        <v/>
      </c>
      <c r="D1889" t="str">
        <f>IF(A1889="","",VLOOKUP(BdD!C1889,Mvt!$D$2:$G$832,3,0))</f>
        <v/>
      </c>
    </row>
    <row r="1890" spans="1:4" x14ac:dyDescent="0.25">
      <c r="A1890" s="1" t="str">
        <f t="array" ref="A1890">IF(B1890="","",MAX(IF(Mvt!$C$2:$C$832=B1890,Mvt!$A$2:$A$832,"")))</f>
        <v/>
      </c>
      <c r="C1890" t="str">
        <f t="shared" si="29"/>
        <v/>
      </c>
      <c r="D1890" t="str">
        <f>IF(A1890="","",VLOOKUP(BdD!C1890,Mvt!$D$2:$G$832,3,0))</f>
        <v/>
      </c>
    </row>
    <row r="1891" spans="1:4" x14ac:dyDescent="0.25">
      <c r="A1891" s="1" t="str">
        <f t="array" ref="A1891">IF(B1891="","",MAX(IF(Mvt!$C$2:$C$832=B1891,Mvt!$A$2:$A$832,"")))</f>
        <v/>
      </c>
      <c r="C1891" t="str">
        <f t="shared" ref="C1891:C1954" si="30">IF(A1891="","",A1891&amp;B1891)</f>
        <v/>
      </c>
      <c r="D1891" t="str">
        <f>IF(A1891="","",VLOOKUP(BdD!C1891,Mvt!$D$2:$G$832,3,0))</f>
        <v/>
      </c>
    </row>
    <row r="1892" spans="1:4" x14ac:dyDescent="0.25">
      <c r="A1892" s="1" t="str">
        <f t="array" ref="A1892">IF(B1892="","",MAX(IF(Mvt!$C$2:$C$832=B1892,Mvt!$A$2:$A$832,"")))</f>
        <v/>
      </c>
      <c r="C1892" t="str">
        <f t="shared" si="30"/>
        <v/>
      </c>
      <c r="D1892" t="str">
        <f>IF(A1892="","",VLOOKUP(BdD!C1892,Mvt!$D$2:$G$832,3,0))</f>
        <v/>
      </c>
    </row>
    <row r="1893" spans="1:4" x14ac:dyDescent="0.25">
      <c r="A1893" s="1" t="str">
        <f t="array" ref="A1893">IF(B1893="","",MAX(IF(Mvt!$C$2:$C$832=B1893,Mvt!$A$2:$A$832,"")))</f>
        <v/>
      </c>
      <c r="C1893" t="str">
        <f t="shared" si="30"/>
        <v/>
      </c>
      <c r="D1893" t="str">
        <f>IF(A1893="","",VLOOKUP(BdD!C1893,Mvt!$D$2:$G$832,3,0))</f>
        <v/>
      </c>
    </row>
    <row r="1894" spans="1:4" x14ac:dyDescent="0.25">
      <c r="A1894" s="1" t="str">
        <f t="array" ref="A1894">IF(B1894="","",MAX(IF(Mvt!$C$2:$C$832=B1894,Mvt!$A$2:$A$832,"")))</f>
        <v/>
      </c>
      <c r="C1894" t="str">
        <f t="shared" si="30"/>
        <v/>
      </c>
      <c r="D1894" t="str">
        <f>IF(A1894="","",VLOOKUP(BdD!C1894,Mvt!$D$2:$G$832,3,0))</f>
        <v/>
      </c>
    </row>
    <row r="1895" spans="1:4" x14ac:dyDescent="0.25">
      <c r="A1895" s="1" t="str">
        <f t="array" ref="A1895">IF(B1895="","",MAX(IF(Mvt!$C$2:$C$832=B1895,Mvt!$A$2:$A$832,"")))</f>
        <v/>
      </c>
      <c r="C1895" t="str">
        <f t="shared" si="30"/>
        <v/>
      </c>
      <c r="D1895" t="str">
        <f>IF(A1895="","",VLOOKUP(BdD!C1895,Mvt!$D$2:$G$832,3,0))</f>
        <v/>
      </c>
    </row>
    <row r="1896" spans="1:4" x14ac:dyDescent="0.25">
      <c r="A1896" s="1" t="str">
        <f t="array" ref="A1896">IF(B1896="","",MAX(IF(Mvt!$C$2:$C$832=B1896,Mvt!$A$2:$A$832,"")))</f>
        <v/>
      </c>
      <c r="C1896" t="str">
        <f t="shared" si="30"/>
        <v/>
      </c>
      <c r="D1896" t="str">
        <f>IF(A1896="","",VLOOKUP(BdD!C1896,Mvt!$D$2:$G$832,3,0))</f>
        <v/>
      </c>
    </row>
    <row r="1897" spans="1:4" x14ac:dyDescent="0.25">
      <c r="A1897" s="1" t="str">
        <f t="array" ref="A1897">IF(B1897="","",MAX(IF(Mvt!$C$2:$C$832=B1897,Mvt!$A$2:$A$832,"")))</f>
        <v/>
      </c>
      <c r="C1897" t="str">
        <f t="shared" si="30"/>
        <v/>
      </c>
      <c r="D1897" t="str">
        <f>IF(A1897="","",VLOOKUP(BdD!C1897,Mvt!$D$2:$G$832,3,0))</f>
        <v/>
      </c>
    </row>
    <row r="1898" spans="1:4" x14ac:dyDescent="0.25">
      <c r="A1898" s="1" t="str">
        <f t="array" ref="A1898">IF(B1898="","",MAX(IF(Mvt!$C$2:$C$832=B1898,Mvt!$A$2:$A$832,"")))</f>
        <v/>
      </c>
      <c r="C1898" t="str">
        <f t="shared" si="30"/>
        <v/>
      </c>
      <c r="D1898" t="str">
        <f>IF(A1898="","",VLOOKUP(BdD!C1898,Mvt!$D$2:$G$832,3,0))</f>
        <v/>
      </c>
    </row>
    <row r="1899" spans="1:4" x14ac:dyDescent="0.25">
      <c r="A1899" s="1" t="str">
        <f t="array" ref="A1899">IF(B1899="","",MAX(IF(Mvt!$C$2:$C$832=B1899,Mvt!$A$2:$A$832,"")))</f>
        <v/>
      </c>
      <c r="C1899" t="str">
        <f t="shared" si="30"/>
        <v/>
      </c>
      <c r="D1899" t="str">
        <f>IF(A1899="","",VLOOKUP(BdD!C1899,Mvt!$D$2:$G$832,3,0))</f>
        <v/>
      </c>
    </row>
    <row r="1900" spans="1:4" x14ac:dyDescent="0.25">
      <c r="A1900" s="1" t="str">
        <f t="array" ref="A1900">IF(B1900="","",MAX(IF(Mvt!$C$2:$C$832=B1900,Mvt!$A$2:$A$832,"")))</f>
        <v/>
      </c>
      <c r="C1900" t="str">
        <f t="shared" si="30"/>
        <v/>
      </c>
      <c r="D1900" t="str">
        <f>IF(A1900="","",VLOOKUP(BdD!C1900,Mvt!$D$2:$G$832,3,0))</f>
        <v/>
      </c>
    </row>
    <row r="1901" spans="1:4" x14ac:dyDescent="0.25">
      <c r="A1901" s="1" t="str">
        <f t="array" ref="A1901">IF(B1901="","",MAX(IF(Mvt!$C$2:$C$832=B1901,Mvt!$A$2:$A$832,"")))</f>
        <v/>
      </c>
      <c r="C1901" t="str">
        <f t="shared" si="30"/>
        <v/>
      </c>
      <c r="D1901" t="str">
        <f>IF(A1901="","",VLOOKUP(BdD!C1901,Mvt!$D$2:$G$832,3,0))</f>
        <v/>
      </c>
    </row>
    <row r="1902" spans="1:4" x14ac:dyDescent="0.25">
      <c r="A1902" s="1" t="str">
        <f t="array" ref="A1902">IF(B1902="","",MAX(IF(Mvt!$C$2:$C$832=B1902,Mvt!$A$2:$A$832,"")))</f>
        <v/>
      </c>
      <c r="C1902" t="str">
        <f t="shared" si="30"/>
        <v/>
      </c>
      <c r="D1902" t="str">
        <f>IF(A1902="","",VLOOKUP(BdD!C1902,Mvt!$D$2:$G$832,3,0))</f>
        <v/>
      </c>
    </row>
    <row r="1903" spans="1:4" x14ac:dyDescent="0.25">
      <c r="A1903" s="1" t="str">
        <f t="array" ref="A1903">IF(B1903="","",MAX(IF(Mvt!$C$2:$C$832=B1903,Mvt!$A$2:$A$832,"")))</f>
        <v/>
      </c>
      <c r="C1903" t="str">
        <f t="shared" si="30"/>
        <v/>
      </c>
      <c r="D1903" t="str">
        <f>IF(A1903="","",VLOOKUP(BdD!C1903,Mvt!$D$2:$G$832,3,0))</f>
        <v/>
      </c>
    </row>
    <row r="1904" spans="1:4" x14ac:dyDescent="0.25">
      <c r="A1904" s="1" t="str">
        <f t="array" ref="A1904">IF(B1904="","",MAX(IF(Mvt!$C$2:$C$832=B1904,Mvt!$A$2:$A$832,"")))</f>
        <v/>
      </c>
      <c r="C1904" t="str">
        <f t="shared" si="30"/>
        <v/>
      </c>
      <c r="D1904" t="str">
        <f>IF(A1904="","",VLOOKUP(BdD!C1904,Mvt!$D$2:$G$832,3,0))</f>
        <v/>
      </c>
    </row>
    <row r="1905" spans="1:4" x14ac:dyDescent="0.25">
      <c r="A1905" s="1" t="str">
        <f t="array" ref="A1905">IF(B1905="","",MAX(IF(Mvt!$C$2:$C$832=B1905,Mvt!$A$2:$A$832,"")))</f>
        <v/>
      </c>
      <c r="C1905" t="str">
        <f t="shared" si="30"/>
        <v/>
      </c>
      <c r="D1905" t="str">
        <f>IF(A1905="","",VLOOKUP(BdD!C1905,Mvt!$D$2:$G$832,3,0))</f>
        <v/>
      </c>
    </row>
    <row r="1906" spans="1:4" x14ac:dyDescent="0.25">
      <c r="A1906" s="1" t="str">
        <f t="array" ref="A1906">IF(B1906="","",MAX(IF(Mvt!$C$2:$C$832=B1906,Mvt!$A$2:$A$832,"")))</f>
        <v/>
      </c>
      <c r="C1906" t="str">
        <f t="shared" si="30"/>
        <v/>
      </c>
      <c r="D1906" t="str">
        <f>IF(A1906="","",VLOOKUP(BdD!C1906,Mvt!$D$2:$G$832,3,0))</f>
        <v/>
      </c>
    </row>
    <row r="1907" spans="1:4" x14ac:dyDescent="0.25">
      <c r="A1907" s="1" t="str">
        <f t="array" ref="A1907">IF(B1907="","",MAX(IF(Mvt!$C$2:$C$832=B1907,Mvt!$A$2:$A$832,"")))</f>
        <v/>
      </c>
      <c r="C1907" t="str">
        <f t="shared" si="30"/>
        <v/>
      </c>
      <c r="D1907" t="str">
        <f>IF(A1907="","",VLOOKUP(BdD!C1907,Mvt!$D$2:$G$832,3,0))</f>
        <v/>
      </c>
    </row>
    <row r="1908" spans="1:4" x14ac:dyDescent="0.25">
      <c r="A1908" s="1" t="str">
        <f t="array" ref="A1908">IF(B1908="","",MAX(IF(Mvt!$C$2:$C$832=B1908,Mvt!$A$2:$A$832,"")))</f>
        <v/>
      </c>
      <c r="C1908" t="str">
        <f t="shared" si="30"/>
        <v/>
      </c>
      <c r="D1908" t="str">
        <f>IF(A1908="","",VLOOKUP(BdD!C1908,Mvt!$D$2:$G$832,3,0))</f>
        <v/>
      </c>
    </row>
    <row r="1909" spans="1:4" x14ac:dyDescent="0.25">
      <c r="A1909" s="1" t="str">
        <f t="array" ref="A1909">IF(B1909="","",MAX(IF(Mvt!$C$2:$C$832=B1909,Mvt!$A$2:$A$832,"")))</f>
        <v/>
      </c>
      <c r="C1909" t="str">
        <f t="shared" si="30"/>
        <v/>
      </c>
      <c r="D1909" t="str">
        <f>IF(A1909="","",VLOOKUP(BdD!C1909,Mvt!$D$2:$G$832,3,0))</f>
        <v/>
      </c>
    </row>
    <row r="1910" spans="1:4" x14ac:dyDescent="0.25">
      <c r="A1910" s="1" t="str">
        <f t="array" ref="A1910">IF(B1910="","",MAX(IF(Mvt!$C$2:$C$832=B1910,Mvt!$A$2:$A$832,"")))</f>
        <v/>
      </c>
      <c r="C1910" t="str">
        <f t="shared" si="30"/>
        <v/>
      </c>
      <c r="D1910" t="str">
        <f>IF(A1910="","",VLOOKUP(BdD!C1910,Mvt!$D$2:$G$832,3,0))</f>
        <v/>
      </c>
    </row>
    <row r="1911" spans="1:4" x14ac:dyDescent="0.25">
      <c r="A1911" s="1" t="str">
        <f t="array" ref="A1911">IF(B1911="","",MAX(IF(Mvt!$C$2:$C$832=B1911,Mvt!$A$2:$A$832,"")))</f>
        <v/>
      </c>
      <c r="C1911" t="str">
        <f t="shared" si="30"/>
        <v/>
      </c>
      <c r="D1911" t="str">
        <f>IF(A1911="","",VLOOKUP(BdD!C1911,Mvt!$D$2:$G$832,3,0))</f>
        <v/>
      </c>
    </row>
    <row r="1912" spans="1:4" x14ac:dyDescent="0.25">
      <c r="A1912" s="1" t="str">
        <f t="array" ref="A1912">IF(B1912="","",MAX(IF(Mvt!$C$2:$C$832=B1912,Mvt!$A$2:$A$832,"")))</f>
        <v/>
      </c>
      <c r="C1912" t="str">
        <f t="shared" si="30"/>
        <v/>
      </c>
      <c r="D1912" t="str">
        <f>IF(A1912="","",VLOOKUP(BdD!C1912,Mvt!$D$2:$G$832,3,0))</f>
        <v/>
      </c>
    </row>
    <row r="1913" spans="1:4" x14ac:dyDescent="0.25">
      <c r="A1913" s="1" t="str">
        <f t="array" ref="A1913">IF(B1913="","",MAX(IF(Mvt!$C$2:$C$832=B1913,Mvt!$A$2:$A$832,"")))</f>
        <v/>
      </c>
      <c r="C1913" t="str">
        <f t="shared" si="30"/>
        <v/>
      </c>
      <c r="D1913" t="str">
        <f>IF(A1913="","",VLOOKUP(BdD!C1913,Mvt!$D$2:$G$832,3,0))</f>
        <v/>
      </c>
    </row>
    <row r="1914" spans="1:4" x14ac:dyDescent="0.25">
      <c r="A1914" s="1" t="str">
        <f t="array" ref="A1914">IF(B1914="","",MAX(IF(Mvt!$C$2:$C$832=B1914,Mvt!$A$2:$A$832,"")))</f>
        <v/>
      </c>
      <c r="C1914" t="str">
        <f t="shared" si="30"/>
        <v/>
      </c>
      <c r="D1914" t="str">
        <f>IF(A1914="","",VLOOKUP(BdD!C1914,Mvt!$D$2:$G$832,3,0))</f>
        <v/>
      </c>
    </row>
    <row r="1915" spans="1:4" x14ac:dyDescent="0.25">
      <c r="A1915" s="1" t="str">
        <f t="array" ref="A1915">IF(B1915="","",MAX(IF(Mvt!$C$2:$C$832=B1915,Mvt!$A$2:$A$832,"")))</f>
        <v/>
      </c>
      <c r="C1915" t="str">
        <f t="shared" si="30"/>
        <v/>
      </c>
      <c r="D1915" t="str">
        <f>IF(A1915="","",VLOOKUP(BdD!C1915,Mvt!$D$2:$G$832,3,0))</f>
        <v/>
      </c>
    </row>
    <row r="1916" spans="1:4" x14ac:dyDescent="0.25">
      <c r="A1916" s="1" t="str">
        <f t="array" ref="A1916">IF(B1916="","",MAX(IF(Mvt!$C$2:$C$832=B1916,Mvt!$A$2:$A$832,"")))</f>
        <v/>
      </c>
      <c r="C1916" t="str">
        <f t="shared" si="30"/>
        <v/>
      </c>
      <c r="D1916" t="str">
        <f>IF(A1916="","",VLOOKUP(BdD!C1916,Mvt!$D$2:$G$832,3,0))</f>
        <v/>
      </c>
    </row>
    <row r="1917" spans="1:4" x14ac:dyDescent="0.25">
      <c r="A1917" s="1" t="str">
        <f t="array" ref="A1917">IF(B1917="","",MAX(IF(Mvt!$C$2:$C$832=B1917,Mvt!$A$2:$A$832,"")))</f>
        <v/>
      </c>
      <c r="C1917" t="str">
        <f t="shared" si="30"/>
        <v/>
      </c>
      <c r="D1917" t="str">
        <f>IF(A1917="","",VLOOKUP(BdD!C1917,Mvt!$D$2:$G$832,3,0))</f>
        <v/>
      </c>
    </row>
    <row r="1918" spans="1:4" x14ac:dyDescent="0.25">
      <c r="A1918" s="1" t="str">
        <f t="array" ref="A1918">IF(B1918="","",MAX(IF(Mvt!$C$2:$C$832=B1918,Mvt!$A$2:$A$832,"")))</f>
        <v/>
      </c>
      <c r="C1918" t="str">
        <f t="shared" si="30"/>
        <v/>
      </c>
      <c r="D1918" t="str">
        <f>IF(A1918="","",VLOOKUP(BdD!C1918,Mvt!$D$2:$G$832,3,0))</f>
        <v/>
      </c>
    </row>
    <row r="1919" spans="1:4" x14ac:dyDescent="0.25">
      <c r="A1919" s="1" t="str">
        <f t="array" ref="A1919">IF(B1919="","",MAX(IF(Mvt!$C$2:$C$832=B1919,Mvt!$A$2:$A$832,"")))</f>
        <v/>
      </c>
      <c r="C1919" t="str">
        <f t="shared" si="30"/>
        <v/>
      </c>
      <c r="D1919" t="str">
        <f>IF(A1919="","",VLOOKUP(BdD!C1919,Mvt!$D$2:$G$832,3,0))</f>
        <v/>
      </c>
    </row>
    <row r="1920" spans="1:4" x14ac:dyDescent="0.25">
      <c r="A1920" s="1" t="str">
        <f t="array" ref="A1920">IF(B1920="","",MAX(IF(Mvt!$C$2:$C$832=B1920,Mvt!$A$2:$A$832,"")))</f>
        <v/>
      </c>
      <c r="C1920" t="str">
        <f t="shared" si="30"/>
        <v/>
      </c>
      <c r="D1920" t="str">
        <f>IF(A1920="","",VLOOKUP(BdD!C1920,Mvt!$D$2:$G$832,3,0))</f>
        <v/>
      </c>
    </row>
    <row r="1921" spans="1:4" x14ac:dyDescent="0.25">
      <c r="A1921" s="1" t="str">
        <f t="array" ref="A1921">IF(B1921="","",MAX(IF(Mvt!$C$2:$C$832=B1921,Mvt!$A$2:$A$832,"")))</f>
        <v/>
      </c>
      <c r="C1921" t="str">
        <f t="shared" si="30"/>
        <v/>
      </c>
      <c r="D1921" t="str">
        <f>IF(A1921="","",VLOOKUP(BdD!C1921,Mvt!$D$2:$G$832,3,0))</f>
        <v/>
      </c>
    </row>
    <row r="1922" spans="1:4" x14ac:dyDescent="0.25">
      <c r="A1922" s="1" t="str">
        <f t="array" ref="A1922">IF(B1922="","",MAX(IF(Mvt!$C$2:$C$832=B1922,Mvt!$A$2:$A$832,"")))</f>
        <v/>
      </c>
      <c r="C1922" t="str">
        <f t="shared" si="30"/>
        <v/>
      </c>
      <c r="D1922" t="str">
        <f>IF(A1922="","",VLOOKUP(BdD!C1922,Mvt!$D$2:$G$832,3,0))</f>
        <v/>
      </c>
    </row>
    <row r="1923" spans="1:4" x14ac:dyDescent="0.25">
      <c r="A1923" s="1" t="str">
        <f t="array" ref="A1923">IF(B1923="","",MAX(IF(Mvt!$C$2:$C$832=B1923,Mvt!$A$2:$A$832,"")))</f>
        <v/>
      </c>
      <c r="C1923" t="str">
        <f t="shared" si="30"/>
        <v/>
      </c>
      <c r="D1923" t="str">
        <f>IF(A1923="","",VLOOKUP(BdD!C1923,Mvt!$D$2:$G$832,3,0))</f>
        <v/>
      </c>
    </row>
    <row r="1924" spans="1:4" x14ac:dyDescent="0.25">
      <c r="A1924" s="1" t="str">
        <f t="array" ref="A1924">IF(B1924="","",MAX(IF(Mvt!$C$2:$C$832=B1924,Mvt!$A$2:$A$832,"")))</f>
        <v/>
      </c>
      <c r="C1924" t="str">
        <f t="shared" si="30"/>
        <v/>
      </c>
      <c r="D1924" t="str">
        <f>IF(A1924="","",VLOOKUP(BdD!C1924,Mvt!$D$2:$G$832,3,0))</f>
        <v/>
      </c>
    </row>
    <row r="1925" spans="1:4" x14ac:dyDescent="0.25">
      <c r="A1925" s="1" t="str">
        <f t="array" ref="A1925">IF(B1925="","",MAX(IF(Mvt!$C$2:$C$832=B1925,Mvt!$A$2:$A$832,"")))</f>
        <v/>
      </c>
      <c r="C1925" t="str">
        <f t="shared" si="30"/>
        <v/>
      </c>
      <c r="D1925" t="str">
        <f>IF(A1925="","",VLOOKUP(BdD!C1925,Mvt!$D$2:$G$832,3,0))</f>
        <v/>
      </c>
    </row>
    <row r="1926" spans="1:4" x14ac:dyDescent="0.25">
      <c r="A1926" s="1" t="str">
        <f t="array" ref="A1926">IF(B1926="","",MAX(IF(Mvt!$C$2:$C$832=B1926,Mvt!$A$2:$A$832,"")))</f>
        <v/>
      </c>
      <c r="C1926" t="str">
        <f t="shared" si="30"/>
        <v/>
      </c>
      <c r="D1926" t="str">
        <f>IF(A1926="","",VLOOKUP(BdD!C1926,Mvt!$D$2:$G$832,3,0))</f>
        <v/>
      </c>
    </row>
    <row r="1927" spans="1:4" x14ac:dyDescent="0.25">
      <c r="A1927" s="1" t="str">
        <f t="array" ref="A1927">IF(B1927="","",MAX(IF(Mvt!$C$2:$C$832=B1927,Mvt!$A$2:$A$832,"")))</f>
        <v/>
      </c>
      <c r="C1927" t="str">
        <f t="shared" si="30"/>
        <v/>
      </c>
      <c r="D1927" t="str">
        <f>IF(A1927="","",VLOOKUP(BdD!C1927,Mvt!$D$2:$G$832,3,0))</f>
        <v/>
      </c>
    </row>
    <row r="1928" spans="1:4" x14ac:dyDescent="0.25">
      <c r="A1928" s="1" t="str">
        <f t="array" ref="A1928">IF(B1928="","",MAX(IF(Mvt!$C$2:$C$832=B1928,Mvt!$A$2:$A$832,"")))</f>
        <v/>
      </c>
      <c r="C1928" t="str">
        <f t="shared" si="30"/>
        <v/>
      </c>
      <c r="D1928" t="str">
        <f>IF(A1928="","",VLOOKUP(BdD!C1928,Mvt!$D$2:$G$832,3,0))</f>
        <v/>
      </c>
    </row>
    <row r="1929" spans="1:4" x14ac:dyDescent="0.25">
      <c r="A1929" s="1" t="str">
        <f t="array" ref="A1929">IF(B1929="","",MAX(IF(Mvt!$C$2:$C$832=B1929,Mvt!$A$2:$A$832,"")))</f>
        <v/>
      </c>
      <c r="C1929" t="str">
        <f t="shared" si="30"/>
        <v/>
      </c>
      <c r="D1929" t="str">
        <f>IF(A1929="","",VLOOKUP(BdD!C1929,Mvt!$D$2:$G$832,3,0))</f>
        <v/>
      </c>
    </row>
    <row r="1930" spans="1:4" x14ac:dyDescent="0.25">
      <c r="A1930" s="1" t="str">
        <f t="array" ref="A1930">IF(B1930="","",MAX(IF(Mvt!$C$2:$C$832=B1930,Mvt!$A$2:$A$832,"")))</f>
        <v/>
      </c>
      <c r="C1930" t="str">
        <f t="shared" si="30"/>
        <v/>
      </c>
      <c r="D1930" t="str">
        <f>IF(A1930="","",VLOOKUP(BdD!C1930,Mvt!$D$2:$G$832,3,0))</f>
        <v/>
      </c>
    </row>
    <row r="1931" spans="1:4" x14ac:dyDescent="0.25">
      <c r="A1931" s="1" t="str">
        <f t="array" ref="A1931">IF(B1931="","",MAX(IF(Mvt!$C$2:$C$832=B1931,Mvt!$A$2:$A$832,"")))</f>
        <v/>
      </c>
      <c r="C1931" t="str">
        <f t="shared" si="30"/>
        <v/>
      </c>
      <c r="D1931" t="str">
        <f>IF(A1931="","",VLOOKUP(BdD!C1931,Mvt!$D$2:$G$832,3,0))</f>
        <v/>
      </c>
    </row>
    <row r="1932" spans="1:4" x14ac:dyDescent="0.25">
      <c r="A1932" s="1" t="str">
        <f t="array" ref="A1932">IF(B1932="","",MAX(IF(Mvt!$C$2:$C$832=B1932,Mvt!$A$2:$A$832,"")))</f>
        <v/>
      </c>
      <c r="C1932" t="str">
        <f t="shared" si="30"/>
        <v/>
      </c>
      <c r="D1932" t="str">
        <f>IF(A1932="","",VLOOKUP(BdD!C1932,Mvt!$D$2:$G$832,3,0))</f>
        <v/>
      </c>
    </row>
    <row r="1933" spans="1:4" x14ac:dyDescent="0.25">
      <c r="A1933" s="1" t="str">
        <f t="array" ref="A1933">IF(B1933="","",MAX(IF(Mvt!$C$2:$C$832=B1933,Mvt!$A$2:$A$832,"")))</f>
        <v/>
      </c>
      <c r="C1933" t="str">
        <f t="shared" si="30"/>
        <v/>
      </c>
      <c r="D1933" t="str">
        <f>IF(A1933="","",VLOOKUP(BdD!C1933,Mvt!$D$2:$G$832,3,0))</f>
        <v/>
      </c>
    </row>
    <row r="1934" spans="1:4" x14ac:dyDescent="0.25">
      <c r="A1934" s="1" t="str">
        <f t="array" ref="A1934">IF(B1934="","",MAX(IF(Mvt!$C$2:$C$832=B1934,Mvt!$A$2:$A$832,"")))</f>
        <v/>
      </c>
      <c r="C1934" t="str">
        <f t="shared" si="30"/>
        <v/>
      </c>
      <c r="D1934" t="str">
        <f>IF(A1934="","",VLOOKUP(BdD!C1934,Mvt!$D$2:$G$832,3,0))</f>
        <v/>
      </c>
    </row>
    <row r="1935" spans="1:4" x14ac:dyDescent="0.25">
      <c r="A1935" s="1" t="str">
        <f t="array" ref="A1935">IF(B1935="","",MAX(IF(Mvt!$C$2:$C$832=B1935,Mvt!$A$2:$A$832,"")))</f>
        <v/>
      </c>
      <c r="C1935" t="str">
        <f t="shared" si="30"/>
        <v/>
      </c>
      <c r="D1935" t="str">
        <f>IF(A1935="","",VLOOKUP(BdD!C1935,Mvt!$D$2:$G$832,3,0))</f>
        <v/>
      </c>
    </row>
    <row r="1936" spans="1:4" x14ac:dyDescent="0.25">
      <c r="A1936" s="1" t="str">
        <f t="array" ref="A1936">IF(B1936="","",MAX(IF(Mvt!$C$2:$C$832=B1936,Mvt!$A$2:$A$832,"")))</f>
        <v/>
      </c>
      <c r="C1936" t="str">
        <f t="shared" si="30"/>
        <v/>
      </c>
      <c r="D1936" t="str">
        <f>IF(A1936="","",VLOOKUP(BdD!C1936,Mvt!$D$2:$G$832,3,0))</f>
        <v/>
      </c>
    </row>
    <row r="1937" spans="1:4" x14ac:dyDescent="0.25">
      <c r="A1937" s="1" t="str">
        <f t="array" ref="A1937">IF(B1937="","",MAX(IF(Mvt!$C$2:$C$832=B1937,Mvt!$A$2:$A$832,"")))</f>
        <v/>
      </c>
      <c r="C1937" t="str">
        <f t="shared" si="30"/>
        <v/>
      </c>
      <c r="D1937" t="str">
        <f>IF(A1937="","",VLOOKUP(BdD!C1937,Mvt!$D$2:$G$832,3,0))</f>
        <v/>
      </c>
    </row>
    <row r="1938" spans="1:4" x14ac:dyDescent="0.25">
      <c r="A1938" s="1" t="str">
        <f t="array" ref="A1938">IF(B1938="","",MAX(IF(Mvt!$C$2:$C$832=B1938,Mvt!$A$2:$A$832,"")))</f>
        <v/>
      </c>
      <c r="C1938" t="str">
        <f t="shared" si="30"/>
        <v/>
      </c>
      <c r="D1938" t="str">
        <f>IF(A1938="","",VLOOKUP(BdD!C1938,Mvt!$D$2:$G$832,3,0))</f>
        <v/>
      </c>
    </row>
    <row r="1939" spans="1:4" x14ac:dyDescent="0.25">
      <c r="A1939" s="1" t="str">
        <f t="array" ref="A1939">IF(B1939="","",MAX(IF(Mvt!$C$2:$C$832=B1939,Mvt!$A$2:$A$832,"")))</f>
        <v/>
      </c>
      <c r="C1939" t="str">
        <f t="shared" si="30"/>
        <v/>
      </c>
      <c r="D1939" t="str">
        <f>IF(A1939="","",VLOOKUP(BdD!C1939,Mvt!$D$2:$G$832,3,0))</f>
        <v/>
      </c>
    </row>
    <row r="1940" spans="1:4" x14ac:dyDescent="0.25">
      <c r="A1940" s="1" t="str">
        <f t="array" ref="A1940">IF(B1940="","",MAX(IF(Mvt!$C$2:$C$832=B1940,Mvt!$A$2:$A$832,"")))</f>
        <v/>
      </c>
      <c r="C1940" t="str">
        <f t="shared" si="30"/>
        <v/>
      </c>
      <c r="D1940" t="str">
        <f>IF(A1940="","",VLOOKUP(BdD!C1940,Mvt!$D$2:$G$832,3,0))</f>
        <v/>
      </c>
    </row>
    <row r="1941" spans="1:4" x14ac:dyDescent="0.25">
      <c r="A1941" s="1" t="str">
        <f t="array" ref="A1941">IF(B1941="","",MAX(IF(Mvt!$C$2:$C$832=B1941,Mvt!$A$2:$A$832,"")))</f>
        <v/>
      </c>
      <c r="C1941" t="str">
        <f t="shared" si="30"/>
        <v/>
      </c>
      <c r="D1941" t="str">
        <f>IF(A1941="","",VLOOKUP(BdD!C1941,Mvt!$D$2:$G$832,3,0))</f>
        <v/>
      </c>
    </row>
    <row r="1942" spans="1:4" x14ac:dyDescent="0.25">
      <c r="A1942" s="1" t="str">
        <f t="array" ref="A1942">IF(B1942="","",MAX(IF(Mvt!$C$2:$C$832=B1942,Mvt!$A$2:$A$832,"")))</f>
        <v/>
      </c>
      <c r="C1942" t="str">
        <f t="shared" si="30"/>
        <v/>
      </c>
      <c r="D1942" t="str">
        <f>IF(A1942="","",VLOOKUP(BdD!C1942,Mvt!$D$2:$G$832,3,0))</f>
        <v/>
      </c>
    </row>
    <row r="1943" spans="1:4" x14ac:dyDescent="0.25">
      <c r="A1943" s="1" t="str">
        <f t="array" ref="A1943">IF(B1943="","",MAX(IF(Mvt!$C$2:$C$832=B1943,Mvt!$A$2:$A$832,"")))</f>
        <v/>
      </c>
      <c r="C1943" t="str">
        <f t="shared" si="30"/>
        <v/>
      </c>
      <c r="D1943" t="str">
        <f>IF(A1943="","",VLOOKUP(BdD!C1943,Mvt!$D$2:$G$832,3,0))</f>
        <v/>
      </c>
    </row>
    <row r="1944" spans="1:4" x14ac:dyDescent="0.25">
      <c r="A1944" s="1" t="str">
        <f t="array" ref="A1944">IF(B1944="","",MAX(IF(Mvt!$C$2:$C$832=B1944,Mvt!$A$2:$A$832,"")))</f>
        <v/>
      </c>
      <c r="C1944" t="str">
        <f t="shared" si="30"/>
        <v/>
      </c>
      <c r="D1944" t="str">
        <f>IF(A1944="","",VLOOKUP(BdD!C1944,Mvt!$D$2:$G$832,3,0))</f>
        <v/>
      </c>
    </row>
    <row r="1945" spans="1:4" x14ac:dyDescent="0.25">
      <c r="A1945" s="1" t="str">
        <f t="array" ref="A1945">IF(B1945="","",MAX(IF(Mvt!$C$2:$C$832=B1945,Mvt!$A$2:$A$832,"")))</f>
        <v/>
      </c>
      <c r="C1945" t="str">
        <f t="shared" si="30"/>
        <v/>
      </c>
      <c r="D1945" t="str">
        <f>IF(A1945="","",VLOOKUP(BdD!C1945,Mvt!$D$2:$G$832,3,0))</f>
        <v/>
      </c>
    </row>
    <row r="1946" spans="1:4" x14ac:dyDescent="0.25">
      <c r="A1946" s="1" t="str">
        <f t="array" ref="A1946">IF(B1946="","",MAX(IF(Mvt!$C$2:$C$832=B1946,Mvt!$A$2:$A$832,"")))</f>
        <v/>
      </c>
      <c r="C1946" t="str">
        <f t="shared" si="30"/>
        <v/>
      </c>
      <c r="D1946" t="str">
        <f>IF(A1946="","",VLOOKUP(BdD!C1946,Mvt!$D$2:$G$832,3,0))</f>
        <v/>
      </c>
    </row>
    <row r="1947" spans="1:4" x14ac:dyDescent="0.25">
      <c r="A1947" s="1" t="str">
        <f t="array" ref="A1947">IF(B1947="","",MAX(IF(Mvt!$C$2:$C$832=B1947,Mvt!$A$2:$A$832,"")))</f>
        <v/>
      </c>
      <c r="C1947" t="str">
        <f t="shared" si="30"/>
        <v/>
      </c>
      <c r="D1947" t="str">
        <f>IF(A1947="","",VLOOKUP(BdD!C1947,Mvt!$D$2:$G$832,3,0))</f>
        <v/>
      </c>
    </row>
    <row r="1948" spans="1:4" x14ac:dyDescent="0.25">
      <c r="A1948" s="1" t="str">
        <f t="array" ref="A1948">IF(B1948="","",MAX(IF(Mvt!$C$2:$C$832=B1948,Mvt!$A$2:$A$832,"")))</f>
        <v/>
      </c>
      <c r="C1948" t="str">
        <f t="shared" si="30"/>
        <v/>
      </c>
      <c r="D1948" t="str">
        <f>IF(A1948="","",VLOOKUP(BdD!C1948,Mvt!$D$2:$G$832,3,0))</f>
        <v/>
      </c>
    </row>
    <row r="1949" spans="1:4" x14ac:dyDescent="0.25">
      <c r="A1949" s="1" t="str">
        <f t="array" ref="A1949">IF(B1949="","",MAX(IF(Mvt!$C$2:$C$832=B1949,Mvt!$A$2:$A$832,"")))</f>
        <v/>
      </c>
      <c r="C1949" t="str">
        <f t="shared" si="30"/>
        <v/>
      </c>
      <c r="D1949" t="str">
        <f>IF(A1949="","",VLOOKUP(BdD!C1949,Mvt!$D$2:$G$832,3,0))</f>
        <v/>
      </c>
    </row>
    <row r="1950" spans="1:4" x14ac:dyDescent="0.25">
      <c r="A1950" s="1" t="str">
        <f t="array" ref="A1950">IF(B1950="","",MAX(IF(Mvt!$C$2:$C$832=B1950,Mvt!$A$2:$A$832,"")))</f>
        <v/>
      </c>
      <c r="C1950" t="str">
        <f t="shared" si="30"/>
        <v/>
      </c>
      <c r="D1950" t="str">
        <f>IF(A1950="","",VLOOKUP(BdD!C1950,Mvt!$D$2:$G$832,3,0))</f>
        <v/>
      </c>
    </row>
    <row r="1951" spans="1:4" x14ac:dyDescent="0.25">
      <c r="A1951" s="1" t="str">
        <f t="array" ref="A1951">IF(B1951="","",MAX(IF(Mvt!$C$2:$C$832=B1951,Mvt!$A$2:$A$832,"")))</f>
        <v/>
      </c>
      <c r="C1951" t="str">
        <f t="shared" si="30"/>
        <v/>
      </c>
      <c r="D1951" t="str">
        <f>IF(A1951="","",VLOOKUP(BdD!C1951,Mvt!$D$2:$G$832,3,0))</f>
        <v/>
      </c>
    </row>
    <row r="1952" spans="1:4" x14ac:dyDescent="0.25">
      <c r="A1952" s="1" t="str">
        <f t="array" ref="A1952">IF(B1952="","",MAX(IF(Mvt!$C$2:$C$832=B1952,Mvt!$A$2:$A$832,"")))</f>
        <v/>
      </c>
      <c r="C1952" t="str">
        <f t="shared" si="30"/>
        <v/>
      </c>
      <c r="D1952" t="str">
        <f>IF(A1952="","",VLOOKUP(BdD!C1952,Mvt!$D$2:$G$832,3,0))</f>
        <v/>
      </c>
    </row>
    <row r="1953" spans="1:4" x14ac:dyDescent="0.25">
      <c r="A1953" s="1" t="str">
        <f t="array" ref="A1953">IF(B1953="","",MAX(IF(Mvt!$C$2:$C$832=B1953,Mvt!$A$2:$A$832,"")))</f>
        <v/>
      </c>
      <c r="C1953" t="str">
        <f t="shared" si="30"/>
        <v/>
      </c>
      <c r="D1953" t="str">
        <f>IF(A1953="","",VLOOKUP(BdD!C1953,Mvt!$D$2:$G$832,3,0))</f>
        <v/>
      </c>
    </row>
    <row r="1954" spans="1:4" x14ac:dyDescent="0.25">
      <c r="A1954" s="1" t="str">
        <f t="array" ref="A1954">IF(B1954="","",MAX(IF(Mvt!$C$2:$C$832=B1954,Mvt!$A$2:$A$832,"")))</f>
        <v/>
      </c>
      <c r="C1954" t="str">
        <f t="shared" si="30"/>
        <v/>
      </c>
      <c r="D1954" t="str">
        <f>IF(A1954="","",VLOOKUP(BdD!C1954,Mvt!$D$2:$G$832,3,0))</f>
        <v/>
      </c>
    </row>
    <row r="1955" spans="1:4" x14ac:dyDescent="0.25">
      <c r="A1955" s="1" t="str">
        <f t="array" ref="A1955">IF(B1955="","",MAX(IF(Mvt!$C$2:$C$832=B1955,Mvt!$A$2:$A$832,"")))</f>
        <v/>
      </c>
      <c r="C1955" t="str">
        <f t="shared" ref="C1955:C2018" si="31">IF(A1955="","",A1955&amp;B1955)</f>
        <v/>
      </c>
      <c r="D1955" t="str">
        <f>IF(A1955="","",VLOOKUP(BdD!C1955,Mvt!$D$2:$G$832,3,0))</f>
        <v/>
      </c>
    </row>
    <row r="1956" spans="1:4" x14ac:dyDescent="0.25">
      <c r="A1956" s="1" t="str">
        <f t="array" ref="A1956">IF(B1956="","",MAX(IF(Mvt!$C$2:$C$832=B1956,Mvt!$A$2:$A$832,"")))</f>
        <v/>
      </c>
      <c r="C1956" t="str">
        <f t="shared" si="31"/>
        <v/>
      </c>
      <c r="D1956" t="str">
        <f>IF(A1956="","",VLOOKUP(BdD!C1956,Mvt!$D$2:$G$832,3,0))</f>
        <v/>
      </c>
    </row>
    <row r="1957" spans="1:4" x14ac:dyDescent="0.25">
      <c r="A1957" s="1" t="str">
        <f t="array" ref="A1957">IF(B1957="","",MAX(IF(Mvt!$C$2:$C$832=B1957,Mvt!$A$2:$A$832,"")))</f>
        <v/>
      </c>
      <c r="C1957" t="str">
        <f t="shared" si="31"/>
        <v/>
      </c>
      <c r="D1957" t="str">
        <f>IF(A1957="","",VLOOKUP(BdD!C1957,Mvt!$D$2:$G$832,3,0))</f>
        <v/>
      </c>
    </row>
    <row r="1958" spans="1:4" x14ac:dyDescent="0.25">
      <c r="A1958" s="1" t="str">
        <f t="array" ref="A1958">IF(B1958="","",MAX(IF(Mvt!$C$2:$C$832=B1958,Mvt!$A$2:$A$832,"")))</f>
        <v/>
      </c>
      <c r="C1958" t="str">
        <f t="shared" si="31"/>
        <v/>
      </c>
      <c r="D1958" t="str">
        <f>IF(A1958="","",VLOOKUP(BdD!C1958,Mvt!$D$2:$G$832,3,0))</f>
        <v/>
      </c>
    </row>
    <row r="1959" spans="1:4" x14ac:dyDescent="0.25">
      <c r="A1959" s="1" t="str">
        <f t="array" ref="A1959">IF(B1959="","",MAX(IF(Mvt!$C$2:$C$832=B1959,Mvt!$A$2:$A$832,"")))</f>
        <v/>
      </c>
      <c r="C1959" t="str">
        <f t="shared" si="31"/>
        <v/>
      </c>
      <c r="D1959" t="str">
        <f>IF(A1959="","",VLOOKUP(BdD!C1959,Mvt!$D$2:$G$832,3,0))</f>
        <v/>
      </c>
    </row>
    <row r="1960" spans="1:4" x14ac:dyDescent="0.25">
      <c r="A1960" s="1" t="str">
        <f t="array" ref="A1960">IF(B1960="","",MAX(IF(Mvt!$C$2:$C$832=B1960,Mvt!$A$2:$A$832,"")))</f>
        <v/>
      </c>
      <c r="C1960" t="str">
        <f t="shared" si="31"/>
        <v/>
      </c>
      <c r="D1960" t="str">
        <f>IF(A1960="","",VLOOKUP(BdD!C1960,Mvt!$D$2:$G$832,3,0))</f>
        <v/>
      </c>
    </row>
    <row r="1961" spans="1:4" x14ac:dyDescent="0.25">
      <c r="A1961" s="1" t="str">
        <f t="array" ref="A1961">IF(B1961="","",MAX(IF(Mvt!$C$2:$C$832=B1961,Mvt!$A$2:$A$832,"")))</f>
        <v/>
      </c>
      <c r="C1961" t="str">
        <f t="shared" si="31"/>
        <v/>
      </c>
      <c r="D1961" t="str">
        <f>IF(A1961="","",VLOOKUP(BdD!C1961,Mvt!$D$2:$G$832,3,0))</f>
        <v/>
      </c>
    </row>
    <row r="1962" spans="1:4" x14ac:dyDescent="0.25">
      <c r="A1962" s="1" t="str">
        <f t="array" ref="A1962">IF(B1962="","",MAX(IF(Mvt!$C$2:$C$832=B1962,Mvt!$A$2:$A$832,"")))</f>
        <v/>
      </c>
      <c r="C1962" t="str">
        <f t="shared" si="31"/>
        <v/>
      </c>
      <c r="D1962" t="str">
        <f>IF(A1962="","",VLOOKUP(BdD!C1962,Mvt!$D$2:$G$832,3,0))</f>
        <v/>
      </c>
    </row>
    <row r="1963" spans="1:4" x14ac:dyDescent="0.25">
      <c r="A1963" s="1" t="str">
        <f t="array" ref="A1963">IF(B1963="","",MAX(IF(Mvt!$C$2:$C$832=B1963,Mvt!$A$2:$A$832,"")))</f>
        <v/>
      </c>
      <c r="C1963" t="str">
        <f t="shared" si="31"/>
        <v/>
      </c>
      <c r="D1963" t="str">
        <f>IF(A1963="","",VLOOKUP(BdD!C1963,Mvt!$D$2:$G$832,3,0))</f>
        <v/>
      </c>
    </row>
    <row r="1964" spans="1:4" x14ac:dyDescent="0.25">
      <c r="A1964" s="1" t="str">
        <f t="array" ref="A1964">IF(B1964="","",MAX(IF(Mvt!$C$2:$C$832=B1964,Mvt!$A$2:$A$832,"")))</f>
        <v/>
      </c>
      <c r="C1964" t="str">
        <f t="shared" si="31"/>
        <v/>
      </c>
      <c r="D1964" t="str">
        <f>IF(A1964="","",VLOOKUP(BdD!C1964,Mvt!$D$2:$G$832,3,0))</f>
        <v/>
      </c>
    </row>
    <row r="1965" spans="1:4" x14ac:dyDescent="0.25">
      <c r="A1965" s="1" t="str">
        <f t="array" ref="A1965">IF(B1965="","",MAX(IF(Mvt!$C$2:$C$832=B1965,Mvt!$A$2:$A$832,"")))</f>
        <v/>
      </c>
      <c r="C1965" t="str">
        <f t="shared" si="31"/>
        <v/>
      </c>
      <c r="D1965" t="str">
        <f>IF(A1965="","",VLOOKUP(BdD!C1965,Mvt!$D$2:$G$832,3,0))</f>
        <v/>
      </c>
    </row>
    <row r="1966" spans="1:4" x14ac:dyDescent="0.25">
      <c r="A1966" s="1" t="str">
        <f t="array" ref="A1966">IF(B1966="","",MAX(IF(Mvt!$C$2:$C$832=B1966,Mvt!$A$2:$A$832,"")))</f>
        <v/>
      </c>
      <c r="C1966" t="str">
        <f t="shared" si="31"/>
        <v/>
      </c>
      <c r="D1966" t="str">
        <f>IF(A1966="","",VLOOKUP(BdD!C1966,Mvt!$D$2:$G$832,3,0))</f>
        <v/>
      </c>
    </row>
    <row r="1967" spans="1:4" x14ac:dyDescent="0.25">
      <c r="A1967" s="1" t="str">
        <f t="array" ref="A1967">IF(B1967="","",MAX(IF(Mvt!$C$2:$C$832=B1967,Mvt!$A$2:$A$832,"")))</f>
        <v/>
      </c>
      <c r="C1967" t="str">
        <f t="shared" si="31"/>
        <v/>
      </c>
      <c r="D1967" t="str">
        <f>IF(A1967="","",VLOOKUP(BdD!C1967,Mvt!$D$2:$G$832,3,0))</f>
        <v/>
      </c>
    </row>
    <row r="1968" spans="1:4" x14ac:dyDescent="0.25">
      <c r="A1968" s="1" t="str">
        <f t="array" ref="A1968">IF(B1968="","",MAX(IF(Mvt!$C$2:$C$832=B1968,Mvt!$A$2:$A$832,"")))</f>
        <v/>
      </c>
      <c r="C1968" t="str">
        <f t="shared" si="31"/>
        <v/>
      </c>
      <c r="D1968" t="str">
        <f>IF(A1968="","",VLOOKUP(BdD!C1968,Mvt!$D$2:$G$832,3,0))</f>
        <v/>
      </c>
    </row>
    <row r="1969" spans="1:4" x14ac:dyDescent="0.25">
      <c r="A1969" s="1" t="str">
        <f t="array" ref="A1969">IF(B1969="","",MAX(IF(Mvt!$C$2:$C$832=B1969,Mvt!$A$2:$A$832,"")))</f>
        <v/>
      </c>
      <c r="C1969" t="str">
        <f t="shared" si="31"/>
        <v/>
      </c>
      <c r="D1969" t="str">
        <f>IF(A1969="","",VLOOKUP(BdD!C1969,Mvt!$D$2:$G$832,3,0))</f>
        <v/>
      </c>
    </row>
    <row r="1970" spans="1:4" x14ac:dyDescent="0.25">
      <c r="A1970" s="1" t="str">
        <f t="array" ref="A1970">IF(B1970="","",MAX(IF(Mvt!$C$2:$C$832=B1970,Mvt!$A$2:$A$832,"")))</f>
        <v/>
      </c>
      <c r="C1970" t="str">
        <f t="shared" si="31"/>
        <v/>
      </c>
      <c r="D1970" t="str">
        <f>IF(A1970="","",VLOOKUP(BdD!C1970,Mvt!$D$2:$G$832,3,0))</f>
        <v/>
      </c>
    </row>
    <row r="1971" spans="1:4" x14ac:dyDescent="0.25">
      <c r="A1971" s="1" t="str">
        <f t="array" ref="A1971">IF(B1971="","",MAX(IF(Mvt!$C$2:$C$832=B1971,Mvt!$A$2:$A$832,"")))</f>
        <v/>
      </c>
      <c r="C1971" t="str">
        <f t="shared" si="31"/>
        <v/>
      </c>
      <c r="D1971" t="str">
        <f>IF(A1971="","",VLOOKUP(BdD!C1971,Mvt!$D$2:$G$832,3,0))</f>
        <v/>
      </c>
    </row>
    <row r="1972" spans="1:4" x14ac:dyDescent="0.25">
      <c r="A1972" s="1" t="str">
        <f t="array" ref="A1972">IF(B1972="","",MAX(IF(Mvt!$C$2:$C$832=B1972,Mvt!$A$2:$A$832,"")))</f>
        <v/>
      </c>
      <c r="C1972" t="str">
        <f t="shared" si="31"/>
        <v/>
      </c>
      <c r="D1972" t="str">
        <f>IF(A1972="","",VLOOKUP(BdD!C1972,Mvt!$D$2:$G$832,3,0))</f>
        <v/>
      </c>
    </row>
    <row r="1973" spans="1:4" x14ac:dyDescent="0.25">
      <c r="A1973" s="1" t="str">
        <f t="array" ref="A1973">IF(B1973="","",MAX(IF(Mvt!$C$2:$C$832=B1973,Mvt!$A$2:$A$832,"")))</f>
        <v/>
      </c>
      <c r="C1973" t="str">
        <f t="shared" si="31"/>
        <v/>
      </c>
      <c r="D1973" t="str">
        <f>IF(A1973="","",VLOOKUP(BdD!C1973,Mvt!$D$2:$G$832,3,0))</f>
        <v/>
      </c>
    </row>
    <row r="1974" spans="1:4" x14ac:dyDescent="0.25">
      <c r="A1974" s="1" t="str">
        <f t="array" ref="A1974">IF(B1974="","",MAX(IF(Mvt!$C$2:$C$832=B1974,Mvt!$A$2:$A$832,"")))</f>
        <v/>
      </c>
      <c r="C1974" t="str">
        <f t="shared" si="31"/>
        <v/>
      </c>
      <c r="D1974" t="str">
        <f>IF(A1974="","",VLOOKUP(BdD!C1974,Mvt!$D$2:$G$832,3,0))</f>
        <v/>
      </c>
    </row>
    <row r="1975" spans="1:4" x14ac:dyDescent="0.25">
      <c r="A1975" s="1" t="str">
        <f t="array" ref="A1975">IF(B1975="","",MAX(IF(Mvt!$C$2:$C$832=B1975,Mvt!$A$2:$A$832,"")))</f>
        <v/>
      </c>
      <c r="C1975" t="str">
        <f t="shared" si="31"/>
        <v/>
      </c>
      <c r="D1975" t="str">
        <f>IF(A1975="","",VLOOKUP(BdD!C1975,Mvt!$D$2:$G$832,3,0))</f>
        <v/>
      </c>
    </row>
    <row r="1976" spans="1:4" x14ac:dyDescent="0.25">
      <c r="A1976" s="1" t="str">
        <f t="array" ref="A1976">IF(B1976="","",MAX(IF(Mvt!$C$2:$C$832=B1976,Mvt!$A$2:$A$832,"")))</f>
        <v/>
      </c>
      <c r="C1976" t="str">
        <f t="shared" si="31"/>
        <v/>
      </c>
      <c r="D1976" t="str">
        <f>IF(A1976="","",VLOOKUP(BdD!C1976,Mvt!$D$2:$G$832,3,0))</f>
        <v/>
      </c>
    </row>
    <row r="1977" spans="1:4" x14ac:dyDescent="0.25">
      <c r="A1977" s="1" t="str">
        <f t="array" ref="A1977">IF(B1977="","",MAX(IF(Mvt!$C$2:$C$832=B1977,Mvt!$A$2:$A$832,"")))</f>
        <v/>
      </c>
      <c r="C1977" t="str">
        <f t="shared" si="31"/>
        <v/>
      </c>
      <c r="D1977" t="str">
        <f>IF(A1977="","",VLOOKUP(BdD!C1977,Mvt!$D$2:$G$832,3,0))</f>
        <v/>
      </c>
    </row>
    <row r="1978" spans="1:4" x14ac:dyDescent="0.25">
      <c r="A1978" s="1" t="str">
        <f t="array" ref="A1978">IF(B1978="","",MAX(IF(Mvt!$C$2:$C$832=B1978,Mvt!$A$2:$A$832,"")))</f>
        <v/>
      </c>
      <c r="C1978" t="str">
        <f t="shared" si="31"/>
        <v/>
      </c>
      <c r="D1978" t="str">
        <f>IF(A1978="","",VLOOKUP(BdD!C1978,Mvt!$D$2:$G$832,3,0))</f>
        <v/>
      </c>
    </row>
    <row r="1979" spans="1:4" x14ac:dyDescent="0.25">
      <c r="A1979" s="1" t="str">
        <f t="array" ref="A1979">IF(B1979="","",MAX(IF(Mvt!$C$2:$C$832=B1979,Mvt!$A$2:$A$832,"")))</f>
        <v/>
      </c>
      <c r="C1979" t="str">
        <f t="shared" si="31"/>
        <v/>
      </c>
      <c r="D1979" t="str">
        <f>IF(A1979="","",VLOOKUP(BdD!C1979,Mvt!$D$2:$G$832,3,0))</f>
        <v/>
      </c>
    </row>
    <row r="1980" spans="1:4" x14ac:dyDescent="0.25">
      <c r="A1980" s="1" t="str">
        <f t="array" ref="A1980">IF(B1980="","",MAX(IF(Mvt!$C$2:$C$832=B1980,Mvt!$A$2:$A$832,"")))</f>
        <v/>
      </c>
      <c r="C1980" t="str">
        <f t="shared" si="31"/>
        <v/>
      </c>
      <c r="D1980" t="str">
        <f>IF(A1980="","",VLOOKUP(BdD!C1980,Mvt!$D$2:$G$832,3,0))</f>
        <v/>
      </c>
    </row>
    <row r="1981" spans="1:4" x14ac:dyDescent="0.25">
      <c r="A1981" s="1" t="str">
        <f t="array" ref="A1981">IF(B1981="","",MAX(IF(Mvt!$C$2:$C$832=B1981,Mvt!$A$2:$A$832,"")))</f>
        <v/>
      </c>
      <c r="C1981" t="str">
        <f t="shared" si="31"/>
        <v/>
      </c>
      <c r="D1981" t="str">
        <f>IF(A1981="","",VLOOKUP(BdD!C1981,Mvt!$D$2:$G$832,3,0))</f>
        <v/>
      </c>
    </row>
    <row r="1982" spans="1:4" x14ac:dyDescent="0.25">
      <c r="A1982" s="1" t="str">
        <f t="array" ref="A1982">IF(B1982="","",MAX(IF(Mvt!$C$2:$C$832=B1982,Mvt!$A$2:$A$832,"")))</f>
        <v/>
      </c>
      <c r="C1982" t="str">
        <f t="shared" si="31"/>
        <v/>
      </c>
      <c r="D1982" t="str">
        <f>IF(A1982="","",VLOOKUP(BdD!C1982,Mvt!$D$2:$G$832,3,0))</f>
        <v/>
      </c>
    </row>
    <row r="1983" spans="1:4" x14ac:dyDescent="0.25">
      <c r="A1983" s="1" t="str">
        <f t="array" ref="A1983">IF(B1983="","",MAX(IF(Mvt!$C$2:$C$832=B1983,Mvt!$A$2:$A$832,"")))</f>
        <v/>
      </c>
      <c r="C1983" t="str">
        <f t="shared" si="31"/>
        <v/>
      </c>
      <c r="D1983" t="str">
        <f>IF(A1983="","",VLOOKUP(BdD!C1983,Mvt!$D$2:$G$832,3,0))</f>
        <v/>
      </c>
    </row>
    <row r="1984" spans="1:4" x14ac:dyDescent="0.25">
      <c r="A1984" s="1" t="str">
        <f t="array" ref="A1984">IF(B1984="","",MAX(IF(Mvt!$C$2:$C$832=B1984,Mvt!$A$2:$A$832,"")))</f>
        <v/>
      </c>
      <c r="C1984" t="str">
        <f t="shared" si="31"/>
        <v/>
      </c>
      <c r="D1984" t="str">
        <f>IF(A1984="","",VLOOKUP(BdD!C1984,Mvt!$D$2:$G$832,3,0))</f>
        <v/>
      </c>
    </row>
    <row r="1985" spans="1:4" x14ac:dyDescent="0.25">
      <c r="A1985" s="1" t="str">
        <f t="array" ref="A1985">IF(B1985="","",MAX(IF(Mvt!$C$2:$C$832=B1985,Mvt!$A$2:$A$832,"")))</f>
        <v/>
      </c>
      <c r="C1985" t="str">
        <f t="shared" si="31"/>
        <v/>
      </c>
      <c r="D1985" t="str">
        <f>IF(A1985="","",VLOOKUP(BdD!C1985,Mvt!$D$2:$G$832,3,0))</f>
        <v/>
      </c>
    </row>
    <row r="1986" spans="1:4" x14ac:dyDescent="0.25">
      <c r="A1986" s="1" t="str">
        <f t="array" ref="A1986">IF(B1986="","",MAX(IF(Mvt!$C$2:$C$832=B1986,Mvt!$A$2:$A$832,"")))</f>
        <v/>
      </c>
      <c r="C1986" t="str">
        <f t="shared" si="31"/>
        <v/>
      </c>
      <c r="D1986" t="str">
        <f>IF(A1986="","",VLOOKUP(BdD!C1986,Mvt!$D$2:$G$832,3,0))</f>
        <v/>
      </c>
    </row>
    <row r="1987" spans="1:4" x14ac:dyDescent="0.25">
      <c r="A1987" s="1" t="str">
        <f t="array" ref="A1987">IF(B1987="","",MAX(IF(Mvt!$C$2:$C$832=B1987,Mvt!$A$2:$A$832,"")))</f>
        <v/>
      </c>
      <c r="C1987" t="str">
        <f t="shared" si="31"/>
        <v/>
      </c>
      <c r="D1987" t="str">
        <f>IF(A1987="","",VLOOKUP(BdD!C1987,Mvt!$D$2:$G$832,3,0))</f>
        <v/>
      </c>
    </row>
    <row r="1988" spans="1:4" x14ac:dyDescent="0.25">
      <c r="A1988" s="1" t="str">
        <f t="array" ref="A1988">IF(B1988="","",MAX(IF(Mvt!$C$2:$C$832=B1988,Mvt!$A$2:$A$832,"")))</f>
        <v/>
      </c>
      <c r="C1988" t="str">
        <f t="shared" si="31"/>
        <v/>
      </c>
      <c r="D1988" t="str">
        <f>IF(A1988="","",VLOOKUP(BdD!C1988,Mvt!$D$2:$G$832,3,0))</f>
        <v/>
      </c>
    </row>
    <row r="1989" spans="1:4" x14ac:dyDescent="0.25">
      <c r="A1989" s="1" t="str">
        <f t="array" ref="A1989">IF(B1989="","",MAX(IF(Mvt!$C$2:$C$832=B1989,Mvt!$A$2:$A$832,"")))</f>
        <v/>
      </c>
      <c r="C1989" t="str">
        <f t="shared" si="31"/>
        <v/>
      </c>
      <c r="D1989" t="str">
        <f>IF(A1989="","",VLOOKUP(BdD!C1989,Mvt!$D$2:$G$832,3,0))</f>
        <v/>
      </c>
    </row>
    <row r="1990" spans="1:4" x14ac:dyDescent="0.25">
      <c r="A1990" s="1" t="str">
        <f t="array" ref="A1990">IF(B1990="","",MAX(IF(Mvt!$C$2:$C$832=B1990,Mvt!$A$2:$A$832,"")))</f>
        <v/>
      </c>
      <c r="C1990" t="str">
        <f t="shared" si="31"/>
        <v/>
      </c>
      <c r="D1990" t="str">
        <f>IF(A1990="","",VLOOKUP(BdD!C1990,Mvt!$D$2:$G$832,3,0))</f>
        <v/>
      </c>
    </row>
    <row r="1991" spans="1:4" x14ac:dyDescent="0.25">
      <c r="A1991" s="1" t="str">
        <f t="array" ref="A1991">IF(B1991="","",MAX(IF(Mvt!$C$2:$C$832=B1991,Mvt!$A$2:$A$832,"")))</f>
        <v/>
      </c>
      <c r="C1991" t="str">
        <f t="shared" si="31"/>
        <v/>
      </c>
      <c r="D1991" t="str">
        <f>IF(A1991="","",VLOOKUP(BdD!C1991,Mvt!$D$2:$G$832,3,0))</f>
        <v/>
      </c>
    </row>
    <row r="1992" spans="1:4" x14ac:dyDescent="0.25">
      <c r="A1992" s="1" t="str">
        <f t="array" ref="A1992">IF(B1992="","",MAX(IF(Mvt!$C$2:$C$832=B1992,Mvt!$A$2:$A$832,"")))</f>
        <v/>
      </c>
      <c r="C1992" t="str">
        <f t="shared" si="31"/>
        <v/>
      </c>
      <c r="D1992" t="str">
        <f>IF(A1992="","",VLOOKUP(BdD!C1992,Mvt!$D$2:$G$832,3,0))</f>
        <v/>
      </c>
    </row>
    <row r="1993" spans="1:4" x14ac:dyDescent="0.25">
      <c r="A1993" s="1" t="str">
        <f t="array" ref="A1993">IF(B1993="","",MAX(IF(Mvt!$C$2:$C$832=B1993,Mvt!$A$2:$A$832,"")))</f>
        <v/>
      </c>
      <c r="C1993" t="str">
        <f t="shared" si="31"/>
        <v/>
      </c>
      <c r="D1993" t="str">
        <f>IF(A1993="","",VLOOKUP(BdD!C1993,Mvt!$D$2:$G$832,3,0))</f>
        <v/>
      </c>
    </row>
    <row r="1994" spans="1:4" x14ac:dyDescent="0.25">
      <c r="A1994" s="1" t="str">
        <f t="array" ref="A1994">IF(B1994="","",MAX(IF(Mvt!$C$2:$C$832=B1994,Mvt!$A$2:$A$832,"")))</f>
        <v/>
      </c>
      <c r="C1994" t="str">
        <f t="shared" si="31"/>
        <v/>
      </c>
      <c r="D1994" t="str">
        <f>IF(A1994="","",VLOOKUP(BdD!C1994,Mvt!$D$2:$G$832,3,0))</f>
        <v/>
      </c>
    </row>
    <row r="1995" spans="1:4" x14ac:dyDescent="0.25">
      <c r="A1995" s="1" t="str">
        <f t="array" ref="A1995">IF(B1995="","",MAX(IF(Mvt!$C$2:$C$832=B1995,Mvt!$A$2:$A$832,"")))</f>
        <v/>
      </c>
      <c r="C1995" t="str">
        <f t="shared" si="31"/>
        <v/>
      </c>
      <c r="D1995" t="str">
        <f>IF(A1995="","",VLOOKUP(BdD!C1995,Mvt!$D$2:$G$832,3,0))</f>
        <v/>
      </c>
    </row>
    <row r="1996" spans="1:4" x14ac:dyDescent="0.25">
      <c r="A1996" s="1" t="str">
        <f t="array" ref="A1996">IF(B1996="","",MAX(IF(Mvt!$C$2:$C$832=B1996,Mvt!$A$2:$A$832,"")))</f>
        <v/>
      </c>
      <c r="C1996" t="str">
        <f t="shared" si="31"/>
        <v/>
      </c>
      <c r="D1996" t="str">
        <f>IF(A1996="","",VLOOKUP(BdD!C1996,Mvt!$D$2:$G$832,3,0))</f>
        <v/>
      </c>
    </row>
    <row r="1997" spans="1:4" x14ac:dyDescent="0.25">
      <c r="A1997" s="1" t="str">
        <f t="array" ref="A1997">IF(B1997="","",MAX(IF(Mvt!$C$2:$C$832=B1997,Mvt!$A$2:$A$832,"")))</f>
        <v/>
      </c>
      <c r="C1997" t="str">
        <f t="shared" si="31"/>
        <v/>
      </c>
      <c r="D1997" t="str">
        <f>IF(A1997="","",VLOOKUP(BdD!C1997,Mvt!$D$2:$G$832,3,0))</f>
        <v/>
      </c>
    </row>
    <row r="1998" spans="1:4" x14ac:dyDescent="0.25">
      <c r="A1998" s="1" t="str">
        <f t="array" ref="A1998">IF(B1998="","",MAX(IF(Mvt!$C$2:$C$832=B1998,Mvt!$A$2:$A$832,"")))</f>
        <v/>
      </c>
      <c r="C1998" t="str">
        <f t="shared" si="31"/>
        <v/>
      </c>
      <c r="D1998" t="str">
        <f>IF(A1998="","",VLOOKUP(BdD!C1998,Mvt!$D$2:$G$832,3,0))</f>
        <v/>
      </c>
    </row>
    <row r="1999" spans="1:4" x14ac:dyDescent="0.25">
      <c r="A1999" s="1" t="str">
        <f t="array" ref="A1999">IF(B1999="","",MAX(IF(Mvt!$C$2:$C$832=B1999,Mvt!$A$2:$A$832,"")))</f>
        <v/>
      </c>
      <c r="C1999" t="str">
        <f t="shared" si="31"/>
        <v/>
      </c>
      <c r="D1999" t="str">
        <f>IF(A1999="","",VLOOKUP(BdD!C1999,Mvt!$D$2:$G$832,3,0))</f>
        <v/>
      </c>
    </row>
    <row r="2000" spans="1:4" x14ac:dyDescent="0.25">
      <c r="A2000" s="1" t="str">
        <f t="array" ref="A2000">IF(B2000="","",MAX(IF(Mvt!$C$2:$C$832=B2000,Mvt!$A$2:$A$832,"")))</f>
        <v/>
      </c>
      <c r="C2000" t="str">
        <f t="shared" si="31"/>
        <v/>
      </c>
      <c r="D2000" t="str">
        <f>IF(A2000="","",VLOOKUP(BdD!C2000,Mvt!$D$2:$G$832,3,0))</f>
        <v/>
      </c>
    </row>
    <row r="2001" spans="1:4" x14ac:dyDescent="0.25">
      <c r="A2001" s="1" t="str">
        <f t="array" ref="A2001">IF(B2001="","",MAX(IF(Mvt!$C$2:$C$832=B2001,Mvt!$A$2:$A$832,"")))</f>
        <v/>
      </c>
      <c r="C2001" t="str">
        <f t="shared" si="31"/>
        <v/>
      </c>
      <c r="D2001" t="str">
        <f>IF(A2001="","",VLOOKUP(BdD!C2001,Mvt!$D$2:$G$832,3,0))</f>
        <v/>
      </c>
    </row>
    <row r="2002" spans="1:4" x14ac:dyDescent="0.25">
      <c r="A2002" s="1" t="str">
        <f t="array" ref="A2002">IF(B2002="","",MAX(IF(Mvt!$C$2:$C$832=B2002,Mvt!$A$2:$A$832,"")))</f>
        <v/>
      </c>
      <c r="C2002" t="str">
        <f t="shared" si="31"/>
        <v/>
      </c>
      <c r="D2002" t="str">
        <f>IF(A2002="","",VLOOKUP(BdD!C2002,Mvt!$D$2:$G$832,3,0))</f>
        <v/>
      </c>
    </row>
    <row r="2003" spans="1:4" x14ac:dyDescent="0.25">
      <c r="A2003" s="1" t="str">
        <f t="array" ref="A2003">IF(B2003="","",MAX(IF(Mvt!$C$2:$C$832=B2003,Mvt!$A$2:$A$832,"")))</f>
        <v/>
      </c>
      <c r="C2003" t="str">
        <f t="shared" si="31"/>
        <v/>
      </c>
      <c r="D2003" t="str">
        <f>IF(A2003="","",VLOOKUP(BdD!C2003,Mvt!$D$2:$G$832,3,0))</f>
        <v/>
      </c>
    </row>
    <row r="2004" spans="1:4" x14ac:dyDescent="0.25">
      <c r="A2004" s="1" t="str">
        <f t="array" ref="A2004">IF(B2004="","",MAX(IF(Mvt!$C$2:$C$832=B2004,Mvt!$A$2:$A$832,"")))</f>
        <v/>
      </c>
      <c r="C2004" t="str">
        <f t="shared" si="31"/>
        <v/>
      </c>
      <c r="D2004" t="str">
        <f>IF(A2004="","",VLOOKUP(BdD!C2004,Mvt!$D$2:$G$832,3,0))</f>
        <v/>
      </c>
    </row>
    <row r="2005" spans="1:4" x14ac:dyDescent="0.25">
      <c r="A2005" s="1" t="str">
        <f t="array" ref="A2005">IF(B2005="","",MAX(IF(Mvt!$C$2:$C$832=B2005,Mvt!$A$2:$A$832,"")))</f>
        <v/>
      </c>
      <c r="C2005" t="str">
        <f t="shared" si="31"/>
        <v/>
      </c>
      <c r="D2005" t="str">
        <f>IF(A2005="","",VLOOKUP(BdD!C2005,Mvt!$D$2:$G$832,3,0))</f>
        <v/>
      </c>
    </row>
    <row r="2006" spans="1:4" x14ac:dyDescent="0.25">
      <c r="A2006" s="1" t="str">
        <f t="array" ref="A2006">IF(B2006="","",MAX(IF(Mvt!$C$2:$C$832=B2006,Mvt!$A$2:$A$832,"")))</f>
        <v/>
      </c>
      <c r="C2006" t="str">
        <f t="shared" si="31"/>
        <v/>
      </c>
      <c r="D2006" t="str">
        <f>IF(A2006="","",VLOOKUP(BdD!C2006,Mvt!$D$2:$G$832,3,0))</f>
        <v/>
      </c>
    </row>
    <row r="2007" spans="1:4" x14ac:dyDescent="0.25">
      <c r="A2007" s="1" t="str">
        <f t="array" ref="A2007">IF(B2007="","",MAX(IF(Mvt!$C$2:$C$832=B2007,Mvt!$A$2:$A$832,"")))</f>
        <v/>
      </c>
      <c r="C2007" t="str">
        <f t="shared" si="31"/>
        <v/>
      </c>
      <c r="D2007" t="str">
        <f>IF(A2007="","",VLOOKUP(BdD!C2007,Mvt!$D$2:$G$832,3,0))</f>
        <v/>
      </c>
    </row>
    <row r="2008" spans="1:4" x14ac:dyDescent="0.25">
      <c r="A2008" s="1" t="str">
        <f t="array" ref="A2008">IF(B2008="","",MAX(IF(Mvt!$C$2:$C$832=B2008,Mvt!$A$2:$A$832,"")))</f>
        <v/>
      </c>
      <c r="C2008" t="str">
        <f t="shared" si="31"/>
        <v/>
      </c>
      <c r="D2008" t="str">
        <f>IF(A2008="","",VLOOKUP(BdD!C2008,Mvt!$D$2:$G$832,3,0))</f>
        <v/>
      </c>
    </row>
    <row r="2009" spans="1:4" x14ac:dyDescent="0.25">
      <c r="A2009" s="1" t="str">
        <f t="array" ref="A2009">IF(B2009="","",MAX(IF(Mvt!$C$2:$C$832=B2009,Mvt!$A$2:$A$832,"")))</f>
        <v/>
      </c>
      <c r="C2009" t="str">
        <f t="shared" si="31"/>
        <v/>
      </c>
      <c r="D2009" t="str">
        <f>IF(A2009="","",VLOOKUP(BdD!C2009,Mvt!$D$2:$G$832,3,0))</f>
        <v/>
      </c>
    </row>
    <row r="2010" spans="1:4" x14ac:dyDescent="0.25">
      <c r="A2010" s="1" t="str">
        <f t="array" ref="A2010">IF(B2010="","",MAX(IF(Mvt!$C$2:$C$832=B2010,Mvt!$A$2:$A$832,"")))</f>
        <v/>
      </c>
      <c r="C2010" t="str">
        <f t="shared" si="31"/>
        <v/>
      </c>
      <c r="D2010" t="str">
        <f>IF(A2010="","",VLOOKUP(BdD!C2010,Mvt!$D$2:$G$832,3,0))</f>
        <v/>
      </c>
    </row>
    <row r="2011" spans="1:4" x14ac:dyDescent="0.25">
      <c r="A2011" s="1" t="str">
        <f t="array" ref="A2011">IF(B2011="","",MAX(IF(Mvt!$C$2:$C$832=B2011,Mvt!$A$2:$A$832,"")))</f>
        <v/>
      </c>
      <c r="C2011" t="str">
        <f t="shared" si="31"/>
        <v/>
      </c>
      <c r="D2011" t="str">
        <f>IF(A2011="","",VLOOKUP(BdD!C2011,Mvt!$D$2:$G$832,3,0))</f>
        <v/>
      </c>
    </row>
    <row r="2012" spans="1:4" x14ac:dyDescent="0.25">
      <c r="A2012" s="1" t="str">
        <f t="array" ref="A2012">IF(B2012="","",MAX(IF(Mvt!$C$2:$C$832=B2012,Mvt!$A$2:$A$832,"")))</f>
        <v/>
      </c>
      <c r="C2012" t="str">
        <f t="shared" si="31"/>
        <v/>
      </c>
      <c r="D2012" t="str">
        <f>IF(A2012="","",VLOOKUP(BdD!C2012,Mvt!$D$2:$G$832,3,0))</f>
        <v/>
      </c>
    </row>
    <row r="2013" spans="1:4" x14ac:dyDescent="0.25">
      <c r="A2013" s="1" t="str">
        <f t="array" ref="A2013">IF(B2013="","",MAX(IF(Mvt!$C$2:$C$832=B2013,Mvt!$A$2:$A$832,"")))</f>
        <v/>
      </c>
      <c r="C2013" t="str">
        <f t="shared" si="31"/>
        <v/>
      </c>
      <c r="D2013" t="str">
        <f>IF(A2013="","",VLOOKUP(BdD!C2013,Mvt!$D$2:$G$832,3,0))</f>
        <v/>
      </c>
    </row>
    <row r="2014" spans="1:4" x14ac:dyDescent="0.25">
      <c r="A2014" s="1" t="str">
        <f t="array" ref="A2014">IF(B2014="","",MAX(IF(Mvt!$C$2:$C$832=B2014,Mvt!$A$2:$A$832,"")))</f>
        <v/>
      </c>
      <c r="C2014" t="str">
        <f t="shared" si="31"/>
        <v/>
      </c>
      <c r="D2014" t="str">
        <f>IF(A2014="","",VLOOKUP(BdD!C2014,Mvt!$D$2:$G$832,3,0))</f>
        <v/>
      </c>
    </row>
    <row r="2015" spans="1:4" x14ac:dyDescent="0.25">
      <c r="A2015" s="1" t="str">
        <f t="array" ref="A2015">IF(B2015="","",MAX(IF(Mvt!$C$2:$C$832=B2015,Mvt!$A$2:$A$832,"")))</f>
        <v/>
      </c>
      <c r="C2015" t="str">
        <f t="shared" si="31"/>
        <v/>
      </c>
      <c r="D2015" t="str">
        <f>IF(A2015="","",VLOOKUP(BdD!C2015,Mvt!$D$2:$G$832,3,0))</f>
        <v/>
      </c>
    </row>
    <row r="2016" spans="1:4" x14ac:dyDescent="0.25">
      <c r="A2016" s="1" t="str">
        <f t="array" ref="A2016">IF(B2016="","",MAX(IF(Mvt!$C$2:$C$832=B2016,Mvt!$A$2:$A$832,"")))</f>
        <v/>
      </c>
      <c r="C2016" t="str">
        <f t="shared" si="31"/>
        <v/>
      </c>
      <c r="D2016" t="str">
        <f>IF(A2016="","",VLOOKUP(BdD!C2016,Mvt!$D$2:$G$832,3,0))</f>
        <v/>
      </c>
    </row>
    <row r="2017" spans="1:4" x14ac:dyDescent="0.25">
      <c r="A2017" s="1" t="str">
        <f t="array" ref="A2017">IF(B2017="","",MAX(IF(Mvt!$C$2:$C$832=B2017,Mvt!$A$2:$A$832,"")))</f>
        <v/>
      </c>
      <c r="C2017" t="str">
        <f t="shared" si="31"/>
        <v/>
      </c>
      <c r="D2017" t="str">
        <f>IF(A2017="","",VLOOKUP(BdD!C2017,Mvt!$D$2:$G$832,3,0))</f>
        <v/>
      </c>
    </row>
    <row r="2018" spans="1:4" x14ac:dyDescent="0.25">
      <c r="A2018" s="1" t="str">
        <f t="array" ref="A2018">IF(B2018="","",MAX(IF(Mvt!$C$2:$C$832=B2018,Mvt!$A$2:$A$832,"")))</f>
        <v/>
      </c>
      <c r="C2018" t="str">
        <f t="shared" si="31"/>
        <v/>
      </c>
      <c r="D2018" t="str">
        <f>IF(A2018="","",VLOOKUP(BdD!C2018,Mvt!$D$2:$G$832,3,0))</f>
        <v/>
      </c>
    </row>
    <row r="2019" spans="1:4" x14ac:dyDescent="0.25">
      <c r="A2019" s="1" t="str">
        <f t="array" ref="A2019">IF(B2019="","",MAX(IF(Mvt!$C$2:$C$832=B2019,Mvt!$A$2:$A$832,"")))</f>
        <v/>
      </c>
      <c r="C2019" t="str">
        <f t="shared" ref="C2019:C2082" si="32">IF(A2019="","",A2019&amp;B2019)</f>
        <v/>
      </c>
      <c r="D2019" t="str">
        <f>IF(A2019="","",VLOOKUP(BdD!C2019,Mvt!$D$2:$G$832,3,0))</f>
        <v/>
      </c>
    </row>
    <row r="2020" spans="1:4" x14ac:dyDescent="0.25">
      <c r="A2020" s="1" t="str">
        <f t="array" ref="A2020">IF(B2020="","",MAX(IF(Mvt!$C$2:$C$832=B2020,Mvt!$A$2:$A$832,"")))</f>
        <v/>
      </c>
      <c r="C2020" t="str">
        <f t="shared" si="32"/>
        <v/>
      </c>
      <c r="D2020" t="str">
        <f>IF(A2020="","",VLOOKUP(BdD!C2020,Mvt!$D$2:$G$832,3,0))</f>
        <v/>
      </c>
    </row>
    <row r="2021" spans="1:4" x14ac:dyDescent="0.25">
      <c r="A2021" s="1" t="str">
        <f t="array" ref="A2021">IF(B2021="","",MAX(IF(Mvt!$C$2:$C$832=B2021,Mvt!$A$2:$A$832,"")))</f>
        <v/>
      </c>
      <c r="C2021" t="str">
        <f t="shared" si="32"/>
        <v/>
      </c>
      <c r="D2021" t="str">
        <f>IF(A2021="","",VLOOKUP(BdD!C2021,Mvt!$D$2:$G$832,3,0))</f>
        <v/>
      </c>
    </row>
    <row r="2022" spans="1:4" x14ac:dyDescent="0.25">
      <c r="A2022" s="1" t="str">
        <f t="array" ref="A2022">IF(B2022="","",MAX(IF(Mvt!$C$2:$C$832=B2022,Mvt!$A$2:$A$832,"")))</f>
        <v/>
      </c>
      <c r="C2022" t="str">
        <f t="shared" si="32"/>
        <v/>
      </c>
      <c r="D2022" t="str">
        <f>IF(A2022="","",VLOOKUP(BdD!C2022,Mvt!$D$2:$G$832,3,0))</f>
        <v/>
      </c>
    </row>
    <row r="2023" spans="1:4" x14ac:dyDescent="0.25">
      <c r="A2023" s="1" t="str">
        <f t="array" ref="A2023">IF(B2023="","",MAX(IF(Mvt!$C$2:$C$832=B2023,Mvt!$A$2:$A$832,"")))</f>
        <v/>
      </c>
      <c r="C2023" t="str">
        <f t="shared" si="32"/>
        <v/>
      </c>
      <c r="D2023" t="str">
        <f>IF(A2023="","",VLOOKUP(BdD!C2023,Mvt!$D$2:$G$832,3,0))</f>
        <v/>
      </c>
    </row>
    <row r="2024" spans="1:4" x14ac:dyDescent="0.25">
      <c r="A2024" s="1" t="str">
        <f t="array" ref="A2024">IF(B2024="","",MAX(IF(Mvt!$C$2:$C$832=B2024,Mvt!$A$2:$A$832,"")))</f>
        <v/>
      </c>
      <c r="C2024" t="str">
        <f t="shared" si="32"/>
        <v/>
      </c>
      <c r="D2024" t="str">
        <f>IF(A2024="","",VLOOKUP(BdD!C2024,Mvt!$D$2:$G$832,3,0))</f>
        <v/>
      </c>
    </row>
    <row r="2025" spans="1:4" x14ac:dyDescent="0.25">
      <c r="A2025" s="1" t="str">
        <f t="array" ref="A2025">IF(B2025="","",MAX(IF(Mvt!$C$2:$C$832=B2025,Mvt!$A$2:$A$832,"")))</f>
        <v/>
      </c>
      <c r="C2025" t="str">
        <f t="shared" si="32"/>
        <v/>
      </c>
      <c r="D2025" t="str">
        <f>IF(A2025="","",VLOOKUP(BdD!C2025,Mvt!$D$2:$G$832,3,0))</f>
        <v/>
      </c>
    </row>
    <row r="2026" spans="1:4" x14ac:dyDescent="0.25">
      <c r="A2026" s="1" t="str">
        <f t="array" ref="A2026">IF(B2026="","",MAX(IF(Mvt!$C$2:$C$832=B2026,Mvt!$A$2:$A$832,"")))</f>
        <v/>
      </c>
      <c r="C2026" t="str">
        <f t="shared" si="32"/>
        <v/>
      </c>
      <c r="D2026" t="str">
        <f>IF(A2026="","",VLOOKUP(BdD!C2026,Mvt!$D$2:$G$832,3,0))</f>
        <v/>
      </c>
    </row>
    <row r="2027" spans="1:4" x14ac:dyDescent="0.25">
      <c r="A2027" s="1" t="str">
        <f t="array" ref="A2027">IF(B2027="","",MAX(IF(Mvt!$C$2:$C$832=B2027,Mvt!$A$2:$A$832,"")))</f>
        <v/>
      </c>
      <c r="C2027" t="str">
        <f t="shared" si="32"/>
        <v/>
      </c>
      <c r="D2027" t="str">
        <f>IF(A2027="","",VLOOKUP(BdD!C2027,Mvt!$D$2:$G$832,3,0))</f>
        <v/>
      </c>
    </row>
    <row r="2028" spans="1:4" x14ac:dyDescent="0.25">
      <c r="A2028" s="1" t="str">
        <f t="array" ref="A2028">IF(B2028="","",MAX(IF(Mvt!$C$2:$C$832=B2028,Mvt!$A$2:$A$832,"")))</f>
        <v/>
      </c>
      <c r="C2028" t="str">
        <f t="shared" si="32"/>
        <v/>
      </c>
      <c r="D2028" t="str">
        <f>IF(A2028="","",VLOOKUP(BdD!C2028,Mvt!$D$2:$G$832,3,0))</f>
        <v/>
      </c>
    </row>
    <row r="2029" spans="1:4" x14ac:dyDescent="0.25">
      <c r="A2029" s="1" t="str">
        <f t="array" ref="A2029">IF(B2029="","",MAX(IF(Mvt!$C$2:$C$832=B2029,Mvt!$A$2:$A$832,"")))</f>
        <v/>
      </c>
      <c r="C2029" t="str">
        <f t="shared" si="32"/>
        <v/>
      </c>
      <c r="D2029" t="str">
        <f>IF(A2029="","",VLOOKUP(BdD!C2029,Mvt!$D$2:$G$832,3,0))</f>
        <v/>
      </c>
    </row>
    <row r="2030" spans="1:4" x14ac:dyDescent="0.25">
      <c r="A2030" s="1" t="str">
        <f t="array" ref="A2030">IF(B2030="","",MAX(IF(Mvt!$C$2:$C$832=B2030,Mvt!$A$2:$A$832,"")))</f>
        <v/>
      </c>
      <c r="C2030" t="str">
        <f t="shared" si="32"/>
        <v/>
      </c>
      <c r="D2030" t="str">
        <f>IF(A2030="","",VLOOKUP(BdD!C2030,Mvt!$D$2:$G$832,3,0))</f>
        <v/>
      </c>
    </row>
    <row r="2031" spans="1:4" x14ac:dyDescent="0.25">
      <c r="A2031" s="1" t="str">
        <f t="array" ref="A2031">IF(B2031="","",MAX(IF(Mvt!$C$2:$C$832=B2031,Mvt!$A$2:$A$832,"")))</f>
        <v/>
      </c>
      <c r="C2031" t="str">
        <f t="shared" si="32"/>
        <v/>
      </c>
      <c r="D2031" t="str">
        <f>IF(A2031="","",VLOOKUP(BdD!C2031,Mvt!$D$2:$G$832,3,0))</f>
        <v/>
      </c>
    </row>
    <row r="2032" spans="1:4" x14ac:dyDescent="0.25">
      <c r="A2032" s="1" t="str">
        <f t="array" ref="A2032">IF(B2032="","",MAX(IF(Mvt!$C$2:$C$832=B2032,Mvt!$A$2:$A$832,"")))</f>
        <v/>
      </c>
      <c r="C2032" t="str">
        <f t="shared" si="32"/>
        <v/>
      </c>
      <c r="D2032" t="str">
        <f>IF(A2032="","",VLOOKUP(BdD!C2032,Mvt!$D$2:$G$832,3,0))</f>
        <v/>
      </c>
    </row>
    <row r="2033" spans="1:4" x14ac:dyDescent="0.25">
      <c r="A2033" s="1" t="str">
        <f t="array" ref="A2033">IF(B2033="","",MAX(IF(Mvt!$C$2:$C$832=B2033,Mvt!$A$2:$A$832,"")))</f>
        <v/>
      </c>
      <c r="C2033" t="str">
        <f t="shared" si="32"/>
        <v/>
      </c>
      <c r="D2033" t="str">
        <f>IF(A2033="","",VLOOKUP(BdD!C2033,Mvt!$D$2:$G$832,3,0))</f>
        <v/>
      </c>
    </row>
    <row r="2034" spans="1:4" x14ac:dyDescent="0.25">
      <c r="A2034" s="1" t="str">
        <f t="array" ref="A2034">IF(B2034="","",MAX(IF(Mvt!$C$2:$C$832=B2034,Mvt!$A$2:$A$832,"")))</f>
        <v/>
      </c>
      <c r="C2034" t="str">
        <f t="shared" si="32"/>
        <v/>
      </c>
      <c r="D2034" t="str">
        <f>IF(A2034="","",VLOOKUP(BdD!C2034,Mvt!$D$2:$G$832,3,0))</f>
        <v/>
      </c>
    </row>
    <row r="2035" spans="1:4" x14ac:dyDescent="0.25">
      <c r="A2035" s="1" t="str">
        <f t="array" ref="A2035">IF(B2035="","",MAX(IF(Mvt!$C$2:$C$832=B2035,Mvt!$A$2:$A$832,"")))</f>
        <v/>
      </c>
      <c r="C2035" t="str">
        <f t="shared" si="32"/>
        <v/>
      </c>
      <c r="D2035" t="str">
        <f>IF(A2035="","",VLOOKUP(BdD!C2035,Mvt!$D$2:$G$832,3,0))</f>
        <v/>
      </c>
    </row>
    <row r="2036" spans="1:4" x14ac:dyDescent="0.25">
      <c r="A2036" s="1" t="str">
        <f t="array" ref="A2036">IF(B2036="","",MAX(IF(Mvt!$C$2:$C$832=B2036,Mvt!$A$2:$A$832,"")))</f>
        <v/>
      </c>
      <c r="C2036" t="str">
        <f t="shared" si="32"/>
        <v/>
      </c>
      <c r="D2036" t="str">
        <f>IF(A2036="","",VLOOKUP(BdD!C2036,Mvt!$D$2:$G$832,3,0))</f>
        <v/>
      </c>
    </row>
    <row r="2037" spans="1:4" x14ac:dyDescent="0.25">
      <c r="A2037" s="1" t="str">
        <f t="array" ref="A2037">IF(B2037="","",MAX(IF(Mvt!$C$2:$C$832=B2037,Mvt!$A$2:$A$832,"")))</f>
        <v/>
      </c>
      <c r="C2037" t="str">
        <f t="shared" si="32"/>
        <v/>
      </c>
      <c r="D2037" t="str">
        <f>IF(A2037="","",VLOOKUP(BdD!C2037,Mvt!$D$2:$G$832,3,0))</f>
        <v/>
      </c>
    </row>
    <row r="2038" spans="1:4" x14ac:dyDescent="0.25">
      <c r="A2038" s="1" t="str">
        <f t="array" ref="A2038">IF(B2038="","",MAX(IF(Mvt!$C$2:$C$832=B2038,Mvt!$A$2:$A$832,"")))</f>
        <v/>
      </c>
      <c r="C2038" t="str">
        <f t="shared" si="32"/>
        <v/>
      </c>
      <c r="D2038" t="str">
        <f>IF(A2038="","",VLOOKUP(BdD!C2038,Mvt!$D$2:$G$832,3,0))</f>
        <v/>
      </c>
    </row>
    <row r="2039" spans="1:4" x14ac:dyDescent="0.25">
      <c r="A2039" s="1" t="str">
        <f t="array" ref="A2039">IF(B2039="","",MAX(IF(Mvt!$C$2:$C$832=B2039,Mvt!$A$2:$A$832,"")))</f>
        <v/>
      </c>
      <c r="C2039" t="str">
        <f t="shared" si="32"/>
        <v/>
      </c>
      <c r="D2039" t="str">
        <f>IF(A2039="","",VLOOKUP(BdD!C2039,Mvt!$D$2:$G$832,3,0))</f>
        <v/>
      </c>
    </row>
    <row r="2040" spans="1:4" x14ac:dyDescent="0.25">
      <c r="A2040" s="1" t="str">
        <f t="array" ref="A2040">IF(B2040="","",MAX(IF(Mvt!$C$2:$C$832=B2040,Mvt!$A$2:$A$832,"")))</f>
        <v/>
      </c>
      <c r="C2040" t="str">
        <f t="shared" si="32"/>
        <v/>
      </c>
      <c r="D2040" t="str">
        <f>IF(A2040="","",VLOOKUP(BdD!C2040,Mvt!$D$2:$G$832,3,0))</f>
        <v/>
      </c>
    </row>
    <row r="2041" spans="1:4" x14ac:dyDescent="0.25">
      <c r="A2041" s="1" t="str">
        <f t="array" ref="A2041">IF(B2041="","",MAX(IF(Mvt!$C$2:$C$832=B2041,Mvt!$A$2:$A$832,"")))</f>
        <v/>
      </c>
      <c r="C2041" t="str">
        <f t="shared" si="32"/>
        <v/>
      </c>
      <c r="D2041" t="str">
        <f>IF(A2041="","",VLOOKUP(BdD!C2041,Mvt!$D$2:$G$832,3,0))</f>
        <v/>
      </c>
    </row>
    <row r="2042" spans="1:4" x14ac:dyDescent="0.25">
      <c r="A2042" s="1" t="str">
        <f t="array" ref="A2042">IF(B2042="","",MAX(IF(Mvt!$C$2:$C$832=B2042,Mvt!$A$2:$A$832,"")))</f>
        <v/>
      </c>
      <c r="C2042" t="str">
        <f t="shared" si="32"/>
        <v/>
      </c>
      <c r="D2042" t="str">
        <f>IF(A2042="","",VLOOKUP(BdD!C2042,Mvt!$D$2:$G$832,3,0))</f>
        <v/>
      </c>
    </row>
    <row r="2043" spans="1:4" x14ac:dyDescent="0.25">
      <c r="A2043" s="1" t="str">
        <f t="array" ref="A2043">IF(B2043="","",MAX(IF(Mvt!$C$2:$C$832=B2043,Mvt!$A$2:$A$832,"")))</f>
        <v/>
      </c>
      <c r="C2043" t="str">
        <f t="shared" si="32"/>
        <v/>
      </c>
      <c r="D2043" t="str">
        <f>IF(A2043="","",VLOOKUP(BdD!C2043,Mvt!$D$2:$G$832,3,0))</f>
        <v/>
      </c>
    </row>
    <row r="2044" spans="1:4" x14ac:dyDescent="0.25">
      <c r="A2044" s="1" t="str">
        <f t="array" ref="A2044">IF(B2044="","",MAX(IF(Mvt!$C$2:$C$832=B2044,Mvt!$A$2:$A$832,"")))</f>
        <v/>
      </c>
      <c r="C2044" t="str">
        <f t="shared" si="32"/>
        <v/>
      </c>
      <c r="D2044" t="str">
        <f>IF(A2044="","",VLOOKUP(BdD!C2044,Mvt!$D$2:$G$832,3,0))</f>
        <v/>
      </c>
    </row>
    <row r="2045" spans="1:4" x14ac:dyDescent="0.25">
      <c r="A2045" s="1" t="str">
        <f t="array" ref="A2045">IF(B2045="","",MAX(IF(Mvt!$C$2:$C$832=B2045,Mvt!$A$2:$A$832,"")))</f>
        <v/>
      </c>
      <c r="C2045" t="str">
        <f t="shared" si="32"/>
        <v/>
      </c>
      <c r="D2045" t="str">
        <f>IF(A2045="","",VLOOKUP(BdD!C2045,Mvt!$D$2:$G$832,3,0))</f>
        <v/>
      </c>
    </row>
    <row r="2046" spans="1:4" x14ac:dyDescent="0.25">
      <c r="A2046" s="1" t="str">
        <f t="array" ref="A2046">IF(B2046="","",MAX(IF(Mvt!$C$2:$C$832=B2046,Mvt!$A$2:$A$832,"")))</f>
        <v/>
      </c>
      <c r="C2046" t="str">
        <f t="shared" si="32"/>
        <v/>
      </c>
      <c r="D2046" t="str">
        <f>IF(A2046="","",VLOOKUP(BdD!C2046,Mvt!$D$2:$G$832,3,0))</f>
        <v/>
      </c>
    </row>
    <row r="2047" spans="1:4" x14ac:dyDescent="0.25">
      <c r="A2047" s="1" t="str">
        <f t="array" ref="A2047">IF(B2047="","",MAX(IF(Mvt!$C$2:$C$832=B2047,Mvt!$A$2:$A$832,"")))</f>
        <v/>
      </c>
      <c r="C2047" t="str">
        <f t="shared" si="32"/>
        <v/>
      </c>
      <c r="D2047" t="str">
        <f>IF(A2047="","",VLOOKUP(BdD!C2047,Mvt!$D$2:$G$832,3,0))</f>
        <v/>
      </c>
    </row>
    <row r="2048" spans="1:4" x14ac:dyDescent="0.25">
      <c r="A2048" s="1" t="str">
        <f t="array" ref="A2048">IF(B2048="","",MAX(IF(Mvt!$C$2:$C$832=B2048,Mvt!$A$2:$A$832,"")))</f>
        <v/>
      </c>
      <c r="C2048" t="str">
        <f t="shared" si="32"/>
        <v/>
      </c>
      <c r="D2048" t="str">
        <f>IF(A2048="","",VLOOKUP(BdD!C2048,Mvt!$D$2:$G$832,3,0))</f>
        <v/>
      </c>
    </row>
    <row r="2049" spans="1:4" x14ac:dyDescent="0.25">
      <c r="A2049" s="1" t="str">
        <f t="array" ref="A2049">IF(B2049="","",MAX(IF(Mvt!$C$2:$C$832=B2049,Mvt!$A$2:$A$832,"")))</f>
        <v/>
      </c>
      <c r="C2049" t="str">
        <f t="shared" si="32"/>
        <v/>
      </c>
      <c r="D2049" t="str">
        <f>IF(A2049="","",VLOOKUP(BdD!C2049,Mvt!$D$2:$G$832,3,0))</f>
        <v/>
      </c>
    </row>
    <row r="2050" spans="1:4" x14ac:dyDescent="0.25">
      <c r="A2050" s="1" t="str">
        <f t="array" ref="A2050">IF(B2050="","",MAX(IF(Mvt!$C$2:$C$832=B2050,Mvt!$A$2:$A$832,"")))</f>
        <v/>
      </c>
      <c r="C2050" t="str">
        <f t="shared" si="32"/>
        <v/>
      </c>
      <c r="D2050" t="str">
        <f>IF(A2050="","",VLOOKUP(BdD!C2050,Mvt!$D$2:$G$832,3,0))</f>
        <v/>
      </c>
    </row>
    <row r="2051" spans="1:4" x14ac:dyDescent="0.25">
      <c r="A2051" s="1" t="str">
        <f t="array" ref="A2051">IF(B2051="","",MAX(IF(Mvt!$C$2:$C$832=B2051,Mvt!$A$2:$A$832,"")))</f>
        <v/>
      </c>
      <c r="C2051" t="str">
        <f t="shared" si="32"/>
        <v/>
      </c>
      <c r="D2051" t="str">
        <f>IF(A2051="","",VLOOKUP(BdD!C2051,Mvt!$D$2:$G$832,3,0))</f>
        <v/>
      </c>
    </row>
    <row r="2052" spans="1:4" x14ac:dyDescent="0.25">
      <c r="A2052" s="1" t="str">
        <f t="array" ref="A2052">IF(B2052="","",MAX(IF(Mvt!$C$2:$C$832=B2052,Mvt!$A$2:$A$832,"")))</f>
        <v/>
      </c>
      <c r="C2052" t="str">
        <f t="shared" si="32"/>
        <v/>
      </c>
      <c r="D2052" t="str">
        <f>IF(A2052="","",VLOOKUP(BdD!C2052,Mvt!$D$2:$G$832,3,0))</f>
        <v/>
      </c>
    </row>
    <row r="2053" spans="1:4" x14ac:dyDescent="0.25">
      <c r="A2053" s="1" t="str">
        <f t="array" ref="A2053">IF(B2053="","",MAX(IF(Mvt!$C$2:$C$832=B2053,Mvt!$A$2:$A$832,"")))</f>
        <v/>
      </c>
      <c r="C2053" t="str">
        <f t="shared" si="32"/>
        <v/>
      </c>
      <c r="D2053" t="str">
        <f>IF(A2053="","",VLOOKUP(BdD!C2053,Mvt!$D$2:$G$832,3,0))</f>
        <v/>
      </c>
    </row>
    <row r="2054" spans="1:4" x14ac:dyDescent="0.25">
      <c r="A2054" s="1" t="str">
        <f t="array" ref="A2054">IF(B2054="","",MAX(IF(Mvt!$C$2:$C$832=B2054,Mvt!$A$2:$A$832,"")))</f>
        <v/>
      </c>
      <c r="C2054" t="str">
        <f t="shared" si="32"/>
        <v/>
      </c>
      <c r="D2054" t="str">
        <f>IF(A2054="","",VLOOKUP(BdD!C2054,Mvt!$D$2:$G$832,3,0))</f>
        <v/>
      </c>
    </row>
    <row r="2055" spans="1:4" x14ac:dyDescent="0.25">
      <c r="A2055" s="1" t="str">
        <f t="array" ref="A2055">IF(B2055="","",MAX(IF(Mvt!$C$2:$C$832=B2055,Mvt!$A$2:$A$832,"")))</f>
        <v/>
      </c>
      <c r="C2055" t="str">
        <f t="shared" si="32"/>
        <v/>
      </c>
      <c r="D2055" t="str">
        <f>IF(A2055="","",VLOOKUP(BdD!C2055,Mvt!$D$2:$G$832,3,0))</f>
        <v/>
      </c>
    </row>
    <row r="2056" spans="1:4" x14ac:dyDescent="0.25">
      <c r="A2056" s="1" t="str">
        <f t="array" ref="A2056">IF(B2056="","",MAX(IF(Mvt!$C$2:$C$832=B2056,Mvt!$A$2:$A$832,"")))</f>
        <v/>
      </c>
      <c r="C2056" t="str">
        <f t="shared" si="32"/>
        <v/>
      </c>
      <c r="D2056" t="str">
        <f>IF(A2056="","",VLOOKUP(BdD!C2056,Mvt!$D$2:$G$832,3,0))</f>
        <v/>
      </c>
    </row>
    <row r="2057" spans="1:4" x14ac:dyDescent="0.25">
      <c r="A2057" s="1" t="str">
        <f t="array" ref="A2057">IF(B2057="","",MAX(IF(Mvt!$C$2:$C$832=B2057,Mvt!$A$2:$A$832,"")))</f>
        <v/>
      </c>
      <c r="C2057" t="str">
        <f t="shared" si="32"/>
        <v/>
      </c>
      <c r="D2057" t="str">
        <f>IF(A2057="","",VLOOKUP(BdD!C2057,Mvt!$D$2:$G$832,3,0))</f>
        <v/>
      </c>
    </row>
    <row r="2058" spans="1:4" x14ac:dyDescent="0.25">
      <c r="A2058" s="1" t="str">
        <f t="array" ref="A2058">IF(B2058="","",MAX(IF(Mvt!$C$2:$C$832=B2058,Mvt!$A$2:$A$832,"")))</f>
        <v/>
      </c>
      <c r="C2058" t="str">
        <f t="shared" si="32"/>
        <v/>
      </c>
      <c r="D2058" t="str">
        <f>IF(A2058="","",VLOOKUP(BdD!C2058,Mvt!$D$2:$G$832,3,0))</f>
        <v/>
      </c>
    </row>
    <row r="2059" spans="1:4" x14ac:dyDescent="0.25">
      <c r="A2059" s="1" t="str">
        <f t="array" ref="A2059">IF(B2059="","",MAX(IF(Mvt!$C$2:$C$832=B2059,Mvt!$A$2:$A$832,"")))</f>
        <v/>
      </c>
      <c r="C2059" t="str">
        <f t="shared" si="32"/>
        <v/>
      </c>
      <c r="D2059" t="str">
        <f>IF(A2059="","",VLOOKUP(BdD!C2059,Mvt!$D$2:$G$832,3,0))</f>
        <v/>
      </c>
    </row>
    <row r="2060" spans="1:4" x14ac:dyDescent="0.25">
      <c r="A2060" s="1" t="str">
        <f t="array" ref="A2060">IF(B2060="","",MAX(IF(Mvt!$C$2:$C$832=B2060,Mvt!$A$2:$A$832,"")))</f>
        <v/>
      </c>
      <c r="C2060" t="str">
        <f t="shared" si="32"/>
        <v/>
      </c>
      <c r="D2060" t="str">
        <f>IF(A2060="","",VLOOKUP(BdD!C2060,Mvt!$D$2:$G$832,3,0))</f>
        <v/>
      </c>
    </row>
    <row r="2061" spans="1:4" x14ac:dyDescent="0.25">
      <c r="A2061" s="1" t="str">
        <f t="array" ref="A2061">IF(B2061="","",MAX(IF(Mvt!$C$2:$C$832=B2061,Mvt!$A$2:$A$832,"")))</f>
        <v/>
      </c>
      <c r="C2061" t="str">
        <f t="shared" si="32"/>
        <v/>
      </c>
      <c r="D2061" t="str">
        <f>IF(A2061="","",VLOOKUP(BdD!C2061,Mvt!$D$2:$G$832,3,0))</f>
        <v/>
      </c>
    </row>
    <row r="2062" spans="1:4" x14ac:dyDescent="0.25">
      <c r="A2062" s="1" t="str">
        <f t="array" ref="A2062">IF(B2062="","",MAX(IF(Mvt!$C$2:$C$832=B2062,Mvt!$A$2:$A$832,"")))</f>
        <v/>
      </c>
      <c r="C2062" t="str">
        <f t="shared" si="32"/>
        <v/>
      </c>
      <c r="D2062" t="str">
        <f>IF(A2062="","",VLOOKUP(BdD!C2062,Mvt!$D$2:$G$832,3,0))</f>
        <v/>
      </c>
    </row>
    <row r="2063" spans="1:4" x14ac:dyDescent="0.25">
      <c r="A2063" s="1" t="str">
        <f t="array" ref="A2063">IF(B2063="","",MAX(IF(Mvt!$C$2:$C$832=B2063,Mvt!$A$2:$A$832,"")))</f>
        <v/>
      </c>
      <c r="C2063" t="str">
        <f t="shared" si="32"/>
        <v/>
      </c>
      <c r="D2063" t="str">
        <f>IF(A2063="","",VLOOKUP(BdD!C2063,Mvt!$D$2:$G$832,3,0))</f>
        <v/>
      </c>
    </row>
    <row r="2064" spans="1:4" x14ac:dyDescent="0.25">
      <c r="A2064" s="1" t="str">
        <f t="array" ref="A2064">IF(B2064="","",MAX(IF(Mvt!$C$2:$C$832=B2064,Mvt!$A$2:$A$832,"")))</f>
        <v/>
      </c>
      <c r="C2064" t="str">
        <f t="shared" si="32"/>
        <v/>
      </c>
      <c r="D2064" t="str">
        <f>IF(A2064="","",VLOOKUP(BdD!C2064,Mvt!$D$2:$G$832,3,0))</f>
        <v/>
      </c>
    </row>
    <row r="2065" spans="1:4" x14ac:dyDescent="0.25">
      <c r="A2065" s="1" t="str">
        <f t="array" ref="A2065">IF(B2065="","",MAX(IF(Mvt!$C$2:$C$832=B2065,Mvt!$A$2:$A$832,"")))</f>
        <v/>
      </c>
      <c r="C2065" t="str">
        <f t="shared" si="32"/>
        <v/>
      </c>
      <c r="D2065" t="str">
        <f>IF(A2065="","",VLOOKUP(BdD!C2065,Mvt!$D$2:$G$832,3,0))</f>
        <v/>
      </c>
    </row>
    <row r="2066" spans="1:4" x14ac:dyDescent="0.25">
      <c r="A2066" s="1" t="str">
        <f t="array" ref="A2066">IF(B2066="","",MAX(IF(Mvt!$C$2:$C$832=B2066,Mvt!$A$2:$A$832,"")))</f>
        <v/>
      </c>
      <c r="C2066" t="str">
        <f t="shared" si="32"/>
        <v/>
      </c>
      <c r="D2066" t="str">
        <f>IF(A2066="","",VLOOKUP(BdD!C2066,Mvt!$D$2:$G$832,3,0))</f>
        <v/>
      </c>
    </row>
    <row r="2067" spans="1:4" x14ac:dyDescent="0.25">
      <c r="A2067" s="1" t="str">
        <f t="array" ref="A2067">IF(B2067="","",MAX(IF(Mvt!$C$2:$C$832=B2067,Mvt!$A$2:$A$832,"")))</f>
        <v/>
      </c>
      <c r="C2067" t="str">
        <f t="shared" si="32"/>
        <v/>
      </c>
      <c r="D2067" t="str">
        <f>IF(A2067="","",VLOOKUP(BdD!C2067,Mvt!$D$2:$G$832,3,0))</f>
        <v/>
      </c>
    </row>
    <row r="2068" spans="1:4" x14ac:dyDescent="0.25">
      <c r="A2068" s="1" t="str">
        <f t="array" ref="A2068">IF(B2068="","",MAX(IF(Mvt!$C$2:$C$832=B2068,Mvt!$A$2:$A$832,"")))</f>
        <v/>
      </c>
      <c r="C2068" t="str">
        <f t="shared" si="32"/>
        <v/>
      </c>
      <c r="D2068" t="str">
        <f>IF(A2068="","",VLOOKUP(BdD!C2068,Mvt!$D$2:$G$832,3,0))</f>
        <v/>
      </c>
    </row>
    <row r="2069" spans="1:4" x14ac:dyDescent="0.25">
      <c r="A2069" s="1" t="str">
        <f t="array" ref="A2069">IF(B2069="","",MAX(IF(Mvt!$C$2:$C$832=B2069,Mvt!$A$2:$A$832,"")))</f>
        <v/>
      </c>
      <c r="C2069" t="str">
        <f t="shared" si="32"/>
        <v/>
      </c>
      <c r="D2069" t="str">
        <f>IF(A2069="","",VLOOKUP(BdD!C2069,Mvt!$D$2:$G$832,3,0))</f>
        <v/>
      </c>
    </row>
    <row r="2070" spans="1:4" x14ac:dyDescent="0.25">
      <c r="A2070" s="1" t="str">
        <f t="array" ref="A2070">IF(B2070="","",MAX(IF(Mvt!$C$2:$C$832=B2070,Mvt!$A$2:$A$832,"")))</f>
        <v/>
      </c>
      <c r="C2070" t="str">
        <f t="shared" si="32"/>
        <v/>
      </c>
      <c r="D2070" t="str">
        <f>IF(A2070="","",VLOOKUP(BdD!C2070,Mvt!$D$2:$G$832,3,0))</f>
        <v/>
      </c>
    </row>
    <row r="2071" spans="1:4" x14ac:dyDescent="0.25">
      <c r="A2071" s="1" t="str">
        <f t="array" ref="A2071">IF(B2071="","",MAX(IF(Mvt!$C$2:$C$832=B2071,Mvt!$A$2:$A$832,"")))</f>
        <v/>
      </c>
      <c r="C2071" t="str">
        <f t="shared" si="32"/>
        <v/>
      </c>
      <c r="D2071" t="str">
        <f>IF(A2071="","",VLOOKUP(BdD!C2071,Mvt!$D$2:$G$832,3,0))</f>
        <v/>
      </c>
    </row>
    <row r="2072" spans="1:4" x14ac:dyDescent="0.25">
      <c r="A2072" s="1" t="str">
        <f t="array" ref="A2072">IF(B2072="","",MAX(IF(Mvt!$C$2:$C$832=B2072,Mvt!$A$2:$A$832,"")))</f>
        <v/>
      </c>
      <c r="C2072" t="str">
        <f t="shared" si="32"/>
        <v/>
      </c>
      <c r="D2072" t="str">
        <f>IF(A2072="","",VLOOKUP(BdD!C2072,Mvt!$D$2:$G$832,3,0))</f>
        <v/>
      </c>
    </row>
    <row r="2073" spans="1:4" x14ac:dyDescent="0.25">
      <c r="A2073" s="1" t="str">
        <f t="array" ref="A2073">IF(B2073="","",MAX(IF(Mvt!$C$2:$C$832=B2073,Mvt!$A$2:$A$832,"")))</f>
        <v/>
      </c>
      <c r="C2073" t="str">
        <f t="shared" si="32"/>
        <v/>
      </c>
      <c r="D2073" t="str">
        <f>IF(A2073="","",VLOOKUP(BdD!C2073,Mvt!$D$2:$G$832,3,0))</f>
        <v/>
      </c>
    </row>
    <row r="2074" spans="1:4" x14ac:dyDescent="0.25">
      <c r="A2074" s="1" t="str">
        <f t="array" ref="A2074">IF(B2074="","",MAX(IF(Mvt!$C$2:$C$832=B2074,Mvt!$A$2:$A$832,"")))</f>
        <v/>
      </c>
      <c r="C2074" t="str">
        <f t="shared" si="32"/>
        <v/>
      </c>
      <c r="D2074" t="str">
        <f>IF(A2074="","",VLOOKUP(BdD!C2074,Mvt!$D$2:$G$832,3,0))</f>
        <v/>
      </c>
    </row>
    <row r="2075" spans="1:4" x14ac:dyDescent="0.25">
      <c r="A2075" s="1" t="str">
        <f t="array" ref="A2075">IF(B2075="","",MAX(IF(Mvt!$C$2:$C$832=B2075,Mvt!$A$2:$A$832,"")))</f>
        <v/>
      </c>
      <c r="C2075" t="str">
        <f t="shared" si="32"/>
        <v/>
      </c>
      <c r="D2075" t="str">
        <f>IF(A2075="","",VLOOKUP(BdD!C2075,Mvt!$D$2:$G$832,3,0))</f>
        <v/>
      </c>
    </row>
    <row r="2076" spans="1:4" x14ac:dyDescent="0.25">
      <c r="A2076" s="1" t="str">
        <f t="array" ref="A2076">IF(B2076="","",MAX(IF(Mvt!$C$2:$C$832=B2076,Mvt!$A$2:$A$832,"")))</f>
        <v/>
      </c>
      <c r="C2076" t="str">
        <f t="shared" si="32"/>
        <v/>
      </c>
      <c r="D2076" t="str">
        <f>IF(A2076="","",VLOOKUP(BdD!C2076,Mvt!$D$2:$G$832,3,0))</f>
        <v/>
      </c>
    </row>
    <row r="2077" spans="1:4" x14ac:dyDescent="0.25">
      <c r="A2077" s="1" t="str">
        <f t="array" ref="A2077">IF(B2077="","",MAX(IF(Mvt!$C$2:$C$832=B2077,Mvt!$A$2:$A$832,"")))</f>
        <v/>
      </c>
      <c r="C2077" t="str">
        <f t="shared" si="32"/>
        <v/>
      </c>
      <c r="D2077" t="str">
        <f>IF(A2077="","",VLOOKUP(BdD!C2077,Mvt!$D$2:$G$832,3,0))</f>
        <v/>
      </c>
    </row>
    <row r="2078" spans="1:4" x14ac:dyDescent="0.25">
      <c r="A2078" s="1" t="str">
        <f t="array" ref="A2078">IF(B2078="","",MAX(IF(Mvt!$C$2:$C$832=B2078,Mvt!$A$2:$A$832,"")))</f>
        <v/>
      </c>
      <c r="C2078" t="str">
        <f t="shared" si="32"/>
        <v/>
      </c>
      <c r="D2078" t="str">
        <f>IF(A2078="","",VLOOKUP(BdD!C2078,Mvt!$D$2:$G$832,3,0))</f>
        <v/>
      </c>
    </row>
    <row r="2079" spans="1:4" x14ac:dyDescent="0.25">
      <c r="A2079" s="1" t="str">
        <f t="array" ref="A2079">IF(B2079="","",MAX(IF(Mvt!$C$2:$C$832=B2079,Mvt!$A$2:$A$832,"")))</f>
        <v/>
      </c>
      <c r="C2079" t="str">
        <f t="shared" si="32"/>
        <v/>
      </c>
      <c r="D2079" t="str">
        <f>IF(A2079="","",VLOOKUP(BdD!C2079,Mvt!$D$2:$G$832,3,0))</f>
        <v/>
      </c>
    </row>
    <row r="2080" spans="1:4" x14ac:dyDescent="0.25">
      <c r="A2080" s="1" t="str">
        <f t="array" ref="A2080">IF(B2080="","",MAX(IF(Mvt!$C$2:$C$832=B2080,Mvt!$A$2:$A$832,"")))</f>
        <v/>
      </c>
      <c r="C2080" t="str">
        <f t="shared" si="32"/>
        <v/>
      </c>
      <c r="D2080" t="str">
        <f>IF(A2080="","",VLOOKUP(BdD!C2080,Mvt!$D$2:$G$832,3,0))</f>
        <v/>
      </c>
    </row>
    <row r="2081" spans="1:4" x14ac:dyDescent="0.25">
      <c r="A2081" s="1" t="str">
        <f t="array" ref="A2081">IF(B2081="","",MAX(IF(Mvt!$C$2:$C$832=B2081,Mvt!$A$2:$A$832,"")))</f>
        <v/>
      </c>
      <c r="C2081" t="str">
        <f t="shared" si="32"/>
        <v/>
      </c>
      <c r="D2081" t="str">
        <f>IF(A2081="","",VLOOKUP(BdD!C2081,Mvt!$D$2:$G$832,3,0))</f>
        <v/>
      </c>
    </row>
    <row r="2082" spans="1:4" x14ac:dyDescent="0.25">
      <c r="A2082" s="1" t="str">
        <f t="array" ref="A2082">IF(B2082="","",MAX(IF(Mvt!$C$2:$C$832=B2082,Mvt!$A$2:$A$832,"")))</f>
        <v/>
      </c>
      <c r="C2082" t="str">
        <f t="shared" si="32"/>
        <v/>
      </c>
      <c r="D2082" t="str">
        <f>IF(A2082="","",VLOOKUP(BdD!C2082,Mvt!$D$2:$G$832,3,0))</f>
        <v/>
      </c>
    </row>
    <row r="2083" spans="1:4" x14ac:dyDescent="0.25">
      <c r="A2083" s="1" t="str">
        <f t="array" ref="A2083">IF(B2083="","",MAX(IF(Mvt!$C$2:$C$832=B2083,Mvt!$A$2:$A$832,"")))</f>
        <v/>
      </c>
      <c r="C2083" t="str">
        <f t="shared" ref="C2083:C2146" si="33">IF(A2083="","",A2083&amp;B2083)</f>
        <v/>
      </c>
      <c r="D2083" t="str">
        <f>IF(A2083="","",VLOOKUP(BdD!C2083,Mvt!$D$2:$G$832,3,0))</f>
        <v/>
      </c>
    </row>
    <row r="2084" spans="1:4" x14ac:dyDescent="0.25">
      <c r="A2084" s="1" t="str">
        <f t="array" ref="A2084">IF(B2084="","",MAX(IF(Mvt!$C$2:$C$832=B2084,Mvt!$A$2:$A$832,"")))</f>
        <v/>
      </c>
      <c r="C2084" t="str">
        <f t="shared" si="33"/>
        <v/>
      </c>
      <c r="D2084" t="str">
        <f>IF(A2084="","",VLOOKUP(BdD!C2084,Mvt!$D$2:$G$832,3,0))</f>
        <v/>
      </c>
    </row>
    <row r="2085" spans="1:4" x14ac:dyDescent="0.25">
      <c r="A2085" s="1" t="str">
        <f t="array" ref="A2085">IF(B2085="","",MAX(IF(Mvt!$C$2:$C$832=B2085,Mvt!$A$2:$A$832,"")))</f>
        <v/>
      </c>
      <c r="C2085" t="str">
        <f t="shared" si="33"/>
        <v/>
      </c>
      <c r="D2085" t="str">
        <f>IF(A2085="","",VLOOKUP(BdD!C2085,Mvt!$D$2:$G$832,3,0))</f>
        <v/>
      </c>
    </row>
    <row r="2086" spans="1:4" x14ac:dyDescent="0.25">
      <c r="A2086" s="1" t="str">
        <f t="array" ref="A2086">IF(B2086="","",MAX(IF(Mvt!$C$2:$C$832=B2086,Mvt!$A$2:$A$832,"")))</f>
        <v/>
      </c>
      <c r="C2086" t="str">
        <f t="shared" si="33"/>
        <v/>
      </c>
      <c r="D2086" t="str">
        <f>IF(A2086="","",VLOOKUP(BdD!C2086,Mvt!$D$2:$G$832,3,0))</f>
        <v/>
      </c>
    </row>
    <row r="2087" spans="1:4" x14ac:dyDescent="0.25">
      <c r="A2087" s="1" t="str">
        <f t="array" ref="A2087">IF(B2087="","",MAX(IF(Mvt!$C$2:$C$832=B2087,Mvt!$A$2:$A$832,"")))</f>
        <v/>
      </c>
      <c r="C2087" t="str">
        <f t="shared" si="33"/>
        <v/>
      </c>
      <c r="D2087" t="str">
        <f>IF(A2087="","",VLOOKUP(BdD!C2087,Mvt!$D$2:$G$832,3,0))</f>
        <v/>
      </c>
    </row>
    <row r="2088" spans="1:4" x14ac:dyDescent="0.25">
      <c r="A2088" s="1" t="str">
        <f t="array" ref="A2088">IF(B2088="","",MAX(IF(Mvt!$C$2:$C$832=B2088,Mvt!$A$2:$A$832,"")))</f>
        <v/>
      </c>
      <c r="C2088" t="str">
        <f t="shared" si="33"/>
        <v/>
      </c>
      <c r="D2088" t="str">
        <f>IF(A2088="","",VLOOKUP(BdD!C2088,Mvt!$D$2:$G$832,3,0))</f>
        <v/>
      </c>
    </row>
    <row r="2089" spans="1:4" x14ac:dyDescent="0.25">
      <c r="A2089" s="1" t="str">
        <f t="array" ref="A2089">IF(B2089="","",MAX(IF(Mvt!$C$2:$C$832=B2089,Mvt!$A$2:$A$832,"")))</f>
        <v/>
      </c>
      <c r="C2089" t="str">
        <f t="shared" si="33"/>
        <v/>
      </c>
      <c r="D2089" t="str">
        <f>IF(A2089="","",VLOOKUP(BdD!C2089,Mvt!$D$2:$G$832,3,0))</f>
        <v/>
      </c>
    </row>
    <row r="2090" spans="1:4" x14ac:dyDescent="0.25">
      <c r="A2090" s="1" t="str">
        <f t="array" ref="A2090">IF(B2090="","",MAX(IF(Mvt!$C$2:$C$832=B2090,Mvt!$A$2:$A$832,"")))</f>
        <v/>
      </c>
      <c r="C2090" t="str">
        <f t="shared" si="33"/>
        <v/>
      </c>
      <c r="D2090" t="str">
        <f>IF(A2090="","",VLOOKUP(BdD!C2090,Mvt!$D$2:$G$832,3,0))</f>
        <v/>
      </c>
    </row>
    <row r="2091" spans="1:4" x14ac:dyDescent="0.25">
      <c r="A2091" s="1" t="str">
        <f t="array" ref="A2091">IF(B2091="","",MAX(IF(Mvt!$C$2:$C$832=B2091,Mvt!$A$2:$A$832,"")))</f>
        <v/>
      </c>
      <c r="C2091" t="str">
        <f t="shared" si="33"/>
        <v/>
      </c>
      <c r="D2091" t="str">
        <f>IF(A2091="","",VLOOKUP(BdD!C2091,Mvt!$D$2:$G$832,3,0))</f>
        <v/>
      </c>
    </row>
    <row r="2092" spans="1:4" x14ac:dyDescent="0.25">
      <c r="A2092" s="1" t="str">
        <f t="array" ref="A2092">IF(B2092="","",MAX(IF(Mvt!$C$2:$C$832=B2092,Mvt!$A$2:$A$832,"")))</f>
        <v/>
      </c>
      <c r="C2092" t="str">
        <f t="shared" si="33"/>
        <v/>
      </c>
      <c r="D2092" t="str">
        <f>IF(A2092="","",VLOOKUP(BdD!C2092,Mvt!$D$2:$G$832,3,0))</f>
        <v/>
      </c>
    </row>
    <row r="2093" spans="1:4" x14ac:dyDescent="0.25">
      <c r="A2093" s="1" t="str">
        <f t="array" ref="A2093">IF(B2093="","",MAX(IF(Mvt!$C$2:$C$832=B2093,Mvt!$A$2:$A$832,"")))</f>
        <v/>
      </c>
      <c r="C2093" t="str">
        <f t="shared" si="33"/>
        <v/>
      </c>
      <c r="D2093" t="str">
        <f>IF(A2093="","",VLOOKUP(BdD!C2093,Mvt!$D$2:$G$832,3,0))</f>
        <v/>
      </c>
    </row>
    <row r="2094" spans="1:4" x14ac:dyDescent="0.25">
      <c r="A2094" s="1" t="str">
        <f t="array" ref="A2094">IF(B2094="","",MAX(IF(Mvt!$C$2:$C$832=B2094,Mvt!$A$2:$A$832,"")))</f>
        <v/>
      </c>
      <c r="C2094" t="str">
        <f t="shared" si="33"/>
        <v/>
      </c>
      <c r="D2094" t="str">
        <f>IF(A2094="","",VLOOKUP(BdD!C2094,Mvt!$D$2:$G$832,3,0))</f>
        <v/>
      </c>
    </row>
    <row r="2095" spans="1:4" x14ac:dyDescent="0.25">
      <c r="A2095" s="1" t="str">
        <f t="array" ref="A2095">IF(B2095="","",MAX(IF(Mvt!$C$2:$C$832=B2095,Mvt!$A$2:$A$832,"")))</f>
        <v/>
      </c>
      <c r="C2095" t="str">
        <f t="shared" si="33"/>
        <v/>
      </c>
      <c r="D2095" t="str">
        <f>IF(A2095="","",VLOOKUP(BdD!C2095,Mvt!$D$2:$G$832,3,0))</f>
        <v/>
      </c>
    </row>
    <row r="2096" spans="1:4" x14ac:dyDescent="0.25">
      <c r="A2096" s="1" t="str">
        <f t="array" ref="A2096">IF(B2096="","",MAX(IF(Mvt!$C$2:$C$832=B2096,Mvt!$A$2:$A$832,"")))</f>
        <v/>
      </c>
      <c r="C2096" t="str">
        <f t="shared" si="33"/>
        <v/>
      </c>
      <c r="D2096" t="str">
        <f>IF(A2096="","",VLOOKUP(BdD!C2096,Mvt!$D$2:$G$832,3,0))</f>
        <v/>
      </c>
    </row>
    <row r="2097" spans="1:4" x14ac:dyDescent="0.25">
      <c r="A2097" s="1" t="str">
        <f t="array" ref="A2097">IF(B2097="","",MAX(IF(Mvt!$C$2:$C$832=B2097,Mvt!$A$2:$A$832,"")))</f>
        <v/>
      </c>
      <c r="C2097" t="str">
        <f t="shared" si="33"/>
        <v/>
      </c>
      <c r="D2097" t="str">
        <f>IF(A2097="","",VLOOKUP(BdD!C2097,Mvt!$D$2:$G$832,3,0))</f>
        <v/>
      </c>
    </row>
    <row r="2098" spans="1:4" x14ac:dyDescent="0.25">
      <c r="A2098" s="1" t="str">
        <f t="array" ref="A2098">IF(B2098="","",MAX(IF(Mvt!$C$2:$C$832=B2098,Mvt!$A$2:$A$832,"")))</f>
        <v/>
      </c>
      <c r="C2098" t="str">
        <f t="shared" si="33"/>
        <v/>
      </c>
      <c r="D2098" t="str">
        <f>IF(A2098="","",VLOOKUP(BdD!C2098,Mvt!$D$2:$G$832,3,0))</f>
        <v/>
      </c>
    </row>
    <row r="2099" spans="1:4" x14ac:dyDescent="0.25">
      <c r="A2099" s="1" t="str">
        <f t="array" ref="A2099">IF(B2099="","",MAX(IF(Mvt!$C$2:$C$832=B2099,Mvt!$A$2:$A$832,"")))</f>
        <v/>
      </c>
      <c r="C2099" t="str">
        <f t="shared" si="33"/>
        <v/>
      </c>
      <c r="D2099" t="str">
        <f>IF(A2099="","",VLOOKUP(BdD!C2099,Mvt!$D$2:$G$832,3,0))</f>
        <v/>
      </c>
    </row>
    <row r="2100" spans="1:4" x14ac:dyDescent="0.25">
      <c r="A2100" s="1" t="str">
        <f t="array" ref="A2100">IF(B2100="","",MAX(IF(Mvt!$C$2:$C$832=B2100,Mvt!$A$2:$A$832,"")))</f>
        <v/>
      </c>
      <c r="C2100" t="str">
        <f t="shared" si="33"/>
        <v/>
      </c>
      <c r="D2100" t="str">
        <f>IF(A2100="","",VLOOKUP(BdD!C2100,Mvt!$D$2:$G$832,3,0))</f>
        <v/>
      </c>
    </row>
    <row r="2101" spans="1:4" x14ac:dyDescent="0.25">
      <c r="A2101" s="1" t="str">
        <f t="array" ref="A2101">IF(B2101="","",MAX(IF(Mvt!$C$2:$C$832=B2101,Mvt!$A$2:$A$832,"")))</f>
        <v/>
      </c>
      <c r="C2101" t="str">
        <f t="shared" si="33"/>
        <v/>
      </c>
      <c r="D2101" t="str">
        <f>IF(A2101="","",VLOOKUP(BdD!C2101,Mvt!$D$2:$G$832,3,0))</f>
        <v/>
      </c>
    </row>
    <row r="2102" spans="1:4" x14ac:dyDescent="0.25">
      <c r="A2102" s="1" t="str">
        <f t="array" ref="A2102">IF(B2102="","",MAX(IF(Mvt!$C$2:$C$832=B2102,Mvt!$A$2:$A$832,"")))</f>
        <v/>
      </c>
      <c r="C2102" t="str">
        <f t="shared" si="33"/>
        <v/>
      </c>
      <c r="D2102" t="str">
        <f>IF(A2102="","",VLOOKUP(BdD!C2102,Mvt!$D$2:$G$832,3,0))</f>
        <v/>
      </c>
    </row>
    <row r="2103" spans="1:4" x14ac:dyDescent="0.25">
      <c r="A2103" s="1" t="str">
        <f t="array" ref="A2103">IF(B2103="","",MAX(IF(Mvt!$C$2:$C$832=B2103,Mvt!$A$2:$A$832,"")))</f>
        <v/>
      </c>
      <c r="C2103" t="str">
        <f t="shared" si="33"/>
        <v/>
      </c>
      <c r="D2103" t="str">
        <f>IF(A2103="","",VLOOKUP(BdD!C2103,Mvt!$D$2:$G$832,3,0))</f>
        <v/>
      </c>
    </row>
    <row r="2104" spans="1:4" x14ac:dyDescent="0.25">
      <c r="A2104" s="1" t="str">
        <f t="array" ref="A2104">IF(B2104="","",MAX(IF(Mvt!$C$2:$C$832=B2104,Mvt!$A$2:$A$832,"")))</f>
        <v/>
      </c>
      <c r="C2104" t="str">
        <f t="shared" si="33"/>
        <v/>
      </c>
      <c r="D2104" t="str">
        <f>IF(A2104="","",VLOOKUP(BdD!C2104,Mvt!$D$2:$G$832,3,0))</f>
        <v/>
      </c>
    </row>
    <row r="2105" spans="1:4" x14ac:dyDescent="0.25">
      <c r="A2105" s="1" t="str">
        <f t="array" ref="A2105">IF(B2105="","",MAX(IF(Mvt!$C$2:$C$832=B2105,Mvt!$A$2:$A$832,"")))</f>
        <v/>
      </c>
      <c r="C2105" t="str">
        <f t="shared" si="33"/>
        <v/>
      </c>
      <c r="D2105" t="str">
        <f>IF(A2105="","",VLOOKUP(BdD!C2105,Mvt!$D$2:$G$832,3,0))</f>
        <v/>
      </c>
    </row>
    <row r="2106" spans="1:4" x14ac:dyDescent="0.25">
      <c r="A2106" s="1" t="str">
        <f t="array" ref="A2106">IF(B2106="","",MAX(IF(Mvt!$C$2:$C$832=B2106,Mvt!$A$2:$A$832,"")))</f>
        <v/>
      </c>
      <c r="C2106" t="str">
        <f t="shared" si="33"/>
        <v/>
      </c>
      <c r="D2106" t="str">
        <f>IF(A2106="","",VLOOKUP(BdD!C2106,Mvt!$D$2:$G$832,3,0))</f>
        <v/>
      </c>
    </row>
    <row r="2107" spans="1:4" x14ac:dyDescent="0.25">
      <c r="A2107" s="1" t="str">
        <f t="array" ref="A2107">IF(B2107="","",MAX(IF(Mvt!$C$2:$C$832=B2107,Mvt!$A$2:$A$832,"")))</f>
        <v/>
      </c>
      <c r="C2107" t="str">
        <f t="shared" si="33"/>
        <v/>
      </c>
      <c r="D2107" t="str">
        <f>IF(A2107="","",VLOOKUP(BdD!C2107,Mvt!$D$2:$G$832,3,0))</f>
        <v/>
      </c>
    </row>
    <row r="2108" spans="1:4" x14ac:dyDescent="0.25">
      <c r="A2108" s="1" t="str">
        <f t="array" ref="A2108">IF(B2108="","",MAX(IF(Mvt!$C$2:$C$832=B2108,Mvt!$A$2:$A$832,"")))</f>
        <v/>
      </c>
      <c r="C2108" t="str">
        <f t="shared" si="33"/>
        <v/>
      </c>
      <c r="D2108" t="str">
        <f>IF(A2108="","",VLOOKUP(BdD!C2108,Mvt!$D$2:$G$832,3,0))</f>
        <v/>
      </c>
    </row>
    <row r="2109" spans="1:4" x14ac:dyDescent="0.25">
      <c r="A2109" s="1" t="str">
        <f t="array" ref="A2109">IF(B2109="","",MAX(IF(Mvt!$C$2:$C$832=B2109,Mvt!$A$2:$A$832,"")))</f>
        <v/>
      </c>
      <c r="C2109" t="str">
        <f t="shared" si="33"/>
        <v/>
      </c>
      <c r="D2109" t="str">
        <f>IF(A2109="","",VLOOKUP(BdD!C2109,Mvt!$D$2:$G$832,3,0))</f>
        <v/>
      </c>
    </row>
    <row r="2110" spans="1:4" x14ac:dyDescent="0.25">
      <c r="A2110" s="1" t="str">
        <f t="array" ref="A2110">IF(B2110="","",MAX(IF(Mvt!$C$2:$C$832=B2110,Mvt!$A$2:$A$832,"")))</f>
        <v/>
      </c>
      <c r="C2110" t="str">
        <f t="shared" si="33"/>
        <v/>
      </c>
      <c r="D2110" t="str">
        <f>IF(A2110="","",VLOOKUP(BdD!C2110,Mvt!$D$2:$G$832,3,0))</f>
        <v/>
      </c>
    </row>
    <row r="2111" spans="1:4" x14ac:dyDescent="0.25">
      <c r="A2111" s="1" t="str">
        <f t="array" ref="A2111">IF(B2111="","",MAX(IF(Mvt!$C$2:$C$832=B2111,Mvt!$A$2:$A$832,"")))</f>
        <v/>
      </c>
      <c r="C2111" t="str">
        <f t="shared" si="33"/>
        <v/>
      </c>
      <c r="D2111" t="str">
        <f>IF(A2111="","",VLOOKUP(BdD!C2111,Mvt!$D$2:$G$832,3,0))</f>
        <v/>
      </c>
    </row>
    <row r="2112" spans="1:4" x14ac:dyDescent="0.25">
      <c r="A2112" s="1" t="str">
        <f t="array" ref="A2112">IF(B2112="","",MAX(IF(Mvt!$C$2:$C$832=B2112,Mvt!$A$2:$A$832,"")))</f>
        <v/>
      </c>
      <c r="C2112" t="str">
        <f t="shared" si="33"/>
        <v/>
      </c>
      <c r="D2112" t="str">
        <f>IF(A2112="","",VLOOKUP(BdD!C2112,Mvt!$D$2:$G$832,3,0))</f>
        <v/>
      </c>
    </row>
    <row r="2113" spans="1:4" x14ac:dyDescent="0.25">
      <c r="A2113" s="1" t="str">
        <f t="array" ref="A2113">IF(B2113="","",MAX(IF(Mvt!$C$2:$C$832=B2113,Mvt!$A$2:$A$832,"")))</f>
        <v/>
      </c>
      <c r="C2113" t="str">
        <f t="shared" si="33"/>
        <v/>
      </c>
      <c r="D2113" t="str">
        <f>IF(A2113="","",VLOOKUP(BdD!C2113,Mvt!$D$2:$G$832,3,0))</f>
        <v/>
      </c>
    </row>
    <row r="2114" spans="1:4" x14ac:dyDescent="0.25">
      <c r="A2114" s="1" t="str">
        <f t="array" ref="A2114">IF(B2114="","",MAX(IF(Mvt!$C$2:$C$832=B2114,Mvt!$A$2:$A$832,"")))</f>
        <v/>
      </c>
      <c r="C2114" t="str">
        <f t="shared" si="33"/>
        <v/>
      </c>
      <c r="D2114" t="str">
        <f>IF(A2114="","",VLOOKUP(BdD!C2114,Mvt!$D$2:$G$832,3,0))</f>
        <v/>
      </c>
    </row>
    <row r="2115" spans="1:4" x14ac:dyDescent="0.25">
      <c r="A2115" s="1" t="str">
        <f t="array" ref="A2115">IF(B2115="","",MAX(IF(Mvt!$C$2:$C$832=B2115,Mvt!$A$2:$A$832,"")))</f>
        <v/>
      </c>
      <c r="C2115" t="str">
        <f t="shared" si="33"/>
        <v/>
      </c>
      <c r="D2115" t="str">
        <f>IF(A2115="","",VLOOKUP(BdD!C2115,Mvt!$D$2:$G$832,3,0))</f>
        <v/>
      </c>
    </row>
    <row r="2116" spans="1:4" x14ac:dyDescent="0.25">
      <c r="A2116" s="1" t="str">
        <f t="array" ref="A2116">IF(B2116="","",MAX(IF(Mvt!$C$2:$C$832=B2116,Mvt!$A$2:$A$832,"")))</f>
        <v/>
      </c>
      <c r="C2116" t="str">
        <f t="shared" si="33"/>
        <v/>
      </c>
      <c r="D2116" t="str">
        <f>IF(A2116="","",VLOOKUP(BdD!C2116,Mvt!$D$2:$G$832,3,0))</f>
        <v/>
      </c>
    </row>
    <row r="2117" spans="1:4" x14ac:dyDescent="0.25">
      <c r="A2117" s="1" t="str">
        <f t="array" ref="A2117">IF(B2117="","",MAX(IF(Mvt!$C$2:$C$832=B2117,Mvt!$A$2:$A$832,"")))</f>
        <v/>
      </c>
      <c r="C2117" t="str">
        <f t="shared" si="33"/>
        <v/>
      </c>
      <c r="D2117" t="str">
        <f>IF(A2117="","",VLOOKUP(BdD!C2117,Mvt!$D$2:$G$832,3,0))</f>
        <v/>
      </c>
    </row>
    <row r="2118" spans="1:4" x14ac:dyDescent="0.25">
      <c r="A2118" s="1" t="str">
        <f t="array" ref="A2118">IF(B2118="","",MAX(IF(Mvt!$C$2:$C$832=B2118,Mvt!$A$2:$A$832,"")))</f>
        <v/>
      </c>
      <c r="C2118" t="str">
        <f t="shared" si="33"/>
        <v/>
      </c>
      <c r="D2118" t="str">
        <f>IF(A2118="","",VLOOKUP(BdD!C2118,Mvt!$D$2:$G$832,3,0))</f>
        <v/>
      </c>
    </row>
    <row r="2119" spans="1:4" x14ac:dyDescent="0.25">
      <c r="A2119" s="1" t="str">
        <f t="array" ref="A2119">IF(B2119="","",MAX(IF(Mvt!$C$2:$C$832=B2119,Mvt!$A$2:$A$832,"")))</f>
        <v/>
      </c>
      <c r="C2119" t="str">
        <f t="shared" si="33"/>
        <v/>
      </c>
      <c r="D2119" t="str">
        <f>IF(A2119="","",VLOOKUP(BdD!C2119,Mvt!$D$2:$G$832,3,0))</f>
        <v/>
      </c>
    </row>
    <row r="2120" spans="1:4" x14ac:dyDescent="0.25">
      <c r="A2120" s="1" t="str">
        <f t="array" ref="A2120">IF(B2120="","",MAX(IF(Mvt!$C$2:$C$832=B2120,Mvt!$A$2:$A$832,"")))</f>
        <v/>
      </c>
      <c r="C2120" t="str">
        <f t="shared" si="33"/>
        <v/>
      </c>
      <c r="D2120" t="str">
        <f>IF(A2120="","",VLOOKUP(BdD!C2120,Mvt!$D$2:$G$832,3,0))</f>
        <v/>
      </c>
    </row>
    <row r="2121" spans="1:4" x14ac:dyDescent="0.25">
      <c r="A2121" s="1" t="str">
        <f t="array" ref="A2121">IF(B2121="","",MAX(IF(Mvt!$C$2:$C$832=B2121,Mvt!$A$2:$A$832,"")))</f>
        <v/>
      </c>
      <c r="C2121" t="str">
        <f t="shared" si="33"/>
        <v/>
      </c>
      <c r="D2121" t="str">
        <f>IF(A2121="","",VLOOKUP(BdD!C2121,Mvt!$D$2:$G$832,3,0))</f>
        <v/>
      </c>
    </row>
    <row r="2122" spans="1:4" x14ac:dyDescent="0.25">
      <c r="A2122" s="1" t="str">
        <f t="array" ref="A2122">IF(B2122="","",MAX(IF(Mvt!$C$2:$C$832=B2122,Mvt!$A$2:$A$832,"")))</f>
        <v/>
      </c>
      <c r="C2122" t="str">
        <f t="shared" si="33"/>
        <v/>
      </c>
      <c r="D2122" t="str">
        <f>IF(A2122="","",VLOOKUP(BdD!C2122,Mvt!$D$2:$G$832,3,0))</f>
        <v/>
      </c>
    </row>
    <row r="2123" spans="1:4" x14ac:dyDescent="0.25">
      <c r="A2123" s="1" t="str">
        <f t="array" ref="A2123">IF(B2123="","",MAX(IF(Mvt!$C$2:$C$832=B2123,Mvt!$A$2:$A$832,"")))</f>
        <v/>
      </c>
      <c r="C2123" t="str">
        <f t="shared" si="33"/>
        <v/>
      </c>
      <c r="D2123" t="str">
        <f>IF(A2123="","",VLOOKUP(BdD!C2123,Mvt!$D$2:$G$832,3,0))</f>
        <v/>
      </c>
    </row>
    <row r="2124" spans="1:4" x14ac:dyDescent="0.25">
      <c r="A2124" s="1" t="str">
        <f t="array" ref="A2124">IF(B2124="","",MAX(IF(Mvt!$C$2:$C$832=B2124,Mvt!$A$2:$A$832,"")))</f>
        <v/>
      </c>
      <c r="C2124" t="str">
        <f t="shared" si="33"/>
        <v/>
      </c>
      <c r="D2124" t="str">
        <f>IF(A2124="","",VLOOKUP(BdD!C2124,Mvt!$D$2:$G$832,3,0))</f>
        <v/>
      </c>
    </row>
    <row r="2125" spans="1:4" x14ac:dyDescent="0.25">
      <c r="A2125" s="1" t="str">
        <f t="array" ref="A2125">IF(B2125="","",MAX(IF(Mvt!$C$2:$C$832=B2125,Mvt!$A$2:$A$832,"")))</f>
        <v/>
      </c>
      <c r="C2125" t="str">
        <f t="shared" si="33"/>
        <v/>
      </c>
      <c r="D2125" t="str">
        <f>IF(A2125="","",VLOOKUP(BdD!C2125,Mvt!$D$2:$G$832,3,0))</f>
        <v/>
      </c>
    </row>
    <row r="2126" spans="1:4" x14ac:dyDescent="0.25">
      <c r="A2126" s="1" t="str">
        <f t="array" ref="A2126">IF(B2126="","",MAX(IF(Mvt!$C$2:$C$832=B2126,Mvt!$A$2:$A$832,"")))</f>
        <v/>
      </c>
      <c r="C2126" t="str">
        <f t="shared" si="33"/>
        <v/>
      </c>
      <c r="D2126" t="str">
        <f>IF(A2126="","",VLOOKUP(BdD!C2126,Mvt!$D$2:$G$832,3,0))</f>
        <v/>
      </c>
    </row>
    <row r="2127" spans="1:4" x14ac:dyDescent="0.25">
      <c r="A2127" s="1" t="str">
        <f t="array" ref="A2127">IF(B2127="","",MAX(IF(Mvt!$C$2:$C$832=B2127,Mvt!$A$2:$A$832,"")))</f>
        <v/>
      </c>
      <c r="C2127" t="str">
        <f t="shared" si="33"/>
        <v/>
      </c>
      <c r="D2127" t="str">
        <f>IF(A2127="","",VLOOKUP(BdD!C2127,Mvt!$D$2:$G$832,3,0))</f>
        <v/>
      </c>
    </row>
    <row r="2128" spans="1:4" x14ac:dyDescent="0.25">
      <c r="A2128" s="1" t="str">
        <f t="array" ref="A2128">IF(B2128="","",MAX(IF(Mvt!$C$2:$C$832=B2128,Mvt!$A$2:$A$832,"")))</f>
        <v/>
      </c>
      <c r="C2128" t="str">
        <f t="shared" si="33"/>
        <v/>
      </c>
      <c r="D2128" t="str">
        <f>IF(A2128="","",VLOOKUP(BdD!C2128,Mvt!$D$2:$G$832,3,0))</f>
        <v/>
      </c>
    </row>
    <row r="2129" spans="1:4" x14ac:dyDescent="0.25">
      <c r="A2129" s="1" t="str">
        <f t="array" ref="A2129">IF(B2129="","",MAX(IF(Mvt!$C$2:$C$832=B2129,Mvt!$A$2:$A$832,"")))</f>
        <v/>
      </c>
      <c r="C2129" t="str">
        <f t="shared" si="33"/>
        <v/>
      </c>
      <c r="D2129" t="str">
        <f>IF(A2129="","",VLOOKUP(BdD!C2129,Mvt!$D$2:$G$832,3,0))</f>
        <v/>
      </c>
    </row>
    <row r="2130" spans="1:4" x14ac:dyDescent="0.25">
      <c r="A2130" s="1" t="str">
        <f t="array" ref="A2130">IF(B2130="","",MAX(IF(Mvt!$C$2:$C$832=B2130,Mvt!$A$2:$A$832,"")))</f>
        <v/>
      </c>
      <c r="C2130" t="str">
        <f t="shared" si="33"/>
        <v/>
      </c>
      <c r="D2130" t="str">
        <f>IF(A2130="","",VLOOKUP(BdD!C2130,Mvt!$D$2:$G$832,3,0))</f>
        <v/>
      </c>
    </row>
    <row r="2131" spans="1:4" x14ac:dyDescent="0.25">
      <c r="A2131" s="1" t="str">
        <f t="array" ref="A2131">IF(B2131="","",MAX(IF(Mvt!$C$2:$C$832=B2131,Mvt!$A$2:$A$832,"")))</f>
        <v/>
      </c>
      <c r="C2131" t="str">
        <f t="shared" si="33"/>
        <v/>
      </c>
      <c r="D2131" t="str">
        <f>IF(A2131="","",VLOOKUP(BdD!C2131,Mvt!$D$2:$G$832,3,0))</f>
        <v/>
      </c>
    </row>
    <row r="2132" spans="1:4" x14ac:dyDescent="0.25">
      <c r="A2132" s="1" t="str">
        <f t="array" ref="A2132">IF(B2132="","",MAX(IF(Mvt!$C$2:$C$832=B2132,Mvt!$A$2:$A$832,"")))</f>
        <v/>
      </c>
      <c r="C2132" t="str">
        <f t="shared" si="33"/>
        <v/>
      </c>
      <c r="D2132" t="str">
        <f>IF(A2132="","",VLOOKUP(BdD!C2132,Mvt!$D$2:$G$832,3,0))</f>
        <v/>
      </c>
    </row>
    <row r="2133" spans="1:4" x14ac:dyDescent="0.25">
      <c r="A2133" s="1" t="str">
        <f t="array" ref="A2133">IF(B2133="","",MAX(IF(Mvt!$C$2:$C$832=B2133,Mvt!$A$2:$A$832,"")))</f>
        <v/>
      </c>
      <c r="C2133" t="str">
        <f t="shared" si="33"/>
        <v/>
      </c>
      <c r="D2133" t="str">
        <f>IF(A2133="","",VLOOKUP(BdD!C2133,Mvt!$D$2:$G$832,3,0))</f>
        <v/>
      </c>
    </row>
    <row r="2134" spans="1:4" x14ac:dyDescent="0.25">
      <c r="A2134" s="1" t="str">
        <f t="array" ref="A2134">IF(B2134="","",MAX(IF(Mvt!$C$2:$C$832=B2134,Mvt!$A$2:$A$832,"")))</f>
        <v/>
      </c>
      <c r="C2134" t="str">
        <f t="shared" si="33"/>
        <v/>
      </c>
      <c r="D2134" t="str">
        <f>IF(A2134="","",VLOOKUP(BdD!C2134,Mvt!$D$2:$G$832,3,0))</f>
        <v/>
      </c>
    </row>
    <row r="2135" spans="1:4" x14ac:dyDescent="0.25">
      <c r="A2135" s="1" t="str">
        <f t="array" ref="A2135">IF(B2135="","",MAX(IF(Mvt!$C$2:$C$832=B2135,Mvt!$A$2:$A$832,"")))</f>
        <v/>
      </c>
      <c r="C2135" t="str">
        <f t="shared" si="33"/>
        <v/>
      </c>
      <c r="D2135" t="str">
        <f>IF(A2135="","",VLOOKUP(BdD!C2135,Mvt!$D$2:$G$832,3,0))</f>
        <v/>
      </c>
    </row>
    <row r="2136" spans="1:4" x14ac:dyDescent="0.25">
      <c r="A2136" s="1" t="str">
        <f t="array" ref="A2136">IF(B2136="","",MAX(IF(Mvt!$C$2:$C$832=B2136,Mvt!$A$2:$A$832,"")))</f>
        <v/>
      </c>
      <c r="C2136" t="str">
        <f t="shared" si="33"/>
        <v/>
      </c>
      <c r="D2136" t="str">
        <f>IF(A2136="","",VLOOKUP(BdD!C2136,Mvt!$D$2:$G$832,3,0))</f>
        <v/>
      </c>
    </row>
    <row r="2137" spans="1:4" x14ac:dyDescent="0.25">
      <c r="A2137" s="1" t="str">
        <f t="array" ref="A2137">IF(B2137="","",MAX(IF(Mvt!$C$2:$C$832=B2137,Mvt!$A$2:$A$832,"")))</f>
        <v/>
      </c>
      <c r="C2137" t="str">
        <f t="shared" si="33"/>
        <v/>
      </c>
      <c r="D2137" t="str">
        <f>IF(A2137="","",VLOOKUP(BdD!C2137,Mvt!$D$2:$G$832,3,0))</f>
        <v/>
      </c>
    </row>
    <row r="2138" spans="1:4" x14ac:dyDescent="0.25">
      <c r="A2138" s="1" t="str">
        <f t="array" ref="A2138">IF(B2138="","",MAX(IF(Mvt!$C$2:$C$832=B2138,Mvt!$A$2:$A$832,"")))</f>
        <v/>
      </c>
      <c r="C2138" t="str">
        <f t="shared" si="33"/>
        <v/>
      </c>
      <c r="D2138" t="str">
        <f>IF(A2138="","",VLOOKUP(BdD!C2138,Mvt!$D$2:$G$832,3,0))</f>
        <v/>
      </c>
    </row>
    <row r="2139" spans="1:4" x14ac:dyDescent="0.25">
      <c r="A2139" s="1" t="str">
        <f t="array" ref="A2139">IF(B2139="","",MAX(IF(Mvt!$C$2:$C$832=B2139,Mvt!$A$2:$A$832,"")))</f>
        <v/>
      </c>
      <c r="C2139" t="str">
        <f t="shared" si="33"/>
        <v/>
      </c>
      <c r="D2139" t="str">
        <f>IF(A2139="","",VLOOKUP(BdD!C2139,Mvt!$D$2:$G$832,3,0))</f>
        <v/>
      </c>
    </row>
    <row r="2140" spans="1:4" x14ac:dyDescent="0.25">
      <c r="A2140" s="1" t="str">
        <f t="array" ref="A2140">IF(B2140="","",MAX(IF(Mvt!$C$2:$C$832=B2140,Mvt!$A$2:$A$832,"")))</f>
        <v/>
      </c>
      <c r="C2140" t="str">
        <f t="shared" si="33"/>
        <v/>
      </c>
      <c r="D2140" t="str">
        <f>IF(A2140="","",VLOOKUP(BdD!C2140,Mvt!$D$2:$G$832,3,0))</f>
        <v/>
      </c>
    </row>
    <row r="2141" spans="1:4" x14ac:dyDescent="0.25">
      <c r="A2141" s="1" t="str">
        <f t="array" ref="A2141">IF(B2141="","",MAX(IF(Mvt!$C$2:$C$832=B2141,Mvt!$A$2:$A$832,"")))</f>
        <v/>
      </c>
      <c r="C2141" t="str">
        <f t="shared" si="33"/>
        <v/>
      </c>
      <c r="D2141" t="str">
        <f>IF(A2141="","",VLOOKUP(BdD!C2141,Mvt!$D$2:$G$832,3,0))</f>
        <v/>
      </c>
    </row>
    <row r="2142" spans="1:4" x14ac:dyDescent="0.25">
      <c r="A2142" s="1" t="str">
        <f t="array" ref="A2142">IF(B2142="","",MAX(IF(Mvt!$C$2:$C$832=B2142,Mvt!$A$2:$A$832,"")))</f>
        <v/>
      </c>
      <c r="C2142" t="str">
        <f t="shared" si="33"/>
        <v/>
      </c>
      <c r="D2142" t="str">
        <f>IF(A2142="","",VLOOKUP(BdD!C2142,Mvt!$D$2:$G$832,3,0))</f>
        <v/>
      </c>
    </row>
    <row r="2143" spans="1:4" x14ac:dyDescent="0.25">
      <c r="A2143" s="1" t="str">
        <f t="array" ref="A2143">IF(B2143="","",MAX(IF(Mvt!$C$2:$C$832=B2143,Mvt!$A$2:$A$832,"")))</f>
        <v/>
      </c>
      <c r="C2143" t="str">
        <f t="shared" si="33"/>
        <v/>
      </c>
      <c r="D2143" t="str">
        <f>IF(A2143="","",VLOOKUP(BdD!C2143,Mvt!$D$2:$G$832,3,0))</f>
        <v/>
      </c>
    </row>
    <row r="2144" spans="1:4" x14ac:dyDescent="0.25">
      <c r="A2144" s="1" t="str">
        <f t="array" ref="A2144">IF(B2144="","",MAX(IF(Mvt!$C$2:$C$832=B2144,Mvt!$A$2:$A$832,"")))</f>
        <v/>
      </c>
      <c r="C2144" t="str">
        <f t="shared" si="33"/>
        <v/>
      </c>
      <c r="D2144" t="str">
        <f>IF(A2144="","",VLOOKUP(BdD!C2144,Mvt!$D$2:$G$832,3,0))</f>
        <v/>
      </c>
    </row>
    <row r="2145" spans="1:4" x14ac:dyDescent="0.25">
      <c r="A2145" s="1" t="str">
        <f t="array" ref="A2145">IF(B2145="","",MAX(IF(Mvt!$C$2:$C$832=B2145,Mvt!$A$2:$A$832,"")))</f>
        <v/>
      </c>
      <c r="C2145" t="str">
        <f t="shared" si="33"/>
        <v/>
      </c>
      <c r="D2145" t="str">
        <f>IF(A2145="","",VLOOKUP(BdD!C2145,Mvt!$D$2:$G$832,3,0))</f>
        <v/>
      </c>
    </row>
    <row r="2146" spans="1:4" x14ac:dyDescent="0.25">
      <c r="A2146" s="1" t="str">
        <f t="array" ref="A2146">IF(B2146="","",MAX(IF(Mvt!$C$2:$C$832=B2146,Mvt!$A$2:$A$832,"")))</f>
        <v/>
      </c>
      <c r="C2146" t="str">
        <f t="shared" si="33"/>
        <v/>
      </c>
      <c r="D2146" t="str">
        <f>IF(A2146="","",VLOOKUP(BdD!C2146,Mvt!$D$2:$G$832,3,0))</f>
        <v/>
      </c>
    </row>
    <row r="2147" spans="1:4" x14ac:dyDescent="0.25">
      <c r="A2147" s="1" t="str">
        <f t="array" ref="A2147">IF(B2147="","",MAX(IF(Mvt!$C$2:$C$832=B2147,Mvt!$A$2:$A$832,"")))</f>
        <v/>
      </c>
      <c r="C2147" t="str">
        <f t="shared" ref="C2147:C2210" si="34">IF(A2147="","",A2147&amp;B2147)</f>
        <v/>
      </c>
      <c r="D2147" t="str">
        <f>IF(A2147="","",VLOOKUP(BdD!C2147,Mvt!$D$2:$G$832,3,0))</f>
        <v/>
      </c>
    </row>
    <row r="2148" spans="1:4" x14ac:dyDescent="0.25">
      <c r="A2148" s="1" t="str">
        <f t="array" ref="A2148">IF(B2148="","",MAX(IF(Mvt!$C$2:$C$832=B2148,Mvt!$A$2:$A$832,"")))</f>
        <v/>
      </c>
      <c r="C2148" t="str">
        <f t="shared" si="34"/>
        <v/>
      </c>
      <c r="D2148" t="str">
        <f>IF(A2148="","",VLOOKUP(BdD!C2148,Mvt!$D$2:$G$832,3,0))</f>
        <v/>
      </c>
    </row>
    <row r="2149" spans="1:4" x14ac:dyDescent="0.25">
      <c r="A2149" s="1" t="str">
        <f t="array" ref="A2149">IF(B2149="","",MAX(IF(Mvt!$C$2:$C$832=B2149,Mvt!$A$2:$A$832,"")))</f>
        <v/>
      </c>
      <c r="C2149" t="str">
        <f t="shared" si="34"/>
        <v/>
      </c>
      <c r="D2149" t="str">
        <f>IF(A2149="","",VLOOKUP(BdD!C2149,Mvt!$D$2:$G$832,3,0))</f>
        <v/>
      </c>
    </row>
    <row r="2150" spans="1:4" x14ac:dyDescent="0.25">
      <c r="A2150" s="1" t="str">
        <f t="array" ref="A2150">IF(B2150="","",MAX(IF(Mvt!$C$2:$C$832=B2150,Mvt!$A$2:$A$832,"")))</f>
        <v/>
      </c>
      <c r="C2150" t="str">
        <f t="shared" si="34"/>
        <v/>
      </c>
      <c r="D2150" t="str">
        <f>IF(A2150="","",VLOOKUP(BdD!C2150,Mvt!$D$2:$G$832,3,0))</f>
        <v/>
      </c>
    </row>
    <row r="2151" spans="1:4" x14ac:dyDescent="0.25">
      <c r="A2151" s="1" t="str">
        <f t="array" ref="A2151">IF(B2151="","",MAX(IF(Mvt!$C$2:$C$832=B2151,Mvt!$A$2:$A$832,"")))</f>
        <v/>
      </c>
      <c r="C2151" t="str">
        <f t="shared" si="34"/>
        <v/>
      </c>
      <c r="D2151" t="str">
        <f>IF(A2151="","",VLOOKUP(BdD!C2151,Mvt!$D$2:$G$832,3,0))</f>
        <v/>
      </c>
    </row>
    <row r="2152" spans="1:4" x14ac:dyDescent="0.25">
      <c r="A2152" s="1" t="str">
        <f t="array" ref="A2152">IF(B2152="","",MAX(IF(Mvt!$C$2:$C$832=B2152,Mvt!$A$2:$A$832,"")))</f>
        <v/>
      </c>
      <c r="C2152" t="str">
        <f t="shared" si="34"/>
        <v/>
      </c>
      <c r="D2152" t="str">
        <f>IF(A2152="","",VLOOKUP(BdD!C2152,Mvt!$D$2:$G$832,3,0))</f>
        <v/>
      </c>
    </row>
    <row r="2153" spans="1:4" x14ac:dyDescent="0.25">
      <c r="A2153" s="1" t="str">
        <f t="array" ref="A2153">IF(B2153="","",MAX(IF(Mvt!$C$2:$C$832=B2153,Mvt!$A$2:$A$832,"")))</f>
        <v/>
      </c>
      <c r="C2153" t="str">
        <f t="shared" si="34"/>
        <v/>
      </c>
      <c r="D2153" t="str">
        <f>IF(A2153="","",VLOOKUP(BdD!C2153,Mvt!$D$2:$G$832,3,0))</f>
        <v/>
      </c>
    </row>
    <row r="2154" spans="1:4" x14ac:dyDescent="0.25">
      <c r="A2154" s="1" t="str">
        <f t="array" ref="A2154">IF(B2154="","",MAX(IF(Mvt!$C$2:$C$832=B2154,Mvt!$A$2:$A$832,"")))</f>
        <v/>
      </c>
      <c r="C2154" t="str">
        <f t="shared" si="34"/>
        <v/>
      </c>
      <c r="D2154" t="str">
        <f>IF(A2154="","",VLOOKUP(BdD!C2154,Mvt!$D$2:$G$832,3,0))</f>
        <v/>
      </c>
    </row>
    <row r="2155" spans="1:4" x14ac:dyDescent="0.25">
      <c r="A2155" s="1" t="str">
        <f t="array" ref="A2155">IF(B2155="","",MAX(IF(Mvt!$C$2:$C$832=B2155,Mvt!$A$2:$A$832,"")))</f>
        <v/>
      </c>
      <c r="C2155" t="str">
        <f t="shared" si="34"/>
        <v/>
      </c>
      <c r="D2155" t="str">
        <f>IF(A2155="","",VLOOKUP(BdD!C2155,Mvt!$D$2:$G$832,3,0))</f>
        <v/>
      </c>
    </row>
    <row r="2156" spans="1:4" x14ac:dyDescent="0.25">
      <c r="A2156" s="1" t="str">
        <f t="array" ref="A2156">IF(B2156="","",MAX(IF(Mvt!$C$2:$C$832=B2156,Mvt!$A$2:$A$832,"")))</f>
        <v/>
      </c>
      <c r="C2156" t="str">
        <f t="shared" si="34"/>
        <v/>
      </c>
      <c r="D2156" t="str">
        <f>IF(A2156="","",VLOOKUP(BdD!C2156,Mvt!$D$2:$G$832,3,0))</f>
        <v/>
      </c>
    </row>
    <row r="2157" spans="1:4" x14ac:dyDescent="0.25">
      <c r="A2157" s="1" t="str">
        <f t="array" ref="A2157">IF(B2157="","",MAX(IF(Mvt!$C$2:$C$832=B2157,Mvt!$A$2:$A$832,"")))</f>
        <v/>
      </c>
      <c r="C2157" t="str">
        <f t="shared" si="34"/>
        <v/>
      </c>
      <c r="D2157" t="str">
        <f>IF(A2157="","",VLOOKUP(BdD!C2157,Mvt!$D$2:$G$832,3,0))</f>
        <v/>
      </c>
    </row>
    <row r="2158" spans="1:4" x14ac:dyDescent="0.25">
      <c r="A2158" s="1" t="str">
        <f t="array" ref="A2158">IF(B2158="","",MAX(IF(Mvt!$C$2:$C$832=B2158,Mvt!$A$2:$A$832,"")))</f>
        <v/>
      </c>
      <c r="C2158" t="str">
        <f t="shared" si="34"/>
        <v/>
      </c>
      <c r="D2158" t="str">
        <f>IF(A2158="","",VLOOKUP(BdD!C2158,Mvt!$D$2:$G$832,3,0))</f>
        <v/>
      </c>
    </row>
    <row r="2159" spans="1:4" x14ac:dyDescent="0.25">
      <c r="A2159" s="1" t="str">
        <f t="array" ref="A2159">IF(B2159="","",MAX(IF(Mvt!$C$2:$C$832=B2159,Mvt!$A$2:$A$832,"")))</f>
        <v/>
      </c>
      <c r="C2159" t="str">
        <f t="shared" si="34"/>
        <v/>
      </c>
      <c r="D2159" t="str">
        <f>IF(A2159="","",VLOOKUP(BdD!C2159,Mvt!$D$2:$G$832,3,0))</f>
        <v/>
      </c>
    </row>
    <row r="2160" spans="1:4" x14ac:dyDescent="0.25">
      <c r="A2160" s="1" t="str">
        <f t="array" ref="A2160">IF(B2160="","",MAX(IF(Mvt!$C$2:$C$832=B2160,Mvt!$A$2:$A$832,"")))</f>
        <v/>
      </c>
      <c r="C2160" t="str">
        <f t="shared" si="34"/>
        <v/>
      </c>
      <c r="D2160" t="str">
        <f>IF(A2160="","",VLOOKUP(BdD!C2160,Mvt!$D$2:$G$832,3,0))</f>
        <v/>
      </c>
    </row>
    <row r="2161" spans="1:4" x14ac:dyDescent="0.25">
      <c r="A2161" s="1" t="str">
        <f t="array" ref="A2161">IF(B2161="","",MAX(IF(Mvt!$C$2:$C$832=B2161,Mvt!$A$2:$A$832,"")))</f>
        <v/>
      </c>
      <c r="C2161" t="str">
        <f t="shared" si="34"/>
        <v/>
      </c>
      <c r="D2161" t="str">
        <f>IF(A2161="","",VLOOKUP(BdD!C2161,Mvt!$D$2:$G$832,3,0))</f>
        <v/>
      </c>
    </row>
    <row r="2162" spans="1:4" x14ac:dyDescent="0.25">
      <c r="A2162" s="1" t="str">
        <f t="array" ref="A2162">IF(B2162="","",MAX(IF(Mvt!$C$2:$C$832=B2162,Mvt!$A$2:$A$832,"")))</f>
        <v/>
      </c>
      <c r="C2162" t="str">
        <f t="shared" si="34"/>
        <v/>
      </c>
      <c r="D2162" t="str">
        <f>IF(A2162="","",VLOOKUP(BdD!C2162,Mvt!$D$2:$G$832,3,0))</f>
        <v/>
      </c>
    </row>
    <row r="2163" spans="1:4" x14ac:dyDescent="0.25">
      <c r="A2163" s="1" t="str">
        <f t="array" ref="A2163">IF(B2163="","",MAX(IF(Mvt!$C$2:$C$832=B2163,Mvt!$A$2:$A$832,"")))</f>
        <v/>
      </c>
      <c r="C2163" t="str">
        <f t="shared" si="34"/>
        <v/>
      </c>
      <c r="D2163" t="str">
        <f>IF(A2163="","",VLOOKUP(BdD!C2163,Mvt!$D$2:$G$832,3,0))</f>
        <v/>
      </c>
    </row>
    <row r="2164" spans="1:4" x14ac:dyDescent="0.25">
      <c r="A2164" s="1" t="str">
        <f t="array" ref="A2164">IF(B2164="","",MAX(IF(Mvt!$C$2:$C$832=B2164,Mvt!$A$2:$A$832,"")))</f>
        <v/>
      </c>
      <c r="C2164" t="str">
        <f t="shared" si="34"/>
        <v/>
      </c>
      <c r="D2164" t="str">
        <f>IF(A2164="","",VLOOKUP(BdD!C2164,Mvt!$D$2:$G$832,3,0))</f>
        <v/>
      </c>
    </row>
    <row r="2165" spans="1:4" x14ac:dyDescent="0.25">
      <c r="A2165" s="1" t="str">
        <f t="array" ref="A2165">IF(B2165="","",MAX(IF(Mvt!$C$2:$C$832=B2165,Mvt!$A$2:$A$832,"")))</f>
        <v/>
      </c>
      <c r="C2165" t="str">
        <f t="shared" si="34"/>
        <v/>
      </c>
      <c r="D2165" t="str">
        <f>IF(A2165="","",VLOOKUP(BdD!C2165,Mvt!$D$2:$G$832,3,0))</f>
        <v/>
      </c>
    </row>
    <row r="2166" spans="1:4" x14ac:dyDescent="0.25">
      <c r="A2166" s="1" t="str">
        <f t="array" ref="A2166">IF(B2166="","",MAX(IF(Mvt!$C$2:$C$832=B2166,Mvt!$A$2:$A$832,"")))</f>
        <v/>
      </c>
      <c r="C2166" t="str">
        <f t="shared" si="34"/>
        <v/>
      </c>
      <c r="D2166" t="str">
        <f>IF(A2166="","",VLOOKUP(BdD!C2166,Mvt!$D$2:$G$832,3,0))</f>
        <v/>
      </c>
    </row>
    <row r="2167" spans="1:4" x14ac:dyDescent="0.25">
      <c r="A2167" s="1" t="str">
        <f t="array" ref="A2167">IF(B2167="","",MAX(IF(Mvt!$C$2:$C$832=B2167,Mvt!$A$2:$A$832,"")))</f>
        <v/>
      </c>
      <c r="C2167" t="str">
        <f t="shared" si="34"/>
        <v/>
      </c>
      <c r="D2167" t="str">
        <f>IF(A2167="","",VLOOKUP(BdD!C2167,Mvt!$D$2:$G$832,3,0))</f>
        <v/>
      </c>
    </row>
    <row r="2168" spans="1:4" x14ac:dyDescent="0.25">
      <c r="A2168" s="1" t="str">
        <f t="array" ref="A2168">IF(B2168="","",MAX(IF(Mvt!$C$2:$C$832=B2168,Mvt!$A$2:$A$832,"")))</f>
        <v/>
      </c>
      <c r="C2168" t="str">
        <f t="shared" si="34"/>
        <v/>
      </c>
      <c r="D2168" t="str">
        <f>IF(A2168="","",VLOOKUP(BdD!C2168,Mvt!$D$2:$G$832,3,0))</f>
        <v/>
      </c>
    </row>
    <row r="2169" spans="1:4" x14ac:dyDescent="0.25">
      <c r="A2169" s="1" t="str">
        <f t="array" ref="A2169">IF(B2169="","",MAX(IF(Mvt!$C$2:$C$832=B2169,Mvt!$A$2:$A$832,"")))</f>
        <v/>
      </c>
      <c r="C2169" t="str">
        <f t="shared" si="34"/>
        <v/>
      </c>
      <c r="D2169" t="str">
        <f>IF(A2169="","",VLOOKUP(BdD!C2169,Mvt!$D$2:$G$832,3,0))</f>
        <v/>
      </c>
    </row>
    <row r="2170" spans="1:4" x14ac:dyDescent="0.25">
      <c r="A2170" s="1" t="str">
        <f t="array" ref="A2170">IF(B2170="","",MAX(IF(Mvt!$C$2:$C$832=B2170,Mvt!$A$2:$A$832,"")))</f>
        <v/>
      </c>
      <c r="C2170" t="str">
        <f t="shared" si="34"/>
        <v/>
      </c>
      <c r="D2170" t="str">
        <f>IF(A2170="","",VLOOKUP(BdD!C2170,Mvt!$D$2:$G$832,3,0))</f>
        <v/>
      </c>
    </row>
    <row r="2171" spans="1:4" x14ac:dyDescent="0.25">
      <c r="A2171" s="1" t="str">
        <f t="array" ref="A2171">IF(B2171="","",MAX(IF(Mvt!$C$2:$C$832=B2171,Mvt!$A$2:$A$832,"")))</f>
        <v/>
      </c>
      <c r="C2171" t="str">
        <f t="shared" si="34"/>
        <v/>
      </c>
      <c r="D2171" t="str">
        <f>IF(A2171="","",VLOOKUP(BdD!C2171,Mvt!$D$2:$G$832,3,0))</f>
        <v/>
      </c>
    </row>
    <row r="2172" spans="1:4" x14ac:dyDescent="0.25">
      <c r="A2172" s="1" t="str">
        <f t="array" ref="A2172">IF(B2172="","",MAX(IF(Mvt!$C$2:$C$832=B2172,Mvt!$A$2:$A$832,"")))</f>
        <v/>
      </c>
      <c r="C2172" t="str">
        <f t="shared" si="34"/>
        <v/>
      </c>
      <c r="D2172" t="str">
        <f>IF(A2172="","",VLOOKUP(BdD!C2172,Mvt!$D$2:$G$832,3,0))</f>
        <v/>
      </c>
    </row>
    <row r="2173" spans="1:4" x14ac:dyDescent="0.25">
      <c r="A2173" s="1" t="str">
        <f t="array" ref="A2173">IF(B2173="","",MAX(IF(Mvt!$C$2:$C$832=B2173,Mvt!$A$2:$A$832,"")))</f>
        <v/>
      </c>
      <c r="C2173" t="str">
        <f t="shared" si="34"/>
        <v/>
      </c>
      <c r="D2173" t="str">
        <f>IF(A2173="","",VLOOKUP(BdD!C2173,Mvt!$D$2:$G$832,3,0))</f>
        <v/>
      </c>
    </row>
    <row r="2174" spans="1:4" x14ac:dyDescent="0.25">
      <c r="A2174" s="1" t="str">
        <f t="array" ref="A2174">IF(B2174="","",MAX(IF(Mvt!$C$2:$C$832=B2174,Mvt!$A$2:$A$832,"")))</f>
        <v/>
      </c>
      <c r="C2174" t="str">
        <f t="shared" si="34"/>
        <v/>
      </c>
      <c r="D2174" t="str">
        <f>IF(A2174="","",VLOOKUP(BdD!C2174,Mvt!$D$2:$G$832,3,0))</f>
        <v/>
      </c>
    </row>
    <row r="2175" spans="1:4" x14ac:dyDescent="0.25">
      <c r="A2175" s="1" t="str">
        <f t="array" ref="A2175">IF(B2175="","",MAX(IF(Mvt!$C$2:$C$832=B2175,Mvt!$A$2:$A$832,"")))</f>
        <v/>
      </c>
      <c r="C2175" t="str">
        <f t="shared" si="34"/>
        <v/>
      </c>
      <c r="D2175" t="str">
        <f>IF(A2175="","",VLOOKUP(BdD!C2175,Mvt!$D$2:$G$832,3,0))</f>
        <v/>
      </c>
    </row>
    <row r="2176" spans="1:4" x14ac:dyDescent="0.25">
      <c r="A2176" s="1" t="str">
        <f t="array" ref="A2176">IF(B2176="","",MAX(IF(Mvt!$C$2:$C$832=B2176,Mvt!$A$2:$A$832,"")))</f>
        <v/>
      </c>
      <c r="C2176" t="str">
        <f t="shared" si="34"/>
        <v/>
      </c>
      <c r="D2176" t="str">
        <f>IF(A2176="","",VLOOKUP(BdD!C2176,Mvt!$D$2:$G$832,3,0))</f>
        <v/>
      </c>
    </row>
    <row r="2177" spans="1:4" x14ac:dyDescent="0.25">
      <c r="A2177" s="1" t="str">
        <f t="array" ref="A2177">IF(B2177="","",MAX(IF(Mvt!$C$2:$C$832=B2177,Mvt!$A$2:$A$832,"")))</f>
        <v/>
      </c>
      <c r="C2177" t="str">
        <f t="shared" si="34"/>
        <v/>
      </c>
      <c r="D2177" t="str">
        <f>IF(A2177="","",VLOOKUP(BdD!C2177,Mvt!$D$2:$G$832,3,0))</f>
        <v/>
      </c>
    </row>
    <row r="2178" spans="1:4" x14ac:dyDescent="0.25">
      <c r="A2178" s="1" t="str">
        <f t="array" ref="A2178">IF(B2178="","",MAX(IF(Mvt!$C$2:$C$832=B2178,Mvt!$A$2:$A$832,"")))</f>
        <v/>
      </c>
      <c r="C2178" t="str">
        <f t="shared" si="34"/>
        <v/>
      </c>
      <c r="D2178" t="str">
        <f>IF(A2178="","",VLOOKUP(BdD!C2178,Mvt!$D$2:$G$832,3,0))</f>
        <v/>
      </c>
    </row>
    <row r="2179" spans="1:4" x14ac:dyDescent="0.25">
      <c r="A2179" s="1" t="str">
        <f t="array" ref="A2179">IF(B2179="","",MAX(IF(Mvt!$C$2:$C$832=B2179,Mvt!$A$2:$A$832,"")))</f>
        <v/>
      </c>
      <c r="C2179" t="str">
        <f t="shared" si="34"/>
        <v/>
      </c>
      <c r="D2179" t="str">
        <f>IF(A2179="","",VLOOKUP(BdD!C2179,Mvt!$D$2:$G$832,3,0))</f>
        <v/>
      </c>
    </row>
    <row r="2180" spans="1:4" x14ac:dyDescent="0.25">
      <c r="A2180" s="1" t="str">
        <f t="array" ref="A2180">IF(B2180="","",MAX(IF(Mvt!$C$2:$C$832=B2180,Mvt!$A$2:$A$832,"")))</f>
        <v/>
      </c>
      <c r="C2180" t="str">
        <f t="shared" si="34"/>
        <v/>
      </c>
      <c r="D2180" t="str">
        <f>IF(A2180="","",VLOOKUP(BdD!C2180,Mvt!$D$2:$G$832,3,0))</f>
        <v/>
      </c>
    </row>
    <row r="2181" spans="1:4" x14ac:dyDescent="0.25">
      <c r="A2181" s="1" t="str">
        <f t="array" ref="A2181">IF(B2181="","",MAX(IF(Mvt!$C$2:$C$832=B2181,Mvt!$A$2:$A$832,"")))</f>
        <v/>
      </c>
      <c r="C2181" t="str">
        <f t="shared" si="34"/>
        <v/>
      </c>
      <c r="D2181" t="str">
        <f>IF(A2181="","",VLOOKUP(BdD!C2181,Mvt!$D$2:$G$832,3,0))</f>
        <v/>
      </c>
    </row>
    <row r="2182" spans="1:4" x14ac:dyDescent="0.25">
      <c r="A2182" s="1" t="str">
        <f t="array" ref="A2182">IF(B2182="","",MAX(IF(Mvt!$C$2:$C$832=B2182,Mvt!$A$2:$A$832,"")))</f>
        <v/>
      </c>
      <c r="C2182" t="str">
        <f t="shared" si="34"/>
        <v/>
      </c>
      <c r="D2182" t="str">
        <f>IF(A2182="","",VLOOKUP(BdD!C2182,Mvt!$D$2:$G$832,3,0))</f>
        <v/>
      </c>
    </row>
    <row r="2183" spans="1:4" x14ac:dyDescent="0.25">
      <c r="A2183" s="1" t="str">
        <f t="array" ref="A2183">IF(B2183="","",MAX(IF(Mvt!$C$2:$C$832=B2183,Mvt!$A$2:$A$832,"")))</f>
        <v/>
      </c>
      <c r="C2183" t="str">
        <f t="shared" si="34"/>
        <v/>
      </c>
      <c r="D2183" t="str">
        <f>IF(A2183="","",VLOOKUP(BdD!C2183,Mvt!$D$2:$G$832,3,0))</f>
        <v/>
      </c>
    </row>
    <row r="2184" spans="1:4" x14ac:dyDescent="0.25">
      <c r="A2184" s="1" t="str">
        <f t="array" ref="A2184">IF(B2184="","",MAX(IF(Mvt!$C$2:$C$832=B2184,Mvt!$A$2:$A$832,"")))</f>
        <v/>
      </c>
      <c r="C2184" t="str">
        <f t="shared" si="34"/>
        <v/>
      </c>
      <c r="D2184" t="str">
        <f>IF(A2184="","",VLOOKUP(BdD!C2184,Mvt!$D$2:$G$832,3,0))</f>
        <v/>
      </c>
    </row>
    <row r="2185" spans="1:4" x14ac:dyDescent="0.25">
      <c r="A2185" s="1" t="str">
        <f t="array" ref="A2185">IF(B2185="","",MAX(IF(Mvt!$C$2:$C$832=B2185,Mvt!$A$2:$A$832,"")))</f>
        <v/>
      </c>
      <c r="C2185" t="str">
        <f t="shared" si="34"/>
        <v/>
      </c>
      <c r="D2185" t="str">
        <f>IF(A2185="","",VLOOKUP(BdD!C2185,Mvt!$D$2:$G$832,3,0))</f>
        <v/>
      </c>
    </row>
    <row r="2186" spans="1:4" x14ac:dyDescent="0.25">
      <c r="A2186" s="1" t="str">
        <f t="array" ref="A2186">IF(B2186="","",MAX(IF(Mvt!$C$2:$C$832=B2186,Mvt!$A$2:$A$832,"")))</f>
        <v/>
      </c>
      <c r="C2186" t="str">
        <f t="shared" si="34"/>
        <v/>
      </c>
      <c r="D2186" t="str">
        <f>IF(A2186="","",VLOOKUP(BdD!C2186,Mvt!$D$2:$G$832,3,0))</f>
        <v/>
      </c>
    </row>
    <row r="2187" spans="1:4" x14ac:dyDescent="0.25">
      <c r="A2187" s="1" t="str">
        <f t="array" ref="A2187">IF(B2187="","",MAX(IF(Mvt!$C$2:$C$832=B2187,Mvt!$A$2:$A$832,"")))</f>
        <v/>
      </c>
      <c r="C2187" t="str">
        <f t="shared" si="34"/>
        <v/>
      </c>
      <c r="D2187" t="str">
        <f>IF(A2187="","",VLOOKUP(BdD!C2187,Mvt!$D$2:$G$832,3,0))</f>
        <v/>
      </c>
    </row>
    <row r="2188" spans="1:4" x14ac:dyDescent="0.25">
      <c r="A2188" s="1" t="str">
        <f t="array" ref="A2188">IF(B2188="","",MAX(IF(Mvt!$C$2:$C$832=B2188,Mvt!$A$2:$A$832,"")))</f>
        <v/>
      </c>
      <c r="C2188" t="str">
        <f t="shared" si="34"/>
        <v/>
      </c>
      <c r="D2188" t="str">
        <f>IF(A2188="","",VLOOKUP(BdD!C2188,Mvt!$D$2:$G$832,3,0))</f>
        <v/>
      </c>
    </row>
    <row r="2189" spans="1:4" x14ac:dyDescent="0.25">
      <c r="A2189" s="1" t="str">
        <f t="array" ref="A2189">IF(B2189="","",MAX(IF(Mvt!$C$2:$C$832=B2189,Mvt!$A$2:$A$832,"")))</f>
        <v/>
      </c>
      <c r="C2189" t="str">
        <f t="shared" si="34"/>
        <v/>
      </c>
      <c r="D2189" t="str">
        <f>IF(A2189="","",VLOOKUP(BdD!C2189,Mvt!$D$2:$G$832,3,0))</f>
        <v/>
      </c>
    </row>
    <row r="2190" spans="1:4" x14ac:dyDescent="0.25">
      <c r="A2190" s="1" t="str">
        <f t="array" ref="A2190">IF(B2190="","",MAX(IF(Mvt!$C$2:$C$832=B2190,Mvt!$A$2:$A$832,"")))</f>
        <v/>
      </c>
      <c r="C2190" t="str">
        <f t="shared" si="34"/>
        <v/>
      </c>
      <c r="D2190" t="str">
        <f>IF(A2190="","",VLOOKUP(BdD!C2190,Mvt!$D$2:$G$832,3,0))</f>
        <v/>
      </c>
    </row>
    <row r="2191" spans="1:4" x14ac:dyDescent="0.25">
      <c r="A2191" s="1" t="str">
        <f t="array" ref="A2191">IF(B2191="","",MAX(IF(Mvt!$C$2:$C$832=B2191,Mvt!$A$2:$A$832,"")))</f>
        <v/>
      </c>
      <c r="C2191" t="str">
        <f t="shared" si="34"/>
        <v/>
      </c>
      <c r="D2191" t="str">
        <f>IF(A2191="","",VLOOKUP(BdD!C2191,Mvt!$D$2:$G$832,3,0))</f>
        <v/>
      </c>
    </row>
    <row r="2192" spans="1:4" x14ac:dyDescent="0.25">
      <c r="A2192" s="1" t="str">
        <f t="array" ref="A2192">IF(B2192="","",MAX(IF(Mvt!$C$2:$C$832=B2192,Mvt!$A$2:$A$832,"")))</f>
        <v/>
      </c>
      <c r="C2192" t="str">
        <f t="shared" si="34"/>
        <v/>
      </c>
      <c r="D2192" t="str">
        <f>IF(A2192="","",VLOOKUP(BdD!C2192,Mvt!$D$2:$G$832,3,0))</f>
        <v/>
      </c>
    </row>
    <row r="2193" spans="1:4" x14ac:dyDescent="0.25">
      <c r="A2193" s="1" t="str">
        <f t="array" ref="A2193">IF(B2193="","",MAX(IF(Mvt!$C$2:$C$832=B2193,Mvt!$A$2:$A$832,"")))</f>
        <v/>
      </c>
      <c r="C2193" t="str">
        <f t="shared" si="34"/>
        <v/>
      </c>
      <c r="D2193" t="str">
        <f>IF(A2193="","",VLOOKUP(BdD!C2193,Mvt!$D$2:$G$832,3,0))</f>
        <v/>
      </c>
    </row>
    <row r="2194" spans="1:4" x14ac:dyDescent="0.25">
      <c r="A2194" s="1" t="str">
        <f t="array" ref="A2194">IF(B2194="","",MAX(IF(Mvt!$C$2:$C$832=B2194,Mvt!$A$2:$A$832,"")))</f>
        <v/>
      </c>
      <c r="C2194" t="str">
        <f t="shared" si="34"/>
        <v/>
      </c>
      <c r="D2194" t="str">
        <f>IF(A2194="","",VLOOKUP(BdD!C2194,Mvt!$D$2:$G$832,3,0))</f>
        <v/>
      </c>
    </row>
    <row r="2195" spans="1:4" x14ac:dyDescent="0.25">
      <c r="A2195" s="1" t="str">
        <f t="array" ref="A2195">IF(B2195="","",MAX(IF(Mvt!$C$2:$C$832=B2195,Mvt!$A$2:$A$832,"")))</f>
        <v/>
      </c>
      <c r="C2195" t="str">
        <f t="shared" si="34"/>
        <v/>
      </c>
      <c r="D2195" t="str">
        <f>IF(A2195="","",VLOOKUP(BdD!C2195,Mvt!$D$2:$G$832,3,0))</f>
        <v/>
      </c>
    </row>
    <row r="2196" spans="1:4" x14ac:dyDescent="0.25">
      <c r="A2196" s="1" t="str">
        <f t="array" ref="A2196">IF(B2196="","",MAX(IF(Mvt!$C$2:$C$832=B2196,Mvt!$A$2:$A$832,"")))</f>
        <v/>
      </c>
      <c r="C2196" t="str">
        <f t="shared" si="34"/>
        <v/>
      </c>
      <c r="D2196" t="str">
        <f>IF(A2196="","",VLOOKUP(BdD!C2196,Mvt!$D$2:$G$832,3,0))</f>
        <v/>
      </c>
    </row>
    <row r="2197" spans="1:4" x14ac:dyDescent="0.25">
      <c r="A2197" s="1" t="str">
        <f t="array" ref="A2197">IF(B2197="","",MAX(IF(Mvt!$C$2:$C$832=B2197,Mvt!$A$2:$A$832,"")))</f>
        <v/>
      </c>
      <c r="C2197" t="str">
        <f t="shared" si="34"/>
        <v/>
      </c>
      <c r="D2197" t="str">
        <f>IF(A2197="","",VLOOKUP(BdD!C2197,Mvt!$D$2:$G$832,3,0))</f>
        <v/>
      </c>
    </row>
    <row r="2198" spans="1:4" x14ac:dyDescent="0.25">
      <c r="A2198" s="1" t="str">
        <f t="array" ref="A2198">IF(B2198="","",MAX(IF(Mvt!$C$2:$C$832=B2198,Mvt!$A$2:$A$832,"")))</f>
        <v/>
      </c>
      <c r="C2198" t="str">
        <f t="shared" si="34"/>
        <v/>
      </c>
      <c r="D2198" t="str">
        <f>IF(A2198="","",VLOOKUP(BdD!C2198,Mvt!$D$2:$G$832,3,0))</f>
        <v/>
      </c>
    </row>
    <row r="2199" spans="1:4" x14ac:dyDescent="0.25">
      <c r="A2199" s="1" t="str">
        <f t="array" ref="A2199">IF(B2199="","",MAX(IF(Mvt!$C$2:$C$832=B2199,Mvt!$A$2:$A$832,"")))</f>
        <v/>
      </c>
      <c r="C2199" t="str">
        <f t="shared" si="34"/>
        <v/>
      </c>
      <c r="D2199" t="str">
        <f>IF(A2199="","",VLOOKUP(BdD!C2199,Mvt!$D$2:$G$832,3,0))</f>
        <v/>
      </c>
    </row>
    <row r="2200" spans="1:4" x14ac:dyDescent="0.25">
      <c r="A2200" s="1" t="str">
        <f t="array" ref="A2200">IF(B2200="","",MAX(IF(Mvt!$C$2:$C$832=B2200,Mvt!$A$2:$A$832,"")))</f>
        <v/>
      </c>
      <c r="C2200" t="str">
        <f t="shared" si="34"/>
        <v/>
      </c>
      <c r="D2200" t="str">
        <f>IF(A2200="","",VLOOKUP(BdD!C2200,Mvt!$D$2:$G$832,3,0))</f>
        <v/>
      </c>
    </row>
    <row r="2201" spans="1:4" x14ac:dyDescent="0.25">
      <c r="A2201" s="1" t="str">
        <f t="array" ref="A2201">IF(B2201="","",MAX(IF(Mvt!$C$2:$C$832=B2201,Mvt!$A$2:$A$832,"")))</f>
        <v/>
      </c>
      <c r="C2201" t="str">
        <f t="shared" si="34"/>
        <v/>
      </c>
      <c r="D2201" t="str">
        <f>IF(A2201="","",VLOOKUP(BdD!C2201,Mvt!$D$2:$G$832,3,0))</f>
        <v/>
      </c>
    </row>
    <row r="2202" spans="1:4" x14ac:dyDescent="0.25">
      <c r="A2202" s="1" t="str">
        <f t="array" ref="A2202">IF(B2202="","",MAX(IF(Mvt!$C$2:$C$832=B2202,Mvt!$A$2:$A$832,"")))</f>
        <v/>
      </c>
      <c r="C2202" t="str">
        <f t="shared" si="34"/>
        <v/>
      </c>
      <c r="D2202" t="str">
        <f>IF(A2202="","",VLOOKUP(BdD!C2202,Mvt!$D$2:$G$832,3,0))</f>
        <v/>
      </c>
    </row>
    <row r="2203" spans="1:4" x14ac:dyDescent="0.25">
      <c r="A2203" s="1" t="str">
        <f t="array" ref="A2203">IF(B2203="","",MAX(IF(Mvt!$C$2:$C$832=B2203,Mvt!$A$2:$A$832,"")))</f>
        <v/>
      </c>
      <c r="C2203" t="str">
        <f t="shared" si="34"/>
        <v/>
      </c>
      <c r="D2203" t="str">
        <f>IF(A2203="","",VLOOKUP(BdD!C2203,Mvt!$D$2:$G$832,3,0))</f>
        <v/>
      </c>
    </row>
    <row r="2204" spans="1:4" x14ac:dyDescent="0.25">
      <c r="A2204" s="1" t="str">
        <f t="array" ref="A2204">IF(B2204="","",MAX(IF(Mvt!$C$2:$C$832=B2204,Mvt!$A$2:$A$832,"")))</f>
        <v/>
      </c>
      <c r="C2204" t="str">
        <f t="shared" si="34"/>
        <v/>
      </c>
      <c r="D2204" t="str">
        <f>IF(A2204="","",VLOOKUP(BdD!C2204,Mvt!$D$2:$G$832,3,0))</f>
        <v/>
      </c>
    </row>
    <row r="2205" spans="1:4" x14ac:dyDescent="0.25">
      <c r="A2205" s="1" t="str">
        <f t="array" ref="A2205">IF(B2205="","",MAX(IF(Mvt!$C$2:$C$832=B2205,Mvt!$A$2:$A$832,"")))</f>
        <v/>
      </c>
      <c r="C2205" t="str">
        <f t="shared" si="34"/>
        <v/>
      </c>
      <c r="D2205" t="str">
        <f>IF(A2205="","",VLOOKUP(BdD!C2205,Mvt!$D$2:$G$832,3,0))</f>
        <v/>
      </c>
    </row>
    <row r="2206" spans="1:4" x14ac:dyDescent="0.25">
      <c r="A2206" s="1" t="str">
        <f t="array" ref="A2206">IF(B2206="","",MAX(IF(Mvt!$C$2:$C$832=B2206,Mvt!$A$2:$A$832,"")))</f>
        <v/>
      </c>
      <c r="C2206" t="str">
        <f t="shared" si="34"/>
        <v/>
      </c>
      <c r="D2206" t="str">
        <f>IF(A2206="","",VLOOKUP(BdD!C2206,Mvt!$D$2:$G$832,3,0))</f>
        <v/>
      </c>
    </row>
    <row r="2207" spans="1:4" x14ac:dyDescent="0.25">
      <c r="A2207" s="1" t="str">
        <f t="array" ref="A2207">IF(B2207="","",MAX(IF(Mvt!$C$2:$C$832=B2207,Mvt!$A$2:$A$832,"")))</f>
        <v/>
      </c>
      <c r="C2207" t="str">
        <f t="shared" si="34"/>
        <v/>
      </c>
      <c r="D2207" t="str">
        <f>IF(A2207="","",VLOOKUP(BdD!C2207,Mvt!$D$2:$G$832,3,0))</f>
        <v/>
      </c>
    </row>
    <row r="2208" spans="1:4" x14ac:dyDescent="0.25">
      <c r="A2208" s="1" t="str">
        <f t="array" ref="A2208">IF(B2208="","",MAX(IF(Mvt!$C$2:$C$832=B2208,Mvt!$A$2:$A$832,"")))</f>
        <v/>
      </c>
      <c r="C2208" t="str">
        <f t="shared" si="34"/>
        <v/>
      </c>
      <c r="D2208" t="str">
        <f>IF(A2208="","",VLOOKUP(BdD!C2208,Mvt!$D$2:$G$832,3,0))</f>
        <v/>
      </c>
    </row>
    <row r="2209" spans="1:4" x14ac:dyDescent="0.25">
      <c r="A2209" s="1" t="str">
        <f t="array" ref="A2209">IF(B2209="","",MAX(IF(Mvt!$C$2:$C$832=B2209,Mvt!$A$2:$A$832,"")))</f>
        <v/>
      </c>
      <c r="C2209" t="str">
        <f t="shared" si="34"/>
        <v/>
      </c>
      <c r="D2209" t="str">
        <f>IF(A2209="","",VLOOKUP(BdD!C2209,Mvt!$D$2:$G$832,3,0))</f>
        <v/>
      </c>
    </row>
    <row r="2210" spans="1:4" x14ac:dyDescent="0.25">
      <c r="A2210" s="1" t="str">
        <f t="array" ref="A2210">IF(B2210="","",MAX(IF(Mvt!$C$2:$C$832=B2210,Mvt!$A$2:$A$832,"")))</f>
        <v/>
      </c>
      <c r="C2210" t="str">
        <f t="shared" si="34"/>
        <v/>
      </c>
      <c r="D2210" t="str">
        <f>IF(A2210="","",VLOOKUP(BdD!C2210,Mvt!$D$2:$G$832,3,0))</f>
        <v/>
      </c>
    </row>
    <row r="2211" spans="1:4" x14ac:dyDescent="0.25">
      <c r="A2211" s="1" t="str">
        <f t="array" ref="A2211">IF(B2211="","",MAX(IF(Mvt!$C$2:$C$832=B2211,Mvt!$A$2:$A$832,"")))</f>
        <v/>
      </c>
      <c r="C2211" t="str">
        <f t="shared" ref="C2211:C2274" si="35">IF(A2211="","",A2211&amp;B2211)</f>
        <v/>
      </c>
      <c r="D2211" t="str">
        <f>IF(A2211="","",VLOOKUP(BdD!C2211,Mvt!$D$2:$G$832,3,0))</f>
        <v/>
      </c>
    </row>
    <row r="2212" spans="1:4" x14ac:dyDescent="0.25">
      <c r="A2212" s="1" t="str">
        <f t="array" ref="A2212">IF(B2212="","",MAX(IF(Mvt!$C$2:$C$832=B2212,Mvt!$A$2:$A$832,"")))</f>
        <v/>
      </c>
      <c r="C2212" t="str">
        <f t="shared" si="35"/>
        <v/>
      </c>
      <c r="D2212" t="str">
        <f>IF(A2212="","",VLOOKUP(BdD!C2212,Mvt!$D$2:$G$832,3,0))</f>
        <v/>
      </c>
    </row>
    <row r="2213" spans="1:4" x14ac:dyDescent="0.25">
      <c r="A2213" s="1" t="str">
        <f t="array" ref="A2213">IF(B2213="","",MAX(IF(Mvt!$C$2:$C$832=B2213,Mvt!$A$2:$A$832,"")))</f>
        <v/>
      </c>
      <c r="C2213" t="str">
        <f t="shared" si="35"/>
        <v/>
      </c>
      <c r="D2213" t="str">
        <f>IF(A2213="","",VLOOKUP(BdD!C2213,Mvt!$D$2:$G$832,3,0))</f>
        <v/>
      </c>
    </row>
    <row r="2214" spans="1:4" x14ac:dyDescent="0.25">
      <c r="A2214" s="1" t="str">
        <f t="array" ref="A2214">IF(B2214="","",MAX(IF(Mvt!$C$2:$C$832=B2214,Mvt!$A$2:$A$832,"")))</f>
        <v/>
      </c>
      <c r="C2214" t="str">
        <f t="shared" si="35"/>
        <v/>
      </c>
      <c r="D2214" t="str">
        <f>IF(A2214="","",VLOOKUP(BdD!C2214,Mvt!$D$2:$G$832,3,0))</f>
        <v/>
      </c>
    </row>
    <row r="2215" spans="1:4" x14ac:dyDescent="0.25">
      <c r="A2215" s="1" t="str">
        <f t="array" ref="A2215">IF(B2215="","",MAX(IF(Mvt!$C$2:$C$832=B2215,Mvt!$A$2:$A$832,"")))</f>
        <v/>
      </c>
      <c r="C2215" t="str">
        <f t="shared" si="35"/>
        <v/>
      </c>
      <c r="D2215" t="str">
        <f>IF(A2215="","",VLOOKUP(BdD!C2215,Mvt!$D$2:$G$832,3,0))</f>
        <v/>
      </c>
    </row>
    <row r="2216" spans="1:4" x14ac:dyDescent="0.25">
      <c r="A2216" s="1" t="str">
        <f t="array" ref="A2216">IF(B2216="","",MAX(IF(Mvt!$C$2:$C$832=B2216,Mvt!$A$2:$A$832,"")))</f>
        <v/>
      </c>
      <c r="C2216" t="str">
        <f t="shared" si="35"/>
        <v/>
      </c>
      <c r="D2216" t="str">
        <f>IF(A2216="","",VLOOKUP(BdD!C2216,Mvt!$D$2:$G$832,3,0))</f>
        <v/>
      </c>
    </row>
    <row r="2217" spans="1:4" x14ac:dyDescent="0.25">
      <c r="A2217" s="1" t="str">
        <f t="array" ref="A2217">IF(B2217="","",MAX(IF(Mvt!$C$2:$C$832=B2217,Mvt!$A$2:$A$832,"")))</f>
        <v/>
      </c>
      <c r="C2217" t="str">
        <f t="shared" si="35"/>
        <v/>
      </c>
      <c r="D2217" t="str">
        <f>IF(A2217="","",VLOOKUP(BdD!C2217,Mvt!$D$2:$G$832,3,0))</f>
        <v/>
      </c>
    </row>
    <row r="2218" spans="1:4" x14ac:dyDescent="0.25">
      <c r="A2218" s="1" t="str">
        <f t="array" ref="A2218">IF(B2218="","",MAX(IF(Mvt!$C$2:$C$832=B2218,Mvt!$A$2:$A$832,"")))</f>
        <v/>
      </c>
      <c r="C2218" t="str">
        <f t="shared" si="35"/>
        <v/>
      </c>
      <c r="D2218" t="str">
        <f>IF(A2218="","",VLOOKUP(BdD!C2218,Mvt!$D$2:$G$832,3,0))</f>
        <v/>
      </c>
    </row>
    <row r="2219" spans="1:4" x14ac:dyDescent="0.25">
      <c r="A2219" s="1" t="str">
        <f t="array" ref="A2219">IF(B2219="","",MAX(IF(Mvt!$C$2:$C$832=B2219,Mvt!$A$2:$A$832,"")))</f>
        <v/>
      </c>
      <c r="C2219" t="str">
        <f t="shared" si="35"/>
        <v/>
      </c>
      <c r="D2219" t="str">
        <f>IF(A2219="","",VLOOKUP(BdD!C2219,Mvt!$D$2:$G$832,3,0))</f>
        <v/>
      </c>
    </row>
    <row r="2220" spans="1:4" x14ac:dyDescent="0.25">
      <c r="A2220" s="1" t="str">
        <f t="array" ref="A2220">IF(B2220="","",MAX(IF(Mvt!$C$2:$C$832=B2220,Mvt!$A$2:$A$832,"")))</f>
        <v/>
      </c>
      <c r="C2220" t="str">
        <f t="shared" si="35"/>
        <v/>
      </c>
      <c r="D2220" t="str">
        <f>IF(A2220="","",VLOOKUP(BdD!C2220,Mvt!$D$2:$G$832,3,0))</f>
        <v/>
      </c>
    </row>
    <row r="2221" spans="1:4" x14ac:dyDescent="0.25">
      <c r="A2221" s="1" t="str">
        <f t="array" ref="A2221">IF(B2221="","",MAX(IF(Mvt!$C$2:$C$832=B2221,Mvt!$A$2:$A$832,"")))</f>
        <v/>
      </c>
      <c r="C2221" t="str">
        <f t="shared" si="35"/>
        <v/>
      </c>
      <c r="D2221" t="str">
        <f>IF(A2221="","",VLOOKUP(BdD!C2221,Mvt!$D$2:$G$832,3,0))</f>
        <v/>
      </c>
    </row>
    <row r="2222" spans="1:4" x14ac:dyDescent="0.25">
      <c r="A2222" s="1" t="str">
        <f t="array" ref="A2222">IF(B2222="","",MAX(IF(Mvt!$C$2:$C$832=B2222,Mvt!$A$2:$A$832,"")))</f>
        <v/>
      </c>
      <c r="C2222" t="str">
        <f t="shared" si="35"/>
        <v/>
      </c>
      <c r="D2222" t="str">
        <f>IF(A2222="","",VLOOKUP(BdD!C2222,Mvt!$D$2:$G$832,3,0))</f>
        <v/>
      </c>
    </row>
    <row r="2223" spans="1:4" x14ac:dyDescent="0.25">
      <c r="A2223" s="1" t="str">
        <f t="array" ref="A2223">IF(B2223="","",MAX(IF(Mvt!$C$2:$C$832=B2223,Mvt!$A$2:$A$832,"")))</f>
        <v/>
      </c>
      <c r="C2223" t="str">
        <f t="shared" si="35"/>
        <v/>
      </c>
      <c r="D2223" t="str">
        <f>IF(A2223="","",VLOOKUP(BdD!C2223,Mvt!$D$2:$G$832,3,0))</f>
        <v/>
      </c>
    </row>
    <row r="2224" spans="1:4" x14ac:dyDescent="0.25">
      <c r="A2224" s="1" t="str">
        <f t="array" ref="A2224">IF(B2224="","",MAX(IF(Mvt!$C$2:$C$832=B2224,Mvt!$A$2:$A$832,"")))</f>
        <v/>
      </c>
      <c r="C2224" t="str">
        <f t="shared" si="35"/>
        <v/>
      </c>
      <c r="D2224" t="str">
        <f>IF(A2224="","",VLOOKUP(BdD!C2224,Mvt!$D$2:$G$832,3,0))</f>
        <v/>
      </c>
    </row>
    <row r="2225" spans="1:4" x14ac:dyDescent="0.25">
      <c r="A2225" s="1" t="str">
        <f t="array" ref="A2225">IF(B2225="","",MAX(IF(Mvt!$C$2:$C$832=B2225,Mvt!$A$2:$A$832,"")))</f>
        <v/>
      </c>
      <c r="C2225" t="str">
        <f t="shared" si="35"/>
        <v/>
      </c>
      <c r="D2225" t="str">
        <f>IF(A2225="","",VLOOKUP(BdD!C2225,Mvt!$D$2:$G$832,3,0))</f>
        <v/>
      </c>
    </row>
    <row r="2226" spans="1:4" x14ac:dyDescent="0.25">
      <c r="A2226" s="1" t="str">
        <f t="array" ref="A2226">IF(B2226="","",MAX(IF(Mvt!$C$2:$C$832=B2226,Mvt!$A$2:$A$832,"")))</f>
        <v/>
      </c>
      <c r="C2226" t="str">
        <f t="shared" si="35"/>
        <v/>
      </c>
      <c r="D2226" t="str">
        <f>IF(A2226="","",VLOOKUP(BdD!C2226,Mvt!$D$2:$G$832,3,0))</f>
        <v/>
      </c>
    </row>
    <row r="2227" spans="1:4" x14ac:dyDescent="0.25">
      <c r="A2227" s="1" t="str">
        <f t="array" ref="A2227">IF(B2227="","",MAX(IF(Mvt!$C$2:$C$832=B2227,Mvt!$A$2:$A$832,"")))</f>
        <v/>
      </c>
      <c r="C2227" t="str">
        <f t="shared" si="35"/>
        <v/>
      </c>
      <c r="D2227" t="str">
        <f>IF(A2227="","",VLOOKUP(BdD!C2227,Mvt!$D$2:$G$832,3,0))</f>
        <v/>
      </c>
    </row>
    <row r="2228" spans="1:4" x14ac:dyDescent="0.25">
      <c r="A2228" s="1" t="str">
        <f t="array" ref="A2228">IF(B2228="","",MAX(IF(Mvt!$C$2:$C$832=B2228,Mvt!$A$2:$A$832,"")))</f>
        <v/>
      </c>
      <c r="C2228" t="str">
        <f t="shared" si="35"/>
        <v/>
      </c>
      <c r="D2228" t="str">
        <f>IF(A2228="","",VLOOKUP(BdD!C2228,Mvt!$D$2:$G$832,3,0))</f>
        <v/>
      </c>
    </row>
    <row r="2229" spans="1:4" x14ac:dyDescent="0.25">
      <c r="A2229" s="1" t="str">
        <f t="array" ref="A2229">IF(B2229="","",MAX(IF(Mvt!$C$2:$C$832=B2229,Mvt!$A$2:$A$832,"")))</f>
        <v/>
      </c>
      <c r="C2229" t="str">
        <f t="shared" si="35"/>
        <v/>
      </c>
      <c r="D2229" t="str">
        <f>IF(A2229="","",VLOOKUP(BdD!C2229,Mvt!$D$2:$G$832,3,0))</f>
        <v/>
      </c>
    </row>
    <row r="2230" spans="1:4" x14ac:dyDescent="0.25">
      <c r="A2230" s="1" t="str">
        <f t="array" ref="A2230">IF(B2230="","",MAX(IF(Mvt!$C$2:$C$832=B2230,Mvt!$A$2:$A$832,"")))</f>
        <v/>
      </c>
      <c r="C2230" t="str">
        <f t="shared" si="35"/>
        <v/>
      </c>
      <c r="D2230" t="str">
        <f>IF(A2230="","",VLOOKUP(BdD!C2230,Mvt!$D$2:$G$832,3,0))</f>
        <v/>
      </c>
    </row>
    <row r="2231" spans="1:4" x14ac:dyDescent="0.25">
      <c r="A2231" s="1" t="str">
        <f t="array" ref="A2231">IF(B2231="","",MAX(IF(Mvt!$C$2:$C$832=B2231,Mvt!$A$2:$A$832,"")))</f>
        <v/>
      </c>
      <c r="C2231" t="str">
        <f t="shared" si="35"/>
        <v/>
      </c>
      <c r="D2231" t="str">
        <f>IF(A2231="","",VLOOKUP(BdD!C2231,Mvt!$D$2:$G$832,3,0))</f>
        <v/>
      </c>
    </row>
    <row r="2232" spans="1:4" x14ac:dyDescent="0.25">
      <c r="A2232" s="1" t="str">
        <f t="array" ref="A2232">IF(B2232="","",MAX(IF(Mvt!$C$2:$C$832=B2232,Mvt!$A$2:$A$832,"")))</f>
        <v/>
      </c>
      <c r="C2232" t="str">
        <f t="shared" si="35"/>
        <v/>
      </c>
      <c r="D2232" t="str">
        <f>IF(A2232="","",VLOOKUP(BdD!C2232,Mvt!$D$2:$G$832,3,0))</f>
        <v/>
      </c>
    </row>
    <row r="2233" spans="1:4" x14ac:dyDescent="0.25">
      <c r="A2233" s="1" t="str">
        <f t="array" ref="A2233">IF(B2233="","",MAX(IF(Mvt!$C$2:$C$832=B2233,Mvt!$A$2:$A$832,"")))</f>
        <v/>
      </c>
      <c r="C2233" t="str">
        <f t="shared" si="35"/>
        <v/>
      </c>
      <c r="D2233" t="str">
        <f>IF(A2233="","",VLOOKUP(BdD!C2233,Mvt!$D$2:$G$832,3,0))</f>
        <v/>
      </c>
    </row>
    <row r="2234" spans="1:4" x14ac:dyDescent="0.25">
      <c r="A2234" s="1" t="str">
        <f t="array" ref="A2234">IF(B2234="","",MAX(IF(Mvt!$C$2:$C$832=B2234,Mvt!$A$2:$A$832,"")))</f>
        <v/>
      </c>
      <c r="C2234" t="str">
        <f t="shared" si="35"/>
        <v/>
      </c>
      <c r="D2234" t="str">
        <f>IF(A2234="","",VLOOKUP(BdD!C2234,Mvt!$D$2:$G$832,3,0))</f>
        <v/>
      </c>
    </row>
    <row r="2235" spans="1:4" x14ac:dyDescent="0.25">
      <c r="A2235" s="1" t="str">
        <f t="array" ref="A2235">IF(B2235="","",MAX(IF(Mvt!$C$2:$C$832=B2235,Mvt!$A$2:$A$832,"")))</f>
        <v/>
      </c>
      <c r="C2235" t="str">
        <f t="shared" si="35"/>
        <v/>
      </c>
      <c r="D2235" t="str">
        <f>IF(A2235="","",VLOOKUP(BdD!C2235,Mvt!$D$2:$G$832,3,0))</f>
        <v/>
      </c>
    </row>
    <row r="2236" spans="1:4" x14ac:dyDescent="0.25">
      <c r="A2236" s="1" t="str">
        <f t="array" ref="A2236">IF(B2236="","",MAX(IF(Mvt!$C$2:$C$832=B2236,Mvt!$A$2:$A$832,"")))</f>
        <v/>
      </c>
      <c r="C2236" t="str">
        <f t="shared" si="35"/>
        <v/>
      </c>
      <c r="D2236" t="str">
        <f>IF(A2236="","",VLOOKUP(BdD!C2236,Mvt!$D$2:$G$832,3,0))</f>
        <v/>
      </c>
    </row>
    <row r="2237" spans="1:4" x14ac:dyDescent="0.25">
      <c r="A2237" s="1" t="str">
        <f t="array" ref="A2237">IF(B2237="","",MAX(IF(Mvt!$C$2:$C$832=B2237,Mvt!$A$2:$A$832,"")))</f>
        <v/>
      </c>
      <c r="C2237" t="str">
        <f t="shared" si="35"/>
        <v/>
      </c>
      <c r="D2237" t="str">
        <f>IF(A2237="","",VLOOKUP(BdD!C2237,Mvt!$D$2:$G$832,3,0))</f>
        <v/>
      </c>
    </row>
    <row r="2238" spans="1:4" x14ac:dyDescent="0.25">
      <c r="A2238" s="1" t="str">
        <f t="array" ref="A2238">IF(B2238="","",MAX(IF(Mvt!$C$2:$C$832=B2238,Mvt!$A$2:$A$832,"")))</f>
        <v/>
      </c>
      <c r="C2238" t="str">
        <f t="shared" si="35"/>
        <v/>
      </c>
      <c r="D2238" t="str">
        <f>IF(A2238="","",VLOOKUP(BdD!C2238,Mvt!$D$2:$G$832,3,0))</f>
        <v/>
      </c>
    </row>
    <row r="2239" spans="1:4" x14ac:dyDescent="0.25">
      <c r="A2239" s="1" t="str">
        <f t="array" ref="A2239">IF(B2239="","",MAX(IF(Mvt!$C$2:$C$832=B2239,Mvt!$A$2:$A$832,"")))</f>
        <v/>
      </c>
      <c r="C2239" t="str">
        <f t="shared" si="35"/>
        <v/>
      </c>
      <c r="D2239" t="str">
        <f>IF(A2239="","",VLOOKUP(BdD!C2239,Mvt!$D$2:$G$832,3,0))</f>
        <v/>
      </c>
    </row>
    <row r="2240" spans="1:4" x14ac:dyDescent="0.25">
      <c r="A2240" s="1" t="str">
        <f t="array" ref="A2240">IF(B2240="","",MAX(IF(Mvt!$C$2:$C$832=B2240,Mvt!$A$2:$A$832,"")))</f>
        <v/>
      </c>
      <c r="C2240" t="str">
        <f t="shared" si="35"/>
        <v/>
      </c>
      <c r="D2240" t="str">
        <f>IF(A2240="","",VLOOKUP(BdD!C2240,Mvt!$D$2:$G$832,3,0))</f>
        <v/>
      </c>
    </row>
    <row r="2241" spans="1:4" x14ac:dyDescent="0.25">
      <c r="A2241" s="1" t="str">
        <f t="array" ref="A2241">IF(B2241="","",MAX(IF(Mvt!$C$2:$C$832=B2241,Mvt!$A$2:$A$832,"")))</f>
        <v/>
      </c>
      <c r="C2241" t="str">
        <f t="shared" si="35"/>
        <v/>
      </c>
      <c r="D2241" t="str">
        <f>IF(A2241="","",VLOOKUP(BdD!C2241,Mvt!$D$2:$G$832,3,0))</f>
        <v/>
      </c>
    </row>
    <row r="2242" spans="1:4" x14ac:dyDescent="0.25">
      <c r="A2242" s="1" t="str">
        <f t="array" ref="A2242">IF(B2242="","",MAX(IF(Mvt!$C$2:$C$832=B2242,Mvt!$A$2:$A$832,"")))</f>
        <v/>
      </c>
      <c r="C2242" t="str">
        <f t="shared" si="35"/>
        <v/>
      </c>
      <c r="D2242" t="str">
        <f>IF(A2242="","",VLOOKUP(BdD!C2242,Mvt!$D$2:$G$832,3,0))</f>
        <v/>
      </c>
    </row>
    <row r="2243" spans="1:4" x14ac:dyDescent="0.25">
      <c r="A2243" s="1" t="str">
        <f t="array" ref="A2243">IF(B2243="","",MAX(IF(Mvt!$C$2:$C$832=B2243,Mvt!$A$2:$A$832,"")))</f>
        <v/>
      </c>
      <c r="C2243" t="str">
        <f t="shared" si="35"/>
        <v/>
      </c>
      <c r="D2243" t="str">
        <f>IF(A2243="","",VLOOKUP(BdD!C2243,Mvt!$D$2:$G$832,3,0))</f>
        <v/>
      </c>
    </row>
    <row r="2244" spans="1:4" x14ac:dyDescent="0.25">
      <c r="A2244" s="1" t="str">
        <f t="array" ref="A2244">IF(B2244="","",MAX(IF(Mvt!$C$2:$C$832=B2244,Mvt!$A$2:$A$832,"")))</f>
        <v/>
      </c>
      <c r="C2244" t="str">
        <f t="shared" si="35"/>
        <v/>
      </c>
      <c r="D2244" t="str">
        <f>IF(A2244="","",VLOOKUP(BdD!C2244,Mvt!$D$2:$G$832,3,0))</f>
        <v/>
      </c>
    </row>
    <row r="2245" spans="1:4" x14ac:dyDescent="0.25">
      <c r="A2245" s="1" t="str">
        <f t="array" ref="A2245">IF(B2245="","",MAX(IF(Mvt!$C$2:$C$832=B2245,Mvt!$A$2:$A$832,"")))</f>
        <v/>
      </c>
      <c r="C2245" t="str">
        <f t="shared" si="35"/>
        <v/>
      </c>
      <c r="D2245" t="str">
        <f>IF(A2245="","",VLOOKUP(BdD!C2245,Mvt!$D$2:$G$832,3,0))</f>
        <v/>
      </c>
    </row>
    <row r="2246" spans="1:4" x14ac:dyDescent="0.25">
      <c r="A2246" s="1" t="str">
        <f t="array" ref="A2246">IF(B2246="","",MAX(IF(Mvt!$C$2:$C$832=B2246,Mvt!$A$2:$A$832,"")))</f>
        <v/>
      </c>
      <c r="C2246" t="str">
        <f t="shared" si="35"/>
        <v/>
      </c>
      <c r="D2246" t="str">
        <f>IF(A2246="","",VLOOKUP(BdD!C2246,Mvt!$D$2:$G$832,3,0))</f>
        <v/>
      </c>
    </row>
    <row r="2247" spans="1:4" x14ac:dyDescent="0.25">
      <c r="A2247" s="1" t="str">
        <f t="array" ref="A2247">IF(B2247="","",MAX(IF(Mvt!$C$2:$C$832=B2247,Mvt!$A$2:$A$832,"")))</f>
        <v/>
      </c>
      <c r="C2247" t="str">
        <f t="shared" si="35"/>
        <v/>
      </c>
      <c r="D2247" t="str">
        <f>IF(A2247="","",VLOOKUP(BdD!C2247,Mvt!$D$2:$G$832,3,0))</f>
        <v/>
      </c>
    </row>
    <row r="2248" spans="1:4" x14ac:dyDescent="0.25">
      <c r="A2248" s="1" t="str">
        <f t="array" ref="A2248">IF(B2248="","",MAX(IF(Mvt!$C$2:$C$832=B2248,Mvt!$A$2:$A$832,"")))</f>
        <v/>
      </c>
      <c r="C2248" t="str">
        <f t="shared" si="35"/>
        <v/>
      </c>
      <c r="D2248" t="str">
        <f>IF(A2248="","",VLOOKUP(BdD!C2248,Mvt!$D$2:$G$832,3,0))</f>
        <v/>
      </c>
    </row>
    <row r="2249" spans="1:4" x14ac:dyDescent="0.25">
      <c r="A2249" s="1" t="str">
        <f t="array" ref="A2249">IF(B2249="","",MAX(IF(Mvt!$C$2:$C$832=B2249,Mvt!$A$2:$A$832,"")))</f>
        <v/>
      </c>
      <c r="C2249" t="str">
        <f t="shared" si="35"/>
        <v/>
      </c>
      <c r="D2249" t="str">
        <f>IF(A2249="","",VLOOKUP(BdD!C2249,Mvt!$D$2:$G$832,3,0))</f>
        <v/>
      </c>
    </row>
    <row r="2250" spans="1:4" x14ac:dyDescent="0.25">
      <c r="A2250" s="1" t="str">
        <f t="array" ref="A2250">IF(B2250="","",MAX(IF(Mvt!$C$2:$C$832=B2250,Mvt!$A$2:$A$832,"")))</f>
        <v/>
      </c>
      <c r="C2250" t="str">
        <f t="shared" si="35"/>
        <v/>
      </c>
      <c r="D2250" t="str">
        <f>IF(A2250="","",VLOOKUP(BdD!C2250,Mvt!$D$2:$G$832,3,0))</f>
        <v/>
      </c>
    </row>
    <row r="2251" spans="1:4" x14ac:dyDescent="0.25">
      <c r="A2251" s="1" t="str">
        <f t="array" ref="A2251">IF(B2251="","",MAX(IF(Mvt!$C$2:$C$832=B2251,Mvt!$A$2:$A$832,"")))</f>
        <v/>
      </c>
      <c r="C2251" t="str">
        <f t="shared" si="35"/>
        <v/>
      </c>
      <c r="D2251" t="str">
        <f>IF(A2251="","",VLOOKUP(BdD!C2251,Mvt!$D$2:$G$832,3,0))</f>
        <v/>
      </c>
    </row>
    <row r="2252" spans="1:4" x14ac:dyDescent="0.25">
      <c r="A2252" s="1" t="str">
        <f t="array" ref="A2252">IF(B2252="","",MAX(IF(Mvt!$C$2:$C$832=B2252,Mvt!$A$2:$A$832,"")))</f>
        <v/>
      </c>
      <c r="C2252" t="str">
        <f t="shared" si="35"/>
        <v/>
      </c>
      <c r="D2252" t="str">
        <f>IF(A2252="","",VLOOKUP(BdD!C2252,Mvt!$D$2:$G$832,3,0))</f>
        <v/>
      </c>
    </row>
    <row r="2253" spans="1:4" x14ac:dyDescent="0.25">
      <c r="A2253" s="1" t="str">
        <f t="array" ref="A2253">IF(B2253="","",MAX(IF(Mvt!$C$2:$C$832=B2253,Mvt!$A$2:$A$832,"")))</f>
        <v/>
      </c>
      <c r="C2253" t="str">
        <f t="shared" si="35"/>
        <v/>
      </c>
      <c r="D2253" t="str">
        <f>IF(A2253="","",VLOOKUP(BdD!C2253,Mvt!$D$2:$G$832,3,0))</f>
        <v/>
      </c>
    </row>
    <row r="2254" spans="1:4" x14ac:dyDescent="0.25">
      <c r="A2254" s="1" t="str">
        <f t="array" ref="A2254">IF(B2254="","",MAX(IF(Mvt!$C$2:$C$832=B2254,Mvt!$A$2:$A$832,"")))</f>
        <v/>
      </c>
      <c r="C2254" t="str">
        <f t="shared" si="35"/>
        <v/>
      </c>
      <c r="D2254" t="str">
        <f>IF(A2254="","",VLOOKUP(BdD!C2254,Mvt!$D$2:$G$832,3,0))</f>
        <v/>
      </c>
    </row>
    <row r="2255" spans="1:4" x14ac:dyDescent="0.25">
      <c r="A2255" s="1" t="str">
        <f t="array" ref="A2255">IF(B2255="","",MAX(IF(Mvt!$C$2:$C$832=B2255,Mvt!$A$2:$A$832,"")))</f>
        <v/>
      </c>
      <c r="C2255" t="str">
        <f t="shared" si="35"/>
        <v/>
      </c>
      <c r="D2255" t="str">
        <f>IF(A2255="","",VLOOKUP(BdD!C2255,Mvt!$D$2:$G$832,3,0))</f>
        <v/>
      </c>
    </row>
    <row r="2256" spans="1:4" x14ac:dyDescent="0.25">
      <c r="A2256" s="1" t="str">
        <f t="array" ref="A2256">IF(B2256="","",MAX(IF(Mvt!$C$2:$C$832=B2256,Mvt!$A$2:$A$832,"")))</f>
        <v/>
      </c>
      <c r="C2256" t="str">
        <f t="shared" si="35"/>
        <v/>
      </c>
      <c r="D2256" t="str">
        <f>IF(A2256="","",VLOOKUP(BdD!C2256,Mvt!$D$2:$G$832,3,0))</f>
        <v/>
      </c>
    </row>
    <row r="2257" spans="1:4" x14ac:dyDescent="0.25">
      <c r="A2257" s="1" t="str">
        <f t="array" ref="A2257">IF(B2257="","",MAX(IF(Mvt!$C$2:$C$832=B2257,Mvt!$A$2:$A$832,"")))</f>
        <v/>
      </c>
      <c r="C2257" t="str">
        <f t="shared" si="35"/>
        <v/>
      </c>
      <c r="D2257" t="str">
        <f>IF(A2257="","",VLOOKUP(BdD!C2257,Mvt!$D$2:$G$832,3,0))</f>
        <v/>
      </c>
    </row>
    <row r="2258" spans="1:4" x14ac:dyDescent="0.25">
      <c r="A2258" s="1" t="str">
        <f t="array" ref="A2258">IF(B2258="","",MAX(IF(Mvt!$C$2:$C$832=B2258,Mvt!$A$2:$A$832,"")))</f>
        <v/>
      </c>
      <c r="C2258" t="str">
        <f t="shared" si="35"/>
        <v/>
      </c>
      <c r="D2258" t="str">
        <f>IF(A2258="","",VLOOKUP(BdD!C2258,Mvt!$D$2:$G$832,3,0))</f>
        <v/>
      </c>
    </row>
    <row r="2259" spans="1:4" x14ac:dyDescent="0.25">
      <c r="A2259" s="1" t="str">
        <f t="array" ref="A2259">IF(B2259="","",MAX(IF(Mvt!$C$2:$C$832=B2259,Mvt!$A$2:$A$832,"")))</f>
        <v/>
      </c>
      <c r="C2259" t="str">
        <f t="shared" si="35"/>
        <v/>
      </c>
      <c r="D2259" t="str">
        <f>IF(A2259="","",VLOOKUP(BdD!C2259,Mvt!$D$2:$G$832,3,0))</f>
        <v/>
      </c>
    </row>
    <row r="2260" spans="1:4" x14ac:dyDescent="0.25">
      <c r="A2260" s="1" t="str">
        <f t="array" ref="A2260">IF(B2260="","",MAX(IF(Mvt!$C$2:$C$832=B2260,Mvt!$A$2:$A$832,"")))</f>
        <v/>
      </c>
      <c r="C2260" t="str">
        <f t="shared" si="35"/>
        <v/>
      </c>
      <c r="D2260" t="str">
        <f>IF(A2260="","",VLOOKUP(BdD!C2260,Mvt!$D$2:$G$832,3,0))</f>
        <v/>
      </c>
    </row>
    <row r="2261" spans="1:4" x14ac:dyDescent="0.25">
      <c r="A2261" s="1" t="str">
        <f t="array" ref="A2261">IF(B2261="","",MAX(IF(Mvt!$C$2:$C$832=B2261,Mvt!$A$2:$A$832,"")))</f>
        <v/>
      </c>
      <c r="C2261" t="str">
        <f t="shared" si="35"/>
        <v/>
      </c>
      <c r="D2261" t="str">
        <f>IF(A2261="","",VLOOKUP(BdD!C2261,Mvt!$D$2:$G$832,3,0))</f>
        <v/>
      </c>
    </row>
    <row r="2262" spans="1:4" x14ac:dyDescent="0.25">
      <c r="A2262" s="1" t="str">
        <f t="array" ref="A2262">IF(B2262="","",MAX(IF(Mvt!$C$2:$C$832=B2262,Mvt!$A$2:$A$832,"")))</f>
        <v/>
      </c>
      <c r="C2262" t="str">
        <f t="shared" si="35"/>
        <v/>
      </c>
      <c r="D2262" t="str">
        <f>IF(A2262="","",VLOOKUP(BdD!C2262,Mvt!$D$2:$G$832,3,0))</f>
        <v/>
      </c>
    </row>
    <row r="2263" spans="1:4" x14ac:dyDescent="0.25">
      <c r="A2263" s="1" t="str">
        <f t="array" ref="A2263">IF(B2263="","",MAX(IF(Mvt!$C$2:$C$832=B2263,Mvt!$A$2:$A$832,"")))</f>
        <v/>
      </c>
      <c r="C2263" t="str">
        <f t="shared" si="35"/>
        <v/>
      </c>
      <c r="D2263" t="str">
        <f>IF(A2263="","",VLOOKUP(BdD!C2263,Mvt!$D$2:$G$832,3,0))</f>
        <v/>
      </c>
    </row>
    <row r="2264" spans="1:4" x14ac:dyDescent="0.25">
      <c r="A2264" s="1" t="str">
        <f t="array" ref="A2264">IF(B2264="","",MAX(IF(Mvt!$C$2:$C$832=B2264,Mvt!$A$2:$A$832,"")))</f>
        <v/>
      </c>
      <c r="C2264" t="str">
        <f t="shared" si="35"/>
        <v/>
      </c>
      <c r="D2264" t="str">
        <f>IF(A2264="","",VLOOKUP(BdD!C2264,Mvt!$D$2:$G$832,3,0))</f>
        <v/>
      </c>
    </row>
    <row r="2265" spans="1:4" x14ac:dyDescent="0.25">
      <c r="A2265" s="1" t="str">
        <f t="array" ref="A2265">IF(B2265="","",MAX(IF(Mvt!$C$2:$C$832=B2265,Mvt!$A$2:$A$832,"")))</f>
        <v/>
      </c>
      <c r="C2265" t="str">
        <f t="shared" si="35"/>
        <v/>
      </c>
      <c r="D2265" t="str">
        <f>IF(A2265="","",VLOOKUP(BdD!C2265,Mvt!$D$2:$G$832,3,0))</f>
        <v/>
      </c>
    </row>
    <row r="2266" spans="1:4" x14ac:dyDescent="0.25">
      <c r="A2266" s="1" t="str">
        <f t="array" ref="A2266">IF(B2266="","",MAX(IF(Mvt!$C$2:$C$832=B2266,Mvt!$A$2:$A$832,"")))</f>
        <v/>
      </c>
      <c r="C2266" t="str">
        <f t="shared" si="35"/>
        <v/>
      </c>
      <c r="D2266" t="str">
        <f>IF(A2266="","",VLOOKUP(BdD!C2266,Mvt!$D$2:$G$832,3,0))</f>
        <v/>
      </c>
    </row>
    <row r="2267" spans="1:4" x14ac:dyDescent="0.25">
      <c r="A2267" s="1" t="str">
        <f t="array" ref="A2267">IF(B2267="","",MAX(IF(Mvt!$C$2:$C$832=B2267,Mvt!$A$2:$A$832,"")))</f>
        <v/>
      </c>
      <c r="C2267" t="str">
        <f t="shared" si="35"/>
        <v/>
      </c>
      <c r="D2267" t="str">
        <f>IF(A2267="","",VLOOKUP(BdD!C2267,Mvt!$D$2:$G$832,3,0))</f>
        <v/>
      </c>
    </row>
    <row r="2268" spans="1:4" x14ac:dyDescent="0.25">
      <c r="A2268" s="1" t="str">
        <f t="array" ref="A2268">IF(B2268="","",MAX(IF(Mvt!$C$2:$C$832=B2268,Mvt!$A$2:$A$832,"")))</f>
        <v/>
      </c>
      <c r="C2268" t="str">
        <f t="shared" si="35"/>
        <v/>
      </c>
      <c r="D2268" t="str">
        <f>IF(A2268="","",VLOOKUP(BdD!C2268,Mvt!$D$2:$G$832,3,0))</f>
        <v/>
      </c>
    </row>
    <row r="2269" spans="1:4" x14ac:dyDescent="0.25">
      <c r="A2269" s="1" t="str">
        <f t="array" ref="A2269">IF(B2269="","",MAX(IF(Mvt!$C$2:$C$832=B2269,Mvt!$A$2:$A$832,"")))</f>
        <v/>
      </c>
      <c r="C2269" t="str">
        <f t="shared" si="35"/>
        <v/>
      </c>
      <c r="D2269" t="str">
        <f>IF(A2269="","",VLOOKUP(BdD!C2269,Mvt!$D$2:$G$832,3,0))</f>
        <v/>
      </c>
    </row>
    <row r="2270" spans="1:4" x14ac:dyDescent="0.25">
      <c r="A2270" s="1" t="str">
        <f t="array" ref="A2270">IF(B2270="","",MAX(IF(Mvt!$C$2:$C$832=B2270,Mvt!$A$2:$A$832,"")))</f>
        <v/>
      </c>
      <c r="C2270" t="str">
        <f t="shared" si="35"/>
        <v/>
      </c>
      <c r="D2270" t="str">
        <f>IF(A2270="","",VLOOKUP(BdD!C2270,Mvt!$D$2:$G$832,3,0))</f>
        <v/>
      </c>
    </row>
    <row r="2271" spans="1:4" x14ac:dyDescent="0.25">
      <c r="A2271" s="1" t="str">
        <f t="array" ref="A2271">IF(B2271="","",MAX(IF(Mvt!$C$2:$C$832=B2271,Mvt!$A$2:$A$832,"")))</f>
        <v/>
      </c>
      <c r="C2271" t="str">
        <f t="shared" si="35"/>
        <v/>
      </c>
      <c r="D2271" t="str">
        <f>IF(A2271="","",VLOOKUP(BdD!C2271,Mvt!$D$2:$G$832,3,0))</f>
        <v/>
      </c>
    </row>
    <row r="2272" spans="1:4" x14ac:dyDescent="0.25">
      <c r="A2272" s="1" t="str">
        <f t="array" ref="A2272">IF(B2272="","",MAX(IF(Mvt!$C$2:$C$832=B2272,Mvt!$A$2:$A$832,"")))</f>
        <v/>
      </c>
      <c r="C2272" t="str">
        <f t="shared" si="35"/>
        <v/>
      </c>
      <c r="D2272" t="str">
        <f>IF(A2272="","",VLOOKUP(BdD!C2272,Mvt!$D$2:$G$832,3,0))</f>
        <v/>
      </c>
    </row>
    <row r="2273" spans="1:4" x14ac:dyDescent="0.25">
      <c r="A2273" s="1" t="str">
        <f t="array" ref="A2273">IF(B2273="","",MAX(IF(Mvt!$C$2:$C$832=B2273,Mvt!$A$2:$A$832,"")))</f>
        <v/>
      </c>
      <c r="C2273" t="str">
        <f t="shared" si="35"/>
        <v/>
      </c>
      <c r="D2273" t="str">
        <f>IF(A2273="","",VLOOKUP(BdD!C2273,Mvt!$D$2:$G$832,3,0))</f>
        <v/>
      </c>
    </row>
    <row r="2274" spans="1:4" x14ac:dyDescent="0.25">
      <c r="A2274" s="1" t="str">
        <f t="array" ref="A2274">IF(B2274="","",MAX(IF(Mvt!$C$2:$C$832=B2274,Mvt!$A$2:$A$832,"")))</f>
        <v/>
      </c>
      <c r="C2274" t="str">
        <f t="shared" si="35"/>
        <v/>
      </c>
      <c r="D2274" t="str">
        <f>IF(A2274="","",VLOOKUP(BdD!C2274,Mvt!$D$2:$G$832,3,0))</f>
        <v/>
      </c>
    </row>
    <row r="2275" spans="1:4" x14ac:dyDescent="0.25">
      <c r="A2275" s="1" t="str">
        <f t="array" ref="A2275">IF(B2275="","",MAX(IF(Mvt!$C$2:$C$832=B2275,Mvt!$A$2:$A$832,"")))</f>
        <v/>
      </c>
      <c r="C2275" t="str">
        <f t="shared" ref="C2275:C2338" si="36">IF(A2275="","",A2275&amp;B2275)</f>
        <v/>
      </c>
      <c r="D2275" t="str">
        <f>IF(A2275="","",VLOOKUP(BdD!C2275,Mvt!$D$2:$G$832,3,0))</f>
        <v/>
      </c>
    </row>
    <row r="2276" spans="1:4" x14ac:dyDescent="0.25">
      <c r="A2276" s="1" t="str">
        <f t="array" ref="A2276">IF(B2276="","",MAX(IF(Mvt!$C$2:$C$832=B2276,Mvt!$A$2:$A$832,"")))</f>
        <v/>
      </c>
      <c r="C2276" t="str">
        <f t="shared" si="36"/>
        <v/>
      </c>
      <c r="D2276" t="str">
        <f>IF(A2276="","",VLOOKUP(BdD!C2276,Mvt!$D$2:$G$832,3,0))</f>
        <v/>
      </c>
    </row>
    <row r="2277" spans="1:4" x14ac:dyDescent="0.25">
      <c r="A2277" s="1" t="str">
        <f t="array" ref="A2277">IF(B2277="","",MAX(IF(Mvt!$C$2:$C$832=B2277,Mvt!$A$2:$A$832,"")))</f>
        <v/>
      </c>
      <c r="C2277" t="str">
        <f t="shared" si="36"/>
        <v/>
      </c>
      <c r="D2277" t="str">
        <f>IF(A2277="","",VLOOKUP(BdD!C2277,Mvt!$D$2:$G$832,3,0))</f>
        <v/>
      </c>
    </row>
    <row r="2278" spans="1:4" x14ac:dyDescent="0.25">
      <c r="A2278" s="1" t="str">
        <f t="array" ref="A2278">IF(B2278="","",MAX(IF(Mvt!$C$2:$C$832=B2278,Mvt!$A$2:$A$832,"")))</f>
        <v/>
      </c>
      <c r="C2278" t="str">
        <f t="shared" si="36"/>
        <v/>
      </c>
      <c r="D2278" t="str">
        <f>IF(A2278="","",VLOOKUP(BdD!C2278,Mvt!$D$2:$G$832,3,0))</f>
        <v/>
      </c>
    </row>
    <row r="2279" spans="1:4" x14ac:dyDescent="0.25">
      <c r="A2279" s="1" t="str">
        <f t="array" ref="A2279">IF(B2279="","",MAX(IF(Mvt!$C$2:$C$832=B2279,Mvt!$A$2:$A$832,"")))</f>
        <v/>
      </c>
      <c r="C2279" t="str">
        <f t="shared" si="36"/>
        <v/>
      </c>
      <c r="D2279" t="str">
        <f>IF(A2279="","",VLOOKUP(BdD!C2279,Mvt!$D$2:$G$832,3,0))</f>
        <v/>
      </c>
    </row>
    <row r="2280" spans="1:4" x14ac:dyDescent="0.25">
      <c r="A2280" s="1" t="str">
        <f t="array" ref="A2280">IF(B2280="","",MAX(IF(Mvt!$C$2:$C$832=B2280,Mvt!$A$2:$A$832,"")))</f>
        <v/>
      </c>
      <c r="C2280" t="str">
        <f t="shared" si="36"/>
        <v/>
      </c>
      <c r="D2280" t="str">
        <f>IF(A2280="","",VLOOKUP(BdD!C2280,Mvt!$D$2:$G$832,3,0))</f>
        <v/>
      </c>
    </row>
    <row r="2281" spans="1:4" x14ac:dyDescent="0.25">
      <c r="A2281" s="1" t="str">
        <f t="array" ref="A2281">IF(B2281="","",MAX(IF(Mvt!$C$2:$C$832=B2281,Mvt!$A$2:$A$832,"")))</f>
        <v/>
      </c>
      <c r="C2281" t="str">
        <f t="shared" si="36"/>
        <v/>
      </c>
      <c r="D2281" t="str">
        <f>IF(A2281="","",VLOOKUP(BdD!C2281,Mvt!$D$2:$G$832,3,0))</f>
        <v/>
      </c>
    </row>
    <row r="2282" spans="1:4" x14ac:dyDescent="0.25">
      <c r="A2282" s="1" t="str">
        <f t="array" ref="A2282">IF(B2282="","",MAX(IF(Mvt!$C$2:$C$832=B2282,Mvt!$A$2:$A$832,"")))</f>
        <v/>
      </c>
      <c r="C2282" t="str">
        <f t="shared" si="36"/>
        <v/>
      </c>
      <c r="D2282" t="str">
        <f>IF(A2282="","",VLOOKUP(BdD!C2282,Mvt!$D$2:$G$832,3,0))</f>
        <v/>
      </c>
    </row>
    <row r="2283" spans="1:4" x14ac:dyDescent="0.25">
      <c r="A2283" s="1" t="str">
        <f t="array" ref="A2283">IF(B2283="","",MAX(IF(Mvt!$C$2:$C$832=B2283,Mvt!$A$2:$A$832,"")))</f>
        <v/>
      </c>
      <c r="C2283" t="str">
        <f t="shared" si="36"/>
        <v/>
      </c>
      <c r="D2283" t="str">
        <f>IF(A2283="","",VLOOKUP(BdD!C2283,Mvt!$D$2:$G$832,3,0))</f>
        <v/>
      </c>
    </row>
    <row r="2284" spans="1:4" x14ac:dyDescent="0.25">
      <c r="A2284" s="1" t="str">
        <f t="array" ref="A2284">IF(B2284="","",MAX(IF(Mvt!$C$2:$C$832=B2284,Mvt!$A$2:$A$832,"")))</f>
        <v/>
      </c>
      <c r="C2284" t="str">
        <f t="shared" si="36"/>
        <v/>
      </c>
      <c r="D2284" t="str">
        <f>IF(A2284="","",VLOOKUP(BdD!C2284,Mvt!$D$2:$G$832,3,0))</f>
        <v/>
      </c>
    </row>
    <row r="2285" spans="1:4" x14ac:dyDescent="0.25">
      <c r="A2285" s="1" t="str">
        <f t="array" ref="A2285">IF(B2285="","",MAX(IF(Mvt!$C$2:$C$832=B2285,Mvt!$A$2:$A$832,"")))</f>
        <v/>
      </c>
      <c r="C2285" t="str">
        <f t="shared" si="36"/>
        <v/>
      </c>
      <c r="D2285" t="str">
        <f>IF(A2285="","",VLOOKUP(BdD!C2285,Mvt!$D$2:$G$832,3,0))</f>
        <v/>
      </c>
    </row>
    <row r="2286" spans="1:4" x14ac:dyDescent="0.25">
      <c r="A2286" s="1" t="str">
        <f t="array" ref="A2286">IF(B2286="","",MAX(IF(Mvt!$C$2:$C$832=B2286,Mvt!$A$2:$A$832,"")))</f>
        <v/>
      </c>
      <c r="C2286" t="str">
        <f t="shared" si="36"/>
        <v/>
      </c>
      <c r="D2286" t="str">
        <f>IF(A2286="","",VLOOKUP(BdD!C2286,Mvt!$D$2:$G$832,3,0))</f>
        <v/>
      </c>
    </row>
    <row r="2287" spans="1:4" x14ac:dyDescent="0.25">
      <c r="A2287" s="1" t="str">
        <f t="array" ref="A2287">IF(B2287="","",MAX(IF(Mvt!$C$2:$C$832=B2287,Mvt!$A$2:$A$832,"")))</f>
        <v/>
      </c>
      <c r="C2287" t="str">
        <f t="shared" si="36"/>
        <v/>
      </c>
      <c r="D2287" t="str">
        <f>IF(A2287="","",VLOOKUP(BdD!C2287,Mvt!$D$2:$G$832,3,0))</f>
        <v/>
      </c>
    </row>
    <row r="2288" spans="1:4" x14ac:dyDescent="0.25">
      <c r="A2288" s="1" t="str">
        <f t="array" ref="A2288">IF(B2288="","",MAX(IF(Mvt!$C$2:$C$832=B2288,Mvt!$A$2:$A$832,"")))</f>
        <v/>
      </c>
      <c r="C2288" t="str">
        <f t="shared" si="36"/>
        <v/>
      </c>
      <c r="D2288" t="str">
        <f>IF(A2288="","",VLOOKUP(BdD!C2288,Mvt!$D$2:$G$832,3,0))</f>
        <v/>
      </c>
    </row>
    <row r="2289" spans="1:4" x14ac:dyDescent="0.25">
      <c r="A2289" s="1" t="str">
        <f t="array" ref="A2289">IF(B2289="","",MAX(IF(Mvt!$C$2:$C$832=B2289,Mvt!$A$2:$A$832,"")))</f>
        <v/>
      </c>
      <c r="C2289" t="str">
        <f t="shared" si="36"/>
        <v/>
      </c>
      <c r="D2289" t="str">
        <f>IF(A2289="","",VLOOKUP(BdD!C2289,Mvt!$D$2:$G$832,3,0))</f>
        <v/>
      </c>
    </row>
    <row r="2290" spans="1:4" x14ac:dyDescent="0.25">
      <c r="A2290" s="1" t="str">
        <f t="array" ref="A2290">IF(B2290="","",MAX(IF(Mvt!$C$2:$C$832=B2290,Mvt!$A$2:$A$832,"")))</f>
        <v/>
      </c>
      <c r="C2290" t="str">
        <f t="shared" si="36"/>
        <v/>
      </c>
      <c r="D2290" t="str">
        <f>IF(A2290="","",VLOOKUP(BdD!C2290,Mvt!$D$2:$G$832,3,0))</f>
        <v/>
      </c>
    </row>
    <row r="2291" spans="1:4" x14ac:dyDescent="0.25">
      <c r="A2291" s="1" t="str">
        <f t="array" ref="A2291">IF(B2291="","",MAX(IF(Mvt!$C$2:$C$832=B2291,Mvt!$A$2:$A$832,"")))</f>
        <v/>
      </c>
      <c r="C2291" t="str">
        <f t="shared" si="36"/>
        <v/>
      </c>
      <c r="D2291" t="str">
        <f>IF(A2291="","",VLOOKUP(BdD!C2291,Mvt!$D$2:$G$832,3,0))</f>
        <v/>
      </c>
    </row>
    <row r="2292" spans="1:4" x14ac:dyDescent="0.25">
      <c r="A2292" s="1" t="str">
        <f t="array" ref="A2292">IF(B2292="","",MAX(IF(Mvt!$C$2:$C$832=B2292,Mvt!$A$2:$A$832,"")))</f>
        <v/>
      </c>
      <c r="C2292" t="str">
        <f t="shared" si="36"/>
        <v/>
      </c>
      <c r="D2292" t="str">
        <f>IF(A2292="","",VLOOKUP(BdD!C2292,Mvt!$D$2:$G$832,3,0))</f>
        <v/>
      </c>
    </row>
    <row r="2293" spans="1:4" x14ac:dyDescent="0.25">
      <c r="A2293" s="1" t="str">
        <f t="array" ref="A2293">IF(B2293="","",MAX(IF(Mvt!$C$2:$C$832=B2293,Mvt!$A$2:$A$832,"")))</f>
        <v/>
      </c>
      <c r="C2293" t="str">
        <f t="shared" si="36"/>
        <v/>
      </c>
      <c r="D2293" t="str">
        <f>IF(A2293="","",VLOOKUP(BdD!C2293,Mvt!$D$2:$G$832,3,0))</f>
        <v/>
      </c>
    </row>
    <row r="2294" spans="1:4" x14ac:dyDescent="0.25">
      <c r="A2294" s="1" t="str">
        <f t="array" ref="A2294">IF(B2294="","",MAX(IF(Mvt!$C$2:$C$832=B2294,Mvt!$A$2:$A$832,"")))</f>
        <v/>
      </c>
      <c r="C2294" t="str">
        <f t="shared" si="36"/>
        <v/>
      </c>
      <c r="D2294" t="str">
        <f>IF(A2294="","",VLOOKUP(BdD!C2294,Mvt!$D$2:$G$832,3,0))</f>
        <v/>
      </c>
    </row>
    <row r="2295" spans="1:4" x14ac:dyDescent="0.25">
      <c r="A2295" s="1" t="str">
        <f t="array" ref="A2295">IF(B2295="","",MAX(IF(Mvt!$C$2:$C$832=B2295,Mvt!$A$2:$A$832,"")))</f>
        <v/>
      </c>
      <c r="C2295" t="str">
        <f t="shared" si="36"/>
        <v/>
      </c>
      <c r="D2295" t="str">
        <f>IF(A2295="","",VLOOKUP(BdD!C2295,Mvt!$D$2:$G$832,3,0))</f>
        <v/>
      </c>
    </row>
    <row r="2296" spans="1:4" x14ac:dyDescent="0.25">
      <c r="A2296" s="1" t="str">
        <f t="array" ref="A2296">IF(B2296="","",MAX(IF(Mvt!$C$2:$C$832=B2296,Mvt!$A$2:$A$832,"")))</f>
        <v/>
      </c>
      <c r="C2296" t="str">
        <f t="shared" si="36"/>
        <v/>
      </c>
      <c r="D2296" t="str">
        <f>IF(A2296="","",VLOOKUP(BdD!C2296,Mvt!$D$2:$G$832,3,0))</f>
        <v/>
      </c>
    </row>
    <row r="2297" spans="1:4" x14ac:dyDescent="0.25">
      <c r="A2297" s="1" t="str">
        <f t="array" ref="A2297">IF(B2297="","",MAX(IF(Mvt!$C$2:$C$832=B2297,Mvt!$A$2:$A$832,"")))</f>
        <v/>
      </c>
      <c r="C2297" t="str">
        <f t="shared" si="36"/>
        <v/>
      </c>
      <c r="D2297" t="str">
        <f>IF(A2297="","",VLOOKUP(BdD!C2297,Mvt!$D$2:$G$832,3,0))</f>
        <v/>
      </c>
    </row>
    <row r="2298" spans="1:4" x14ac:dyDescent="0.25">
      <c r="A2298" s="1" t="str">
        <f t="array" ref="A2298">IF(B2298="","",MAX(IF(Mvt!$C$2:$C$832=B2298,Mvt!$A$2:$A$832,"")))</f>
        <v/>
      </c>
      <c r="C2298" t="str">
        <f t="shared" si="36"/>
        <v/>
      </c>
      <c r="D2298" t="str">
        <f>IF(A2298="","",VLOOKUP(BdD!C2298,Mvt!$D$2:$G$832,3,0))</f>
        <v/>
      </c>
    </row>
    <row r="2299" spans="1:4" x14ac:dyDescent="0.25">
      <c r="A2299" s="1" t="str">
        <f t="array" ref="A2299">IF(B2299="","",MAX(IF(Mvt!$C$2:$C$832=B2299,Mvt!$A$2:$A$832,"")))</f>
        <v/>
      </c>
      <c r="C2299" t="str">
        <f t="shared" si="36"/>
        <v/>
      </c>
      <c r="D2299" t="str">
        <f>IF(A2299="","",VLOOKUP(BdD!C2299,Mvt!$D$2:$G$832,3,0))</f>
        <v/>
      </c>
    </row>
    <row r="2300" spans="1:4" x14ac:dyDescent="0.25">
      <c r="A2300" s="1" t="str">
        <f t="array" ref="A2300">IF(B2300="","",MAX(IF(Mvt!$C$2:$C$832=B2300,Mvt!$A$2:$A$832,"")))</f>
        <v/>
      </c>
      <c r="C2300" t="str">
        <f t="shared" si="36"/>
        <v/>
      </c>
      <c r="D2300" t="str">
        <f>IF(A2300="","",VLOOKUP(BdD!C2300,Mvt!$D$2:$G$832,3,0))</f>
        <v/>
      </c>
    </row>
    <row r="2301" spans="1:4" x14ac:dyDescent="0.25">
      <c r="A2301" s="1" t="str">
        <f t="array" ref="A2301">IF(B2301="","",MAX(IF(Mvt!$C$2:$C$832=B2301,Mvt!$A$2:$A$832,"")))</f>
        <v/>
      </c>
      <c r="C2301" t="str">
        <f t="shared" si="36"/>
        <v/>
      </c>
      <c r="D2301" t="str">
        <f>IF(A2301="","",VLOOKUP(BdD!C2301,Mvt!$D$2:$G$832,3,0))</f>
        <v/>
      </c>
    </row>
    <row r="2302" spans="1:4" x14ac:dyDescent="0.25">
      <c r="A2302" s="1" t="str">
        <f t="array" ref="A2302">IF(B2302="","",MAX(IF(Mvt!$C$2:$C$832=B2302,Mvt!$A$2:$A$832,"")))</f>
        <v/>
      </c>
      <c r="C2302" t="str">
        <f t="shared" si="36"/>
        <v/>
      </c>
      <c r="D2302" t="str">
        <f>IF(A2302="","",VLOOKUP(BdD!C2302,Mvt!$D$2:$G$832,3,0))</f>
        <v/>
      </c>
    </row>
    <row r="2303" spans="1:4" x14ac:dyDescent="0.25">
      <c r="A2303" s="1" t="str">
        <f t="array" ref="A2303">IF(B2303="","",MAX(IF(Mvt!$C$2:$C$832=B2303,Mvt!$A$2:$A$832,"")))</f>
        <v/>
      </c>
      <c r="C2303" t="str">
        <f t="shared" si="36"/>
        <v/>
      </c>
      <c r="D2303" t="str">
        <f>IF(A2303="","",VLOOKUP(BdD!C2303,Mvt!$D$2:$G$832,3,0))</f>
        <v/>
      </c>
    </row>
    <row r="2304" spans="1:4" x14ac:dyDescent="0.25">
      <c r="A2304" s="1" t="str">
        <f t="array" ref="A2304">IF(B2304="","",MAX(IF(Mvt!$C$2:$C$832=B2304,Mvt!$A$2:$A$832,"")))</f>
        <v/>
      </c>
      <c r="C2304" t="str">
        <f t="shared" si="36"/>
        <v/>
      </c>
      <c r="D2304" t="str">
        <f>IF(A2304="","",VLOOKUP(BdD!C2304,Mvt!$D$2:$G$832,3,0))</f>
        <v/>
      </c>
    </row>
    <row r="2305" spans="1:4" x14ac:dyDescent="0.25">
      <c r="A2305" s="1" t="str">
        <f t="array" ref="A2305">IF(B2305="","",MAX(IF(Mvt!$C$2:$C$832=B2305,Mvt!$A$2:$A$832,"")))</f>
        <v/>
      </c>
      <c r="C2305" t="str">
        <f t="shared" si="36"/>
        <v/>
      </c>
      <c r="D2305" t="str">
        <f>IF(A2305="","",VLOOKUP(BdD!C2305,Mvt!$D$2:$G$832,3,0))</f>
        <v/>
      </c>
    </row>
    <row r="2306" spans="1:4" x14ac:dyDescent="0.25">
      <c r="A2306" s="1" t="str">
        <f t="array" ref="A2306">IF(B2306="","",MAX(IF(Mvt!$C$2:$C$832=B2306,Mvt!$A$2:$A$832,"")))</f>
        <v/>
      </c>
      <c r="C2306" t="str">
        <f t="shared" si="36"/>
        <v/>
      </c>
      <c r="D2306" t="str">
        <f>IF(A2306="","",VLOOKUP(BdD!C2306,Mvt!$D$2:$G$832,3,0))</f>
        <v/>
      </c>
    </row>
    <row r="2307" spans="1:4" x14ac:dyDescent="0.25">
      <c r="A2307" s="1" t="str">
        <f t="array" ref="A2307">IF(B2307="","",MAX(IF(Mvt!$C$2:$C$832=B2307,Mvt!$A$2:$A$832,"")))</f>
        <v/>
      </c>
      <c r="C2307" t="str">
        <f t="shared" si="36"/>
        <v/>
      </c>
      <c r="D2307" t="str">
        <f>IF(A2307="","",VLOOKUP(BdD!C2307,Mvt!$D$2:$G$832,3,0))</f>
        <v/>
      </c>
    </row>
    <row r="2308" spans="1:4" x14ac:dyDescent="0.25">
      <c r="A2308" s="1" t="str">
        <f t="array" ref="A2308">IF(B2308="","",MAX(IF(Mvt!$C$2:$C$832=B2308,Mvt!$A$2:$A$832,"")))</f>
        <v/>
      </c>
      <c r="C2308" t="str">
        <f t="shared" si="36"/>
        <v/>
      </c>
      <c r="D2308" t="str">
        <f>IF(A2308="","",VLOOKUP(BdD!C2308,Mvt!$D$2:$G$832,3,0))</f>
        <v/>
      </c>
    </row>
    <row r="2309" spans="1:4" x14ac:dyDescent="0.25">
      <c r="A2309" s="1" t="str">
        <f t="array" ref="A2309">IF(B2309="","",MAX(IF(Mvt!$C$2:$C$832=B2309,Mvt!$A$2:$A$832,"")))</f>
        <v/>
      </c>
      <c r="C2309" t="str">
        <f t="shared" si="36"/>
        <v/>
      </c>
      <c r="D2309" t="str">
        <f>IF(A2309="","",VLOOKUP(BdD!C2309,Mvt!$D$2:$G$832,3,0))</f>
        <v/>
      </c>
    </row>
    <row r="2310" spans="1:4" x14ac:dyDescent="0.25">
      <c r="A2310" s="1" t="str">
        <f t="array" ref="A2310">IF(B2310="","",MAX(IF(Mvt!$C$2:$C$832=B2310,Mvt!$A$2:$A$832,"")))</f>
        <v/>
      </c>
      <c r="C2310" t="str">
        <f t="shared" si="36"/>
        <v/>
      </c>
      <c r="D2310" t="str">
        <f>IF(A2310="","",VLOOKUP(BdD!C2310,Mvt!$D$2:$G$832,3,0))</f>
        <v/>
      </c>
    </row>
    <row r="2311" spans="1:4" x14ac:dyDescent="0.25">
      <c r="A2311" s="1" t="str">
        <f t="array" ref="A2311">IF(B2311="","",MAX(IF(Mvt!$C$2:$C$832=B2311,Mvt!$A$2:$A$832,"")))</f>
        <v/>
      </c>
      <c r="C2311" t="str">
        <f t="shared" si="36"/>
        <v/>
      </c>
      <c r="D2311" t="str">
        <f>IF(A2311="","",VLOOKUP(BdD!C2311,Mvt!$D$2:$G$832,3,0))</f>
        <v/>
      </c>
    </row>
    <row r="2312" spans="1:4" x14ac:dyDescent="0.25">
      <c r="A2312" s="1" t="str">
        <f t="array" ref="A2312">IF(B2312="","",MAX(IF(Mvt!$C$2:$C$832=B2312,Mvt!$A$2:$A$832,"")))</f>
        <v/>
      </c>
      <c r="C2312" t="str">
        <f t="shared" si="36"/>
        <v/>
      </c>
      <c r="D2312" t="str">
        <f>IF(A2312="","",VLOOKUP(BdD!C2312,Mvt!$D$2:$G$832,3,0))</f>
        <v/>
      </c>
    </row>
    <row r="2313" spans="1:4" x14ac:dyDescent="0.25">
      <c r="A2313" s="1" t="str">
        <f t="array" ref="A2313">IF(B2313="","",MAX(IF(Mvt!$C$2:$C$832=B2313,Mvt!$A$2:$A$832,"")))</f>
        <v/>
      </c>
      <c r="C2313" t="str">
        <f t="shared" si="36"/>
        <v/>
      </c>
      <c r="D2313" t="str">
        <f>IF(A2313="","",VLOOKUP(BdD!C2313,Mvt!$D$2:$G$832,3,0))</f>
        <v/>
      </c>
    </row>
    <row r="2314" spans="1:4" x14ac:dyDescent="0.25">
      <c r="A2314" s="1" t="str">
        <f t="array" ref="A2314">IF(B2314="","",MAX(IF(Mvt!$C$2:$C$832=B2314,Mvt!$A$2:$A$832,"")))</f>
        <v/>
      </c>
      <c r="C2314" t="str">
        <f t="shared" si="36"/>
        <v/>
      </c>
      <c r="D2314" t="str">
        <f>IF(A2314="","",VLOOKUP(BdD!C2314,Mvt!$D$2:$G$832,3,0))</f>
        <v/>
      </c>
    </row>
    <row r="2315" spans="1:4" x14ac:dyDescent="0.25">
      <c r="A2315" s="1" t="str">
        <f t="array" ref="A2315">IF(B2315="","",MAX(IF(Mvt!$C$2:$C$832=B2315,Mvt!$A$2:$A$832,"")))</f>
        <v/>
      </c>
      <c r="C2315" t="str">
        <f t="shared" si="36"/>
        <v/>
      </c>
      <c r="D2315" t="str">
        <f>IF(A2315="","",VLOOKUP(BdD!C2315,Mvt!$D$2:$G$832,3,0))</f>
        <v/>
      </c>
    </row>
    <row r="2316" spans="1:4" x14ac:dyDescent="0.25">
      <c r="A2316" s="1" t="str">
        <f t="array" ref="A2316">IF(B2316="","",MAX(IF(Mvt!$C$2:$C$832=B2316,Mvt!$A$2:$A$832,"")))</f>
        <v/>
      </c>
      <c r="C2316" t="str">
        <f t="shared" si="36"/>
        <v/>
      </c>
      <c r="D2316" t="str">
        <f>IF(A2316="","",VLOOKUP(BdD!C2316,Mvt!$D$2:$G$832,3,0))</f>
        <v/>
      </c>
    </row>
    <row r="2317" spans="1:4" x14ac:dyDescent="0.25">
      <c r="A2317" s="1" t="str">
        <f t="array" ref="A2317">IF(B2317="","",MAX(IF(Mvt!$C$2:$C$832=B2317,Mvt!$A$2:$A$832,"")))</f>
        <v/>
      </c>
      <c r="C2317" t="str">
        <f t="shared" si="36"/>
        <v/>
      </c>
      <c r="D2317" t="str">
        <f>IF(A2317="","",VLOOKUP(BdD!C2317,Mvt!$D$2:$G$832,3,0))</f>
        <v/>
      </c>
    </row>
    <row r="2318" spans="1:4" x14ac:dyDescent="0.25">
      <c r="A2318" s="1" t="str">
        <f t="array" ref="A2318">IF(B2318="","",MAX(IF(Mvt!$C$2:$C$832=B2318,Mvt!$A$2:$A$832,"")))</f>
        <v/>
      </c>
      <c r="C2318" t="str">
        <f t="shared" si="36"/>
        <v/>
      </c>
      <c r="D2318" t="str">
        <f>IF(A2318="","",VLOOKUP(BdD!C2318,Mvt!$D$2:$G$832,3,0))</f>
        <v/>
      </c>
    </row>
    <row r="2319" spans="1:4" x14ac:dyDescent="0.25">
      <c r="A2319" s="1" t="str">
        <f t="array" ref="A2319">IF(B2319="","",MAX(IF(Mvt!$C$2:$C$832=B2319,Mvt!$A$2:$A$832,"")))</f>
        <v/>
      </c>
      <c r="C2319" t="str">
        <f t="shared" si="36"/>
        <v/>
      </c>
      <c r="D2319" t="str">
        <f>IF(A2319="","",VLOOKUP(BdD!C2319,Mvt!$D$2:$G$832,3,0))</f>
        <v/>
      </c>
    </row>
    <row r="2320" spans="1:4" x14ac:dyDescent="0.25">
      <c r="A2320" s="1" t="str">
        <f t="array" ref="A2320">IF(B2320="","",MAX(IF(Mvt!$C$2:$C$832=B2320,Mvt!$A$2:$A$832,"")))</f>
        <v/>
      </c>
      <c r="C2320" t="str">
        <f t="shared" si="36"/>
        <v/>
      </c>
      <c r="D2320" t="str">
        <f>IF(A2320="","",VLOOKUP(BdD!C2320,Mvt!$D$2:$G$832,3,0))</f>
        <v/>
      </c>
    </row>
    <row r="2321" spans="1:4" x14ac:dyDescent="0.25">
      <c r="A2321" s="1" t="str">
        <f t="array" ref="A2321">IF(B2321="","",MAX(IF(Mvt!$C$2:$C$832=B2321,Mvt!$A$2:$A$832,"")))</f>
        <v/>
      </c>
      <c r="C2321" t="str">
        <f t="shared" si="36"/>
        <v/>
      </c>
      <c r="D2321" t="str">
        <f>IF(A2321="","",VLOOKUP(BdD!C2321,Mvt!$D$2:$G$832,3,0))</f>
        <v/>
      </c>
    </row>
    <row r="2322" spans="1:4" x14ac:dyDescent="0.25">
      <c r="A2322" s="1" t="str">
        <f t="array" ref="A2322">IF(B2322="","",MAX(IF(Mvt!$C$2:$C$832=B2322,Mvt!$A$2:$A$832,"")))</f>
        <v/>
      </c>
      <c r="C2322" t="str">
        <f t="shared" si="36"/>
        <v/>
      </c>
      <c r="D2322" t="str">
        <f>IF(A2322="","",VLOOKUP(BdD!C2322,Mvt!$D$2:$G$832,3,0))</f>
        <v/>
      </c>
    </row>
    <row r="2323" spans="1:4" x14ac:dyDescent="0.25">
      <c r="A2323" s="1" t="str">
        <f t="array" ref="A2323">IF(B2323="","",MAX(IF(Mvt!$C$2:$C$832=B2323,Mvt!$A$2:$A$832,"")))</f>
        <v/>
      </c>
      <c r="C2323" t="str">
        <f t="shared" si="36"/>
        <v/>
      </c>
      <c r="D2323" t="str">
        <f>IF(A2323="","",VLOOKUP(BdD!C2323,Mvt!$D$2:$G$832,3,0))</f>
        <v/>
      </c>
    </row>
    <row r="2324" spans="1:4" x14ac:dyDescent="0.25">
      <c r="A2324" s="1" t="str">
        <f t="array" ref="A2324">IF(B2324="","",MAX(IF(Mvt!$C$2:$C$832=B2324,Mvt!$A$2:$A$832,"")))</f>
        <v/>
      </c>
      <c r="C2324" t="str">
        <f t="shared" si="36"/>
        <v/>
      </c>
      <c r="D2324" t="str">
        <f>IF(A2324="","",VLOOKUP(BdD!C2324,Mvt!$D$2:$G$832,3,0))</f>
        <v/>
      </c>
    </row>
    <row r="2325" spans="1:4" x14ac:dyDescent="0.25">
      <c r="A2325" s="1" t="str">
        <f t="array" ref="A2325">IF(B2325="","",MAX(IF(Mvt!$C$2:$C$832=B2325,Mvt!$A$2:$A$832,"")))</f>
        <v/>
      </c>
      <c r="C2325" t="str">
        <f t="shared" si="36"/>
        <v/>
      </c>
      <c r="D2325" t="str">
        <f>IF(A2325="","",VLOOKUP(BdD!C2325,Mvt!$D$2:$G$832,3,0))</f>
        <v/>
      </c>
    </row>
    <row r="2326" spans="1:4" x14ac:dyDescent="0.25">
      <c r="A2326" s="1" t="str">
        <f t="array" ref="A2326">IF(B2326="","",MAX(IF(Mvt!$C$2:$C$832=B2326,Mvt!$A$2:$A$832,"")))</f>
        <v/>
      </c>
      <c r="C2326" t="str">
        <f t="shared" si="36"/>
        <v/>
      </c>
      <c r="D2326" t="str">
        <f>IF(A2326="","",VLOOKUP(BdD!C2326,Mvt!$D$2:$G$832,3,0))</f>
        <v/>
      </c>
    </row>
    <row r="2327" spans="1:4" x14ac:dyDescent="0.25">
      <c r="A2327" s="1" t="str">
        <f t="array" ref="A2327">IF(B2327="","",MAX(IF(Mvt!$C$2:$C$832=B2327,Mvt!$A$2:$A$832,"")))</f>
        <v/>
      </c>
      <c r="C2327" t="str">
        <f t="shared" si="36"/>
        <v/>
      </c>
      <c r="D2327" t="str">
        <f>IF(A2327="","",VLOOKUP(BdD!C2327,Mvt!$D$2:$G$832,3,0))</f>
        <v/>
      </c>
    </row>
    <row r="2328" spans="1:4" x14ac:dyDescent="0.25">
      <c r="A2328" s="1" t="str">
        <f t="array" ref="A2328">IF(B2328="","",MAX(IF(Mvt!$C$2:$C$832=B2328,Mvt!$A$2:$A$832,"")))</f>
        <v/>
      </c>
      <c r="C2328" t="str">
        <f t="shared" si="36"/>
        <v/>
      </c>
      <c r="D2328" t="str">
        <f>IF(A2328="","",VLOOKUP(BdD!C2328,Mvt!$D$2:$G$832,3,0))</f>
        <v/>
      </c>
    </row>
    <row r="2329" spans="1:4" x14ac:dyDescent="0.25">
      <c r="A2329" s="1" t="str">
        <f t="array" ref="A2329">IF(B2329="","",MAX(IF(Mvt!$C$2:$C$832=B2329,Mvt!$A$2:$A$832,"")))</f>
        <v/>
      </c>
      <c r="C2329" t="str">
        <f t="shared" si="36"/>
        <v/>
      </c>
      <c r="D2329" t="str">
        <f>IF(A2329="","",VLOOKUP(BdD!C2329,Mvt!$D$2:$G$832,3,0))</f>
        <v/>
      </c>
    </row>
    <row r="2330" spans="1:4" x14ac:dyDescent="0.25">
      <c r="A2330" s="1" t="str">
        <f t="array" ref="A2330">IF(B2330="","",MAX(IF(Mvt!$C$2:$C$832=B2330,Mvt!$A$2:$A$832,"")))</f>
        <v/>
      </c>
      <c r="C2330" t="str">
        <f t="shared" si="36"/>
        <v/>
      </c>
      <c r="D2330" t="str">
        <f>IF(A2330="","",VLOOKUP(BdD!C2330,Mvt!$D$2:$G$832,3,0))</f>
        <v/>
      </c>
    </row>
    <row r="2331" spans="1:4" x14ac:dyDescent="0.25">
      <c r="A2331" s="1" t="str">
        <f t="array" ref="A2331">IF(B2331="","",MAX(IF(Mvt!$C$2:$C$832=B2331,Mvt!$A$2:$A$832,"")))</f>
        <v/>
      </c>
      <c r="C2331" t="str">
        <f t="shared" si="36"/>
        <v/>
      </c>
      <c r="D2331" t="str">
        <f>IF(A2331="","",VLOOKUP(BdD!C2331,Mvt!$D$2:$G$832,3,0))</f>
        <v/>
      </c>
    </row>
    <row r="2332" spans="1:4" x14ac:dyDescent="0.25">
      <c r="A2332" s="1" t="str">
        <f t="array" ref="A2332">IF(B2332="","",MAX(IF(Mvt!$C$2:$C$832=B2332,Mvt!$A$2:$A$832,"")))</f>
        <v/>
      </c>
      <c r="C2332" t="str">
        <f t="shared" si="36"/>
        <v/>
      </c>
      <c r="D2332" t="str">
        <f>IF(A2332="","",VLOOKUP(BdD!C2332,Mvt!$D$2:$G$832,3,0))</f>
        <v/>
      </c>
    </row>
    <row r="2333" spans="1:4" x14ac:dyDescent="0.25">
      <c r="A2333" s="1" t="str">
        <f t="array" ref="A2333">IF(B2333="","",MAX(IF(Mvt!$C$2:$C$832=B2333,Mvt!$A$2:$A$832,"")))</f>
        <v/>
      </c>
      <c r="C2333" t="str">
        <f t="shared" si="36"/>
        <v/>
      </c>
      <c r="D2333" t="str">
        <f>IF(A2333="","",VLOOKUP(BdD!C2333,Mvt!$D$2:$G$832,3,0))</f>
        <v/>
      </c>
    </row>
    <row r="2334" spans="1:4" x14ac:dyDescent="0.25">
      <c r="A2334" s="1" t="str">
        <f t="array" ref="A2334">IF(B2334="","",MAX(IF(Mvt!$C$2:$C$832=B2334,Mvt!$A$2:$A$832,"")))</f>
        <v/>
      </c>
      <c r="C2334" t="str">
        <f t="shared" si="36"/>
        <v/>
      </c>
      <c r="D2334" t="str">
        <f>IF(A2334="","",VLOOKUP(BdD!C2334,Mvt!$D$2:$G$832,3,0))</f>
        <v/>
      </c>
    </row>
    <row r="2335" spans="1:4" x14ac:dyDescent="0.25">
      <c r="A2335" s="1" t="str">
        <f t="array" ref="A2335">IF(B2335="","",MAX(IF(Mvt!$C$2:$C$832=B2335,Mvt!$A$2:$A$832,"")))</f>
        <v/>
      </c>
      <c r="C2335" t="str">
        <f t="shared" si="36"/>
        <v/>
      </c>
      <c r="D2335" t="str">
        <f>IF(A2335="","",VLOOKUP(BdD!C2335,Mvt!$D$2:$G$832,3,0))</f>
        <v/>
      </c>
    </row>
    <row r="2336" spans="1:4" x14ac:dyDescent="0.25">
      <c r="A2336" s="1" t="str">
        <f t="array" ref="A2336">IF(B2336="","",MAX(IF(Mvt!$C$2:$C$832=B2336,Mvt!$A$2:$A$832,"")))</f>
        <v/>
      </c>
      <c r="C2336" t="str">
        <f t="shared" si="36"/>
        <v/>
      </c>
      <c r="D2336" t="str">
        <f>IF(A2336="","",VLOOKUP(BdD!C2336,Mvt!$D$2:$G$832,3,0))</f>
        <v/>
      </c>
    </row>
    <row r="2337" spans="1:4" x14ac:dyDescent="0.25">
      <c r="A2337" s="1" t="str">
        <f t="array" ref="A2337">IF(B2337="","",MAX(IF(Mvt!$C$2:$C$832=B2337,Mvt!$A$2:$A$832,"")))</f>
        <v/>
      </c>
      <c r="C2337" t="str">
        <f t="shared" si="36"/>
        <v/>
      </c>
      <c r="D2337" t="str">
        <f>IF(A2337="","",VLOOKUP(BdD!C2337,Mvt!$D$2:$G$832,3,0))</f>
        <v/>
      </c>
    </row>
    <row r="2338" spans="1:4" x14ac:dyDescent="0.25">
      <c r="A2338" s="1" t="str">
        <f t="array" ref="A2338">IF(B2338="","",MAX(IF(Mvt!$C$2:$C$832=B2338,Mvt!$A$2:$A$832,"")))</f>
        <v/>
      </c>
      <c r="C2338" t="str">
        <f t="shared" si="36"/>
        <v/>
      </c>
      <c r="D2338" t="str">
        <f>IF(A2338="","",VLOOKUP(BdD!C2338,Mvt!$D$2:$G$832,3,0))</f>
        <v/>
      </c>
    </row>
    <row r="2339" spans="1:4" x14ac:dyDescent="0.25">
      <c r="A2339" s="1" t="str">
        <f t="array" ref="A2339">IF(B2339="","",MAX(IF(Mvt!$C$2:$C$832=B2339,Mvt!$A$2:$A$832,"")))</f>
        <v/>
      </c>
      <c r="C2339" t="str">
        <f t="shared" ref="C2339:C2402" si="37">IF(A2339="","",A2339&amp;B2339)</f>
        <v/>
      </c>
      <c r="D2339" t="str">
        <f>IF(A2339="","",VLOOKUP(BdD!C2339,Mvt!$D$2:$G$832,3,0))</f>
        <v/>
      </c>
    </row>
    <row r="2340" spans="1:4" x14ac:dyDescent="0.25">
      <c r="A2340" s="1" t="str">
        <f t="array" ref="A2340">IF(B2340="","",MAX(IF(Mvt!$C$2:$C$832=B2340,Mvt!$A$2:$A$832,"")))</f>
        <v/>
      </c>
      <c r="C2340" t="str">
        <f t="shared" si="37"/>
        <v/>
      </c>
      <c r="D2340" t="str">
        <f>IF(A2340="","",VLOOKUP(BdD!C2340,Mvt!$D$2:$G$832,3,0))</f>
        <v/>
      </c>
    </row>
    <row r="2341" spans="1:4" x14ac:dyDescent="0.25">
      <c r="A2341" s="1" t="str">
        <f t="array" ref="A2341">IF(B2341="","",MAX(IF(Mvt!$C$2:$C$832=B2341,Mvt!$A$2:$A$832,"")))</f>
        <v/>
      </c>
      <c r="C2341" t="str">
        <f t="shared" si="37"/>
        <v/>
      </c>
      <c r="D2341" t="str">
        <f>IF(A2341="","",VLOOKUP(BdD!C2341,Mvt!$D$2:$G$832,3,0))</f>
        <v/>
      </c>
    </row>
    <row r="2342" spans="1:4" x14ac:dyDescent="0.25">
      <c r="A2342" s="1" t="str">
        <f t="array" ref="A2342">IF(B2342="","",MAX(IF(Mvt!$C$2:$C$832=B2342,Mvt!$A$2:$A$832,"")))</f>
        <v/>
      </c>
      <c r="C2342" t="str">
        <f t="shared" si="37"/>
        <v/>
      </c>
      <c r="D2342" t="str">
        <f>IF(A2342="","",VLOOKUP(BdD!C2342,Mvt!$D$2:$G$832,3,0))</f>
        <v/>
      </c>
    </row>
    <row r="2343" spans="1:4" x14ac:dyDescent="0.25">
      <c r="A2343" s="1" t="str">
        <f t="array" ref="A2343">IF(B2343="","",MAX(IF(Mvt!$C$2:$C$832=B2343,Mvt!$A$2:$A$832,"")))</f>
        <v/>
      </c>
      <c r="C2343" t="str">
        <f t="shared" si="37"/>
        <v/>
      </c>
      <c r="D2343" t="str">
        <f>IF(A2343="","",VLOOKUP(BdD!C2343,Mvt!$D$2:$G$832,3,0))</f>
        <v/>
      </c>
    </row>
    <row r="2344" spans="1:4" x14ac:dyDescent="0.25">
      <c r="A2344" s="1" t="str">
        <f t="array" ref="A2344">IF(B2344="","",MAX(IF(Mvt!$C$2:$C$832=B2344,Mvt!$A$2:$A$832,"")))</f>
        <v/>
      </c>
      <c r="C2344" t="str">
        <f t="shared" si="37"/>
        <v/>
      </c>
      <c r="D2344" t="str">
        <f>IF(A2344="","",VLOOKUP(BdD!C2344,Mvt!$D$2:$G$832,3,0))</f>
        <v/>
      </c>
    </row>
    <row r="2345" spans="1:4" x14ac:dyDescent="0.25">
      <c r="A2345" s="1" t="str">
        <f t="array" ref="A2345">IF(B2345="","",MAX(IF(Mvt!$C$2:$C$832=B2345,Mvt!$A$2:$A$832,"")))</f>
        <v/>
      </c>
      <c r="C2345" t="str">
        <f t="shared" si="37"/>
        <v/>
      </c>
      <c r="D2345" t="str">
        <f>IF(A2345="","",VLOOKUP(BdD!C2345,Mvt!$D$2:$G$832,3,0))</f>
        <v/>
      </c>
    </row>
    <row r="2346" spans="1:4" x14ac:dyDescent="0.25">
      <c r="A2346" s="1" t="str">
        <f t="array" ref="A2346">IF(B2346="","",MAX(IF(Mvt!$C$2:$C$832=B2346,Mvt!$A$2:$A$832,"")))</f>
        <v/>
      </c>
      <c r="C2346" t="str">
        <f t="shared" si="37"/>
        <v/>
      </c>
      <c r="D2346" t="str">
        <f>IF(A2346="","",VLOOKUP(BdD!C2346,Mvt!$D$2:$G$832,3,0))</f>
        <v/>
      </c>
    </row>
    <row r="2347" spans="1:4" x14ac:dyDescent="0.25">
      <c r="A2347" s="1" t="str">
        <f t="array" ref="A2347">IF(B2347="","",MAX(IF(Mvt!$C$2:$C$832=B2347,Mvt!$A$2:$A$832,"")))</f>
        <v/>
      </c>
      <c r="C2347" t="str">
        <f t="shared" si="37"/>
        <v/>
      </c>
      <c r="D2347" t="str">
        <f>IF(A2347="","",VLOOKUP(BdD!C2347,Mvt!$D$2:$G$832,3,0))</f>
        <v/>
      </c>
    </row>
    <row r="2348" spans="1:4" x14ac:dyDescent="0.25">
      <c r="A2348" s="1" t="str">
        <f t="array" ref="A2348">IF(B2348="","",MAX(IF(Mvt!$C$2:$C$832=B2348,Mvt!$A$2:$A$832,"")))</f>
        <v/>
      </c>
      <c r="C2348" t="str">
        <f t="shared" si="37"/>
        <v/>
      </c>
      <c r="D2348" t="str">
        <f>IF(A2348="","",VLOOKUP(BdD!C2348,Mvt!$D$2:$G$832,3,0))</f>
        <v/>
      </c>
    </row>
    <row r="2349" spans="1:4" x14ac:dyDescent="0.25">
      <c r="A2349" s="1" t="str">
        <f t="array" ref="A2349">IF(B2349="","",MAX(IF(Mvt!$C$2:$C$832=B2349,Mvt!$A$2:$A$832,"")))</f>
        <v/>
      </c>
      <c r="C2349" t="str">
        <f t="shared" si="37"/>
        <v/>
      </c>
      <c r="D2349" t="str">
        <f>IF(A2349="","",VLOOKUP(BdD!C2349,Mvt!$D$2:$G$832,3,0))</f>
        <v/>
      </c>
    </row>
    <row r="2350" spans="1:4" x14ac:dyDescent="0.25">
      <c r="A2350" s="1" t="str">
        <f t="array" ref="A2350">IF(B2350="","",MAX(IF(Mvt!$C$2:$C$832=B2350,Mvt!$A$2:$A$832,"")))</f>
        <v/>
      </c>
      <c r="C2350" t="str">
        <f t="shared" si="37"/>
        <v/>
      </c>
      <c r="D2350" t="str">
        <f>IF(A2350="","",VLOOKUP(BdD!C2350,Mvt!$D$2:$G$832,3,0))</f>
        <v/>
      </c>
    </row>
    <row r="2351" spans="1:4" x14ac:dyDescent="0.25">
      <c r="A2351" s="1" t="str">
        <f t="array" ref="A2351">IF(B2351="","",MAX(IF(Mvt!$C$2:$C$832=B2351,Mvt!$A$2:$A$832,"")))</f>
        <v/>
      </c>
      <c r="C2351" t="str">
        <f t="shared" si="37"/>
        <v/>
      </c>
      <c r="D2351" t="str">
        <f>IF(A2351="","",VLOOKUP(BdD!C2351,Mvt!$D$2:$G$832,3,0))</f>
        <v/>
      </c>
    </row>
    <row r="2352" spans="1:4" x14ac:dyDescent="0.25">
      <c r="A2352" s="1" t="str">
        <f t="array" ref="A2352">IF(B2352="","",MAX(IF(Mvt!$C$2:$C$832=B2352,Mvt!$A$2:$A$832,"")))</f>
        <v/>
      </c>
      <c r="C2352" t="str">
        <f t="shared" si="37"/>
        <v/>
      </c>
      <c r="D2352" t="str">
        <f>IF(A2352="","",VLOOKUP(BdD!C2352,Mvt!$D$2:$G$832,3,0))</f>
        <v/>
      </c>
    </row>
    <row r="2353" spans="1:4" x14ac:dyDescent="0.25">
      <c r="A2353" s="1" t="str">
        <f t="array" ref="A2353">IF(B2353="","",MAX(IF(Mvt!$C$2:$C$832=B2353,Mvt!$A$2:$A$832,"")))</f>
        <v/>
      </c>
      <c r="C2353" t="str">
        <f t="shared" si="37"/>
        <v/>
      </c>
      <c r="D2353" t="str">
        <f>IF(A2353="","",VLOOKUP(BdD!C2353,Mvt!$D$2:$G$832,3,0))</f>
        <v/>
      </c>
    </row>
    <row r="2354" spans="1:4" x14ac:dyDescent="0.25">
      <c r="A2354" s="1" t="str">
        <f t="array" ref="A2354">IF(B2354="","",MAX(IF(Mvt!$C$2:$C$832=B2354,Mvt!$A$2:$A$832,"")))</f>
        <v/>
      </c>
      <c r="C2354" t="str">
        <f t="shared" si="37"/>
        <v/>
      </c>
      <c r="D2354" t="str">
        <f>IF(A2354="","",VLOOKUP(BdD!C2354,Mvt!$D$2:$G$832,3,0))</f>
        <v/>
      </c>
    </row>
    <row r="2355" spans="1:4" x14ac:dyDescent="0.25">
      <c r="A2355" s="1" t="str">
        <f t="array" ref="A2355">IF(B2355="","",MAX(IF(Mvt!$C$2:$C$832=B2355,Mvt!$A$2:$A$832,"")))</f>
        <v/>
      </c>
      <c r="C2355" t="str">
        <f t="shared" si="37"/>
        <v/>
      </c>
      <c r="D2355" t="str">
        <f>IF(A2355="","",VLOOKUP(BdD!C2355,Mvt!$D$2:$G$832,3,0))</f>
        <v/>
      </c>
    </row>
    <row r="2356" spans="1:4" x14ac:dyDescent="0.25">
      <c r="A2356" s="1" t="str">
        <f t="array" ref="A2356">IF(B2356="","",MAX(IF(Mvt!$C$2:$C$832=B2356,Mvt!$A$2:$A$832,"")))</f>
        <v/>
      </c>
      <c r="C2356" t="str">
        <f t="shared" si="37"/>
        <v/>
      </c>
      <c r="D2356" t="str">
        <f>IF(A2356="","",VLOOKUP(BdD!C2356,Mvt!$D$2:$G$832,3,0))</f>
        <v/>
      </c>
    </row>
    <row r="2357" spans="1:4" x14ac:dyDescent="0.25">
      <c r="A2357" s="1" t="str">
        <f t="array" ref="A2357">IF(B2357="","",MAX(IF(Mvt!$C$2:$C$832=B2357,Mvt!$A$2:$A$832,"")))</f>
        <v/>
      </c>
      <c r="C2357" t="str">
        <f t="shared" si="37"/>
        <v/>
      </c>
      <c r="D2357" t="str">
        <f>IF(A2357="","",VLOOKUP(BdD!C2357,Mvt!$D$2:$G$832,3,0))</f>
        <v/>
      </c>
    </row>
    <row r="2358" spans="1:4" x14ac:dyDescent="0.25">
      <c r="A2358" s="1" t="str">
        <f t="array" ref="A2358">IF(B2358="","",MAX(IF(Mvt!$C$2:$C$832=B2358,Mvt!$A$2:$A$832,"")))</f>
        <v/>
      </c>
      <c r="C2358" t="str">
        <f t="shared" si="37"/>
        <v/>
      </c>
      <c r="D2358" t="str">
        <f>IF(A2358="","",VLOOKUP(BdD!C2358,Mvt!$D$2:$G$832,3,0))</f>
        <v/>
      </c>
    </row>
    <row r="2359" spans="1:4" x14ac:dyDescent="0.25">
      <c r="A2359" s="1" t="str">
        <f t="array" ref="A2359">IF(B2359="","",MAX(IF(Mvt!$C$2:$C$832=B2359,Mvt!$A$2:$A$832,"")))</f>
        <v/>
      </c>
      <c r="C2359" t="str">
        <f t="shared" si="37"/>
        <v/>
      </c>
      <c r="D2359" t="str">
        <f>IF(A2359="","",VLOOKUP(BdD!C2359,Mvt!$D$2:$G$832,3,0))</f>
        <v/>
      </c>
    </row>
    <row r="2360" spans="1:4" x14ac:dyDescent="0.25">
      <c r="A2360" s="1" t="str">
        <f t="array" ref="A2360">IF(B2360="","",MAX(IF(Mvt!$C$2:$C$832=B2360,Mvt!$A$2:$A$832,"")))</f>
        <v/>
      </c>
      <c r="C2360" t="str">
        <f t="shared" si="37"/>
        <v/>
      </c>
      <c r="D2360" t="str">
        <f>IF(A2360="","",VLOOKUP(BdD!C2360,Mvt!$D$2:$G$832,3,0))</f>
        <v/>
      </c>
    </row>
    <row r="2361" spans="1:4" x14ac:dyDescent="0.25">
      <c r="A2361" s="1" t="str">
        <f t="array" ref="A2361">IF(B2361="","",MAX(IF(Mvt!$C$2:$C$832=B2361,Mvt!$A$2:$A$832,"")))</f>
        <v/>
      </c>
      <c r="C2361" t="str">
        <f t="shared" si="37"/>
        <v/>
      </c>
      <c r="D2361" t="str">
        <f>IF(A2361="","",VLOOKUP(BdD!C2361,Mvt!$D$2:$G$832,3,0))</f>
        <v/>
      </c>
    </row>
    <row r="2362" spans="1:4" x14ac:dyDescent="0.25">
      <c r="A2362" s="1" t="str">
        <f t="array" ref="A2362">IF(B2362="","",MAX(IF(Mvt!$C$2:$C$832=B2362,Mvt!$A$2:$A$832,"")))</f>
        <v/>
      </c>
      <c r="C2362" t="str">
        <f t="shared" si="37"/>
        <v/>
      </c>
      <c r="D2362" t="str">
        <f>IF(A2362="","",VLOOKUP(BdD!C2362,Mvt!$D$2:$G$832,3,0))</f>
        <v/>
      </c>
    </row>
    <row r="2363" spans="1:4" x14ac:dyDescent="0.25">
      <c r="A2363" s="1" t="str">
        <f t="array" ref="A2363">IF(B2363="","",MAX(IF(Mvt!$C$2:$C$832=B2363,Mvt!$A$2:$A$832,"")))</f>
        <v/>
      </c>
      <c r="C2363" t="str">
        <f t="shared" si="37"/>
        <v/>
      </c>
      <c r="D2363" t="str">
        <f>IF(A2363="","",VLOOKUP(BdD!C2363,Mvt!$D$2:$G$832,3,0))</f>
        <v/>
      </c>
    </row>
    <row r="2364" spans="1:4" x14ac:dyDescent="0.25">
      <c r="A2364" s="1" t="str">
        <f t="array" ref="A2364">IF(B2364="","",MAX(IF(Mvt!$C$2:$C$832=B2364,Mvt!$A$2:$A$832,"")))</f>
        <v/>
      </c>
      <c r="C2364" t="str">
        <f t="shared" si="37"/>
        <v/>
      </c>
      <c r="D2364" t="str">
        <f>IF(A2364="","",VLOOKUP(BdD!C2364,Mvt!$D$2:$G$832,3,0))</f>
        <v/>
      </c>
    </row>
    <row r="2365" spans="1:4" x14ac:dyDescent="0.25">
      <c r="A2365" s="1" t="str">
        <f t="array" ref="A2365">IF(B2365="","",MAX(IF(Mvt!$C$2:$C$832=B2365,Mvt!$A$2:$A$832,"")))</f>
        <v/>
      </c>
      <c r="C2365" t="str">
        <f t="shared" si="37"/>
        <v/>
      </c>
      <c r="D2365" t="str">
        <f>IF(A2365="","",VLOOKUP(BdD!C2365,Mvt!$D$2:$G$832,3,0))</f>
        <v/>
      </c>
    </row>
    <row r="2366" spans="1:4" x14ac:dyDescent="0.25">
      <c r="A2366" s="1" t="str">
        <f t="array" ref="A2366">IF(B2366="","",MAX(IF(Mvt!$C$2:$C$832=B2366,Mvt!$A$2:$A$832,"")))</f>
        <v/>
      </c>
      <c r="C2366" t="str">
        <f t="shared" si="37"/>
        <v/>
      </c>
      <c r="D2366" t="str">
        <f>IF(A2366="","",VLOOKUP(BdD!C2366,Mvt!$D$2:$G$832,3,0))</f>
        <v/>
      </c>
    </row>
    <row r="2367" spans="1:4" x14ac:dyDescent="0.25">
      <c r="A2367" s="1" t="str">
        <f t="array" ref="A2367">IF(B2367="","",MAX(IF(Mvt!$C$2:$C$832=B2367,Mvt!$A$2:$A$832,"")))</f>
        <v/>
      </c>
      <c r="C2367" t="str">
        <f t="shared" si="37"/>
        <v/>
      </c>
      <c r="D2367" t="str">
        <f>IF(A2367="","",VLOOKUP(BdD!C2367,Mvt!$D$2:$G$832,3,0))</f>
        <v/>
      </c>
    </row>
    <row r="2368" spans="1:4" x14ac:dyDescent="0.25">
      <c r="A2368" s="1" t="str">
        <f t="array" ref="A2368">IF(B2368="","",MAX(IF(Mvt!$C$2:$C$832=B2368,Mvt!$A$2:$A$832,"")))</f>
        <v/>
      </c>
      <c r="C2368" t="str">
        <f t="shared" si="37"/>
        <v/>
      </c>
      <c r="D2368" t="str">
        <f>IF(A2368="","",VLOOKUP(BdD!C2368,Mvt!$D$2:$G$832,3,0))</f>
        <v/>
      </c>
    </row>
    <row r="2369" spans="1:4" x14ac:dyDescent="0.25">
      <c r="A2369" s="1" t="str">
        <f t="array" ref="A2369">IF(B2369="","",MAX(IF(Mvt!$C$2:$C$832=B2369,Mvt!$A$2:$A$832,"")))</f>
        <v/>
      </c>
      <c r="C2369" t="str">
        <f t="shared" si="37"/>
        <v/>
      </c>
      <c r="D2369" t="str">
        <f>IF(A2369="","",VLOOKUP(BdD!C2369,Mvt!$D$2:$G$832,3,0))</f>
        <v/>
      </c>
    </row>
    <row r="2370" spans="1:4" x14ac:dyDescent="0.25">
      <c r="A2370" s="1" t="str">
        <f t="array" ref="A2370">IF(B2370="","",MAX(IF(Mvt!$C$2:$C$832=B2370,Mvt!$A$2:$A$832,"")))</f>
        <v/>
      </c>
      <c r="C2370" t="str">
        <f t="shared" si="37"/>
        <v/>
      </c>
      <c r="D2370" t="str">
        <f>IF(A2370="","",VLOOKUP(BdD!C2370,Mvt!$D$2:$G$832,3,0))</f>
        <v/>
      </c>
    </row>
    <row r="2371" spans="1:4" x14ac:dyDescent="0.25">
      <c r="A2371" s="1" t="str">
        <f t="array" ref="A2371">IF(B2371="","",MAX(IF(Mvt!$C$2:$C$832=B2371,Mvt!$A$2:$A$832,"")))</f>
        <v/>
      </c>
      <c r="C2371" t="str">
        <f t="shared" si="37"/>
        <v/>
      </c>
      <c r="D2371" t="str">
        <f>IF(A2371="","",VLOOKUP(BdD!C2371,Mvt!$D$2:$G$832,3,0))</f>
        <v/>
      </c>
    </row>
    <row r="2372" spans="1:4" x14ac:dyDescent="0.25">
      <c r="A2372" s="1" t="str">
        <f t="array" ref="A2372">IF(B2372="","",MAX(IF(Mvt!$C$2:$C$832=B2372,Mvt!$A$2:$A$832,"")))</f>
        <v/>
      </c>
      <c r="C2372" t="str">
        <f t="shared" si="37"/>
        <v/>
      </c>
      <c r="D2372" t="str">
        <f>IF(A2372="","",VLOOKUP(BdD!C2372,Mvt!$D$2:$G$832,3,0))</f>
        <v/>
      </c>
    </row>
    <row r="2373" spans="1:4" x14ac:dyDescent="0.25">
      <c r="A2373" s="1" t="str">
        <f t="array" ref="A2373">IF(B2373="","",MAX(IF(Mvt!$C$2:$C$832=B2373,Mvt!$A$2:$A$832,"")))</f>
        <v/>
      </c>
      <c r="C2373" t="str">
        <f t="shared" si="37"/>
        <v/>
      </c>
      <c r="D2373" t="str">
        <f>IF(A2373="","",VLOOKUP(BdD!C2373,Mvt!$D$2:$G$832,3,0))</f>
        <v/>
      </c>
    </row>
    <row r="2374" spans="1:4" x14ac:dyDescent="0.25">
      <c r="A2374" s="1" t="str">
        <f t="array" ref="A2374">IF(B2374="","",MAX(IF(Mvt!$C$2:$C$832=B2374,Mvt!$A$2:$A$832,"")))</f>
        <v/>
      </c>
      <c r="C2374" t="str">
        <f t="shared" si="37"/>
        <v/>
      </c>
      <c r="D2374" t="str">
        <f>IF(A2374="","",VLOOKUP(BdD!C2374,Mvt!$D$2:$G$832,3,0))</f>
        <v/>
      </c>
    </row>
    <row r="2375" spans="1:4" x14ac:dyDescent="0.25">
      <c r="A2375" s="1" t="str">
        <f t="array" ref="A2375">IF(B2375="","",MAX(IF(Mvt!$C$2:$C$832=B2375,Mvt!$A$2:$A$832,"")))</f>
        <v/>
      </c>
      <c r="C2375" t="str">
        <f t="shared" si="37"/>
        <v/>
      </c>
      <c r="D2375" t="str">
        <f>IF(A2375="","",VLOOKUP(BdD!C2375,Mvt!$D$2:$G$832,3,0))</f>
        <v/>
      </c>
    </row>
    <row r="2376" spans="1:4" x14ac:dyDescent="0.25">
      <c r="A2376" s="1" t="str">
        <f t="array" ref="A2376">IF(B2376="","",MAX(IF(Mvt!$C$2:$C$832=B2376,Mvt!$A$2:$A$832,"")))</f>
        <v/>
      </c>
      <c r="C2376" t="str">
        <f t="shared" si="37"/>
        <v/>
      </c>
      <c r="D2376" t="str">
        <f>IF(A2376="","",VLOOKUP(BdD!C2376,Mvt!$D$2:$G$832,3,0))</f>
        <v/>
      </c>
    </row>
    <row r="2377" spans="1:4" x14ac:dyDescent="0.25">
      <c r="A2377" s="1" t="str">
        <f t="array" ref="A2377">IF(B2377="","",MAX(IF(Mvt!$C$2:$C$832=B2377,Mvt!$A$2:$A$832,"")))</f>
        <v/>
      </c>
      <c r="C2377" t="str">
        <f t="shared" si="37"/>
        <v/>
      </c>
      <c r="D2377" t="str">
        <f>IF(A2377="","",VLOOKUP(BdD!C2377,Mvt!$D$2:$G$832,3,0))</f>
        <v/>
      </c>
    </row>
    <row r="2378" spans="1:4" x14ac:dyDescent="0.25">
      <c r="A2378" s="1" t="str">
        <f t="array" ref="A2378">IF(B2378="","",MAX(IF(Mvt!$C$2:$C$832=B2378,Mvt!$A$2:$A$832,"")))</f>
        <v/>
      </c>
      <c r="C2378" t="str">
        <f t="shared" si="37"/>
        <v/>
      </c>
      <c r="D2378" t="str">
        <f>IF(A2378="","",VLOOKUP(BdD!C2378,Mvt!$D$2:$G$832,3,0))</f>
        <v/>
      </c>
    </row>
    <row r="2379" spans="1:4" x14ac:dyDescent="0.25">
      <c r="A2379" s="1" t="str">
        <f t="array" ref="A2379">IF(B2379="","",MAX(IF(Mvt!$C$2:$C$832=B2379,Mvt!$A$2:$A$832,"")))</f>
        <v/>
      </c>
      <c r="C2379" t="str">
        <f t="shared" si="37"/>
        <v/>
      </c>
      <c r="D2379" t="str">
        <f>IF(A2379="","",VLOOKUP(BdD!C2379,Mvt!$D$2:$G$832,3,0))</f>
        <v/>
      </c>
    </row>
    <row r="2380" spans="1:4" x14ac:dyDescent="0.25">
      <c r="A2380" s="1" t="str">
        <f t="array" ref="A2380">IF(B2380="","",MAX(IF(Mvt!$C$2:$C$832=B2380,Mvt!$A$2:$A$832,"")))</f>
        <v/>
      </c>
      <c r="C2380" t="str">
        <f t="shared" si="37"/>
        <v/>
      </c>
      <c r="D2380" t="str">
        <f>IF(A2380="","",VLOOKUP(BdD!C2380,Mvt!$D$2:$G$832,3,0))</f>
        <v/>
      </c>
    </row>
    <row r="2381" spans="1:4" x14ac:dyDescent="0.25">
      <c r="A2381" s="1" t="str">
        <f t="array" ref="A2381">IF(B2381="","",MAX(IF(Mvt!$C$2:$C$832=B2381,Mvt!$A$2:$A$832,"")))</f>
        <v/>
      </c>
      <c r="C2381" t="str">
        <f t="shared" si="37"/>
        <v/>
      </c>
      <c r="D2381" t="str">
        <f>IF(A2381="","",VLOOKUP(BdD!C2381,Mvt!$D$2:$G$832,3,0))</f>
        <v/>
      </c>
    </row>
    <row r="2382" spans="1:4" x14ac:dyDescent="0.25">
      <c r="A2382" s="1" t="str">
        <f t="array" ref="A2382">IF(B2382="","",MAX(IF(Mvt!$C$2:$C$832=B2382,Mvt!$A$2:$A$832,"")))</f>
        <v/>
      </c>
      <c r="C2382" t="str">
        <f t="shared" si="37"/>
        <v/>
      </c>
      <c r="D2382" t="str">
        <f>IF(A2382="","",VLOOKUP(BdD!C2382,Mvt!$D$2:$G$832,3,0))</f>
        <v/>
      </c>
    </row>
    <row r="2383" spans="1:4" x14ac:dyDescent="0.25">
      <c r="A2383" s="1" t="str">
        <f t="array" ref="A2383">IF(B2383="","",MAX(IF(Mvt!$C$2:$C$832=B2383,Mvt!$A$2:$A$832,"")))</f>
        <v/>
      </c>
      <c r="C2383" t="str">
        <f t="shared" si="37"/>
        <v/>
      </c>
      <c r="D2383" t="str">
        <f>IF(A2383="","",VLOOKUP(BdD!C2383,Mvt!$D$2:$G$832,3,0))</f>
        <v/>
      </c>
    </row>
    <row r="2384" spans="1:4" x14ac:dyDescent="0.25">
      <c r="A2384" s="1" t="str">
        <f t="array" ref="A2384">IF(B2384="","",MAX(IF(Mvt!$C$2:$C$832=B2384,Mvt!$A$2:$A$832,"")))</f>
        <v/>
      </c>
      <c r="C2384" t="str">
        <f t="shared" si="37"/>
        <v/>
      </c>
      <c r="D2384" t="str">
        <f>IF(A2384="","",VLOOKUP(BdD!C2384,Mvt!$D$2:$G$832,3,0))</f>
        <v/>
      </c>
    </row>
    <row r="2385" spans="1:4" x14ac:dyDescent="0.25">
      <c r="A2385" s="1" t="str">
        <f t="array" ref="A2385">IF(B2385="","",MAX(IF(Mvt!$C$2:$C$832=B2385,Mvt!$A$2:$A$832,"")))</f>
        <v/>
      </c>
      <c r="C2385" t="str">
        <f t="shared" si="37"/>
        <v/>
      </c>
      <c r="D2385" t="str">
        <f>IF(A2385="","",VLOOKUP(BdD!C2385,Mvt!$D$2:$G$832,3,0))</f>
        <v/>
      </c>
    </row>
    <row r="2386" spans="1:4" x14ac:dyDescent="0.25">
      <c r="A2386" s="1" t="str">
        <f t="array" ref="A2386">IF(B2386="","",MAX(IF(Mvt!$C$2:$C$832=B2386,Mvt!$A$2:$A$832,"")))</f>
        <v/>
      </c>
      <c r="C2386" t="str">
        <f t="shared" si="37"/>
        <v/>
      </c>
      <c r="D2386" t="str">
        <f>IF(A2386="","",VLOOKUP(BdD!C2386,Mvt!$D$2:$G$832,3,0))</f>
        <v/>
      </c>
    </row>
    <row r="2387" spans="1:4" x14ac:dyDescent="0.25">
      <c r="A2387" s="1" t="str">
        <f t="array" ref="A2387">IF(B2387="","",MAX(IF(Mvt!$C$2:$C$832=B2387,Mvt!$A$2:$A$832,"")))</f>
        <v/>
      </c>
      <c r="C2387" t="str">
        <f t="shared" si="37"/>
        <v/>
      </c>
      <c r="D2387" t="str">
        <f>IF(A2387="","",VLOOKUP(BdD!C2387,Mvt!$D$2:$G$832,3,0))</f>
        <v/>
      </c>
    </row>
    <row r="2388" spans="1:4" x14ac:dyDescent="0.25">
      <c r="A2388" s="1" t="str">
        <f t="array" ref="A2388">IF(B2388="","",MAX(IF(Mvt!$C$2:$C$832=B2388,Mvt!$A$2:$A$832,"")))</f>
        <v/>
      </c>
      <c r="C2388" t="str">
        <f t="shared" si="37"/>
        <v/>
      </c>
      <c r="D2388" t="str">
        <f>IF(A2388="","",VLOOKUP(BdD!C2388,Mvt!$D$2:$G$832,3,0))</f>
        <v/>
      </c>
    </row>
    <row r="2389" spans="1:4" x14ac:dyDescent="0.25">
      <c r="A2389" s="1" t="str">
        <f t="array" ref="A2389">IF(B2389="","",MAX(IF(Mvt!$C$2:$C$832=B2389,Mvt!$A$2:$A$832,"")))</f>
        <v/>
      </c>
      <c r="C2389" t="str">
        <f t="shared" si="37"/>
        <v/>
      </c>
      <c r="D2389" t="str">
        <f>IF(A2389="","",VLOOKUP(BdD!C2389,Mvt!$D$2:$G$832,3,0))</f>
        <v/>
      </c>
    </row>
    <row r="2390" spans="1:4" x14ac:dyDescent="0.25">
      <c r="A2390" s="1" t="str">
        <f t="array" ref="A2390">IF(B2390="","",MAX(IF(Mvt!$C$2:$C$832=B2390,Mvt!$A$2:$A$832,"")))</f>
        <v/>
      </c>
      <c r="C2390" t="str">
        <f t="shared" si="37"/>
        <v/>
      </c>
      <c r="D2390" t="str">
        <f>IF(A2390="","",VLOOKUP(BdD!C2390,Mvt!$D$2:$G$832,3,0))</f>
        <v/>
      </c>
    </row>
    <row r="2391" spans="1:4" x14ac:dyDescent="0.25">
      <c r="A2391" s="1" t="str">
        <f t="array" ref="A2391">IF(B2391="","",MAX(IF(Mvt!$C$2:$C$832=B2391,Mvt!$A$2:$A$832,"")))</f>
        <v/>
      </c>
      <c r="C2391" t="str">
        <f t="shared" si="37"/>
        <v/>
      </c>
      <c r="D2391" t="str">
        <f>IF(A2391="","",VLOOKUP(BdD!C2391,Mvt!$D$2:$G$832,3,0))</f>
        <v/>
      </c>
    </row>
    <row r="2392" spans="1:4" x14ac:dyDescent="0.25">
      <c r="A2392" s="1" t="str">
        <f t="array" ref="A2392">IF(B2392="","",MAX(IF(Mvt!$C$2:$C$832=B2392,Mvt!$A$2:$A$832,"")))</f>
        <v/>
      </c>
      <c r="C2392" t="str">
        <f t="shared" si="37"/>
        <v/>
      </c>
      <c r="D2392" t="str">
        <f>IF(A2392="","",VLOOKUP(BdD!C2392,Mvt!$D$2:$G$832,3,0))</f>
        <v/>
      </c>
    </row>
    <row r="2393" spans="1:4" x14ac:dyDescent="0.25">
      <c r="A2393" s="1" t="str">
        <f t="array" ref="A2393">IF(B2393="","",MAX(IF(Mvt!$C$2:$C$832=B2393,Mvt!$A$2:$A$832,"")))</f>
        <v/>
      </c>
      <c r="C2393" t="str">
        <f t="shared" si="37"/>
        <v/>
      </c>
      <c r="D2393" t="str">
        <f>IF(A2393="","",VLOOKUP(BdD!C2393,Mvt!$D$2:$G$832,3,0))</f>
        <v/>
      </c>
    </row>
    <row r="2394" spans="1:4" x14ac:dyDescent="0.25">
      <c r="A2394" s="1" t="str">
        <f t="array" ref="A2394">IF(B2394="","",MAX(IF(Mvt!$C$2:$C$832=B2394,Mvt!$A$2:$A$832,"")))</f>
        <v/>
      </c>
      <c r="C2394" t="str">
        <f t="shared" si="37"/>
        <v/>
      </c>
      <c r="D2394" t="str">
        <f>IF(A2394="","",VLOOKUP(BdD!C2394,Mvt!$D$2:$G$832,3,0))</f>
        <v/>
      </c>
    </row>
    <row r="2395" spans="1:4" x14ac:dyDescent="0.25">
      <c r="A2395" s="1" t="str">
        <f t="array" ref="A2395">IF(B2395="","",MAX(IF(Mvt!$C$2:$C$832=B2395,Mvt!$A$2:$A$832,"")))</f>
        <v/>
      </c>
      <c r="C2395" t="str">
        <f t="shared" si="37"/>
        <v/>
      </c>
      <c r="D2395" t="str">
        <f>IF(A2395="","",VLOOKUP(BdD!C2395,Mvt!$D$2:$G$832,3,0))</f>
        <v/>
      </c>
    </row>
    <row r="2396" spans="1:4" x14ac:dyDescent="0.25">
      <c r="A2396" s="1" t="str">
        <f t="array" ref="A2396">IF(B2396="","",MAX(IF(Mvt!$C$2:$C$832=B2396,Mvt!$A$2:$A$832,"")))</f>
        <v/>
      </c>
      <c r="C2396" t="str">
        <f t="shared" si="37"/>
        <v/>
      </c>
      <c r="D2396" t="str">
        <f>IF(A2396="","",VLOOKUP(BdD!C2396,Mvt!$D$2:$G$832,3,0))</f>
        <v/>
      </c>
    </row>
    <row r="2397" spans="1:4" x14ac:dyDescent="0.25">
      <c r="A2397" s="1" t="str">
        <f t="array" ref="A2397">IF(B2397="","",MAX(IF(Mvt!$C$2:$C$832=B2397,Mvt!$A$2:$A$832,"")))</f>
        <v/>
      </c>
      <c r="C2397" t="str">
        <f t="shared" si="37"/>
        <v/>
      </c>
      <c r="D2397" t="str">
        <f>IF(A2397="","",VLOOKUP(BdD!C2397,Mvt!$D$2:$G$832,3,0))</f>
        <v/>
      </c>
    </row>
    <row r="2398" spans="1:4" x14ac:dyDescent="0.25">
      <c r="A2398" s="1" t="str">
        <f t="array" ref="A2398">IF(B2398="","",MAX(IF(Mvt!$C$2:$C$832=B2398,Mvt!$A$2:$A$832,"")))</f>
        <v/>
      </c>
      <c r="C2398" t="str">
        <f t="shared" si="37"/>
        <v/>
      </c>
      <c r="D2398" t="str">
        <f>IF(A2398="","",VLOOKUP(BdD!C2398,Mvt!$D$2:$G$832,3,0))</f>
        <v/>
      </c>
    </row>
    <row r="2399" spans="1:4" x14ac:dyDescent="0.25">
      <c r="A2399" s="1" t="str">
        <f t="array" ref="A2399">IF(B2399="","",MAX(IF(Mvt!$C$2:$C$832=B2399,Mvt!$A$2:$A$832,"")))</f>
        <v/>
      </c>
      <c r="C2399" t="str">
        <f t="shared" si="37"/>
        <v/>
      </c>
      <c r="D2399" t="str">
        <f>IF(A2399="","",VLOOKUP(BdD!C2399,Mvt!$D$2:$G$832,3,0))</f>
        <v/>
      </c>
    </row>
    <row r="2400" spans="1:4" x14ac:dyDescent="0.25">
      <c r="A2400" s="1" t="str">
        <f t="array" ref="A2400">IF(B2400="","",MAX(IF(Mvt!$C$2:$C$832=B2400,Mvt!$A$2:$A$832,"")))</f>
        <v/>
      </c>
      <c r="C2400" t="str">
        <f t="shared" si="37"/>
        <v/>
      </c>
      <c r="D2400" t="str">
        <f>IF(A2400="","",VLOOKUP(BdD!C2400,Mvt!$D$2:$G$832,3,0))</f>
        <v/>
      </c>
    </row>
    <row r="2401" spans="1:4" x14ac:dyDescent="0.25">
      <c r="A2401" s="1" t="str">
        <f t="array" ref="A2401">IF(B2401="","",MAX(IF(Mvt!$C$2:$C$832=B2401,Mvt!$A$2:$A$832,"")))</f>
        <v/>
      </c>
      <c r="C2401" t="str">
        <f t="shared" si="37"/>
        <v/>
      </c>
      <c r="D2401" t="str">
        <f>IF(A2401="","",VLOOKUP(BdD!C2401,Mvt!$D$2:$G$832,3,0))</f>
        <v/>
      </c>
    </row>
    <row r="2402" spans="1:4" x14ac:dyDescent="0.25">
      <c r="A2402" s="1" t="str">
        <f t="array" ref="A2402">IF(B2402="","",MAX(IF(Mvt!$C$2:$C$832=B2402,Mvt!$A$2:$A$832,"")))</f>
        <v/>
      </c>
      <c r="C2402" t="str">
        <f t="shared" si="37"/>
        <v/>
      </c>
      <c r="D2402" t="str">
        <f>IF(A2402="","",VLOOKUP(BdD!C2402,Mvt!$D$2:$G$832,3,0))</f>
        <v/>
      </c>
    </row>
    <row r="2403" spans="1:4" x14ac:dyDescent="0.25">
      <c r="A2403" s="1" t="str">
        <f t="array" ref="A2403">IF(B2403="","",MAX(IF(Mvt!$C$2:$C$832=B2403,Mvt!$A$2:$A$832,"")))</f>
        <v/>
      </c>
      <c r="C2403" t="str">
        <f t="shared" ref="C2403:C2466" si="38">IF(A2403="","",A2403&amp;B2403)</f>
        <v/>
      </c>
      <c r="D2403" t="str">
        <f>IF(A2403="","",VLOOKUP(BdD!C2403,Mvt!$D$2:$G$832,3,0))</f>
        <v/>
      </c>
    </row>
    <row r="2404" spans="1:4" x14ac:dyDescent="0.25">
      <c r="A2404" s="1" t="str">
        <f t="array" ref="A2404">IF(B2404="","",MAX(IF(Mvt!$C$2:$C$832=B2404,Mvt!$A$2:$A$832,"")))</f>
        <v/>
      </c>
      <c r="C2404" t="str">
        <f t="shared" si="38"/>
        <v/>
      </c>
      <c r="D2404" t="str">
        <f>IF(A2404="","",VLOOKUP(BdD!C2404,Mvt!$D$2:$G$832,3,0))</f>
        <v/>
      </c>
    </row>
    <row r="2405" spans="1:4" x14ac:dyDescent="0.25">
      <c r="A2405" s="1" t="str">
        <f t="array" ref="A2405">IF(B2405="","",MAX(IF(Mvt!$C$2:$C$832=B2405,Mvt!$A$2:$A$832,"")))</f>
        <v/>
      </c>
      <c r="C2405" t="str">
        <f t="shared" si="38"/>
        <v/>
      </c>
      <c r="D2405" t="str">
        <f>IF(A2405="","",VLOOKUP(BdD!C2405,Mvt!$D$2:$G$832,3,0))</f>
        <v/>
      </c>
    </row>
    <row r="2406" spans="1:4" x14ac:dyDescent="0.25">
      <c r="A2406" s="1" t="str">
        <f t="array" ref="A2406">IF(B2406="","",MAX(IF(Mvt!$C$2:$C$832=B2406,Mvt!$A$2:$A$832,"")))</f>
        <v/>
      </c>
      <c r="C2406" t="str">
        <f t="shared" si="38"/>
        <v/>
      </c>
      <c r="D2406" t="str">
        <f>IF(A2406="","",VLOOKUP(BdD!C2406,Mvt!$D$2:$G$832,3,0))</f>
        <v/>
      </c>
    </row>
    <row r="2407" spans="1:4" x14ac:dyDescent="0.25">
      <c r="A2407" s="1" t="str">
        <f t="array" ref="A2407">IF(B2407="","",MAX(IF(Mvt!$C$2:$C$832=B2407,Mvt!$A$2:$A$832,"")))</f>
        <v/>
      </c>
      <c r="C2407" t="str">
        <f t="shared" si="38"/>
        <v/>
      </c>
      <c r="D2407" t="str">
        <f>IF(A2407="","",VLOOKUP(BdD!C2407,Mvt!$D$2:$G$832,3,0))</f>
        <v/>
      </c>
    </row>
    <row r="2408" spans="1:4" x14ac:dyDescent="0.25">
      <c r="A2408" s="1" t="str">
        <f t="array" ref="A2408">IF(B2408="","",MAX(IF(Mvt!$C$2:$C$832=B2408,Mvt!$A$2:$A$832,"")))</f>
        <v/>
      </c>
      <c r="C2408" t="str">
        <f t="shared" si="38"/>
        <v/>
      </c>
      <c r="D2408" t="str">
        <f>IF(A2408="","",VLOOKUP(BdD!C2408,Mvt!$D$2:$G$832,3,0))</f>
        <v/>
      </c>
    </row>
    <row r="2409" spans="1:4" x14ac:dyDescent="0.25">
      <c r="A2409" s="1" t="str">
        <f t="array" ref="A2409">IF(B2409="","",MAX(IF(Mvt!$C$2:$C$832=B2409,Mvt!$A$2:$A$832,"")))</f>
        <v/>
      </c>
      <c r="C2409" t="str">
        <f t="shared" si="38"/>
        <v/>
      </c>
      <c r="D2409" t="str">
        <f>IF(A2409="","",VLOOKUP(BdD!C2409,Mvt!$D$2:$G$832,3,0))</f>
        <v/>
      </c>
    </row>
    <row r="2410" spans="1:4" x14ac:dyDescent="0.25">
      <c r="A2410" s="1" t="str">
        <f t="array" ref="A2410">IF(B2410="","",MAX(IF(Mvt!$C$2:$C$832=B2410,Mvt!$A$2:$A$832,"")))</f>
        <v/>
      </c>
      <c r="C2410" t="str">
        <f t="shared" si="38"/>
        <v/>
      </c>
      <c r="D2410" t="str">
        <f>IF(A2410="","",VLOOKUP(BdD!C2410,Mvt!$D$2:$G$832,3,0))</f>
        <v/>
      </c>
    </row>
    <row r="2411" spans="1:4" x14ac:dyDescent="0.25">
      <c r="A2411" s="1" t="str">
        <f t="array" ref="A2411">IF(B2411="","",MAX(IF(Mvt!$C$2:$C$832=B2411,Mvt!$A$2:$A$832,"")))</f>
        <v/>
      </c>
      <c r="C2411" t="str">
        <f t="shared" si="38"/>
        <v/>
      </c>
      <c r="D2411" t="str">
        <f>IF(A2411="","",VLOOKUP(BdD!C2411,Mvt!$D$2:$G$832,3,0))</f>
        <v/>
      </c>
    </row>
    <row r="2412" spans="1:4" x14ac:dyDescent="0.25">
      <c r="A2412" s="1" t="str">
        <f t="array" ref="A2412">IF(B2412="","",MAX(IF(Mvt!$C$2:$C$832=B2412,Mvt!$A$2:$A$832,"")))</f>
        <v/>
      </c>
      <c r="C2412" t="str">
        <f t="shared" si="38"/>
        <v/>
      </c>
      <c r="D2412" t="str">
        <f>IF(A2412="","",VLOOKUP(BdD!C2412,Mvt!$D$2:$G$832,3,0))</f>
        <v/>
      </c>
    </row>
    <row r="2413" spans="1:4" x14ac:dyDescent="0.25">
      <c r="A2413" s="1" t="str">
        <f t="array" ref="A2413">IF(B2413="","",MAX(IF(Mvt!$C$2:$C$832=B2413,Mvt!$A$2:$A$832,"")))</f>
        <v/>
      </c>
      <c r="C2413" t="str">
        <f t="shared" si="38"/>
        <v/>
      </c>
      <c r="D2413" t="str">
        <f>IF(A2413="","",VLOOKUP(BdD!C2413,Mvt!$D$2:$G$832,3,0))</f>
        <v/>
      </c>
    </row>
    <row r="2414" spans="1:4" x14ac:dyDescent="0.25">
      <c r="A2414" s="1" t="str">
        <f t="array" ref="A2414">IF(B2414="","",MAX(IF(Mvt!$C$2:$C$832=B2414,Mvt!$A$2:$A$832,"")))</f>
        <v/>
      </c>
      <c r="C2414" t="str">
        <f t="shared" si="38"/>
        <v/>
      </c>
      <c r="D2414" t="str">
        <f>IF(A2414="","",VLOOKUP(BdD!C2414,Mvt!$D$2:$G$832,3,0))</f>
        <v/>
      </c>
    </row>
    <row r="2415" spans="1:4" x14ac:dyDescent="0.25">
      <c r="A2415" s="1" t="str">
        <f t="array" ref="A2415">IF(B2415="","",MAX(IF(Mvt!$C$2:$C$832=B2415,Mvt!$A$2:$A$832,"")))</f>
        <v/>
      </c>
      <c r="C2415" t="str">
        <f t="shared" si="38"/>
        <v/>
      </c>
      <c r="D2415" t="str">
        <f>IF(A2415="","",VLOOKUP(BdD!C2415,Mvt!$D$2:$G$832,3,0))</f>
        <v/>
      </c>
    </row>
    <row r="2416" spans="1:4" x14ac:dyDescent="0.25">
      <c r="A2416" s="1" t="str">
        <f t="array" ref="A2416">IF(B2416="","",MAX(IF(Mvt!$C$2:$C$832=B2416,Mvt!$A$2:$A$832,"")))</f>
        <v/>
      </c>
      <c r="C2416" t="str">
        <f t="shared" si="38"/>
        <v/>
      </c>
      <c r="D2416" t="str">
        <f>IF(A2416="","",VLOOKUP(BdD!C2416,Mvt!$D$2:$G$832,3,0))</f>
        <v/>
      </c>
    </row>
    <row r="2417" spans="1:4" x14ac:dyDescent="0.25">
      <c r="A2417" s="1" t="str">
        <f t="array" ref="A2417">IF(B2417="","",MAX(IF(Mvt!$C$2:$C$832=B2417,Mvt!$A$2:$A$832,"")))</f>
        <v/>
      </c>
      <c r="C2417" t="str">
        <f t="shared" si="38"/>
        <v/>
      </c>
      <c r="D2417" t="str">
        <f>IF(A2417="","",VLOOKUP(BdD!C2417,Mvt!$D$2:$G$832,3,0))</f>
        <v/>
      </c>
    </row>
    <row r="2418" spans="1:4" x14ac:dyDescent="0.25">
      <c r="A2418" s="1" t="str">
        <f t="array" ref="A2418">IF(B2418="","",MAX(IF(Mvt!$C$2:$C$832=B2418,Mvt!$A$2:$A$832,"")))</f>
        <v/>
      </c>
      <c r="C2418" t="str">
        <f t="shared" si="38"/>
        <v/>
      </c>
      <c r="D2418" t="str">
        <f>IF(A2418="","",VLOOKUP(BdD!C2418,Mvt!$D$2:$G$832,3,0))</f>
        <v/>
      </c>
    </row>
    <row r="2419" spans="1:4" x14ac:dyDescent="0.25">
      <c r="A2419" s="1" t="str">
        <f t="array" ref="A2419">IF(B2419="","",MAX(IF(Mvt!$C$2:$C$832=B2419,Mvt!$A$2:$A$832,"")))</f>
        <v/>
      </c>
      <c r="C2419" t="str">
        <f t="shared" si="38"/>
        <v/>
      </c>
      <c r="D2419" t="str">
        <f>IF(A2419="","",VLOOKUP(BdD!C2419,Mvt!$D$2:$G$832,3,0))</f>
        <v/>
      </c>
    </row>
    <row r="2420" spans="1:4" x14ac:dyDescent="0.25">
      <c r="A2420" s="1" t="str">
        <f t="array" ref="A2420">IF(B2420="","",MAX(IF(Mvt!$C$2:$C$832=B2420,Mvt!$A$2:$A$832,"")))</f>
        <v/>
      </c>
      <c r="C2420" t="str">
        <f t="shared" si="38"/>
        <v/>
      </c>
      <c r="D2420" t="str">
        <f>IF(A2420="","",VLOOKUP(BdD!C2420,Mvt!$D$2:$G$832,3,0))</f>
        <v/>
      </c>
    </row>
    <row r="2421" spans="1:4" x14ac:dyDescent="0.25">
      <c r="A2421" s="1" t="str">
        <f t="array" ref="A2421">IF(B2421="","",MAX(IF(Mvt!$C$2:$C$832=B2421,Mvt!$A$2:$A$832,"")))</f>
        <v/>
      </c>
      <c r="C2421" t="str">
        <f t="shared" si="38"/>
        <v/>
      </c>
      <c r="D2421" t="str">
        <f>IF(A2421="","",VLOOKUP(BdD!C2421,Mvt!$D$2:$G$832,3,0))</f>
        <v/>
      </c>
    </row>
    <row r="2422" spans="1:4" x14ac:dyDescent="0.25">
      <c r="A2422" s="1" t="str">
        <f t="array" ref="A2422">IF(B2422="","",MAX(IF(Mvt!$C$2:$C$832=B2422,Mvt!$A$2:$A$832,"")))</f>
        <v/>
      </c>
      <c r="C2422" t="str">
        <f t="shared" si="38"/>
        <v/>
      </c>
      <c r="D2422" t="str">
        <f>IF(A2422="","",VLOOKUP(BdD!C2422,Mvt!$D$2:$G$832,3,0))</f>
        <v/>
      </c>
    </row>
    <row r="2423" spans="1:4" x14ac:dyDescent="0.25">
      <c r="A2423" s="1" t="str">
        <f t="array" ref="A2423">IF(B2423="","",MAX(IF(Mvt!$C$2:$C$832=B2423,Mvt!$A$2:$A$832,"")))</f>
        <v/>
      </c>
      <c r="C2423" t="str">
        <f t="shared" si="38"/>
        <v/>
      </c>
      <c r="D2423" t="str">
        <f>IF(A2423="","",VLOOKUP(BdD!C2423,Mvt!$D$2:$G$832,3,0))</f>
        <v/>
      </c>
    </row>
    <row r="2424" spans="1:4" x14ac:dyDescent="0.25">
      <c r="A2424" s="1" t="str">
        <f t="array" ref="A2424">IF(B2424="","",MAX(IF(Mvt!$C$2:$C$832=B2424,Mvt!$A$2:$A$832,"")))</f>
        <v/>
      </c>
      <c r="C2424" t="str">
        <f t="shared" si="38"/>
        <v/>
      </c>
      <c r="D2424" t="str">
        <f>IF(A2424="","",VLOOKUP(BdD!C2424,Mvt!$D$2:$G$832,3,0))</f>
        <v/>
      </c>
    </row>
    <row r="2425" spans="1:4" x14ac:dyDescent="0.25">
      <c r="A2425" s="1" t="str">
        <f t="array" ref="A2425">IF(B2425="","",MAX(IF(Mvt!$C$2:$C$832=B2425,Mvt!$A$2:$A$832,"")))</f>
        <v/>
      </c>
      <c r="C2425" t="str">
        <f t="shared" si="38"/>
        <v/>
      </c>
      <c r="D2425" t="str">
        <f>IF(A2425="","",VLOOKUP(BdD!C2425,Mvt!$D$2:$G$832,3,0))</f>
        <v/>
      </c>
    </row>
    <row r="2426" spans="1:4" x14ac:dyDescent="0.25">
      <c r="A2426" s="1" t="str">
        <f t="array" ref="A2426">IF(B2426="","",MAX(IF(Mvt!$C$2:$C$832=B2426,Mvt!$A$2:$A$832,"")))</f>
        <v/>
      </c>
      <c r="C2426" t="str">
        <f t="shared" si="38"/>
        <v/>
      </c>
      <c r="D2426" t="str">
        <f>IF(A2426="","",VLOOKUP(BdD!C2426,Mvt!$D$2:$G$832,3,0))</f>
        <v/>
      </c>
    </row>
    <row r="2427" spans="1:4" x14ac:dyDescent="0.25">
      <c r="A2427" s="1" t="str">
        <f t="array" ref="A2427">IF(B2427="","",MAX(IF(Mvt!$C$2:$C$832=B2427,Mvt!$A$2:$A$832,"")))</f>
        <v/>
      </c>
      <c r="C2427" t="str">
        <f t="shared" si="38"/>
        <v/>
      </c>
      <c r="D2427" t="str">
        <f>IF(A2427="","",VLOOKUP(BdD!C2427,Mvt!$D$2:$G$832,3,0))</f>
        <v/>
      </c>
    </row>
    <row r="2428" spans="1:4" x14ac:dyDescent="0.25">
      <c r="A2428" s="1" t="str">
        <f t="array" ref="A2428">IF(B2428="","",MAX(IF(Mvt!$C$2:$C$832=B2428,Mvt!$A$2:$A$832,"")))</f>
        <v/>
      </c>
      <c r="C2428" t="str">
        <f t="shared" si="38"/>
        <v/>
      </c>
      <c r="D2428" t="str">
        <f>IF(A2428="","",VLOOKUP(BdD!C2428,Mvt!$D$2:$G$832,3,0))</f>
        <v/>
      </c>
    </row>
    <row r="2429" spans="1:4" x14ac:dyDescent="0.25">
      <c r="A2429" s="1" t="str">
        <f t="array" ref="A2429">IF(B2429="","",MAX(IF(Mvt!$C$2:$C$832=B2429,Mvt!$A$2:$A$832,"")))</f>
        <v/>
      </c>
      <c r="C2429" t="str">
        <f t="shared" si="38"/>
        <v/>
      </c>
      <c r="D2429" t="str">
        <f>IF(A2429="","",VLOOKUP(BdD!C2429,Mvt!$D$2:$G$832,3,0))</f>
        <v/>
      </c>
    </row>
    <row r="2430" spans="1:4" x14ac:dyDescent="0.25">
      <c r="A2430" s="1" t="str">
        <f t="array" ref="A2430">IF(B2430="","",MAX(IF(Mvt!$C$2:$C$832=B2430,Mvt!$A$2:$A$832,"")))</f>
        <v/>
      </c>
      <c r="C2430" t="str">
        <f t="shared" si="38"/>
        <v/>
      </c>
      <c r="D2430" t="str">
        <f>IF(A2430="","",VLOOKUP(BdD!C2430,Mvt!$D$2:$G$832,3,0))</f>
        <v/>
      </c>
    </row>
    <row r="2431" spans="1:4" x14ac:dyDescent="0.25">
      <c r="A2431" s="1" t="str">
        <f t="array" ref="A2431">IF(B2431="","",MAX(IF(Mvt!$C$2:$C$832=B2431,Mvt!$A$2:$A$832,"")))</f>
        <v/>
      </c>
      <c r="C2431" t="str">
        <f t="shared" si="38"/>
        <v/>
      </c>
      <c r="D2431" t="str">
        <f>IF(A2431="","",VLOOKUP(BdD!C2431,Mvt!$D$2:$G$832,3,0))</f>
        <v/>
      </c>
    </row>
    <row r="2432" spans="1:4" x14ac:dyDescent="0.25">
      <c r="A2432" s="1" t="str">
        <f t="array" ref="A2432">IF(B2432="","",MAX(IF(Mvt!$C$2:$C$832=B2432,Mvt!$A$2:$A$832,"")))</f>
        <v/>
      </c>
      <c r="C2432" t="str">
        <f t="shared" si="38"/>
        <v/>
      </c>
      <c r="D2432" t="str">
        <f>IF(A2432="","",VLOOKUP(BdD!C2432,Mvt!$D$2:$G$832,3,0))</f>
        <v/>
      </c>
    </row>
    <row r="2433" spans="1:4" x14ac:dyDescent="0.25">
      <c r="A2433" s="1" t="str">
        <f t="array" ref="A2433">IF(B2433="","",MAX(IF(Mvt!$C$2:$C$832=B2433,Mvt!$A$2:$A$832,"")))</f>
        <v/>
      </c>
      <c r="C2433" t="str">
        <f t="shared" si="38"/>
        <v/>
      </c>
      <c r="D2433" t="str">
        <f>IF(A2433="","",VLOOKUP(BdD!C2433,Mvt!$D$2:$G$832,3,0))</f>
        <v/>
      </c>
    </row>
    <row r="2434" spans="1:4" x14ac:dyDescent="0.25">
      <c r="A2434" s="1" t="str">
        <f t="array" ref="A2434">IF(B2434="","",MAX(IF(Mvt!$C$2:$C$832=B2434,Mvt!$A$2:$A$832,"")))</f>
        <v/>
      </c>
      <c r="C2434" t="str">
        <f t="shared" si="38"/>
        <v/>
      </c>
      <c r="D2434" t="str">
        <f>IF(A2434="","",VLOOKUP(BdD!C2434,Mvt!$D$2:$G$832,3,0))</f>
        <v/>
      </c>
    </row>
    <row r="2435" spans="1:4" x14ac:dyDescent="0.25">
      <c r="A2435" s="1" t="str">
        <f t="array" ref="A2435">IF(B2435="","",MAX(IF(Mvt!$C$2:$C$832=B2435,Mvt!$A$2:$A$832,"")))</f>
        <v/>
      </c>
      <c r="C2435" t="str">
        <f t="shared" si="38"/>
        <v/>
      </c>
      <c r="D2435" t="str">
        <f>IF(A2435="","",VLOOKUP(BdD!C2435,Mvt!$D$2:$G$832,3,0))</f>
        <v/>
      </c>
    </row>
    <row r="2436" spans="1:4" x14ac:dyDescent="0.25">
      <c r="A2436" s="1" t="str">
        <f t="array" ref="A2436">IF(B2436="","",MAX(IF(Mvt!$C$2:$C$832=B2436,Mvt!$A$2:$A$832,"")))</f>
        <v/>
      </c>
      <c r="C2436" t="str">
        <f t="shared" si="38"/>
        <v/>
      </c>
      <c r="D2436" t="str">
        <f>IF(A2436="","",VLOOKUP(BdD!C2436,Mvt!$D$2:$G$832,3,0))</f>
        <v/>
      </c>
    </row>
    <row r="2437" spans="1:4" x14ac:dyDescent="0.25">
      <c r="A2437" s="1" t="str">
        <f t="array" ref="A2437">IF(B2437="","",MAX(IF(Mvt!$C$2:$C$832=B2437,Mvt!$A$2:$A$832,"")))</f>
        <v/>
      </c>
      <c r="C2437" t="str">
        <f t="shared" si="38"/>
        <v/>
      </c>
      <c r="D2437" t="str">
        <f>IF(A2437="","",VLOOKUP(BdD!C2437,Mvt!$D$2:$G$832,3,0))</f>
        <v/>
      </c>
    </row>
    <row r="2438" spans="1:4" x14ac:dyDescent="0.25">
      <c r="A2438" s="1" t="str">
        <f t="array" ref="A2438">IF(B2438="","",MAX(IF(Mvt!$C$2:$C$832=B2438,Mvt!$A$2:$A$832,"")))</f>
        <v/>
      </c>
      <c r="C2438" t="str">
        <f t="shared" si="38"/>
        <v/>
      </c>
      <c r="D2438" t="str">
        <f>IF(A2438="","",VLOOKUP(BdD!C2438,Mvt!$D$2:$G$832,3,0))</f>
        <v/>
      </c>
    </row>
    <row r="2439" spans="1:4" x14ac:dyDescent="0.25">
      <c r="A2439" s="1" t="str">
        <f t="array" ref="A2439">IF(B2439="","",MAX(IF(Mvt!$C$2:$C$832=B2439,Mvt!$A$2:$A$832,"")))</f>
        <v/>
      </c>
      <c r="C2439" t="str">
        <f t="shared" si="38"/>
        <v/>
      </c>
      <c r="D2439" t="str">
        <f>IF(A2439="","",VLOOKUP(BdD!C2439,Mvt!$D$2:$G$832,3,0))</f>
        <v/>
      </c>
    </row>
    <row r="2440" spans="1:4" x14ac:dyDescent="0.25">
      <c r="A2440" s="1" t="str">
        <f t="array" ref="A2440">IF(B2440="","",MAX(IF(Mvt!$C$2:$C$832=B2440,Mvt!$A$2:$A$832,"")))</f>
        <v/>
      </c>
      <c r="C2440" t="str">
        <f t="shared" si="38"/>
        <v/>
      </c>
      <c r="D2440" t="str">
        <f>IF(A2440="","",VLOOKUP(BdD!C2440,Mvt!$D$2:$G$832,3,0))</f>
        <v/>
      </c>
    </row>
    <row r="2441" spans="1:4" x14ac:dyDescent="0.25">
      <c r="A2441" s="1" t="str">
        <f t="array" ref="A2441">IF(B2441="","",MAX(IF(Mvt!$C$2:$C$832=B2441,Mvt!$A$2:$A$832,"")))</f>
        <v/>
      </c>
      <c r="C2441" t="str">
        <f t="shared" si="38"/>
        <v/>
      </c>
      <c r="D2441" t="str">
        <f>IF(A2441="","",VLOOKUP(BdD!C2441,Mvt!$D$2:$G$832,3,0))</f>
        <v/>
      </c>
    </row>
    <row r="2442" spans="1:4" x14ac:dyDescent="0.25">
      <c r="A2442" s="1" t="str">
        <f t="array" ref="A2442">IF(B2442="","",MAX(IF(Mvt!$C$2:$C$832=B2442,Mvt!$A$2:$A$832,"")))</f>
        <v/>
      </c>
      <c r="C2442" t="str">
        <f t="shared" si="38"/>
        <v/>
      </c>
      <c r="D2442" t="str">
        <f>IF(A2442="","",VLOOKUP(BdD!C2442,Mvt!$D$2:$G$832,3,0))</f>
        <v/>
      </c>
    </row>
    <row r="2443" spans="1:4" x14ac:dyDescent="0.25">
      <c r="A2443" s="1" t="str">
        <f t="array" ref="A2443">IF(B2443="","",MAX(IF(Mvt!$C$2:$C$832=B2443,Mvt!$A$2:$A$832,"")))</f>
        <v/>
      </c>
      <c r="C2443" t="str">
        <f t="shared" si="38"/>
        <v/>
      </c>
      <c r="D2443" t="str">
        <f>IF(A2443="","",VLOOKUP(BdD!C2443,Mvt!$D$2:$G$832,3,0))</f>
        <v/>
      </c>
    </row>
    <row r="2444" spans="1:4" x14ac:dyDescent="0.25">
      <c r="A2444" s="1" t="str">
        <f t="array" ref="A2444">IF(B2444="","",MAX(IF(Mvt!$C$2:$C$832=B2444,Mvt!$A$2:$A$832,"")))</f>
        <v/>
      </c>
      <c r="C2444" t="str">
        <f t="shared" si="38"/>
        <v/>
      </c>
      <c r="D2444" t="str">
        <f>IF(A2444="","",VLOOKUP(BdD!C2444,Mvt!$D$2:$G$832,3,0))</f>
        <v/>
      </c>
    </row>
    <row r="2445" spans="1:4" x14ac:dyDescent="0.25">
      <c r="A2445" s="1" t="str">
        <f t="array" ref="A2445">IF(B2445="","",MAX(IF(Mvt!$C$2:$C$832=B2445,Mvt!$A$2:$A$832,"")))</f>
        <v/>
      </c>
      <c r="C2445" t="str">
        <f t="shared" si="38"/>
        <v/>
      </c>
      <c r="D2445" t="str">
        <f>IF(A2445="","",VLOOKUP(BdD!C2445,Mvt!$D$2:$G$832,3,0))</f>
        <v/>
      </c>
    </row>
    <row r="2446" spans="1:4" x14ac:dyDescent="0.25">
      <c r="A2446" s="1" t="str">
        <f t="array" ref="A2446">IF(B2446="","",MAX(IF(Mvt!$C$2:$C$832=B2446,Mvt!$A$2:$A$832,"")))</f>
        <v/>
      </c>
      <c r="C2446" t="str">
        <f t="shared" si="38"/>
        <v/>
      </c>
      <c r="D2446" t="str">
        <f>IF(A2446="","",VLOOKUP(BdD!C2446,Mvt!$D$2:$G$832,3,0))</f>
        <v/>
      </c>
    </row>
    <row r="2447" spans="1:4" x14ac:dyDescent="0.25">
      <c r="A2447" s="1" t="str">
        <f t="array" ref="A2447">IF(B2447="","",MAX(IF(Mvt!$C$2:$C$832=B2447,Mvt!$A$2:$A$832,"")))</f>
        <v/>
      </c>
      <c r="C2447" t="str">
        <f t="shared" si="38"/>
        <v/>
      </c>
      <c r="D2447" t="str">
        <f>IF(A2447="","",VLOOKUP(BdD!C2447,Mvt!$D$2:$G$832,3,0))</f>
        <v/>
      </c>
    </row>
    <row r="2448" spans="1:4" x14ac:dyDescent="0.25">
      <c r="A2448" s="1" t="str">
        <f t="array" ref="A2448">IF(B2448="","",MAX(IF(Mvt!$C$2:$C$832=B2448,Mvt!$A$2:$A$832,"")))</f>
        <v/>
      </c>
      <c r="C2448" t="str">
        <f t="shared" si="38"/>
        <v/>
      </c>
      <c r="D2448" t="str">
        <f>IF(A2448="","",VLOOKUP(BdD!C2448,Mvt!$D$2:$G$832,3,0))</f>
        <v/>
      </c>
    </row>
    <row r="2449" spans="1:4" x14ac:dyDescent="0.25">
      <c r="A2449" s="1" t="str">
        <f t="array" ref="A2449">IF(B2449="","",MAX(IF(Mvt!$C$2:$C$832=B2449,Mvt!$A$2:$A$832,"")))</f>
        <v/>
      </c>
      <c r="C2449" t="str">
        <f t="shared" si="38"/>
        <v/>
      </c>
      <c r="D2449" t="str">
        <f>IF(A2449="","",VLOOKUP(BdD!C2449,Mvt!$D$2:$G$832,3,0))</f>
        <v/>
      </c>
    </row>
    <row r="2450" spans="1:4" x14ac:dyDescent="0.25">
      <c r="A2450" s="1" t="str">
        <f t="array" ref="A2450">IF(B2450="","",MAX(IF(Mvt!$C$2:$C$832=B2450,Mvt!$A$2:$A$832,"")))</f>
        <v/>
      </c>
      <c r="C2450" t="str">
        <f t="shared" si="38"/>
        <v/>
      </c>
      <c r="D2450" t="str">
        <f>IF(A2450="","",VLOOKUP(BdD!C2450,Mvt!$D$2:$G$832,3,0))</f>
        <v/>
      </c>
    </row>
    <row r="2451" spans="1:4" x14ac:dyDescent="0.25">
      <c r="A2451" s="1" t="str">
        <f t="array" ref="A2451">IF(B2451="","",MAX(IF(Mvt!$C$2:$C$832=B2451,Mvt!$A$2:$A$832,"")))</f>
        <v/>
      </c>
      <c r="C2451" t="str">
        <f t="shared" si="38"/>
        <v/>
      </c>
      <c r="D2451" t="str">
        <f>IF(A2451="","",VLOOKUP(BdD!C2451,Mvt!$D$2:$G$832,3,0))</f>
        <v/>
      </c>
    </row>
    <row r="2452" spans="1:4" x14ac:dyDescent="0.25">
      <c r="A2452" s="1" t="str">
        <f t="array" ref="A2452">IF(B2452="","",MAX(IF(Mvt!$C$2:$C$832=B2452,Mvt!$A$2:$A$832,"")))</f>
        <v/>
      </c>
      <c r="C2452" t="str">
        <f t="shared" si="38"/>
        <v/>
      </c>
      <c r="D2452" t="str">
        <f>IF(A2452="","",VLOOKUP(BdD!C2452,Mvt!$D$2:$G$832,3,0))</f>
        <v/>
      </c>
    </row>
    <row r="2453" spans="1:4" x14ac:dyDescent="0.25">
      <c r="A2453" s="1" t="str">
        <f t="array" ref="A2453">IF(B2453="","",MAX(IF(Mvt!$C$2:$C$832=B2453,Mvt!$A$2:$A$832,"")))</f>
        <v/>
      </c>
      <c r="C2453" t="str">
        <f t="shared" si="38"/>
        <v/>
      </c>
      <c r="D2453" t="str">
        <f>IF(A2453="","",VLOOKUP(BdD!C2453,Mvt!$D$2:$G$832,3,0))</f>
        <v/>
      </c>
    </row>
    <row r="2454" spans="1:4" x14ac:dyDescent="0.25">
      <c r="A2454" s="1" t="str">
        <f t="array" ref="A2454">IF(B2454="","",MAX(IF(Mvt!$C$2:$C$832=B2454,Mvt!$A$2:$A$832,"")))</f>
        <v/>
      </c>
      <c r="C2454" t="str">
        <f t="shared" si="38"/>
        <v/>
      </c>
      <c r="D2454" t="str">
        <f>IF(A2454="","",VLOOKUP(BdD!C2454,Mvt!$D$2:$G$832,3,0))</f>
        <v/>
      </c>
    </row>
    <row r="2455" spans="1:4" x14ac:dyDescent="0.25">
      <c r="A2455" s="1" t="str">
        <f t="array" ref="A2455">IF(B2455="","",MAX(IF(Mvt!$C$2:$C$832=B2455,Mvt!$A$2:$A$832,"")))</f>
        <v/>
      </c>
      <c r="C2455" t="str">
        <f t="shared" si="38"/>
        <v/>
      </c>
      <c r="D2455" t="str">
        <f>IF(A2455="","",VLOOKUP(BdD!C2455,Mvt!$D$2:$G$832,3,0))</f>
        <v/>
      </c>
    </row>
    <row r="2456" spans="1:4" x14ac:dyDescent="0.25">
      <c r="A2456" s="1" t="str">
        <f t="array" ref="A2456">IF(B2456="","",MAX(IF(Mvt!$C$2:$C$832=B2456,Mvt!$A$2:$A$832,"")))</f>
        <v/>
      </c>
      <c r="C2456" t="str">
        <f t="shared" si="38"/>
        <v/>
      </c>
      <c r="D2456" t="str">
        <f>IF(A2456="","",VLOOKUP(BdD!C2456,Mvt!$D$2:$G$832,3,0))</f>
        <v/>
      </c>
    </row>
    <row r="2457" spans="1:4" x14ac:dyDescent="0.25">
      <c r="A2457" s="1" t="str">
        <f t="array" ref="A2457">IF(B2457="","",MAX(IF(Mvt!$C$2:$C$832=B2457,Mvt!$A$2:$A$832,"")))</f>
        <v/>
      </c>
      <c r="C2457" t="str">
        <f t="shared" si="38"/>
        <v/>
      </c>
      <c r="D2457" t="str">
        <f>IF(A2457="","",VLOOKUP(BdD!C2457,Mvt!$D$2:$G$832,3,0))</f>
        <v/>
      </c>
    </row>
    <row r="2458" spans="1:4" x14ac:dyDescent="0.25">
      <c r="A2458" s="1" t="str">
        <f t="array" ref="A2458">IF(B2458="","",MAX(IF(Mvt!$C$2:$C$832=B2458,Mvt!$A$2:$A$832,"")))</f>
        <v/>
      </c>
      <c r="C2458" t="str">
        <f t="shared" si="38"/>
        <v/>
      </c>
      <c r="D2458" t="str">
        <f>IF(A2458="","",VLOOKUP(BdD!C2458,Mvt!$D$2:$G$832,3,0))</f>
        <v/>
      </c>
    </row>
    <row r="2459" spans="1:4" x14ac:dyDescent="0.25">
      <c r="A2459" s="1" t="str">
        <f t="array" ref="A2459">IF(B2459="","",MAX(IF(Mvt!$C$2:$C$832=B2459,Mvt!$A$2:$A$832,"")))</f>
        <v/>
      </c>
      <c r="C2459" t="str">
        <f t="shared" si="38"/>
        <v/>
      </c>
      <c r="D2459" t="str">
        <f>IF(A2459="","",VLOOKUP(BdD!C2459,Mvt!$D$2:$G$832,3,0))</f>
        <v/>
      </c>
    </row>
    <row r="2460" spans="1:4" x14ac:dyDescent="0.25">
      <c r="A2460" s="1" t="str">
        <f t="array" ref="A2460">IF(B2460="","",MAX(IF(Mvt!$C$2:$C$832=B2460,Mvt!$A$2:$A$832,"")))</f>
        <v/>
      </c>
      <c r="C2460" t="str">
        <f t="shared" si="38"/>
        <v/>
      </c>
      <c r="D2460" t="str">
        <f>IF(A2460="","",VLOOKUP(BdD!C2460,Mvt!$D$2:$G$832,3,0))</f>
        <v/>
      </c>
    </row>
    <row r="2461" spans="1:4" x14ac:dyDescent="0.25">
      <c r="A2461" s="1" t="str">
        <f t="array" ref="A2461">IF(B2461="","",MAX(IF(Mvt!$C$2:$C$832=B2461,Mvt!$A$2:$A$832,"")))</f>
        <v/>
      </c>
      <c r="C2461" t="str">
        <f t="shared" si="38"/>
        <v/>
      </c>
      <c r="D2461" t="str">
        <f>IF(A2461="","",VLOOKUP(BdD!C2461,Mvt!$D$2:$G$832,3,0))</f>
        <v/>
      </c>
    </row>
    <row r="2462" spans="1:4" x14ac:dyDescent="0.25">
      <c r="A2462" s="1" t="str">
        <f t="array" ref="A2462">IF(B2462="","",MAX(IF(Mvt!$C$2:$C$832=B2462,Mvt!$A$2:$A$832,"")))</f>
        <v/>
      </c>
      <c r="C2462" t="str">
        <f t="shared" si="38"/>
        <v/>
      </c>
      <c r="D2462" t="str">
        <f>IF(A2462="","",VLOOKUP(BdD!C2462,Mvt!$D$2:$G$832,3,0))</f>
        <v/>
      </c>
    </row>
    <row r="2463" spans="1:4" x14ac:dyDescent="0.25">
      <c r="A2463" s="1" t="str">
        <f t="array" ref="A2463">IF(B2463="","",MAX(IF(Mvt!$C$2:$C$832=B2463,Mvt!$A$2:$A$832,"")))</f>
        <v/>
      </c>
      <c r="C2463" t="str">
        <f t="shared" si="38"/>
        <v/>
      </c>
      <c r="D2463" t="str">
        <f>IF(A2463="","",VLOOKUP(BdD!C2463,Mvt!$D$2:$G$832,3,0))</f>
        <v/>
      </c>
    </row>
    <row r="2464" spans="1:4" x14ac:dyDescent="0.25">
      <c r="A2464" s="1" t="str">
        <f t="array" ref="A2464">IF(B2464="","",MAX(IF(Mvt!$C$2:$C$832=B2464,Mvt!$A$2:$A$832,"")))</f>
        <v/>
      </c>
      <c r="C2464" t="str">
        <f t="shared" si="38"/>
        <v/>
      </c>
      <c r="D2464" t="str">
        <f>IF(A2464="","",VLOOKUP(BdD!C2464,Mvt!$D$2:$G$832,3,0))</f>
        <v/>
      </c>
    </row>
    <row r="2465" spans="1:4" x14ac:dyDescent="0.25">
      <c r="A2465" s="1" t="str">
        <f t="array" ref="A2465">IF(B2465="","",MAX(IF(Mvt!$C$2:$C$832=B2465,Mvt!$A$2:$A$832,"")))</f>
        <v/>
      </c>
      <c r="C2465" t="str">
        <f t="shared" si="38"/>
        <v/>
      </c>
      <c r="D2465" t="str">
        <f>IF(A2465="","",VLOOKUP(BdD!C2465,Mvt!$D$2:$G$832,3,0))</f>
        <v/>
      </c>
    </row>
    <row r="2466" spans="1:4" x14ac:dyDescent="0.25">
      <c r="A2466" s="1" t="str">
        <f t="array" ref="A2466">IF(B2466="","",MAX(IF(Mvt!$C$2:$C$832=B2466,Mvt!$A$2:$A$832,"")))</f>
        <v/>
      </c>
      <c r="C2466" t="str">
        <f t="shared" si="38"/>
        <v/>
      </c>
      <c r="D2466" t="str">
        <f>IF(A2466="","",VLOOKUP(BdD!C2466,Mvt!$D$2:$G$832,3,0))</f>
        <v/>
      </c>
    </row>
    <row r="2467" spans="1:4" x14ac:dyDescent="0.25">
      <c r="A2467" s="1" t="str">
        <f t="array" ref="A2467">IF(B2467="","",MAX(IF(Mvt!$C$2:$C$832=B2467,Mvt!$A$2:$A$832,"")))</f>
        <v/>
      </c>
      <c r="C2467" t="str">
        <f t="shared" ref="C2467:C2530" si="39">IF(A2467="","",A2467&amp;B2467)</f>
        <v/>
      </c>
      <c r="D2467" t="str">
        <f>IF(A2467="","",VLOOKUP(BdD!C2467,Mvt!$D$2:$G$832,3,0))</f>
        <v/>
      </c>
    </row>
    <row r="2468" spans="1:4" x14ac:dyDescent="0.25">
      <c r="A2468" s="1" t="str">
        <f t="array" ref="A2468">IF(B2468="","",MAX(IF(Mvt!$C$2:$C$832=B2468,Mvt!$A$2:$A$832,"")))</f>
        <v/>
      </c>
      <c r="C2468" t="str">
        <f t="shared" si="39"/>
        <v/>
      </c>
      <c r="D2468" t="str">
        <f>IF(A2468="","",VLOOKUP(BdD!C2468,Mvt!$D$2:$G$832,3,0))</f>
        <v/>
      </c>
    </row>
    <row r="2469" spans="1:4" x14ac:dyDescent="0.25">
      <c r="A2469" s="1" t="str">
        <f t="array" ref="A2469">IF(B2469="","",MAX(IF(Mvt!$C$2:$C$832=B2469,Mvt!$A$2:$A$832,"")))</f>
        <v/>
      </c>
      <c r="C2469" t="str">
        <f t="shared" si="39"/>
        <v/>
      </c>
      <c r="D2469" t="str">
        <f>IF(A2469="","",VLOOKUP(BdD!C2469,Mvt!$D$2:$G$832,3,0))</f>
        <v/>
      </c>
    </row>
    <row r="2470" spans="1:4" x14ac:dyDescent="0.25">
      <c r="A2470" s="1" t="str">
        <f t="array" ref="A2470">IF(B2470="","",MAX(IF(Mvt!$C$2:$C$832=B2470,Mvt!$A$2:$A$832,"")))</f>
        <v/>
      </c>
      <c r="C2470" t="str">
        <f t="shared" si="39"/>
        <v/>
      </c>
      <c r="D2470" t="str">
        <f>IF(A2470="","",VLOOKUP(BdD!C2470,Mvt!$D$2:$G$832,3,0))</f>
        <v/>
      </c>
    </row>
    <row r="2471" spans="1:4" x14ac:dyDescent="0.25">
      <c r="A2471" s="1" t="str">
        <f t="array" ref="A2471">IF(B2471="","",MAX(IF(Mvt!$C$2:$C$832=B2471,Mvt!$A$2:$A$832,"")))</f>
        <v/>
      </c>
      <c r="C2471" t="str">
        <f t="shared" si="39"/>
        <v/>
      </c>
      <c r="D2471" t="str">
        <f>IF(A2471="","",VLOOKUP(BdD!C2471,Mvt!$D$2:$G$832,3,0))</f>
        <v/>
      </c>
    </row>
    <row r="2472" spans="1:4" x14ac:dyDescent="0.25">
      <c r="A2472" s="1" t="str">
        <f t="array" ref="A2472">IF(B2472="","",MAX(IF(Mvt!$C$2:$C$832=B2472,Mvt!$A$2:$A$832,"")))</f>
        <v/>
      </c>
      <c r="C2472" t="str">
        <f t="shared" si="39"/>
        <v/>
      </c>
      <c r="D2472" t="str">
        <f>IF(A2472="","",VLOOKUP(BdD!C2472,Mvt!$D$2:$G$832,3,0))</f>
        <v/>
      </c>
    </row>
    <row r="2473" spans="1:4" x14ac:dyDescent="0.25">
      <c r="A2473" s="1" t="str">
        <f t="array" ref="A2473">IF(B2473="","",MAX(IF(Mvt!$C$2:$C$832=B2473,Mvt!$A$2:$A$832,"")))</f>
        <v/>
      </c>
      <c r="C2473" t="str">
        <f t="shared" si="39"/>
        <v/>
      </c>
      <c r="D2473" t="str">
        <f>IF(A2473="","",VLOOKUP(BdD!C2473,Mvt!$D$2:$G$832,3,0))</f>
        <v/>
      </c>
    </row>
    <row r="2474" spans="1:4" x14ac:dyDescent="0.25">
      <c r="A2474" s="1" t="str">
        <f t="array" ref="A2474">IF(B2474="","",MAX(IF(Mvt!$C$2:$C$832=B2474,Mvt!$A$2:$A$832,"")))</f>
        <v/>
      </c>
      <c r="C2474" t="str">
        <f t="shared" si="39"/>
        <v/>
      </c>
      <c r="D2474" t="str">
        <f>IF(A2474="","",VLOOKUP(BdD!C2474,Mvt!$D$2:$G$832,3,0))</f>
        <v/>
      </c>
    </row>
    <row r="2475" spans="1:4" x14ac:dyDescent="0.25">
      <c r="A2475" s="1" t="str">
        <f t="array" ref="A2475">IF(B2475="","",MAX(IF(Mvt!$C$2:$C$832=B2475,Mvt!$A$2:$A$832,"")))</f>
        <v/>
      </c>
      <c r="C2475" t="str">
        <f t="shared" si="39"/>
        <v/>
      </c>
      <c r="D2475" t="str">
        <f>IF(A2475="","",VLOOKUP(BdD!C2475,Mvt!$D$2:$G$832,3,0))</f>
        <v/>
      </c>
    </row>
    <row r="2476" spans="1:4" x14ac:dyDescent="0.25">
      <c r="A2476" s="1" t="str">
        <f t="array" ref="A2476">IF(B2476="","",MAX(IF(Mvt!$C$2:$C$832=B2476,Mvt!$A$2:$A$832,"")))</f>
        <v/>
      </c>
      <c r="C2476" t="str">
        <f t="shared" si="39"/>
        <v/>
      </c>
      <c r="D2476" t="str">
        <f>IF(A2476="","",VLOOKUP(BdD!C2476,Mvt!$D$2:$G$832,3,0))</f>
        <v/>
      </c>
    </row>
    <row r="2477" spans="1:4" x14ac:dyDescent="0.25">
      <c r="A2477" s="1" t="str">
        <f t="array" ref="A2477">IF(B2477="","",MAX(IF(Mvt!$C$2:$C$832=B2477,Mvt!$A$2:$A$832,"")))</f>
        <v/>
      </c>
      <c r="C2477" t="str">
        <f t="shared" si="39"/>
        <v/>
      </c>
      <c r="D2477" t="str">
        <f>IF(A2477="","",VLOOKUP(BdD!C2477,Mvt!$D$2:$G$832,3,0))</f>
        <v/>
      </c>
    </row>
    <row r="2478" spans="1:4" x14ac:dyDescent="0.25">
      <c r="A2478" s="1" t="str">
        <f t="array" ref="A2478">IF(B2478="","",MAX(IF(Mvt!$C$2:$C$832=B2478,Mvt!$A$2:$A$832,"")))</f>
        <v/>
      </c>
      <c r="C2478" t="str">
        <f t="shared" si="39"/>
        <v/>
      </c>
      <c r="D2478" t="str">
        <f>IF(A2478="","",VLOOKUP(BdD!C2478,Mvt!$D$2:$G$832,3,0))</f>
        <v/>
      </c>
    </row>
    <row r="2479" spans="1:4" x14ac:dyDescent="0.25">
      <c r="A2479" s="1" t="str">
        <f t="array" ref="A2479">IF(B2479="","",MAX(IF(Mvt!$C$2:$C$832=B2479,Mvt!$A$2:$A$832,"")))</f>
        <v/>
      </c>
      <c r="C2479" t="str">
        <f t="shared" si="39"/>
        <v/>
      </c>
      <c r="D2479" t="str">
        <f>IF(A2479="","",VLOOKUP(BdD!C2479,Mvt!$D$2:$G$832,3,0))</f>
        <v/>
      </c>
    </row>
    <row r="2480" spans="1:4" x14ac:dyDescent="0.25">
      <c r="A2480" s="1" t="str">
        <f t="array" ref="A2480">IF(B2480="","",MAX(IF(Mvt!$C$2:$C$832=B2480,Mvt!$A$2:$A$832,"")))</f>
        <v/>
      </c>
      <c r="C2480" t="str">
        <f t="shared" si="39"/>
        <v/>
      </c>
      <c r="D2480" t="str">
        <f>IF(A2480="","",VLOOKUP(BdD!C2480,Mvt!$D$2:$G$832,3,0))</f>
        <v/>
      </c>
    </row>
    <row r="2481" spans="1:4" x14ac:dyDescent="0.25">
      <c r="A2481" s="1" t="str">
        <f t="array" ref="A2481">IF(B2481="","",MAX(IF(Mvt!$C$2:$C$832=B2481,Mvt!$A$2:$A$832,"")))</f>
        <v/>
      </c>
      <c r="C2481" t="str">
        <f t="shared" si="39"/>
        <v/>
      </c>
      <c r="D2481" t="str">
        <f>IF(A2481="","",VLOOKUP(BdD!C2481,Mvt!$D$2:$G$832,3,0))</f>
        <v/>
      </c>
    </row>
    <row r="2482" spans="1:4" x14ac:dyDescent="0.25">
      <c r="A2482" s="1" t="str">
        <f t="array" ref="A2482">IF(B2482="","",MAX(IF(Mvt!$C$2:$C$832=B2482,Mvt!$A$2:$A$832,"")))</f>
        <v/>
      </c>
      <c r="C2482" t="str">
        <f t="shared" si="39"/>
        <v/>
      </c>
      <c r="D2482" t="str">
        <f>IF(A2482="","",VLOOKUP(BdD!C2482,Mvt!$D$2:$G$832,3,0))</f>
        <v/>
      </c>
    </row>
    <row r="2483" spans="1:4" x14ac:dyDescent="0.25">
      <c r="A2483" s="1" t="str">
        <f t="array" ref="A2483">IF(B2483="","",MAX(IF(Mvt!$C$2:$C$832=B2483,Mvt!$A$2:$A$832,"")))</f>
        <v/>
      </c>
      <c r="C2483" t="str">
        <f t="shared" si="39"/>
        <v/>
      </c>
      <c r="D2483" t="str">
        <f>IF(A2483="","",VLOOKUP(BdD!C2483,Mvt!$D$2:$G$832,3,0))</f>
        <v/>
      </c>
    </row>
    <row r="2484" spans="1:4" x14ac:dyDescent="0.25">
      <c r="A2484" s="1" t="str">
        <f t="array" ref="A2484">IF(B2484="","",MAX(IF(Mvt!$C$2:$C$832=B2484,Mvt!$A$2:$A$832,"")))</f>
        <v/>
      </c>
      <c r="C2484" t="str">
        <f t="shared" si="39"/>
        <v/>
      </c>
      <c r="D2484" t="str">
        <f>IF(A2484="","",VLOOKUP(BdD!C2484,Mvt!$D$2:$G$832,3,0))</f>
        <v/>
      </c>
    </row>
    <row r="2485" spans="1:4" x14ac:dyDescent="0.25">
      <c r="A2485" s="1" t="str">
        <f t="array" ref="A2485">IF(B2485="","",MAX(IF(Mvt!$C$2:$C$832=B2485,Mvt!$A$2:$A$832,"")))</f>
        <v/>
      </c>
      <c r="C2485" t="str">
        <f t="shared" si="39"/>
        <v/>
      </c>
      <c r="D2485" t="str">
        <f>IF(A2485="","",VLOOKUP(BdD!C2485,Mvt!$D$2:$G$832,3,0))</f>
        <v/>
      </c>
    </row>
    <row r="2486" spans="1:4" x14ac:dyDescent="0.25">
      <c r="A2486" s="1" t="str">
        <f t="array" ref="A2486">IF(B2486="","",MAX(IF(Mvt!$C$2:$C$832=B2486,Mvt!$A$2:$A$832,"")))</f>
        <v/>
      </c>
      <c r="C2486" t="str">
        <f t="shared" si="39"/>
        <v/>
      </c>
      <c r="D2486" t="str">
        <f>IF(A2486="","",VLOOKUP(BdD!C2486,Mvt!$D$2:$G$832,3,0))</f>
        <v/>
      </c>
    </row>
    <row r="2487" spans="1:4" x14ac:dyDescent="0.25">
      <c r="A2487" s="1" t="str">
        <f t="array" ref="A2487">IF(B2487="","",MAX(IF(Mvt!$C$2:$C$832=B2487,Mvt!$A$2:$A$832,"")))</f>
        <v/>
      </c>
      <c r="C2487" t="str">
        <f t="shared" si="39"/>
        <v/>
      </c>
      <c r="D2487" t="str">
        <f>IF(A2487="","",VLOOKUP(BdD!C2487,Mvt!$D$2:$G$832,3,0))</f>
        <v/>
      </c>
    </row>
    <row r="2488" spans="1:4" x14ac:dyDescent="0.25">
      <c r="A2488" s="1" t="str">
        <f t="array" ref="A2488">IF(B2488="","",MAX(IF(Mvt!$C$2:$C$832=B2488,Mvt!$A$2:$A$832,"")))</f>
        <v/>
      </c>
      <c r="C2488" t="str">
        <f t="shared" si="39"/>
        <v/>
      </c>
      <c r="D2488" t="str">
        <f>IF(A2488="","",VLOOKUP(BdD!C2488,Mvt!$D$2:$G$832,3,0))</f>
        <v/>
      </c>
    </row>
    <row r="2489" spans="1:4" x14ac:dyDescent="0.25">
      <c r="A2489" s="1" t="str">
        <f t="array" ref="A2489">IF(B2489="","",MAX(IF(Mvt!$C$2:$C$832=B2489,Mvt!$A$2:$A$832,"")))</f>
        <v/>
      </c>
      <c r="C2489" t="str">
        <f t="shared" si="39"/>
        <v/>
      </c>
      <c r="D2489" t="str">
        <f>IF(A2489="","",VLOOKUP(BdD!C2489,Mvt!$D$2:$G$832,3,0))</f>
        <v/>
      </c>
    </row>
    <row r="2490" spans="1:4" x14ac:dyDescent="0.25">
      <c r="A2490" s="1" t="str">
        <f t="array" ref="A2490">IF(B2490="","",MAX(IF(Mvt!$C$2:$C$832=B2490,Mvt!$A$2:$A$832,"")))</f>
        <v/>
      </c>
      <c r="C2490" t="str">
        <f t="shared" si="39"/>
        <v/>
      </c>
      <c r="D2490" t="str">
        <f>IF(A2490="","",VLOOKUP(BdD!C2490,Mvt!$D$2:$G$832,3,0))</f>
        <v/>
      </c>
    </row>
    <row r="2491" spans="1:4" x14ac:dyDescent="0.25">
      <c r="A2491" s="1" t="str">
        <f t="array" ref="A2491">IF(B2491="","",MAX(IF(Mvt!$C$2:$C$832=B2491,Mvt!$A$2:$A$832,"")))</f>
        <v/>
      </c>
      <c r="C2491" t="str">
        <f t="shared" si="39"/>
        <v/>
      </c>
      <c r="D2491" t="str">
        <f>IF(A2491="","",VLOOKUP(BdD!C2491,Mvt!$D$2:$G$832,3,0))</f>
        <v/>
      </c>
    </row>
    <row r="2492" spans="1:4" x14ac:dyDescent="0.25">
      <c r="A2492" s="1" t="str">
        <f t="array" ref="A2492">IF(B2492="","",MAX(IF(Mvt!$C$2:$C$832=B2492,Mvt!$A$2:$A$832,"")))</f>
        <v/>
      </c>
      <c r="C2492" t="str">
        <f t="shared" si="39"/>
        <v/>
      </c>
      <c r="D2492" t="str">
        <f>IF(A2492="","",VLOOKUP(BdD!C2492,Mvt!$D$2:$G$832,3,0))</f>
        <v/>
      </c>
    </row>
    <row r="2493" spans="1:4" x14ac:dyDescent="0.25">
      <c r="A2493" s="1" t="str">
        <f t="array" ref="A2493">IF(B2493="","",MAX(IF(Mvt!$C$2:$C$832=B2493,Mvt!$A$2:$A$832,"")))</f>
        <v/>
      </c>
      <c r="C2493" t="str">
        <f t="shared" si="39"/>
        <v/>
      </c>
      <c r="D2493" t="str">
        <f>IF(A2493="","",VLOOKUP(BdD!C2493,Mvt!$D$2:$G$832,3,0))</f>
        <v/>
      </c>
    </row>
    <row r="2494" spans="1:4" x14ac:dyDescent="0.25">
      <c r="A2494" s="1" t="str">
        <f t="array" ref="A2494">IF(B2494="","",MAX(IF(Mvt!$C$2:$C$832=B2494,Mvt!$A$2:$A$832,"")))</f>
        <v/>
      </c>
      <c r="C2494" t="str">
        <f t="shared" si="39"/>
        <v/>
      </c>
      <c r="D2494" t="str">
        <f>IF(A2494="","",VLOOKUP(BdD!C2494,Mvt!$D$2:$G$832,3,0))</f>
        <v/>
      </c>
    </row>
    <row r="2495" spans="1:4" x14ac:dyDescent="0.25">
      <c r="A2495" s="1" t="str">
        <f t="array" ref="A2495">IF(B2495="","",MAX(IF(Mvt!$C$2:$C$832=B2495,Mvt!$A$2:$A$832,"")))</f>
        <v/>
      </c>
      <c r="C2495" t="str">
        <f t="shared" si="39"/>
        <v/>
      </c>
      <c r="D2495" t="str">
        <f>IF(A2495="","",VLOOKUP(BdD!C2495,Mvt!$D$2:$G$832,3,0))</f>
        <v/>
      </c>
    </row>
    <row r="2496" spans="1:4" x14ac:dyDescent="0.25">
      <c r="A2496" s="1" t="str">
        <f t="array" ref="A2496">IF(B2496="","",MAX(IF(Mvt!$C$2:$C$832=B2496,Mvt!$A$2:$A$832,"")))</f>
        <v/>
      </c>
      <c r="C2496" t="str">
        <f t="shared" si="39"/>
        <v/>
      </c>
      <c r="D2496" t="str">
        <f>IF(A2496="","",VLOOKUP(BdD!C2496,Mvt!$D$2:$G$832,3,0))</f>
        <v/>
      </c>
    </row>
    <row r="2497" spans="1:4" x14ac:dyDescent="0.25">
      <c r="A2497" s="1" t="str">
        <f t="array" ref="A2497">IF(B2497="","",MAX(IF(Mvt!$C$2:$C$832=B2497,Mvt!$A$2:$A$832,"")))</f>
        <v/>
      </c>
      <c r="C2497" t="str">
        <f t="shared" si="39"/>
        <v/>
      </c>
      <c r="D2497" t="str">
        <f>IF(A2497="","",VLOOKUP(BdD!C2497,Mvt!$D$2:$G$832,3,0))</f>
        <v/>
      </c>
    </row>
    <row r="2498" spans="1:4" x14ac:dyDescent="0.25">
      <c r="A2498" s="1" t="str">
        <f t="array" ref="A2498">IF(B2498="","",MAX(IF(Mvt!$C$2:$C$832=B2498,Mvt!$A$2:$A$832,"")))</f>
        <v/>
      </c>
      <c r="C2498" t="str">
        <f t="shared" si="39"/>
        <v/>
      </c>
      <c r="D2498" t="str">
        <f>IF(A2498="","",VLOOKUP(BdD!C2498,Mvt!$D$2:$G$832,3,0))</f>
        <v/>
      </c>
    </row>
    <row r="2499" spans="1:4" x14ac:dyDescent="0.25">
      <c r="A2499" s="1" t="str">
        <f t="array" ref="A2499">IF(B2499="","",MAX(IF(Mvt!$C$2:$C$832=B2499,Mvt!$A$2:$A$832,"")))</f>
        <v/>
      </c>
      <c r="C2499" t="str">
        <f t="shared" si="39"/>
        <v/>
      </c>
      <c r="D2499" t="str">
        <f>IF(A2499="","",VLOOKUP(BdD!C2499,Mvt!$D$2:$G$832,3,0))</f>
        <v/>
      </c>
    </row>
    <row r="2500" spans="1:4" x14ac:dyDescent="0.25">
      <c r="A2500" s="1" t="str">
        <f t="array" ref="A2500">IF(B2500="","",MAX(IF(Mvt!$C$2:$C$832=B2500,Mvt!$A$2:$A$832,"")))</f>
        <v/>
      </c>
      <c r="C2500" t="str">
        <f t="shared" si="39"/>
        <v/>
      </c>
      <c r="D2500" t="str">
        <f>IF(A2500="","",VLOOKUP(BdD!C2500,Mvt!$D$2:$G$832,3,0))</f>
        <v/>
      </c>
    </row>
    <row r="2501" spans="1:4" x14ac:dyDescent="0.25">
      <c r="A2501" s="1" t="str">
        <f t="array" ref="A2501">IF(B2501="","",MAX(IF(Mvt!$C$2:$C$832=B2501,Mvt!$A$2:$A$832,"")))</f>
        <v/>
      </c>
      <c r="C2501" t="str">
        <f t="shared" si="39"/>
        <v/>
      </c>
      <c r="D2501" t="str">
        <f>IF(A2501="","",VLOOKUP(BdD!C2501,Mvt!$D$2:$G$832,3,0))</f>
        <v/>
      </c>
    </row>
    <row r="2502" spans="1:4" x14ac:dyDescent="0.25">
      <c r="A2502" s="1" t="str">
        <f t="array" ref="A2502">IF(B2502="","",MAX(IF(Mvt!$C$2:$C$832=B2502,Mvt!$A$2:$A$832,"")))</f>
        <v/>
      </c>
      <c r="C2502" t="str">
        <f t="shared" si="39"/>
        <v/>
      </c>
      <c r="D2502" t="str">
        <f>IF(A2502="","",VLOOKUP(BdD!C2502,Mvt!$D$2:$G$832,3,0))</f>
        <v/>
      </c>
    </row>
    <row r="2503" spans="1:4" x14ac:dyDescent="0.25">
      <c r="A2503" s="1" t="str">
        <f t="array" ref="A2503">IF(B2503="","",MAX(IF(Mvt!$C$2:$C$832=B2503,Mvt!$A$2:$A$832,"")))</f>
        <v/>
      </c>
      <c r="C2503" t="str">
        <f t="shared" si="39"/>
        <v/>
      </c>
      <c r="D2503" t="str">
        <f>IF(A2503="","",VLOOKUP(BdD!C2503,Mvt!$D$2:$G$832,3,0))</f>
        <v/>
      </c>
    </row>
    <row r="2504" spans="1:4" x14ac:dyDescent="0.25">
      <c r="A2504" s="1" t="str">
        <f t="array" ref="A2504">IF(B2504="","",MAX(IF(Mvt!$C$2:$C$832=B2504,Mvt!$A$2:$A$832,"")))</f>
        <v/>
      </c>
      <c r="C2504" t="str">
        <f t="shared" si="39"/>
        <v/>
      </c>
      <c r="D2504" t="str">
        <f>IF(A2504="","",VLOOKUP(BdD!C2504,Mvt!$D$2:$G$832,3,0))</f>
        <v/>
      </c>
    </row>
    <row r="2505" spans="1:4" x14ac:dyDescent="0.25">
      <c r="A2505" s="1" t="str">
        <f t="array" ref="A2505">IF(B2505="","",MAX(IF(Mvt!$C$2:$C$832=B2505,Mvt!$A$2:$A$832,"")))</f>
        <v/>
      </c>
      <c r="C2505" t="str">
        <f t="shared" si="39"/>
        <v/>
      </c>
      <c r="D2505" t="str">
        <f>IF(A2505="","",VLOOKUP(BdD!C2505,Mvt!$D$2:$G$832,3,0))</f>
        <v/>
      </c>
    </row>
    <row r="2506" spans="1:4" x14ac:dyDescent="0.25">
      <c r="A2506" s="1" t="str">
        <f t="array" ref="A2506">IF(B2506="","",MAX(IF(Mvt!$C$2:$C$832=B2506,Mvt!$A$2:$A$832,"")))</f>
        <v/>
      </c>
      <c r="C2506" t="str">
        <f t="shared" si="39"/>
        <v/>
      </c>
      <c r="D2506" t="str">
        <f>IF(A2506="","",VLOOKUP(BdD!C2506,Mvt!$D$2:$G$832,3,0))</f>
        <v/>
      </c>
    </row>
    <row r="2507" spans="1:4" x14ac:dyDescent="0.25">
      <c r="A2507" s="1" t="str">
        <f t="array" ref="A2507">IF(B2507="","",MAX(IF(Mvt!$C$2:$C$832=B2507,Mvt!$A$2:$A$832,"")))</f>
        <v/>
      </c>
      <c r="C2507" t="str">
        <f t="shared" si="39"/>
        <v/>
      </c>
      <c r="D2507" t="str">
        <f>IF(A2507="","",VLOOKUP(BdD!C2507,Mvt!$D$2:$G$832,3,0))</f>
        <v/>
      </c>
    </row>
    <row r="2508" spans="1:4" x14ac:dyDescent="0.25">
      <c r="A2508" s="1" t="str">
        <f t="array" ref="A2508">IF(B2508="","",MAX(IF(Mvt!$C$2:$C$832=B2508,Mvt!$A$2:$A$832,"")))</f>
        <v/>
      </c>
      <c r="C2508" t="str">
        <f t="shared" si="39"/>
        <v/>
      </c>
      <c r="D2508" t="str">
        <f>IF(A2508="","",VLOOKUP(BdD!C2508,Mvt!$D$2:$G$832,3,0))</f>
        <v/>
      </c>
    </row>
    <row r="2509" spans="1:4" x14ac:dyDescent="0.25">
      <c r="A2509" s="1" t="str">
        <f t="array" ref="A2509">IF(B2509="","",MAX(IF(Mvt!$C$2:$C$832=B2509,Mvt!$A$2:$A$832,"")))</f>
        <v/>
      </c>
      <c r="C2509" t="str">
        <f t="shared" si="39"/>
        <v/>
      </c>
      <c r="D2509" t="str">
        <f>IF(A2509="","",VLOOKUP(BdD!C2509,Mvt!$D$2:$G$832,3,0))</f>
        <v/>
      </c>
    </row>
    <row r="2510" spans="1:4" x14ac:dyDescent="0.25">
      <c r="A2510" s="1" t="str">
        <f t="array" ref="A2510">IF(B2510="","",MAX(IF(Mvt!$C$2:$C$832=B2510,Mvt!$A$2:$A$832,"")))</f>
        <v/>
      </c>
      <c r="C2510" t="str">
        <f t="shared" si="39"/>
        <v/>
      </c>
      <c r="D2510" t="str">
        <f>IF(A2510="","",VLOOKUP(BdD!C2510,Mvt!$D$2:$G$832,3,0))</f>
        <v/>
      </c>
    </row>
    <row r="2511" spans="1:4" x14ac:dyDescent="0.25">
      <c r="A2511" s="1" t="str">
        <f t="array" ref="A2511">IF(B2511="","",MAX(IF(Mvt!$C$2:$C$832=B2511,Mvt!$A$2:$A$832,"")))</f>
        <v/>
      </c>
      <c r="C2511" t="str">
        <f t="shared" si="39"/>
        <v/>
      </c>
      <c r="D2511" t="str">
        <f>IF(A2511="","",VLOOKUP(BdD!C2511,Mvt!$D$2:$G$832,3,0))</f>
        <v/>
      </c>
    </row>
    <row r="2512" spans="1:4" x14ac:dyDescent="0.25">
      <c r="A2512" s="1" t="str">
        <f t="array" ref="A2512">IF(B2512="","",MAX(IF(Mvt!$C$2:$C$832=B2512,Mvt!$A$2:$A$832,"")))</f>
        <v/>
      </c>
      <c r="C2512" t="str">
        <f t="shared" si="39"/>
        <v/>
      </c>
      <c r="D2512" t="str">
        <f>IF(A2512="","",VLOOKUP(BdD!C2512,Mvt!$D$2:$G$832,3,0))</f>
        <v/>
      </c>
    </row>
    <row r="2513" spans="1:4" x14ac:dyDescent="0.25">
      <c r="A2513" s="1" t="str">
        <f t="array" ref="A2513">IF(B2513="","",MAX(IF(Mvt!$C$2:$C$832=B2513,Mvt!$A$2:$A$832,"")))</f>
        <v/>
      </c>
      <c r="C2513" t="str">
        <f t="shared" si="39"/>
        <v/>
      </c>
      <c r="D2513" t="str">
        <f>IF(A2513="","",VLOOKUP(BdD!C2513,Mvt!$D$2:$G$832,3,0))</f>
        <v/>
      </c>
    </row>
    <row r="2514" spans="1:4" x14ac:dyDescent="0.25">
      <c r="A2514" s="1" t="str">
        <f t="array" ref="A2514">IF(B2514="","",MAX(IF(Mvt!$C$2:$C$832=B2514,Mvt!$A$2:$A$832,"")))</f>
        <v/>
      </c>
      <c r="C2514" t="str">
        <f t="shared" si="39"/>
        <v/>
      </c>
      <c r="D2514" t="str">
        <f>IF(A2514="","",VLOOKUP(BdD!C2514,Mvt!$D$2:$G$832,3,0))</f>
        <v/>
      </c>
    </row>
    <row r="2515" spans="1:4" x14ac:dyDescent="0.25">
      <c r="A2515" s="1" t="str">
        <f t="array" ref="A2515">IF(B2515="","",MAX(IF(Mvt!$C$2:$C$832=B2515,Mvt!$A$2:$A$832,"")))</f>
        <v/>
      </c>
      <c r="C2515" t="str">
        <f t="shared" si="39"/>
        <v/>
      </c>
      <c r="D2515" t="str">
        <f>IF(A2515="","",VLOOKUP(BdD!C2515,Mvt!$D$2:$G$832,3,0))</f>
        <v/>
      </c>
    </row>
    <row r="2516" spans="1:4" x14ac:dyDescent="0.25">
      <c r="A2516" s="1" t="str">
        <f t="array" ref="A2516">IF(B2516="","",MAX(IF(Mvt!$C$2:$C$832=B2516,Mvt!$A$2:$A$832,"")))</f>
        <v/>
      </c>
      <c r="C2516" t="str">
        <f t="shared" si="39"/>
        <v/>
      </c>
      <c r="D2516" t="str">
        <f>IF(A2516="","",VLOOKUP(BdD!C2516,Mvt!$D$2:$G$832,3,0))</f>
        <v/>
      </c>
    </row>
    <row r="2517" spans="1:4" x14ac:dyDescent="0.25">
      <c r="A2517" s="1" t="str">
        <f t="array" ref="A2517">IF(B2517="","",MAX(IF(Mvt!$C$2:$C$832=B2517,Mvt!$A$2:$A$832,"")))</f>
        <v/>
      </c>
      <c r="C2517" t="str">
        <f t="shared" si="39"/>
        <v/>
      </c>
      <c r="D2517" t="str">
        <f>IF(A2517="","",VLOOKUP(BdD!C2517,Mvt!$D$2:$G$832,3,0))</f>
        <v/>
      </c>
    </row>
    <row r="2518" spans="1:4" x14ac:dyDescent="0.25">
      <c r="A2518" s="1" t="str">
        <f t="array" ref="A2518">IF(B2518="","",MAX(IF(Mvt!$C$2:$C$832=B2518,Mvt!$A$2:$A$832,"")))</f>
        <v/>
      </c>
      <c r="C2518" t="str">
        <f t="shared" si="39"/>
        <v/>
      </c>
      <c r="D2518" t="str">
        <f>IF(A2518="","",VLOOKUP(BdD!C2518,Mvt!$D$2:$G$832,3,0))</f>
        <v/>
      </c>
    </row>
    <row r="2519" spans="1:4" x14ac:dyDescent="0.25">
      <c r="A2519" s="1" t="str">
        <f t="array" ref="A2519">IF(B2519="","",MAX(IF(Mvt!$C$2:$C$832=B2519,Mvt!$A$2:$A$832,"")))</f>
        <v/>
      </c>
      <c r="C2519" t="str">
        <f t="shared" si="39"/>
        <v/>
      </c>
      <c r="D2519" t="str">
        <f>IF(A2519="","",VLOOKUP(BdD!C2519,Mvt!$D$2:$G$832,3,0))</f>
        <v/>
      </c>
    </row>
    <row r="2520" spans="1:4" x14ac:dyDescent="0.25">
      <c r="A2520" s="1" t="str">
        <f t="array" ref="A2520">IF(B2520="","",MAX(IF(Mvt!$C$2:$C$832=B2520,Mvt!$A$2:$A$832,"")))</f>
        <v/>
      </c>
      <c r="C2520" t="str">
        <f t="shared" si="39"/>
        <v/>
      </c>
      <c r="D2520" t="str">
        <f>IF(A2520="","",VLOOKUP(BdD!C2520,Mvt!$D$2:$G$832,3,0))</f>
        <v/>
      </c>
    </row>
    <row r="2521" spans="1:4" x14ac:dyDescent="0.25">
      <c r="A2521" s="1" t="str">
        <f t="array" ref="A2521">IF(B2521="","",MAX(IF(Mvt!$C$2:$C$832=B2521,Mvt!$A$2:$A$832,"")))</f>
        <v/>
      </c>
      <c r="C2521" t="str">
        <f t="shared" si="39"/>
        <v/>
      </c>
      <c r="D2521" t="str">
        <f>IF(A2521="","",VLOOKUP(BdD!C2521,Mvt!$D$2:$G$832,3,0))</f>
        <v/>
      </c>
    </row>
    <row r="2522" spans="1:4" x14ac:dyDescent="0.25">
      <c r="A2522" s="1" t="str">
        <f t="array" ref="A2522">IF(B2522="","",MAX(IF(Mvt!$C$2:$C$832=B2522,Mvt!$A$2:$A$832,"")))</f>
        <v/>
      </c>
      <c r="C2522" t="str">
        <f t="shared" si="39"/>
        <v/>
      </c>
      <c r="D2522" t="str">
        <f>IF(A2522="","",VLOOKUP(BdD!C2522,Mvt!$D$2:$G$832,3,0))</f>
        <v/>
      </c>
    </row>
    <row r="2523" spans="1:4" x14ac:dyDescent="0.25">
      <c r="A2523" s="1" t="str">
        <f t="array" ref="A2523">IF(B2523="","",MAX(IF(Mvt!$C$2:$C$832=B2523,Mvt!$A$2:$A$832,"")))</f>
        <v/>
      </c>
      <c r="C2523" t="str">
        <f t="shared" si="39"/>
        <v/>
      </c>
      <c r="D2523" t="str">
        <f>IF(A2523="","",VLOOKUP(BdD!C2523,Mvt!$D$2:$G$832,3,0))</f>
        <v/>
      </c>
    </row>
    <row r="2524" spans="1:4" x14ac:dyDescent="0.25">
      <c r="A2524" s="1" t="str">
        <f t="array" ref="A2524">IF(B2524="","",MAX(IF(Mvt!$C$2:$C$832=B2524,Mvt!$A$2:$A$832,"")))</f>
        <v/>
      </c>
      <c r="C2524" t="str">
        <f t="shared" si="39"/>
        <v/>
      </c>
      <c r="D2524" t="str">
        <f>IF(A2524="","",VLOOKUP(BdD!C2524,Mvt!$D$2:$G$832,3,0))</f>
        <v/>
      </c>
    </row>
    <row r="2525" spans="1:4" x14ac:dyDescent="0.25">
      <c r="A2525" s="1" t="str">
        <f t="array" ref="A2525">IF(B2525="","",MAX(IF(Mvt!$C$2:$C$832=B2525,Mvt!$A$2:$A$832,"")))</f>
        <v/>
      </c>
      <c r="C2525" t="str">
        <f t="shared" si="39"/>
        <v/>
      </c>
      <c r="D2525" t="str">
        <f>IF(A2525="","",VLOOKUP(BdD!C2525,Mvt!$D$2:$G$832,3,0))</f>
        <v/>
      </c>
    </row>
    <row r="2526" spans="1:4" x14ac:dyDescent="0.25">
      <c r="A2526" s="1" t="str">
        <f t="array" ref="A2526">IF(B2526="","",MAX(IF(Mvt!$C$2:$C$832=B2526,Mvt!$A$2:$A$832,"")))</f>
        <v/>
      </c>
      <c r="C2526" t="str">
        <f t="shared" si="39"/>
        <v/>
      </c>
      <c r="D2526" t="str">
        <f>IF(A2526="","",VLOOKUP(BdD!C2526,Mvt!$D$2:$G$832,3,0))</f>
        <v/>
      </c>
    </row>
    <row r="2527" spans="1:4" x14ac:dyDescent="0.25">
      <c r="A2527" s="1" t="str">
        <f t="array" ref="A2527">IF(B2527="","",MAX(IF(Mvt!$C$2:$C$832=B2527,Mvt!$A$2:$A$832,"")))</f>
        <v/>
      </c>
      <c r="C2527" t="str">
        <f t="shared" si="39"/>
        <v/>
      </c>
      <c r="D2527" t="str">
        <f>IF(A2527="","",VLOOKUP(BdD!C2527,Mvt!$D$2:$G$832,3,0))</f>
        <v/>
      </c>
    </row>
    <row r="2528" spans="1:4" x14ac:dyDescent="0.25">
      <c r="A2528" s="1" t="str">
        <f t="array" ref="A2528">IF(B2528="","",MAX(IF(Mvt!$C$2:$C$832=B2528,Mvt!$A$2:$A$832,"")))</f>
        <v/>
      </c>
      <c r="C2528" t="str">
        <f t="shared" si="39"/>
        <v/>
      </c>
      <c r="D2528" t="str">
        <f>IF(A2528="","",VLOOKUP(BdD!C2528,Mvt!$D$2:$G$832,3,0))</f>
        <v/>
      </c>
    </row>
    <row r="2529" spans="1:4" x14ac:dyDescent="0.25">
      <c r="A2529" s="1" t="str">
        <f t="array" ref="A2529">IF(B2529="","",MAX(IF(Mvt!$C$2:$C$832=B2529,Mvt!$A$2:$A$832,"")))</f>
        <v/>
      </c>
      <c r="C2529" t="str">
        <f t="shared" si="39"/>
        <v/>
      </c>
      <c r="D2529" t="str">
        <f>IF(A2529="","",VLOOKUP(BdD!C2529,Mvt!$D$2:$G$832,3,0))</f>
        <v/>
      </c>
    </row>
    <row r="2530" spans="1:4" x14ac:dyDescent="0.25">
      <c r="A2530" s="1" t="str">
        <f t="array" ref="A2530">IF(B2530="","",MAX(IF(Mvt!$C$2:$C$832=B2530,Mvt!$A$2:$A$832,"")))</f>
        <v/>
      </c>
      <c r="C2530" t="str">
        <f t="shared" si="39"/>
        <v/>
      </c>
      <c r="D2530" t="str">
        <f>IF(A2530="","",VLOOKUP(BdD!C2530,Mvt!$D$2:$G$832,3,0))</f>
        <v/>
      </c>
    </row>
    <row r="2531" spans="1:4" x14ac:dyDescent="0.25">
      <c r="A2531" s="1" t="str">
        <f t="array" ref="A2531">IF(B2531="","",MAX(IF(Mvt!$C$2:$C$832=B2531,Mvt!$A$2:$A$832,"")))</f>
        <v/>
      </c>
      <c r="C2531" t="str">
        <f t="shared" ref="C2531:C2594" si="40">IF(A2531="","",A2531&amp;B2531)</f>
        <v/>
      </c>
      <c r="D2531" t="str">
        <f>IF(A2531="","",VLOOKUP(BdD!C2531,Mvt!$D$2:$G$832,3,0))</f>
        <v/>
      </c>
    </row>
    <row r="2532" spans="1:4" x14ac:dyDescent="0.25">
      <c r="A2532" s="1" t="str">
        <f t="array" ref="A2532">IF(B2532="","",MAX(IF(Mvt!$C$2:$C$832=B2532,Mvt!$A$2:$A$832,"")))</f>
        <v/>
      </c>
      <c r="C2532" t="str">
        <f t="shared" si="40"/>
        <v/>
      </c>
      <c r="D2532" t="str">
        <f>IF(A2532="","",VLOOKUP(BdD!C2532,Mvt!$D$2:$G$832,3,0))</f>
        <v/>
      </c>
    </row>
    <row r="2533" spans="1:4" x14ac:dyDescent="0.25">
      <c r="A2533" s="1" t="str">
        <f t="array" ref="A2533">IF(B2533="","",MAX(IF(Mvt!$C$2:$C$832=B2533,Mvt!$A$2:$A$832,"")))</f>
        <v/>
      </c>
      <c r="C2533" t="str">
        <f t="shared" si="40"/>
        <v/>
      </c>
      <c r="D2533" t="str">
        <f>IF(A2533="","",VLOOKUP(BdD!C2533,Mvt!$D$2:$G$832,3,0))</f>
        <v/>
      </c>
    </row>
    <row r="2534" spans="1:4" x14ac:dyDescent="0.25">
      <c r="A2534" s="1" t="str">
        <f t="array" ref="A2534">IF(B2534="","",MAX(IF(Mvt!$C$2:$C$832=B2534,Mvt!$A$2:$A$832,"")))</f>
        <v/>
      </c>
      <c r="C2534" t="str">
        <f t="shared" si="40"/>
        <v/>
      </c>
      <c r="D2534" t="str">
        <f>IF(A2534="","",VLOOKUP(BdD!C2534,Mvt!$D$2:$G$832,3,0))</f>
        <v/>
      </c>
    </row>
    <row r="2535" spans="1:4" x14ac:dyDescent="0.25">
      <c r="A2535" s="1" t="str">
        <f t="array" ref="A2535">IF(B2535="","",MAX(IF(Mvt!$C$2:$C$832=B2535,Mvt!$A$2:$A$832,"")))</f>
        <v/>
      </c>
      <c r="C2535" t="str">
        <f t="shared" si="40"/>
        <v/>
      </c>
      <c r="D2535" t="str">
        <f>IF(A2535="","",VLOOKUP(BdD!C2535,Mvt!$D$2:$G$832,3,0))</f>
        <v/>
      </c>
    </row>
    <row r="2536" spans="1:4" x14ac:dyDescent="0.25">
      <c r="A2536" s="1" t="str">
        <f t="array" ref="A2536">IF(B2536="","",MAX(IF(Mvt!$C$2:$C$832=B2536,Mvt!$A$2:$A$832,"")))</f>
        <v/>
      </c>
      <c r="C2536" t="str">
        <f t="shared" si="40"/>
        <v/>
      </c>
      <c r="D2536" t="str">
        <f>IF(A2536="","",VLOOKUP(BdD!C2536,Mvt!$D$2:$G$832,3,0))</f>
        <v/>
      </c>
    </row>
    <row r="2537" spans="1:4" x14ac:dyDescent="0.25">
      <c r="A2537" s="1" t="str">
        <f t="array" ref="A2537">IF(B2537="","",MAX(IF(Mvt!$C$2:$C$832=B2537,Mvt!$A$2:$A$832,"")))</f>
        <v/>
      </c>
      <c r="C2537" t="str">
        <f t="shared" si="40"/>
        <v/>
      </c>
      <c r="D2537" t="str">
        <f>IF(A2537="","",VLOOKUP(BdD!C2537,Mvt!$D$2:$G$832,3,0))</f>
        <v/>
      </c>
    </row>
    <row r="2538" spans="1:4" x14ac:dyDescent="0.25">
      <c r="A2538" s="1" t="str">
        <f t="array" ref="A2538">IF(B2538="","",MAX(IF(Mvt!$C$2:$C$832=B2538,Mvt!$A$2:$A$832,"")))</f>
        <v/>
      </c>
      <c r="C2538" t="str">
        <f t="shared" si="40"/>
        <v/>
      </c>
      <c r="D2538" t="str">
        <f>IF(A2538="","",VLOOKUP(BdD!C2538,Mvt!$D$2:$G$832,3,0))</f>
        <v/>
      </c>
    </row>
    <row r="2539" spans="1:4" x14ac:dyDescent="0.25">
      <c r="A2539" s="1" t="str">
        <f t="array" ref="A2539">IF(B2539="","",MAX(IF(Mvt!$C$2:$C$832=B2539,Mvt!$A$2:$A$832,"")))</f>
        <v/>
      </c>
      <c r="C2539" t="str">
        <f t="shared" si="40"/>
        <v/>
      </c>
      <c r="D2539" t="str">
        <f>IF(A2539="","",VLOOKUP(BdD!C2539,Mvt!$D$2:$G$832,3,0))</f>
        <v/>
      </c>
    </row>
    <row r="2540" spans="1:4" x14ac:dyDescent="0.25">
      <c r="A2540" s="1" t="str">
        <f t="array" ref="A2540">IF(B2540="","",MAX(IF(Mvt!$C$2:$C$832=B2540,Mvt!$A$2:$A$832,"")))</f>
        <v/>
      </c>
      <c r="C2540" t="str">
        <f t="shared" si="40"/>
        <v/>
      </c>
      <c r="D2540" t="str">
        <f>IF(A2540="","",VLOOKUP(BdD!C2540,Mvt!$D$2:$G$832,3,0))</f>
        <v/>
      </c>
    </row>
    <row r="2541" spans="1:4" x14ac:dyDescent="0.25">
      <c r="A2541" s="1" t="str">
        <f t="array" ref="A2541">IF(B2541="","",MAX(IF(Mvt!$C$2:$C$832=B2541,Mvt!$A$2:$A$832,"")))</f>
        <v/>
      </c>
      <c r="C2541" t="str">
        <f t="shared" si="40"/>
        <v/>
      </c>
      <c r="D2541" t="str">
        <f>IF(A2541="","",VLOOKUP(BdD!C2541,Mvt!$D$2:$G$832,3,0))</f>
        <v/>
      </c>
    </row>
    <row r="2542" spans="1:4" x14ac:dyDescent="0.25">
      <c r="A2542" s="1" t="str">
        <f t="array" ref="A2542">IF(B2542="","",MAX(IF(Mvt!$C$2:$C$832=B2542,Mvt!$A$2:$A$832,"")))</f>
        <v/>
      </c>
      <c r="C2542" t="str">
        <f t="shared" si="40"/>
        <v/>
      </c>
      <c r="D2542" t="str">
        <f>IF(A2542="","",VLOOKUP(BdD!C2542,Mvt!$D$2:$G$832,3,0))</f>
        <v/>
      </c>
    </row>
    <row r="2543" spans="1:4" x14ac:dyDescent="0.25">
      <c r="A2543" s="1" t="str">
        <f t="array" ref="A2543">IF(B2543="","",MAX(IF(Mvt!$C$2:$C$832=B2543,Mvt!$A$2:$A$832,"")))</f>
        <v/>
      </c>
      <c r="C2543" t="str">
        <f t="shared" si="40"/>
        <v/>
      </c>
      <c r="D2543" t="str">
        <f>IF(A2543="","",VLOOKUP(BdD!C2543,Mvt!$D$2:$G$832,3,0))</f>
        <v/>
      </c>
    </row>
    <row r="2544" spans="1:4" x14ac:dyDescent="0.25">
      <c r="A2544" s="1" t="str">
        <f t="array" ref="A2544">IF(B2544="","",MAX(IF(Mvt!$C$2:$C$832=B2544,Mvt!$A$2:$A$832,"")))</f>
        <v/>
      </c>
      <c r="C2544" t="str">
        <f t="shared" si="40"/>
        <v/>
      </c>
      <c r="D2544" t="str">
        <f>IF(A2544="","",VLOOKUP(BdD!C2544,Mvt!$D$2:$G$832,3,0))</f>
        <v/>
      </c>
    </row>
    <row r="2545" spans="1:4" x14ac:dyDescent="0.25">
      <c r="A2545" s="1" t="str">
        <f t="array" ref="A2545">IF(B2545="","",MAX(IF(Mvt!$C$2:$C$832=B2545,Mvt!$A$2:$A$832,"")))</f>
        <v/>
      </c>
      <c r="C2545" t="str">
        <f t="shared" si="40"/>
        <v/>
      </c>
      <c r="D2545" t="str">
        <f>IF(A2545="","",VLOOKUP(BdD!C2545,Mvt!$D$2:$G$832,3,0))</f>
        <v/>
      </c>
    </row>
    <row r="2546" spans="1:4" x14ac:dyDescent="0.25">
      <c r="A2546" s="1" t="str">
        <f t="array" ref="A2546">IF(B2546="","",MAX(IF(Mvt!$C$2:$C$832=B2546,Mvt!$A$2:$A$832,"")))</f>
        <v/>
      </c>
      <c r="C2546" t="str">
        <f t="shared" si="40"/>
        <v/>
      </c>
      <c r="D2546" t="str">
        <f>IF(A2546="","",VLOOKUP(BdD!C2546,Mvt!$D$2:$G$832,3,0))</f>
        <v/>
      </c>
    </row>
    <row r="2547" spans="1:4" x14ac:dyDescent="0.25">
      <c r="A2547" s="1" t="str">
        <f t="array" ref="A2547">IF(B2547="","",MAX(IF(Mvt!$C$2:$C$832=B2547,Mvt!$A$2:$A$832,"")))</f>
        <v/>
      </c>
      <c r="C2547" t="str">
        <f t="shared" si="40"/>
        <v/>
      </c>
      <c r="D2547" t="str">
        <f>IF(A2547="","",VLOOKUP(BdD!C2547,Mvt!$D$2:$G$832,3,0))</f>
        <v/>
      </c>
    </row>
    <row r="2548" spans="1:4" x14ac:dyDescent="0.25">
      <c r="A2548" s="1" t="str">
        <f t="array" ref="A2548">IF(B2548="","",MAX(IF(Mvt!$C$2:$C$832=B2548,Mvt!$A$2:$A$832,"")))</f>
        <v/>
      </c>
      <c r="C2548" t="str">
        <f t="shared" si="40"/>
        <v/>
      </c>
      <c r="D2548" t="str">
        <f>IF(A2548="","",VLOOKUP(BdD!C2548,Mvt!$D$2:$G$832,3,0))</f>
        <v/>
      </c>
    </row>
    <row r="2549" spans="1:4" x14ac:dyDescent="0.25">
      <c r="A2549" s="1" t="str">
        <f t="array" ref="A2549">IF(B2549="","",MAX(IF(Mvt!$C$2:$C$832=B2549,Mvt!$A$2:$A$832,"")))</f>
        <v/>
      </c>
      <c r="C2549" t="str">
        <f t="shared" si="40"/>
        <v/>
      </c>
      <c r="D2549" t="str">
        <f>IF(A2549="","",VLOOKUP(BdD!C2549,Mvt!$D$2:$G$832,3,0))</f>
        <v/>
      </c>
    </row>
    <row r="2550" spans="1:4" x14ac:dyDescent="0.25">
      <c r="A2550" s="1" t="str">
        <f t="array" ref="A2550">IF(B2550="","",MAX(IF(Mvt!$C$2:$C$832=B2550,Mvt!$A$2:$A$832,"")))</f>
        <v/>
      </c>
      <c r="C2550" t="str">
        <f t="shared" si="40"/>
        <v/>
      </c>
      <c r="D2550" t="str">
        <f>IF(A2550="","",VLOOKUP(BdD!C2550,Mvt!$D$2:$G$832,3,0))</f>
        <v/>
      </c>
    </row>
    <row r="2551" spans="1:4" x14ac:dyDescent="0.25">
      <c r="A2551" s="1" t="str">
        <f t="array" ref="A2551">IF(B2551="","",MAX(IF(Mvt!$C$2:$C$832=B2551,Mvt!$A$2:$A$832,"")))</f>
        <v/>
      </c>
      <c r="C2551" t="str">
        <f t="shared" si="40"/>
        <v/>
      </c>
      <c r="D2551" t="str">
        <f>IF(A2551="","",VLOOKUP(BdD!C2551,Mvt!$D$2:$G$832,3,0))</f>
        <v/>
      </c>
    </row>
    <row r="2552" spans="1:4" x14ac:dyDescent="0.25">
      <c r="A2552" s="1" t="str">
        <f t="array" ref="A2552">IF(B2552="","",MAX(IF(Mvt!$C$2:$C$832=B2552,Mvt!$A$2:$A$832,"")))</f>
        <v/>
      </c>
      <c r="C2552" t="str">
        <f t="shared" si="40"/>
        <v/>
      </c>
      <c r="D2552" t="str">
        <f>IF(A2552="","",VLOOKUP(BdD!C2552,Mvt!$D$2:$G$832,3,0))</f>
        <v/>
      </c>
    </row>
    <row r="2553" spans="1:4" x14ac:dyDescent="0.25">
      <c r="A2553" s="1" t="str">
        <f t="array" ref="A2553">IF(B2553="","",MAX(IF(Mvt!$C$2:$C$832=B2553,Mvt!$A$2:$A$832,"")))</f>
        <v/>
      </c>
      <c r="C2553" t="str">
        <f t="shared" si="40"/>
        <v/>
      </c>
      <c r="D2553" t="str">
        <f>IF(A2553="","",VLOOKUP(BdD!C2553,Mvt!$D$2:$G$832,3,0))</f>
        <v/>
      </c>
    </row>
    <row r="2554" spans="1:4" x14ac:dyDescent="0.25">
      <c r="A2554" s="1" t="str">
        <f t="array" ref="A2554">IF(B2554="","",MAX(IF(Mvt!$C$2:$C$832=B2554,Mvt!$A$2:$A$832,"")))</f>
        <v/>
      </c>
      <c r="C2554" t="str">
        <f t="shared" si="40"/>
        <v/>
      </c>
      <c r="D2554" t="str">
        <f>IF(A2554="","",VLOOKUP(BdD!C2554,Mvt!$D$2:$G$832,3,0))</f>
        <v/>
      </c>
    </row>
    <row r="2555" spans="1:4" x14ac:dyDescent="0.25">
      <c r="A2555" s="1" t="str">
        <f t="array" ref="A2555">IF(B2555="","",MAX(IF(Mvt!$C$2:$C$832=B2555,Mvt!$A$2:$A$832,"")))</f>
        <v/>
      </c>
      <c r="C2555" t="str">
        <f t="shared" si="40"/>
        <v/>
      </c>
      <c r="D2555" t="str">
        <f>IF(A2555="","",VLOOKUP(BdD!C2555,Mvt!$D$2:$G$832,3,0))</f>
        <v/>
      </c>
    </row>
    <row r="2556" spans="1:4" x14ac:dyDescent="0.25">
      <c r="A2556" s="1" t="str">
        <f t="array" ref="A2556">IF(B2556="","",MAX(IF(Mvt!$C$2:$C$832=B2556,Mvt!$A$2:$A$832,"")))</f>
        <v/>
      </c>
      <c r="C2556" t="str">
        <f t="shared" si="40"/>
        <v/>
      </c>
      <c r="D2556" t="str">
        <f>IF(A2556="","",VLOOKUP(BdD!C2556,Mvt!$D$2:$G$832,3,0))</f>
        <v/>
      </c>
    </row>
    <row r="2557" spans="1:4" x14ac:dyDescent="0.25">
      <c r="A2557" s="1" t="str">
        <f t="array" ref="A2557">IF(B2557="","",MAX(IF(Mvt!$C$2:$C$832=B2557,Mvt!$A$2:$A$832,"")))</f>
        <v/>
      </c>
      <c r="C2557" t="str">
        <f t="shared" si="40"/>
        <v/>
      </c>
      <c r="D2557" t="str">
        <f>IF(A2557="","",VLOOKUP(BdD!C2557,Mvt!$D$2:$G$832,3,0))</f>
        <v/>
      </c>
    </row>
    <row r="2558" spans="1:4" x14ac:dyDescent="0.25">
      <c r="A2558" s="1" t="str">
        <f t="array" ref="A2558">IF(B2558="","",MAX(IF(Mvt!$C$2:$C$832=B2558,Mvt!$A$2:$A$832,"")))</f>
        <v/>
      </c>
      <c r="C2558" t="str">
        <f t="shared" si="40"/>
        <v/>
      </c>
      <c r="D2558" t="str">
        <f>IF(A2558="","",VLOOKUP(BdD!C2558,Mvt!$D$2:$G$832,3,0))</f>
        <v/>
      </c>
    </row>
    <row r="2559" spans="1:4" x14ac:dyDescent="0.25">
      <c r="A2559" s="1" t="str">
        <f t="array" ref="A2559">IF(B2559="","",MAX(IF(Mvt!$C$2:$C$832=B2559,Mvt!$A$2:$A$832,"")))</f>
        <v/>
      </c>
      <c r="C2559" t="str">
        <f t="shared" si="40"/>
        <v/>
      </c>
      <c r="D2559" t="str">
        <f>IF(A2559="","",VLOOKUP(BdD!C2559,Mvt!$D$2:$G$832,3,0))</f>
        <v/>
      </c>
    </row>
    <row r="2560" spans="1:4" x14ac:dyDescent="0.25">
      <c r="A2560" s="1" t="str">
        <f t="array" ref="A2560">IF(B2560="","",MAX(IF(Mvt!$C$2:$C$832=B2560,Mvt!$A$2:$A$832,"")))</f>
        <v/>
      </c>
      <c r="C2560" t="str">
        <f t="shared" si="40"/>
        <v/>
      </c>
      <c r="D2560" t="str">
        <f>IF(A2560="","",VLOOKUP(BdD!C2560,Mvt!$D$2:$G$832,3,0))</f>
        <v/>
      </c>
    </row>
    <row r="2561" spans="1:4" x14ac:dyDescent="0.25">
      <c r="A2561" s="1" t="str">
        <f t="array" ref="A2561">IF(B2561="","",MAX(IF(Mvt!$C$2:$C$832=B2561,Mvt!$A$2:$A$832,"")))</f>
        <v/>
      </c>
      <c r="C2561" t="str">
        <f t="shared" si="40"/>
        <v/>
      </c>
      <c r="D2561" t="str">
        <f>IF(A2561="","",VLOOKUP(BdD!C2561,Mvt!$D$2:$G$832,3,0))</f>
        <v/>
      </c>
    </row>
    <row r="2562" spans="1:4" x14ac:dyDescent="0.25">
      <c r="A2562" s="1" t="str">
        <f t="array" ref="A2562">IF(B2562="","",MAX(IF(Mvt!$C$2:$C$832=B2562,Mvt!$A$2:$A$832,"")))</f>
        <v/>
      </c>
      <c r="C2562" t="str">
        <f t="shared" si="40"/>
        <v/>
      </c>
      <c r="D2562" t="str">
        <f>IF(A2562="","",VLOOKUP(BdD!C2562,Mvt!$D$2:$G$832,3,0))</f>
        <v/>
      </c>
    </row>
    <row r="2563" spans="1:4" x14ac:dyDescent="0.25">
      <c r="A2563" s="1" t="str">
        <f t="array" ref="A2563">IF(B2563="","",MAX(IF(Mvt!$C$2:$C$832=B2563,Mvt!$A$2:$A$832,"")))</f>
        <v/>
      </c>
      <c r="C2563" t="str">
        <f t="shared" si="40"/>
        <v/>
      </c>
      <c r="D2563" t="str">
        <f>IF(A2563="","",VLOOKUP(BdD!C2563,Mvt!$D$2:$G$832,3,0))</f>
        <v/>
      </c>
    </row>
    <row r="2564" spans="1:4" x14ac:dyDescent="0.25">
      <c r="A2564" s="1" t="str">
        <f t="array" ref="A2564">IF(B2564="","",MAX(IF(Mvt!$C$2:$C$832=B2564,Mvt!$A$2:$A$832,"")))</f>
        <v/>
      </c>
      <c r="C2564" t="str">
        <f t="shared" si="40"/>
        <v/>
      </c>
      <c r="D2564" t="str">
        <f>IF(A2564="","",VLOOKUP(BdD!C2564,Mvt!$D$2:$G$832,3,0))</f>
        <v/>
      </c>
    </row>
    <row r="2565" spans="1:4" x14ac:dyDescent="0.25">
      <c r="A2565" s="1" t="str">
        <f t="array" ref="A2565">IF(B2565="","",MAX(IF(Mvt!$C$2:$C$832=B2565,Mvt!$A$2:$A$832,"")))</f>
        <v/>
      </c>
      <c r="C2565" t="str">
        <f t="shared" si="40"/>
        <v/>
      </c>
      <c r="D2565" t="str">
        <f>IF(A2565="","",VLOOKUP(BdD!C2565,Mvt!$D$2:$G$832,3,0))</f>
        <v/>
      </c>
    </row>
    <row r="2566" spans="1:4" x14ac:dyDescent="0.25">
      <c r="A2566" s="1" t="str">
        <f t="array" ref="A2566">IF(B2566="","",MAX(IF(Mvt!$C$2:$C$832=B2566,Mvt!$A$2:$A$832,"")))</f>
        <v/>
      </c>
      <c r="C2566" t="str">
        <f t="shared" si="40"/>
        <v/>
      </c>
      <c r="D2566" t="str">
        <f>IF(A2566="","",VLOOKUP(BdD!C2566,Mvt!$D$2:$G$832,3,0))</f>
        <v/>
      </c>
    </row>
    <row r="2567" spans="1:4" x14ac:dyDescent="0.25">
      <c r="A2567" s="1" t="str">
        <f t="array" ref="A2567">IF(B2567="","",MAX(IF(Mvt!$C$2:$C$832=B2567,Mvt!$A$2:$A$832,"")))</f>
        <v/>
      </c>
      <c r="C2567" t="str">
        <f t="shared" si="40"/>
        <v/>
      </c>
      <c r="D2567" t="str">
        <f>IF(A2567="","",VLOOKUP(BdD!C2567,Mvt!$D$2:$G$832,3,0))</f>
        <v/>
      </c>
    </row>
    <row r="2568" spans="1:4" x14ac:dyDescent="0.25">
      <c r="A2568" s="1" t="str">
        <f t="array" ref="A2568">IF(B2568="","",MAX(IF(Mvt!$C$2:$C$832=B2568,Mvt!$A$2:$A$832,"")))</f>
        <v/>
      </c>
      <c r="C2568" t="str">
        <f t="shared" si="40"/>
        <v/>
      </c>
      <c r="D2568" t="str">
        <f>IF(A2568="","",VLOOKUP(BdD!C2568,Mvt!$D$2:$G$832,3,0))</f>
        <v/>
      </c>
    </row>
    <row r="2569" spans="1:4" x14ac:dyDescent="0.25">
      <c r="A2569" s="1" t="str">
        <f t="array" ref="A2569">IF(B2569="","",MAX(IF(Mvt!$C$2:$C$832=B2569,Mvt!$A$2:$A$832,"")))</f>
        <v/>
      </c>
      <c r="C2569" t="str">
        <f t="shared" si="40"/>
        <v/>
      </c>
      <c r="D2569" t="str">
        <f>IF(A2569="","",VLOOKUP(BdD!C2569,Mvt!$D$2:$G$832,3,0))</f>
        <v/>
      </c>
    </row>
    <row r="2570" spans="1:4" x14ac:dyDescent="0.25">
      <c r="A2570" s="1" t="str">
        <f t="array" ref="A2570">IF(B2570="","",MAX(IF(Mvt!$C$2:$C$832=B2570,Mvt!$A$2:$A$832,"")))</f>
        <v/>
      </c>
      <c r="C2570" t="str">
        <f t="shared" si="40"/>
        <v/>
      </c>
      <c r="D2570" t="str">
        <f>IF(A2570="","",VLOOKUP(BdD!C2570,Mvt!$D$2:$G$832,3,0))</f>
        <v/>
      </c>
    </row>
    <row r="2571" spans="1:4" x14ac:dyDescent="0.25">
      <c r="A2571" s="1" t="str">
        <f t="array" ref="A2571">IF(B2571="","",MAX(IF(Mvt!$C$2:$C$832=B2571,Mvt!$A$2:$A$832,"")))</f>
        <v/>
      </c>
      <c r="C2571" t="str">
        <f t="shared" si="40"/>
        <v/>
      </c>
      <c r="D2571" t="str">
        <f>IF(A2571="","",VLOOKUP(BdD!C2571,Mvt!$D$2:$G$832,3,0))</f>
        <v/>
      </c>
    </row>
    <row r="2572" spans="1:4" x14ac:dyDescent="0.25">
      <c r="A2572" s="1" t="str">
        <f t="array" ref="A2572">IF(B2572="","",MAX(IF(Mvt!$C$2:$C$832=B2572,Mvt!$A$2:$A$832,"")))</f>
        <v/>
      </c>
      <c r="C2572" t="str">
        <f t="shared" si="40"/>
        <v/>
      </c>
      <c r="D2572" t="str">
        <f>IF(A2572="","",VLOOKUP(BdD!C2572,Mvt!$D$2:$G$832,3,0))</f>
        <v/>
      </c>
    </row>
    <row r="2573" spans="1:4" x14ac:dyDescent="0.25">
      <c r="A2573" s="1" t="str">
        <f t="array" ref="A2573">IF(B2573="","",MAX(IF(Mvt!$C$2:$C$832=B2573,Mvt!$A$2:$A$832,"")))</f>
        <v/>
      </c>
      <c r="C2573" t="str">
        <f t="shared" si="40"/>
        <v/>
      </c>
      <c r="D2573" t="str">
        <f>IF(A2573="","",VLOOKUP(BdD!C2573,Mvt!$D$2:$G$832,3,0))</f>
        <v/>
      </c>
    </row>
    <row r="2574" spans="1:4" x14ac:dyDescent="0.25">
      <c r="A2574" s="1" t="str">
        <f t="array" ref="A2574">IF(B2574="","",MAX(IF(Mvt!$C$2:$C$832=B2574,Mvt!$A$2:$A$832,"")))</f>
        <v/>
      </c>
      <c r="C2574" t="str">
        <f t="shared" si="40"/>
        <v/>
      </c>
      <c r="D2574" t="str">
        <f>IF(A2574="","",VLOOKUP(BdD!C2574,Mvt!$D$2:$G$832,3,0))</f>
        <v/>
      </c>
    </row>
    <row r="2575" spans="1:4" x14ac:dyDescent="0.25">
      <c r="A2575" s="1" t="str">
        <f t="array" ref="A2575">IF(B2575="","",MAX(IF(Mvt!$C$2:$C$832=B2575,Mvt!$A$2:$A$832,"")))</f>
        <v/>
      </c>
      <c r="C2575" t="str">
        <f t="shared" si="40"/>
        <v/>
      </c>
      <c r="D2575" t="str">
        <f>IF(A2575="","",VLOOKUP(BdD!C2575,Mvt!$D$2:$G$832,3,0))</f>
        <v/>
      </c>
    </row>
    <row r="2576" spans="1:4" x14ac:dyDescent="0.25">
      <c r="A2576" s="1" t="str">
        <f t="array" ref="A2576">IF(B2576="","",MAX(IF(Mvt!$C$2:$C$832=B2576,Mvt!$A$2:$A$832,"")))</f>
        <v/>
      </c>
      <c r="C2576" t="str">
        <f t="shared" si="40"/>
        <v/>
      </c>
      <c r="D2576" t="str">
        <f>IF(A2576="","",VLOOKUP(BdD!C2576,Mvt!$D$2:$G$832,3,0))</f>
        <v/>
      </c>
    </row>
    <row r="2577" spans="1:4" x14ac:dyDescent="0.25">
      <c r="A2577" s="1" t="str">
        <f t="array" ref="A2577">IF(B2577="","",MAX(IF(Mvt!$C$2:$C$832=B2577,Mvt!$A$2:$A$832,"")))</f>
        <v/>
      </c>
      <c r="C2577" t="str">
        <f t="shared" si="40"/>
        <v/>
      </c>
      <c r="D2577" t="str">
        <f>IF(A2577="","",VLOOKUP(BdD!C2577,Mvt!$D$2:$G$832,3,0))</f>
        <v/>
      </c>
    </row>
    <row r="2578" spans="1:4" x14ac:dyDescent="0.25">
      <c r="A2578" s="1" t="str">
        <f t="array" ref="A2578">IF(B2578="","",MAX(IF(Mvt!$C$2:$C$832=B2578,Mvt!$A$2:$A$832,"")))</f>
        <v/>
      </c>
      <c r="C2578" t="str">
        <f t="shared" si="40"/>
        <v/>
      </c>
      <c r="D2578" t="str">
        <f>IF(A2578="","",VLOOKUP(BdD!C2578,Mvt!$D$2:$G$832,3,0))</f>
        <v/>
      </c>
    </row>
    <row r="2579" spans="1:4" x14ac:dyDescent="0.25">
      <c r="A2579" s="1" t="str">
        <f t="array" ref="A2579">IF(B2579="","",MAX(IF(Mvt!$C$2:$C$832=B2579,Mvt!$A$2:$A$832,"")))</f>
        <v/>
      </c>
      <c r="C2579" t="str">
        <f t="shared" si="40"/>
        <v/>
      </c>
      <c r="D2579" t="str">
        <f>IF(A2579="","",VLOOKUP(BdD!C2579,Mvt!$D$2:$G$832,3,0))</f>
        <v/>
      </c>
    </row>
    <row r="2580" spans="1:4" x14ac:dyDescent="0.25">
      <c r="A2580" s="1" t="str">
        <f t="array" ref="A2580">IF(B2580="","",MAX(IF(Mvt!$C$2:$C$832=B2580,Mvt!$A$2:$A$832,"")))</f>
        <v/>
      </c>
      <c r="C2580" t="str">
        <f t="shared" si="40"/>
        <v/>
      </c>
      <c r="D2580" t="str">
        <f>IF(A2580="","",VLOOKUP(BdD!C2580,Mvt!$D$2:$G$832,3,0))</f>
        <v/>
      </c>
    </row>
    <row r="2581" spans="1:4" x14ac:dyDescent="0.25">
      <c r="A2581" s="1" t="str">
        <f t="array" ref="A2581">IF(B2581="","",MAX(IF(Mvt!$C$2:$C$832=B2581,Mvt!$A$2:$A$832,"")))</f>
        <v/>
      </c>
      <c r="C2581" t="str">
        <f t="shared" si="40"/>
        <v/>
      </c>
      <c r="D2581" t="str">
        <f>IF(A2581="","",VLOOKUP(BdD!C2581,Mvt!$D$2:$G$832,3,0))</f>
        <v/>
      </c>
    </row>
    <row r="2582" spans="1:4" x14ac:dyDescent="0.25">
      <c r="A2582" s="1" t="str">
        <f t="array" ref="A2582">IF(B2582="","",MAX(IF(Mvt!$C$2:$C$832=B2582,Mvt!$A$2:$A$832,"")))</f>
        <v/>
      </c>
      <c r="C2582" t="str">
        <f t="shared" si="40"/>
        <v/>
      </c>
      <c r="D2582" t="str">
        <f>IF(A2582="","",VLOOKUP(BdD!C2582,Mvt!$D$2:$G$832,3,0))</f>
        <v/>
      </c>
    </row>
    <row r="2583" spans="1:4" x14ac:dyDescent="0.25">
      <c r="A2583" s="1" t="str">
        <f t="array" ref="A2583">IF(B2583="","",MAX(IF(Mvt!$C$2:$C$832=B2583,Mvt!$A$2:$A$832,"")))</f>
        <v/>
      </c>
      <c r="C2583" t="str">
        <f t="shared" si="40"/>
        <v/>
      </c>
      <c r="D2583" t="str">
        <f>IF(A2583="","",VLOOKUP(BdD!C2583,Mvt!$D$2:$G$832,3,0))</f>
        <v/>
      </c>
    </row>
    <row r="2584" spans="1:4" x14ac:dyDescent="0.25">
      <c r="A2584" s="1" t="str">
        <f t="array" ref="A2584">IF(B2584="","",MAX(IF(Mvt!$C$2:$C$832=B2584,Mvt!$A$2:$A$832,"")))</f>
        <v/>
      </c>
      <c r="C2584" t="str">
        <f t="shared" si="40"/>
        <v/>
      </c>
      <c r="D2584" t="str">
        <f>IF(A2584="","",VLOOKUP(BdD!C2584,Mvt!$D$2:$G$832,3,0))</f>
        <v/>
      </c>
    </row>
    <row r="2585" spans="1:4" x14ac:dyDescent="0.25">
      <c r="A2585" s="1" t="str">
        <f t="array" ref="A2585">IF(B2585="","",MAX(IF(Mvt!$C$2:$C$832=B2585,Mvt!$A$2:$A$832,"")))</f>
        <v/>
      </c>
      <c r="C2585" t="str">
        <f t="shared" si="40"/>
        <v/>
      </c>
      <c r="D2585" t="str">
        <f>IF(A2585="","",VLOOKUP(BdD!C2585,Mvt!$D$2:$G$832,3,0))</f>
        <v/>
      </c>
    </row>
    <row r="2586" spans="1:4" x14ac:dyDescent="0.25">
      <c r="A2586" s="1" t="str">
        <f t="array" ref="A2586">IF(B2586="","",MAX(IF(Mvt!$C$2:$C$832=B2586,Mvt!$A$2:$A$832,"")))</f>
        <v/>
      </c>
      <c r="C2586" t="str">
        <f t="shared" si="40"/>
        <v/>
      </c>
      <c r="D2586" t="str">
        <f>IF(A2586="","",VLOOKUP(BdD!C2586,Mvt!$D$2:$G$832,3,0))</f>
        <v/>
      </c>
    </row>
    <row r="2587" spans="1:4" x14ac:dyDescent="0.25">
      <c r="A2587" s="1" t="str">
        <f t="array" ref="A2587">IF(B2587="","",MAX(IF(Mvt!$C$2:$C$832=B2587,Mvt!$A$2:$A$832,"")))</f>
        <v/>
      </c>
      <c r="C2587" t="str">
        <f t="shared" si="40"/>
        <v/>
      </c>
      <c r="D2587" t="str">
        <f>IF(A2587="","",VLOOKUP(BdD!C2587,Mvt!$D$2:$G$832,3,0))</f>
        <v/>
      </c>
    </row>
    <row r="2588" spans="1:4" x14ac:dyDescent="0.25">
      <c r="A2588" s="1" t="str">
        <f t="array" ref="A2588">IF(B2588="","",MAX(IF(Mvt!$C$2:$C$832=B2588,Mvt!$A$2:$A$832,"")))</f>
        <v/>
      </c>
      <c r="C2588" t="str">
        <f t="shared" si="40"/>
        <v/>
      </c>
      <c r="D2588" t="str">
        <f>IF(A2588="","",VLOOKUP(BdD!C2588,Mvt!$D$2:$G$832,3,0))</f>
        <v/>
      </c>
    </row>
    <row r="2589" spans="1:4" x14ac:dyDescent="0.25">
      <c r="A2589" s="1" t="str">
        <f t="array" ref="A2589">IF(B2589="","",MAX(IF(Mvt!$C$2:$C$832=B2589,Mvt!$A$2:$A$832,"")))</f>
        <v/>
      </c>
      <c r="C2589" t="str">
        <f t="shared" si="40"/>
        <v/>
      </c>
      <c r="D2589" t="str">
        <f>IF(A2589="","",VLOOKUP(BdD!C2589,Mvt!$D$2:$G$832,3,0))</f>
        <v/>
      </c>
    </row>
    <row r="2590" spans="1:4" x14ac:dyDescent="0.25">
      <c r="A2590" s="1" t="str">
        <f t="array" ref="A2590">IF(B2590="","",MAX(IF(Mvt!$C$2:$C$832=B2590,Mvt!$A$2:$A$832,"")))</f>
        <v/>
      </c>
      <c r="C2590" t="str">
        <f t="shared" si="40"/>
        <v/>
      </c>
      <c r="D2590" t="str">
        <f>IF(A2590="","",VLOOKUP(BdD!C2590,Mvt!$D$2:$G$832,3,0))</f>
        <v/>
      </c>
    </row>
    <row r="2591" spans="1:4" x14ac:dyDescent="0.25">
      <c r="A2591" s="1" t="str">
        <f t="array" ref="A2591">IF(B2591="","",MAX(IF(Mvt!$C$2:$C$832=B2591,Mvt!$A$2:$A$832,"")))</f>
        <v/>
      </c>
      <c r="C2591" t="str">
        <f t="shared" si="40"/>
        <v/>
      </c>
      <c r="D2591" t="str">
        <f>IF(A2591="","",VLOOKUP(BdD!C2591,Mvt!$D$2:$G$832,3,0))</f>
        <v/>
      </c>
    </row>
    <row r="2592" spans="1:4" x14ac:dyDescent="0.25">
      <c r="A2592" s="1" t="str">
        <f t="array" ref="A2592">IF(B2592="","",MAX(IF(Mvt!$C$2:$C$832=B2592,Mvt!$A$2:$A$832,"")))</f>
        <v/>
      </c>
      <c r="C2592" t="str">
        <f t="shared" si="40"/>
        <v/>
      </c>
      <c r="D2592" t="str">
        <f>IF(A2592="","",VLOOKUP(BdD!C2592,Mvt!$D$2:$G$832,3,0))</f>
        <v/>
      </c>
    </row>
    <row r="2593" spans="1:4" x14ac:dyDescent="0.25">
      <c r="A2593" s="1" t="str">
        <f t="array" ref="A2593">IF(B2593="","",MAX(IF(Mvt!$C$2:$C$832=B2593,Mvt!$A$2:$A$832,"")))</f>
        <v/>
      </c>
      <c r="C2593" t="str">
        <f t="shared" si="40"/>
        <v/>
      </c>
      <c r="D2593" t="str">
        <f>IF(A2593="","",VLOOKUP(BdD!C2593,Mvt!$D$2:$G$832,3,0))</f>
        <v/>
      </c>
    </row>
    <row r="2594" spans="1:4" x14ac:dyDescent="0.25">
      <c r="A2594" s="1" t="str">
        <f t="array" ref="A2594">IF(B2594="","",MAX(IF(Mvt!$C$2:$C$832=B2594,Mvt!$A$2:$A$832,"")))</f>
        <v/>
      </c>
      <c r="C2594" t="str">
        <f t="shared" si="40"/>
        <v/>
      </c>
      <c r="D2594" t="str">
        <f>IF(A2594="","",VLOOKUP(BdD!C2594,Mvt!$D$2:$G$832,3,0))</f>
        <v/>
      </c>
    </row>
    <row r="2595" spans="1:4" x14ac:dyDescent="0.25">
      <c r="A2595" s="1" t="str">
        <f t="array" ref="A2595">IF(B2595="","",MAX(IF(Mvt!$C$2:$C$832=B2595,Mvt!$A$2:$A$832,"")))</f>
        <v/>
      </c>
      <c r="C2595" t="str">
        <f t="shared" ref="C2595:C2658" si="41">IF(A2595="","",A2595&amp;B2595)</f>
        <v/>
      </c>
      <c r="D2595" t="str">
        <f>IF(A2595="","",VLOOKUP(BdD!C2595,Mvt!$D$2:$G$832,3,0))</f>
        <v/>
      </c>
    </row>
    <row r="2596" spans="1:4" x14ac:dyDescent="0.25">
      <c r="A2596" s="1" t="str">
        <f t="array" ref="A2596">IF(B2596="","",MAX(IF(Mvt!$C$2:$C$832=B2596,Mvt!$A$2:$A$832,"")))</f>
        <v/>
      </c>
      <c r="C2596" t="str">
        <f t="shared" si="41"/>
        <v/>
      </c>
      <c r="D2596" t="str">
        <f>IF(A2596="","",VLOOKUP(BdD!C2596,Mvt!$D$2:$G$832,3,0))</f>
        <v/>
      </c>
    </row>
    <row r="2597" spans="1:4" x14ac:dyDescent="0.25">
      <c r="A2597" s="1" t="str">
        <f t="array" ref="A2597">IF(B2597="","",MAX(IF(Mvt!$C$2:$C$832=B2597,Mvt!$A$2:$A$832,"")))</f>
        <v/>
      </c>
      <c r="C2597" t="str">
        <f t="shared" si="41"/>
        <v/>
      </c>
      <c r="D2597" t="str">
        <f>IF(A2597="","",VLOOKUP(BdD!C2597,Mvt!$D$2:$G$832,3,0))</f>
        <v/>
      </c>
    </row>
    <row r="2598" spans="1:4" x14ac:dyDescent="0.25">
      <c r="A2598" s="1" t="str">
        <f t="array" ref="A2598">IF(B2598="","",MAX(IF(Mvt!$C$2:$C$832=B2598,Mvt!$A$2:$A$832,"")))</f>
        <v/>
      </c>
      <c r="C2598" t="str">
        <f t="shared" si="41"/>
        <v/>
      </c>
      <c r="D2598" t="str">
        <f>IF(A2598="","",VLOOKUP(BdD!C2598,Mvt!$D$2:$G$832,3,0))</f>
        <v/>
      </c>
    </row>
    <row r="2599" spans="1:4" x14ac:dyDescent="0.25">
      <c r="A2599" s="1" t="str">
        <f t="array" ref="A2599">IF(B2599="","",MAX(IF(Mvt!$C$2:$C$832=B2599,Mvt!$A$2:$A$832,"")))</f>
        <v/>
      </c>
      <c r="C2599" t="str">
        <f t="shared" si="41"/>
        <v/>
      </c>
      <c r="D2599" t="str">
        <f>IF(A2599="","",VLOOKUP(BdD!C2599,Mvt!$D$2:$G$832,3,0))</f>
        <v/>
      </c>
    </row>
    <row r="2600" spans="1:4" x14ac:dyDescent="0.25">
      <c r="A2600" s="1" t="str">
        <f t="array" ref="A2600">IF(B2600="","",MAX(IF(Mvt!$C$2:$C$832=B2600,Mvt!$A$2:$A$832,"")))</f>
        <v/>
      </c>
      <c r="C2600" t="str">
        <f t="shared" si="41"/>
        <v/>
      </c>
      <c r="D2600" t="str">
        <f>IF(A2600="","",VLOOKUP(BdD!C2600,Mvt!$D$2:$G$832,3,0))</f>
        <v/>
      </c>
    </row>
    <row r="2601" spans="1:4" x14ac:dyDescent="0.25">
      <c r="A2601" s="1" t="str">
        <f t="array" ref="A2601">IF(B2601="","",MAX(IF(Mvt!$C$2:$C$832=B2601,Mvt!$A$2:$A$832,"")))</f>
        <v/>
      </c>
      <c r="C2601" t="str">
        <f t="shared" si="41"/>
        <v/>
      </c>
      <c r="D2601" t="str">
        <f>IF(A2601="","",VLOOKUP(BdD!C2601,Mvt!$D$2:$G$832,3,0))</f>
        <v/>
      </c>
    </row>
    <row r="2602" spans="1:4" x14ac:dyDescent="0.25">
      <c r="A2602" s="1" t="str">
        <f t="array" ref="A2602">IF(B2602="","",MAX(IF(Mvt!$C$2:$C$832=B2602,Mvt!$A$2:$A$832,"")))</f>
        <v/>
      </c>
      <c r="C2602" t="str">
        <f t="shared" si="41"/>
        <v/>
      </c>
      <c r="D2602" t="str">
        <f>IF(A2602="","",VLOOKUP(BdD!C2602,Mvt!$D$2:$G$832,3,0))</f>
        <v/>
      </c>
    </row>
    <row r="2603" spans="1:4" x14ac:dyDescent="0.25">
      <c r="A2603" s="1" t="str">
        <f t="array" ref="A2603">IF(B2603="","",MAX(IF(Mvt!$C$2:$C$832=B2603,Mvt!$A$2:$A$832,"")))</f>
        <v/>
      </c>
      <c r="C2603" t="str">
        <f t="shared" si="41"/>
        <v/>
      </c>
      <c r="D2603" t="str">
        <f>IF(A2603="","",VLOOKUP(BdD!C2603,Mvt!$D$2:$G$832,3,0))</f>
        <v/>
      </c>
    </row>
    <row r="2604" spans="1:4" x14ac:dyDescent="0.25">
      <c r="A2604" s="1" t="str">
        <f t="array" ref="A2604">IF(B2604="","",MAX(IF(Mvt!$C$2:$C$832=B2604,Mvt!$A$2:$A$832,"")))</f>
        <v/>
      </c>
      <c r="C2604" t="str">
        <f t="shared" si="41"/>
        <v/>
      </c>
      <c r="D2604" t="str">
        <f>IF(A2604="","",VLOOKUP(BdD!C2604,Mvt!$D$2:$G$832,3,0))</f>
        <v/>
      </c>
    </row>
    <row r="2605" spans="1:4" x14ac:dyDescent="0.25">
      <c r="A2605" s="1" t="str">
        <f t="array" ref="A2605">IF(B2605="","",MAX(IF(Mvt!$C$2:$C$832=B2605,Mvt!$A$2:$A$832,"")))</f>
        <v/>
      </c>
      <c r="C2605" t="str">
        <f t="shared" si="41"/>
        <v/>
      </c>
      <c r="D2605" t="str">
        <f>IF(A2605="","",VLOOKUP(BdD!C2605,Mvt!$D$2:$G$832,3,0))</f>
        <v/>
      </c>
    </row>
    <row r="2606" spans="1:4" x14ac:dyDescent="0.25">
      <c r="A2606" s="1" t="str">
        <f t="array" ref="A2606">IF(B2606="","",MAX(IF(Mvt!$C$2:$C$832=B2606,Mvt!$A$2:$A$832,"")))</f>
        <v/>
      </c>
      <c r="C2606" t="str">
        <f t="shared" si="41"/>
        <v/>
      </c>
      <c r="D2606" t="str">
        <f>IF(A2606="","",VLOOKUP(BdD!C2606,Mvt!$D$2:$G$832,3,0))</f>
        <v/>
      </c>
    </row>
    <row r="2607" spans="1:4" x14ac:dyDescent="0.25">
      <c r="A2607" s="1" t="str">
        <f t="array" ref="A2607">IF(B2607="","",MAX(IF(Mvt!$C$2:$C$832=B2607,Mvt!$A$2:$A$832,"")))</f>
        <v/>
      </c>
      <c r="C2607" t="str">
        <f t="shared" si="41"/>
        <v/>
      </c>
      <c r="D2607" t="str">
        <f>IF(A2607="","",VLOOKUP(BdD!C2607,Mvt!$D$2:$G$832,3,0))</f>
        <v/>
      </c>
    </row>
    <row r="2608" spans="1:4" x14ac:dyDescent="0.25">
      <c r="A2608" s="1" t="str">
        <f t="array" ref="A2608">IF(B2608="","",MAX(IF(Mvt!$C$2:$C$832=B2608,Mvt!$A$2:$A$832,"")))</f>
        <v/>
      </c>
      <c r="C2608" t="str">
        <f t="shared" si="41"/>
        <v/>
      </c>
      <c r="D2608" t="str">
        <f>IF(A2608="","",VLOOKUP(BdD!C2608,Mvt!$D$2:$G$832,3,0))</f>
        <v/>
      </c>
    </row>
    <row r="2609" spans="1:4" x14ac:dyDescent="0.25">
      <c r="A2609" s="1" t="str">
        <f t="array" ref="A2609">IF(B2609="","",MAX(IF(Mvt!$C$2:$C$832=B2609,Mvt!$A$2:$A$832,"")))</f>
        <v/>
      </c>
      <c r="C2609" t="str">
        <f t="shared" si="41"/>
        <v/>
      </c>
      <c r="D2609" t="str">
        <f>IF(A2609="","",VLOOKUP(BdD!C2609,Mvt!$D$2:$G$832,3,0))</f>
        <v/>
      </c>
    </row>
    <row r="2610" spans="1:4" x14ac:dyDescent="0.25">
      <c r="A2610" s="1" t="str">
        <f t="array" ref="A2610">IF(B2610="","",MAX(IF(Mvt!$C$2:$C$832=B2610,Mvt!$A$2:$A$832,"")))</f>
        <v/>
      </c>
      <c r="C2610" t="str">
        <f t="shared" si="41"/>
        <v/>
      </c>
      <c r="D2610" t="str">
        <f>IF(A2610="","",VLOOKUP(BdD!C2610,Mvt!$D$2:$G$832,3,0))</f>
        <v/>
      </c>
    </row>
    <row r="2611" spans="1:4" x14ac:dyDescent="0.25">
      <c r="A2611" s="1" t="str">
        <f t="array" ref="A2611">IF(B2611="","",MAX(IF(Mvt!$C$2:$C$832=B2611,Mvt!$A$2:$A$832,"")))</f>
        <v/>
      </c>
      <c r="C2611" t="str">
        <f t="shared" si="41"/>
        <v/>
      </c>
      <c r="D2611" t="str">
        <f>IF(A2611="","",VLOOKUP(BdD!C2611,Mvt!$D$2:$G$832,3,0))</f>
        <v/>
      </c>
    </row>
    <row r="2612" spans="1:4" x14ac:dyDescent="0.25">
      <c r="A2612" s="1" t="str">
        <f t="array" ref="A2612">IF(B2612="","",MAX(IF(Mvt!$C$2:$C$832=B2612,Mvt!$A$2:$A$832,"")))</f>
        <v/>
      </c>
      <c r="C2612" t="str">
        <f t="shared" si="41"/>
        <v/>
      </c>
      <c r="D2612" t="str">
        <f>IF(A2612="","",VLOOKUP(BdD!C2612,Mvt!$D$2:$G$832,3,0))</f>
        <v/>
      </c>
    </row>
    <row r="2613" spans="1:4" x14ac:dyDescent="0.25">
      <c r="A2613" s="1" t="str">
        <f t="array" ref="A2613">IF(B2613="","",MAX(IF(Mvt!$C$2:$C$832=B2613,Mvt!$A$2:$A$832,"")))</f>
        <v/>
      </c>
      <c r="C2613" t="str">
        <f t="shared" si="41"/>
        <v/>
      </c>
      <c r="D2613" t="str">
        <f>IF(A2613="","",VLOOKUP(BdD!C2613,Mvt!$D$2:$G$832,3,0))</f>
        <v/>
      </c>
    </row>
    <row r="2614" spans="1:4" x14ac:dyDescent="0.25">
      <c r="A2614" s="1" t="str">
        <f t="array" ref="A2614">IF(B2614="","",MAX(IF(Mvt!$C$2:$C$832=B2614,Mvt!$A$2:$A$832,"")))</f>
        <v/>
      </c>
      <c r="C2614" t="str">
        <f t="shared" si="41"/>
        <v/>
      </c>
      <c r="D2614" t="str">
        <f>IF(A2614="","",VLOOKUP(BdD!C2614,Mvt!$D$2:$G$832,3,0))</f>
        <v/>
      </c>
    </row>
    <row r="2615" spans="1:4" x14ac:dyDescent="0.25">
      <c r="A2615" s="1" t="str">
        <f t="array" ref="A2615">IF(B2615="","",MAX(IF(Mvt!$C$2:$C$832=B2615,Mvt!$A$2:$A$832,"")))</f>
        <v/>
      </c>
      <c r="C2615" t="str">
        <f t="shared" si="41"/>
        <v/>
      </c>
      <c r="D2615" t="str">
        <f>IF(A2615="","",VLOOKUP(BdD!C2615,Mvt!$D$2:$G$832,3,0))</f>
        <v/>
      </c>
    </row>
    <row r="2616" spans="1:4" x14ac:dyDescent="0.25">
      <c r="A2616" s="1" t="str">
        <f t="array" ref="A2616">IF(B2616="","",MAX(IF(Mvt!$C$2:$C$832=B2616,Mvt!$A$2:$A$832,"")))</f>
        <v/>
      </c>
      <c r="C2616" t="str">
        <f t="shared" si="41"/>
        <v/>
      </c>
      <c r="D2616" t="str">
        <f>IF(A2616="","",VLOOKUP(BdD!C2616,Mvt!$D$2:$G$832,3,0))</f>
        <v/>
      </c>
    </row>
    <row r="2617" spans="1:4" x14ac:dyDescent="0.25">
      <c r="A2617" s="1" t="str">
        <f t="array" ref="A2617">IF(B2617="","",MAX(IF(Mvt!$C$2:$C$832=B2617,Mvt!$A$2:$A$832,"")))</f>
        <v/>
      </c>
      <c r="C2617" t="str">
        <f t="shared" si="41"/>
        <v/>
      </c>
      <c r="D2617" t="str">
        <f>IF(A2617="","",VLOOKUP(BdD!C2617,Mvt!$D$2:$G$832,3,0))</f>
        <v/>
      </c>
    </row>
    <row r="2618" spans="1:4" x14ac:dyDescent="0.25">
      <c r="A2618" s="1" t="str">
        <f t="array" ref="A2618">IF(B2618="","",MAX(IF(Mvt!$C$2:$C$832=B2618,Mvt!$A$2:$A$832,"")))</f>
        <v/>
      </c>
      <c r="C2618" t="str">
        <f t="shared" si="41"/>
        <v/>
      </c>
      <c r="D2618" t="str">
        <f>IF(A2618="","",VLOOKUP(BdD!C2618,Mvt!$D$2:$G$832,3,0))</f>
        <v/>
      </c>
    </row>
    <row r="2619" spans="1:4" x14ac:dyDescent="0.25">
      <c r="A2619" s="1" t="str">
        <f t="array" ref="A2619">IF(B2619="","",MAX(IF(Mvt!$C$2:$C$832=B2619,Mvt!$A$2:$A$832,"")))</f>
        <v/>
      </c>
      <c r="C2619" t="str">
        <f t="shared" si="41"/>
        <v/>
      </c>
      <c r="D2619" t="str">
        <f>IF(A2619="","",VLOOKUP(BdD!C2619,Mvt!$D$2:$G$832,3,0))</f>
        <v/>
      </c>
    </row>
    <row r="2620" spans="1:4" x14ac:dyDescent="0.25">
      <c r="A2620" s="1" t="str">
        <f t="array" ref="A2620">IF(B2620="","",MAX(IF(Mvt!$C$2:$C$832=B2620,Mvt!$A$2:$A$832,"")))</f>
        <v/>
      </c>
      <c r="C2620" t="str">
        <f t="shared" si="41"/>
        <v/>
      </c>
      <c r="D2620" t="str">
        <f>IF(A2620="","",VLOOKUP(BdD!C2620,Mvt!$D$2:$G$832,3,0))</f>
        <v/>
      </c>
    </row>
    <row r="2621" spans="1:4" x14ac:dyDescent="0.25">
      <c r="A2621" s="1" t="str">
        <f t="array" ref="A2621">IF(B2621="","",MAX(IF(Mvt!$C$2:$C$832=B2621,Mvt!$A$2:$A$832,"")))</f>
        <v/>
      </c>
      <c r="C2621" t="str">
        <f t="shared" si="41"/>
        <v/>
      </c>
      <c r="D2621" t="str">
        <f>IF(A2621="","",VLOOKUP(BdD!C2621,Mvt!$D$2:$G$832,3,0))</f>
        <v/>
      </c>
    </row>
    <row r="2622" spans="1:4" x14ac:dyDescent="0.25">
      <c r="A2622" s="1" t="str">
        <f t="array" ref="A2622">IF(B2622="","",MAX(IF(Mvt!$C$2:$C$832=B2622,Mvt!$A$2:$A$832,"")))</f>
        <v/>
      </c>
      <c r="C2622" t="str">
        <f t="shared" si="41"/>
        <v/>
      </c>
      <c r="D2622" t="str">
        <f>IF(A2622="","",VLOOKUP(BdD!C2622,Mvt!$D$2:$G$832,3,0))</f>
        <v/>
      </c>
    </row>
    <row r="2623" spans="1:4" x14ac:dyDescent="0.25">
      <c r="A2623" s="1" t="str">
        <f t="array" ref="A2623">IF(B2623="","",MAX(IF(Mvt!$C$2:$C$832=B2623,Mvt!$A$2:$A$832,"")))</f>
        <v/>
      </c>
      <c r="C2623" t="str">
        <f t="shared" si="41"/>
        <v/>
      </c>
      <c r="D2623" t="str">
        <f>IF(A2623="","",VLOOKUP(BdD!C2623,Mvt!$D$2:$G$832,3,0))</f>
        <v/>
      </c>
    </row>
    <row r="2624" spans="1:4" x14ac:dyDescent="0.25">
      <c r="A2624" s="1" t="str">
        <f t="array" ref="A2624">IF(B2624="","",MAX(IF(Mvt!$C$2:$C$832=B2624,Mvt!$A$2:$A$832,"")))</f>
        <v/>
      </c>
      <c r="C2624" t="str">
        <f t="shared" si="41"/>
        <v/>
      </c>
      <c r="D2624" t="str">
        <f>IF(A2624="","",VLOOKUP(BdD!C2624,Mvt!$D$2:$G$832,3,0))</f>
        <v/>
      </c>
    </row>
    <row r="2625" spans="1:4" x14ac:dyDescent="0.25">
      <c r="A2625" s="1" t="str">
        <f t="array" ref="A2625">IF(B2625="","",MAX(IF(Mvt!$C$2:$C$832=B2625,Mvt!$A$2:$A$832,"")))</f>
        <v/>
      </c>
      <c r="C2625" t="str">
        <f t="shared" si="41"/>
        <v/>
      </c>
      <c r="D2625" t="str">
        <f>IF(A2625="","",VLOOKUP(BdD!C2625,Mvt!$D$2:$G$832,3,0))</f>
        <v/>
      </c>
    </row>
    <row r="2626" spans="1:4" x14ac:dyDescent="0.25">
      <c r="A2626" s="1" t="str">
        <f t="array" ref="A2626">IF(B2626="","",MAX(IF(Mvt!$C$2:$C$832=B2626,Mvt!$A$2:$A$832,"")))</f>
        <v/>
      </c>
      <c r="C2626" t="str">
        <f t="shared" si="41"/>
        <v/>
      </c>
      <c r="D2626" t="str">
        <f>IF(A2626="","",VLOOKUP(BdD!C2626,Mvt!$D$2:$G$832,3,0))</f>
        <v/>
      </c>
    </row>
    <row r="2627" spans="1:4" x14ac:dyDescent="0.25">
      <c r="A2627" s="1" t="str">
        <f t="array" ref="A2627">IF(B2627="","",MAX(IF(Mvt!$C$2:$C$832=B2627,Mvt!$A$2:$A$832,"")))</f>
        <v/>
      </c>
      <c r="C2627" t="str">
        <f t="shared" si="41"/>
        <v/>
      </c>
      <c r="D2627" t="str">
        <f>IF(A2627="","",VLOOKUP(BdD!C2627,Mvt!$D$2:$G$832,3,0))</f>
        <v/>
      </c>
    </row>
    <row r="2628" spans="1:4" x14ac:dyDescent="0.25">
      <c r="A2628" s="1" t="str">
        <f t="array" ref="A2628">IF(B2628="","",MAX(IF(Mvt!$C$2:$C$832=B2628,Mvt!$A$2:$A$832,"")))</f>
        <v/>
      </c>
      <c r="C2628" t="str">
        <f t="shared" si="41"/>
        <v/>
      </c>
      <c r="D2628" t="str">
        <f>IF(A2628="","",VLOOKUP(BdD!C2628,Mvt!$D$2:$G$832,3,0))</f>
        <v/>
      </c>
    </row>
    <row r="2629" spans="1:4" x14ac:dyDescent="0.25">
      <c r="A2629" s="1" t="str">
        <f t="array" ref="A2629">IF(B2629="","",MAX(IF(Mvt!$C$2:$C$832=B2629,Mvt!$A$2:$A$832,"")))</f>
        <v/>
      </c>
      <c r="C2629" t="str">
        <f t="shared" si="41"/>
        <v/>
      </c>
      <c r="D2629" t="str">
        <f>IF(A2629="","",VLOOKUP(BdD!C2629,Mvt!$D$2:$G$832,3,0))</f>
        <v/>
      </c>
    </row>
    <row r="2630" spans="1:4" x14ac:dyDescent="0.25">
      <c r="A2630" s="1" t="str">
        <f t="array" ref="A2630">IF(B2630="","",MAX(IF(Mvt!$C$2:$C$832=B2630,Mvt!$A$2:$A$832,"")))</f>
        <v/>
      </c>
      <c r="C2630" t="str">
        <f t="shared" si="41"/>
        <v/>
      </c>
      <c r="D2630" t="str">
        <f>IF(A2630="","",VLOOKUP(BdD!C2630,Mvt!$D$2:$G$832,3,0))</f>
        <v/>
      </c>
    </row>
    <row r="2631" spans="1:4" x14ac:dyDescent="0.25">
      <c r="A2631" s="1" t="str">
        <f t="array" ref="A2631">IF(B2631="","",MAX(IF(Mvt!$C$2:$C$832=B2631,Mvt!$A$2:$A$832,"")))</f>
        <v/>
      </c>
      <c r="C2631" t="str">
        <f t="shared" si="41"/>
        <v/>
      </c>
      <c r="D2631" t="str">
        <f>IF(A2631="","",VLOOKUP(BdD!C2631,Mvt!$D$2:$G$832,3,0))</f>
        <v/>
      </c>
    </row>
    <row r="2632" spans="1:4" x14ac:dyDescent="0.25">
      <c r="A2632" s="1" t="str">
        <f t="array" ref="A2632">IF(B2632="","",MAX(IF(Mvt!$C$2:$C$832=B2632,Mvt!$A$2:$A$832,"")))</f>
        <v/>
      </c>
      <c r="C2632" t="str">
        <f t="shared" si="41"/>
        <v/>
      </c>
      <c r="D2632" t="str">
        <f>IF(A2632="","",VLOOKUP(BdD!C2632,Mvt!$D$2:$G$832,3,0))</f>
        <v/>
      </c>
    </row>
    <row r="2633" spans="1:4" x14ac:dyDescent="0.25">
      <c r="A2633" s="1" t="str">
        <f t="array" ref="A2633">IF(B2633="","",MAX(IF(Mvt!$C$2:$C$832=B2633,Mvt!$A$2:$A$832,"")))</f>
        <v/>
      </c>
      <c r="C2633" t="str">
        <f t="shared" si="41"/>
        <v/>
      </c>
      <c r="D2633" t="str">
        <f>IF(A2633="","",VLOOKUP(BdD!C2633,Mvt!$D$2:$G$832,3,0))</f>
        <v/>
      </c>
    </row>
    <row r="2634" spans="1:4" x14ac:dyDescent="0.25">
      <c r="A2634" s="1" t="str">
        <f t="array" ref="A2634">IF(B2634="","",MAX(IF(Mvt!$C$2:$C$832=B2634,Mvt!$A$2:$A$832,"")))</f>
        <v/>
      </c>
      <c r="C2634" t="str">
        <f t="shared" si="41"/>
        <v/>
      </c>
      <c r="D2634" t="str">
        <f>IF(A2634="","",VLOOKUP(BdD!C2634,Mvt!$D$2:$G$832,3,0))</f>
        <v/>
      </c>
    </row>
    <row r="2635" spans="1:4" x14ac:dyDescent="0.25">
      <c r="A2635" s="1" t="str">
        <f t="array" ref="A2635">IF(B2635="","",MAX(IF(Mvt!$C$2:$C$832=B2635,Mvt!$A$2:$A$832,"")))</f>
        <v/>
      </c>
      <c r="C2635" t="str">
        <f t="shared" si="41"/>
        <v/>
      </c>
      <c r="D2635" t="str">
        <f>IF(A2635="","",VLOOKUP(BdD!C2635,Mvt!$D$2:$G$832,3,0))</f>
        <v/>
      </c>
    </row>
    <row r="2636" spans="1:4" x14ac:dyDescent="0.25">
      <c r="A2636" s="1" t="str">
        <f t="array" ref="A2636">IF(B2636="","",MAX(IF(Mvt!$C$2:$C$832=B2636,Mvt!$A$2:$A$832,"")))</f>
        <v/>
      </c>
      <c r="C2636" t="str">
        <f t="shared" si="41"/>
        <v/>
      </c>
      <c r="D2636" t="str">
        <f>IF(A2636="","",VLOOKUP(BdD!C2636,Mvt!$D$2:$G$832,3,0))</f>
        <v/>
      </c>
    </row>
    <row r="2637" spans="1:4" x14ac:dyDescent="0.25">
      <c r="A2637" s="1" t="str">
        <f t="array" ref="A2637">IF(B2637="","",MAX(IF(Mvt!$C$2:$C$832=B2637,Mvt!$A$2:$A$832,"")))</f>
        <v/>
      </c>
      <c r="C2637" t="str">
        <f t="shared" si="41"/>
        <v/>
      </c>
      <c r="D2637" t="str">
        <f>IF(A2637="","",VLOOKUP(BdD!C2637,Mvt!$D$2:$G$832,3,0))</f>
        <v/>
      </c>
    </row>
    <row r="2638" spans="1:4" x14ac:dyDescent="0.25">
      <c r="A2638" s="1" t="str">
        <f t="array" ref="A2638">IF(B2638="","",MAX(IF(Mvt!$C$2:$C$832=B2638,Mvt!$A$2:$A$832,"")))</f>
        <v/>
      </c>
      <c r="C2638" t="str">
        <f t="shared" si="41"/>
        <v/>
      </c>
      <c r="D2638" t="str">
        <f>IF(A2638="","",VLOOKUP(BdD!C2638,Mvt!$D$2:$G$832,3,0))</f>
        <v/>
      </c>
    </row>
    <row r="2639" spans="1:4" x14ac:dyDescent="0.25">
      <c r="A2639" s="1" t="str">
        <f t="array" ref="A2639">IF(B2639="","",MAX(IF(Mvt!$C$2:$C$832=B2639,Mvt!$A$2:$A$832,"")))</f>
        <v/>
      </c>
      <c r="C2639" t="str">
        <f t="shared" si="41"/>
        <v/>
      </c>
      <c r="D2639" t="str">
        <f>IF(A2639="","",VLOOKUP(BdD!C2639,Mvt!$D$2:$G$832,3,0))</f>
        <v/>
      </c>
    </row>
    <row r="2640" spans="1:4" x14ac:dyDescent="0.25">
      <c r="A2640" s="1" t="str">
        <f t="array" ref="A2640">IF(B2640="","",MAX(IF(Mvt!$C$2:$C$832=B2640,Mvt!$A$2:$A$832,"")))</f>
        <v/>
      </c>
      <c r="C2640" t="str">
        <f t="shared" si="41"/>
        <v/>
      </c>
      <c r="D2640" t="str">
        <f>IF(A2640="","",VLOOKUP(BdD!C2640,Mvt!$D$2:$G$832,3,0))</f>
        <v/>
      </c>
    </row>
    <row r="2641" spans="1:4" x14ac:dyDescent="0.25">
      <c r="A2641" s="1" t="str">
        <f t="array" ref="A2641">IF(B2641="","",MAX(IF(Mvt!$C$2:$C$832=B2641,Mvt!$A$2:$A$832,"")))</f>
        <v/>
      </c>
      <c r="C2641" t="str">
        <f t="shared" si="41"/>
        <v/>
      </c>
      <c r="D2641" t="str">
        <f>IF(A2641="","",VLOOKUP(BdD!C2641,Mvt!$D$2:$G$832,3,0))</f>
        <v/>
      </c>
    </row>
    <row r="2642" spans="1:4" x14ac:dyDescent="0.25">
      <c r="A2642" s="1" t="str">
        <f t="array" ref="A2642">IF(B2642="","",MAX(IF(Mvt!$C$2:$C$832=B2642,Mvt!$A$2:$A$832,"")))</f>
        <v/>
      </c>
      <c r="C2642" t="str">
        <f t="shared" si="41"/>
        <v/>
      </c>
      <c r="D2642" t="str">
        <f>IF(A2642="","",VLOOKUP(BdD!C2642,Mvt!$D$2:$G$832,3,0))</f>
        <v/>
      </c>
    </row>
    <row r="2643" spans="1:4" x14ac:dyDescent="0.25">
      <c r="A2643" s="1" t="str">
        <f t="array" ref="A2643">IF(B2643="","",MAX(IF(Mvt!$C$2:$C$832=B2643,Mvt!$A$2:$A$832,"")))</f>
        <v/>
      </c>
      <c r="C2643" t="str">
        <f t="shared" si="41"/>
        <v/>
      </c>
      <c r="D2643" t="str">
        <f>IF(A2643="","",VLOOKUP(BdD!C2643,Mvt!$D$2:$G$832,3,0))</f>
        <v/>
      </c>
    </row>
    <row r="2644" spans="1:4" x14ac:dyDescent="0.25">
      <c r="A2644" s="1" t="str">
        <f t="array" ref="A2644">IF(B2644="","",MAX(IF(Mvt!$C$2:$C$832=B2644,Mvt!$A$2:$A$832,"")))</f>
        <v/>
      </c>
      <c r="C2644" t="str">
        <f t="shared" si="41"/>
        <v/>
      </c>
      <c r="D2644" t="str">
        <f>IF(A2644="","",VLOOKUP(BdD!C2644,Mvt!$D$2:$G$832,3,0))</f>
        <v/>
      </c>
    </row>
    <row r="2645" spans="1:4" x14ac:dyDescent="0.25">
      <c r="A2645" s="1" t="str">
        <f t="array" ref="A2645">IF(B2645="","",MAX(IF(Mvt!$C$2:$C$832=B2645,Mvt!$A$2:$A$832,"")))</f>
        <v/>
      </c>
      <c r="C2645" t="str">
        <f t="shared" si="41"/>
        <v/>
      </c>
      <c r="D2645" t="str">
        <f>IF(A2645="","",VLOOKUP(BdD!C2645,Mvt!$D$2:$G$832,3,0))</f>
        <v/>
      </c>
    </row>
    <row r="2646" spans="1:4" x14ac:dyDescent="0.25">
      <c r="A2646" s="1" t="str">
        <f t="array" ref="A2646">IF(B2646="","",MAX(IF(Mvt!$C$2:$C$832=B2646,Mvt!$A$2:$A$832,"")))</f>
        <v/>
      </c>
      <c r="C2646" t="str">
        <f t="shared" si="41"/>
        <v/>
      </c>
      <c r="D2646" t="str">
        <f>IF(A2646="","",VLOOKUP(BdD!C2646,Mvt!$D$2:$G$832,3,0))</f>
        <v/>
      </c>
    </row>
    <row r="2647" spans="1:4" x14ac:dyDescent="0.25">
      <c r="A2647" s="1" t="str">
        <f t="array" ref="A2647">IF(B2647="","",MAX(IF(Mvt!$C$2:$C$832=B2647,Mvt!$A$2:$A$832,"")))</f>
        <v/>
      </c>
      <c r="C2647" t="str">
        <f t="shared" si="41"/>
        <v/>
      </c>
      <c r="D2647" t="str">
        <f>IF(A2647="","",VLOOKUP(BdD!C2647,Mvt!$D$2:$G$832,3,0))</f>
        <v/>
      </c>
    </row>
    <row r="2648" spans="1:4" x14ac:dyDescent="0.25">
      <c r="A2648" s="1" t="str">
        <f t="array" ref="A2648">IF(B2648="","",MAX(IF(Mvt!$C$2:$C$832=B2648,Mvt!$A$2:$A$832,"")))</f>
        <v/>
      </c>
      <c r="C2648" t="str">
        <f t="shared" si="41"/>
        <v/>
      </c>
      <c r="D2648" t="str">
        <f>IF(A2648="","",VLOOKUP(BdD!C2648,Mvt!$D$2:$G$832,3,0))</f>
        <v/>
      </c>
    </row>
    <row r="2649" spans="1:4" x14ac:dyDescent="0.25">
      <c r="A2649" s="1" t="str">
        <f t="array" ref="A2649">IF(B2649="","",MAX(IF(Mvt!$C$2:$C$832=B2649,Mvt!$A$2:$A$832,"")))</f>
        <v/>
      </c>
      <c r="C2649" t="str">
        <f t="shared" si="41"/>
        <v/>
      </c>
      <c r="D2649" t="str">
        <f>IF(A2649="","",VLOOKUP(BdD!C2649,Mvt!$D$2:$G$832,3,0))</f>
        <v/>
      </c>
    </row>
    <row r="2650" spans="1:4" x14ac:dyDescent="0.25">
      <c r="A2650" s="1" t="str">
        <f t="array" ref="A2650">IF(B2650="","",MAX(IF(Mvt!$C$2:$C$832=B2650,Mvt!$A$2:$A$832,"")))</f>
        <v/>
      </c>
      <c r="C2650" t="str">
        <f t="shared" si="41"/>
        <v/>
      </c>
      <c r="D2650" t="str">
        <f>IF(A2650="","",VLOOKUP(BdD!C2650,Mvt!$D$2:$G$832,3,0))</f>
        <v/>
      </c>
    </row>
    <row r="2651" spans="1:4" x14ac:dyDescent="0.25">
      <c r="A2651" s="1" t="str">
        <f t="array" ref="A2651">IF(B2651="","",MAX(IF(Mvt!$C$2:$C$832=B2651,Mvt!$A$2:$A$832,"")))</f>
        <v/>
      </c>
      <c r="C2651" t="str">
        <f t="shared" si="41"/>
        <v/>
      </c>
      <c r="D2651" t="str">
        <f>IF(A2651="","",VLOOKUP(BdD!C2651,Mvt!$D$2:$G$832,3,0))</f>
        <v/>
      </c>
    </row>
    <row r="2652" spans="1:4" x14ac:dyDescent="0.25">
      <c r="A2652" s="1" t="str">
        <f t="array" ref="A2652">IF(B2652="","",MAX(IF(Mvt!$C$2:$C$832=B2652,Mvt!$A$2:$A$832,"")))</f>
        <v/>
      </c>
      <c r="C2652" t="str">
        <f t="shared" si="41"/>
        <v/>
      </c>
      <c r="D2652" t="str">
        <f>IF(A2652="","",VLOOKUP(BdD!C2652,Mvt!$D$2:$G$832,3,0))</f>
        <v/>
      </c>
    </row>
    <row r="2653" spans="1:4" x14ac:dyDescent="0.25">
      <c r="A2653" s="1" t="str">
        <f t="array" ref="A2653">IF(B2653="","",MAX(IF(Mvt!$C$2:$C$832=B2653,Mvt!$A$2:$A$832,"")))</f>
        <v/>
      </c>
      <c r="C2653" t="str">
        <f t="shared" si="41"/>
        <v/>
      </c>
      <c r="D2653" t="str">
        <f>IF(A2653="","",VLOOKUP(BdD!C2653,Mvt!$D$2:$G$832,3,0))</f>
        <v/>
      </c>
    </row>
    <row r="2654" spans="1:4" x14ac:dyDescent="0.25">
      <c r="A2654" s="1" t="str">
        <f t="array" ref="A2654">IF(B2654="","",MAX(IF(Mvt!$C$2:$C$832=B2654,Mvt!$A$2:$A$832,"")))</f>
        <v/>
      </c>
      <c r="C2654" t="str">
        <f t="shared" si="41"/>
        <v/>
      </c>
      <c r="D2654" t="str">
        <f>IF(A2654="","",VLOOKUP(BdD!C2654,Mvt!$D$2:$G$832,3,0))</f>
        <v/>
      </c>
    </row>
    <row r="2655" spans="1:4" x14ac:dyDescent="0.25">
      <c r="A2655" s="1" t="str">
        <f t="array" ref="A2655">IF(B2655="","",MAX(IF(Mvt!$C$2:$C$832=B2655,Mvt!$A$2:$A$832,"")))</f>
        <v/>
      </c>
      <c r="C2655" t="str">
        <f t="shared" si="41"/>
        <v/>
      </c>
      <c r="D2655" t="str">
        <f>IF(A2655="","",VLOOKUP(BdD!C2655,Mvt!$D$2:$G$832,3,0))</f>
        <v/>
      </c>
    </row>
    <row r="2656" spans="1:4" x14ac:dyDescent="0.25">
      <c r="A2656" s="1" t="str">
        <f t="array" ref="A2656">IF(B2656="","",MAX(IF(Mvt!$C$2:$C$832=B2656,Mvt!$A$2:$A$832,"")))</f>
        <v/>
      </c>
      <c r="C2656" t="str">
        <f t="shared" si="41"/>
        <v/>
      </c>
      <c r="D2656" t="str">
        <f>IF(A2656="","",VLOOKUP(BdD!C2656,Mvt!$D$2:$G$832,3,0))</f>
        <v/>
      </c>
    </row>
    <row r="2657" spans="1:4" x14ac:dyDescent="0.25">
      <c r="A2657" s="1" t="str">
        <f t="array" ref="A2657">IF(B2657="","",MAX(IF(Mvt!$C$2:$C$832=B2657,Mvt!$A$2:$A$832,"")))</f>
        <v/>
      </c>
      <c r="C2657" t="str">
        <f t="shared" si="41"/>
        <v/>
      </c>
      <c r="D2657" t="str">
        <f>IF(A2657="","",VLOOKUP(BdD!C2657,Mvt!$D$2:$G$832,3,0))</f>
        <v/>
      </c>
    </row>
    <row r="2658" spans="1:4" x14ac:dyDescent="0.25">
      <c r="A2658" s="1" t="str">
        <f t="array" ref="A2658">IF(B2658="","",MAX(IF(Mvt!$C$2:$C$832=B2658,Mvt!$A$2:$A$832,"")))</f>
        <v/>
      </c>
      <c r="C2658" t="str">
        <f t="shared" si="41"/>
        <v/>
      </c>
      <c r="D2658" t="str">
        <f>IF(A2658="","",VLOOKUP(BdD!C2658,Mvt!$D$2:$G$832,3,0))</f>
        <v/>
      </c>
    </row>
    <row r="2659" spans="1:4" x14ac:dyDescent="0.25">
      <c r="A2659" s="1" t="str">
        <f t="array" ref="A2659">IF(B2659="","",MAX(IF(Mvt!$C$2:$C$832=B2659,Mvt!$A$2:$A$832,"")))</f>
        <v/>
      </c>
      <c r="C2659" t="str">
        <f t="shared" ref="C2659:C2722" si="42">IF(A2659="","",A2659&amp;B2659)</f>
        <v/>
      </c>
      <c r="D2659" t="str">
        <f>IF(A2659="","",VLOOKUP(BdD!C2659,Mvt!$D$2:$G$832,3,0))</f>
        <v/>
      </c>
    </row>
    <row r="2660" spans="1:4" x14ac:dyDescent="0.25">
      <c r="A2660" s="1" t="str">
        <f t="array" ref="A2660">IF(B2660="","",MAX(IF(Mvt!$C$2:$C$832=B2660,Mvt!$A$2:$A$832,"")))</f>
        <v/>
      </c>
      <c r="C2660" t="str">
        <f t="shared" si="42"/>
        <v/>
      </c>
      <c r="D2660" t="str">
        <f>IF(A2660="","",VLOOKUP(BdD!C2660,Mvt!$D$2:$G$832,3,0))</f>
        <v/>
      </c>
    </row>
    <row r="2661" spans="1:4" x14ac:dyDescent="0.25">
      <c r="A2661" s="1" t="str">
        <f t="array" ref="A2661">IF(B2661="","",MAX(IF(Mvt!$C$2:$C$832=B2661,Mvt!$A$2:$A$832,"")))</f>
        <v/>
      </c>
      <c r="C2661" t="str">
        <f t="shared" si="42"/>
        <v/>
      </c>
      <c r="D2661" t="str">
        <f>IF(A2661="","",VLOOKUP(BdD!C2661,Mvt!$D$2:$G$832,3,0))</f>
        <v/>
      </c>
    </row>
    <row r="2662" spans="1:4" x14ac:dyDescent="0.25">
      <c r="A2662" s="1" t="str">
        <f t="array" ref="A2662">IF(B2662="","",MAX(IF(Mvt!$C$2:$C$832=B2662,Mvt!$A$2:$A$832,"")))</f>
        <v/>
      </c>
      <c r="C2662" t="str">
        <f t="shared" si="42"/>
        <v/>
      </c>
      <c r="D2662" t="str">
        <f>IF(A2662="","",VLOOKUP(BdD!C2662,Mvt!$D$2:$G$832,3,0))</f>
        <v/>
      </c>
    </row>
    <row r="2663" spans="1:4" x14ac:dyDescent="0.25">
      <c r="A2663" s="1" t="str">
        <f t="array" ref="A2663">IF(B2663="","",MAX(IF(Mvt!$C$2:$C$832=B2663,Mvt!$A$2:$A$832,"")))</f>
        <v/>
      </c>
      <c r="C2663" t="str">
        <f t="shared" si="42"/>
        <v/>
      </c>
      <c r="D2663" t="str">
        <f>IF(A2663="","",VLOOKUP(BdD!C2663,Mvt!$D$2:$G$832,3,0))</f>
        <v/>
      </c>
    </row>
    <row r="2664" spans="1:4" x14ac:dyDescent="0.25">
      <c r="A2664" s="1" t="str">
        <f t="array" ref="A2664">IF(B2664="","",MAX(IF(Mvt!$C$2:$C$832=B2664,Mvt!$A$2:$A$832,"")))</f>
        <v/>
      </c>
      <c r="C2664" t="str">
        <f t="shared" si="42"/>
        <v/>
      </c>
      <c r="D2664" t="str">
        <f>IF(A2664="","",VLOOKUP(BdD!C2664,Mvt!$D$2:$G$832,3,0))</f>
        <v/>
      </c>
    </row>
    <row r="2665" spans="1:4" x14ac:dyDescent="0.25">
      <c r="A2665" s="1" t="str">
        <f t="array" ref="A2665">IF(B2665="","",MAX(IF(Mvt!$C$2:$C$832=B2665,Mvt!$A$2:$A$832,"")))</f>
        <v/>
      </c>
      <c r="C2665" t="str">
        <f t="shared" si="42"/>
        <v/>
      </c>
      <c r="D2665" t="str">
        <f>IF(A2665="","",VLOOKUP(BdD!C2665,Mvt!$D$2:$G$832,3,0))</f>
        <v/>
      </c>
    </row>
    <row r="2666" spans="1:4" x14ac:dyDescent="0.25">
      <c r="A2666" s="1" t="str">
        <f t="array" ref="A2666">IF(B2666="","",MAX(IF(Mvt!$C$2:$C$832=B2666,Mvt!$A$2:$A$832,"")))</f>
        <v/>
      </c>
      <c r="C2666" t="str">
        <f t="shared" si="42"/>
        <v/>
      </c>
      <c r="D2666" t="str">
        <f>IF(A2666="","",VLOOKUP(BdD!C2666,Mvt!$D$2:$G$832,3,0))</f>
        <v/>
      </c>
    </row>
    <row r="2667" spans="1:4" x14ac:dyDescent="0.25">
      <c r="A2667" s="1" t="str">
        <f t="array" ref="A2667">IF(B2667="","",MAX(IF(Mvt!$C$2:$C$832=B2667,Mvt!$A$2:$A$832,"")))</f>
        <v/>
      </c>
      <c r="C2667" t="str">
        <f t="shared" si="42"/>
        <v/>
      </c>
      <c r="D2667" t="str">
        <f>IF(A2667="","",VLOOKUP(BdD!C2667,Mvt!$D$2:$G$832,3,0))</f>
        <v/>
      </c>
    </row>
    <row r="2668" spans="1:4" x14ac:dyDescent="0.25">
      <c r="A2668" s="1" t="str">
        <f t="array" ref="A2668">IF(B2668="","",MAX(IF(Mvt!$C$2:$C$832=B2668,Mvt!$A$2:$A$832,"")))</f>
        <v/>
      </c>
      <c r="C2668" t="str">
        <f t="shared" si="42"/>
        <v/>
      </c>
      <c r="D2668" t="str">
        <f>IF(A2668="","",VLOOKUP(BdD!C2668,Mvt!$D$2:$G$832,3,0))</f>
        <v/>
      </c>
    </row>
    <row r="2669" spans="1:4" x14ac:dyDescent="0.25">
      <c r="A2669" s="1" t="str">
        <f t="array" ref="A2669">IF(B2669="","",MAX(IF(Mvt!$C$2:$C$832=B2669,Mvt!$A$2:$A$832,"")))</f>
        <v/>
      </c>
      <c r="C2669" t="str">
        <f t="shared" si="42"/>
        <v/>
      </c>
      <c r="D2669" t="str">
        <f>IF(A2669="","",VLOOKUP(BdD!C2669,Mvt!$D$2:$G$832,3,0))</f>
        <v/>
      </c>
    </row>
    <row r="2670" spans="1:4" x14ac:dyDescent="0.25">
      <c r="A2670" s="1" t="str">
        <f t="array" ref="A2670">IF(B2670="","",MAX(IF(Mvt!$C$2:$C$832=B2670,Mvt!$A$2:$A$832,"")))</f>
        <v/>
      </c>
      <c r="C2670" t="str">
        <f t="shared" si="42"/>
        <v/>
      </c>
      <c r="D2670" t="str">
        <f>IF(A2670="","",VLOOKUP(BdD!C2670,Mvt!$D$2:$G$832,3,0))</f>
        <v/>
      </c>
    </row>
    <row r="2671" spans="1:4" x14ac:dyDescent="0.25">
      <c r="A2671" s="1" t="str">
        <f t="array" ref="A2671">IF(B2671="","",MAX(IF(Mvt!$C$2:$C$832=B2671,Mvt!$A$2:$A$832,"")))</f>
        <v/>
      </c>
      <c r="C2671" t="str">
        <f t="shared" si="42"/>
        <v/>
      </c>
      <c r="D2671" t="str">
        <f>IF(A2671="","",VLOOKUP(BdD!C2671,Mvt!$D$2:$G$832,3,0))</f>
        <v/>
      </c>
    </row>
    <row r="2672" spans="1:4" x14ac:dyDescent="0.25">
      <c r="A2672" s="1" t="str">
        <f t="array" ref="A2672">IF(B2672="","",MAX(IF(Mvt!$C$2:$C$832=B2672,Mvt!$A$2:$A$832,"")))</f>
        <v/>
      </c>
      <c r="C2672" t="str">
        <f t="shared" si="42"/>
        <v/>
      </c>
      <c r="D2672" t="str">
        <f>IF(A2672="","",VLOOKUP(BdD!C2672,Mvt!$D$2:$G$832,3,0))</f>
        <v/>
      </c>
    </row>
    <row r="2673" spans="1:4" x14ac:dyDescent="0.25">
      <c r="A2673" s="1" t="str">
        <f t="array" ref="A2673">IF(B2673="","",MAX(IF(Mvt!$C$2:$C$832=B2673,Mvt!$A$2:$A$832,"")))</f>
        <v/>
      </c>
      <c r="C2673" t="str">
        <f t="shared" si="42"/>
        <v/>
      </c>
      <c r="D2673" t="str">
        <f>IF(A2673="","",VLOOKUP(BdD!C2673,Mvt!$D$2:$G$832,3,0))</f>
        <v/>
      </c>
    </row>
    <row r="2674" spans="1:4" x14ac:dyDescent="0.25">
      <c r="A2674" s="1" t="str">
        <f t="array" ref="A2674">IF(B2674="","",MAX(IF(Mvt!$C$2:$C$832=B2674,Mvt!$A$2:$A$832,"")))</f>
        <v/>
      </c>
      <c r="C2674" t="str">
        <f t="shared" si="42"/>
        <v/>
      </c>
      <c r="D2674" t="str">
        <f>IF(A2674="","",VLOOKUP(BdD!C2674,Mvt!$D$2:$G$832,3,0))</f>
        <v/>
      </c>
    </row>
    <row r="2675" spans="1:4" x14ac:dyDescent="0.25">
      <c r="A2675" s="1" t="str">
        <f t="array" ref="A2675">IF(B2675="","",MAX(IF(Mvt!$C$2:$C$832=B2675,Mvt!$A$2:$A$832,"")))</f>
        <v/>
      </c>
      <c r="C2675" t="str">
        <f t="shared" si="42"/>
        <v/>
      </c>
      <c r="D2675" t="str">
        <f>IF(A2675="","",VLOOKUP(BdD!C2675,Mvt!$D$2:$G$832,3,0))</f>
        <v/>
      </c>
    </row>
    <row r="2676" spans="1:4" x14ac:dyDescent="0.25">
      <c r="A2676" s="1" t="str">
        <f t="array" ref="A2676">IF(B2676="","",MAX(IF(Mvt!$C$2:$C$832=B2676,Mvt!$A$2:$A$832,"")))</f>
        <v/>
      </c>
      <c r="C2676" t="str">
        <f t="shared" si="42"/>
        <v/>
      </c>
      <c r="D2676" t="str">
        <f>IF(A2676="","",VLOOKUP(BdD!C2676,Mvt!$D$2:$G$832,3,0))</f>
        <v/>
      </c>
    </row>
    <row r="2677" spans="1:4" x14ac:dyDescent="0.25">
      <c r="A2677" s="1" t="str">
        <f t="array" ref="A2677">IF(B2677="","",MAX(IF(Mvt!$C$2:$C$832=B2677,Mvt!$A$2:$A$832,"")))</f>
        <v/>
      </c>
      <c r="C2677" t="str">
        <f t="shared" si="42"/>
        <v/>
      </c>
      <c r="D2677" t="str">
        <f>IF(A2677="","",VLOOKUP(BdD!C2677,Mvt!$D$2:$G$832,3,0))</f>
        <v/>
      </c>
    </row>
    <row r="2678" spans="1:4" x14ac:dyDescent="0.25">
      <c r="A2678" s="1" t="str">
        <f t="array" ref="A2678">IF(B2678="","",MAX(IF(Mvt!$C$2:$C$832=B2678,Mvt!$A$2:$A$832,"")))</f>
        <v/>
      </c>
      <c r="C2678" t="str">
        <f t="shared" si="42"/>
        <v/>
      </c>
      <c r="D2678" t="str">
        <f>IF(A2678="","",VLOOKUP(BdD!C2678,Mvt!$D$2:$G$832,3,0))</f>
        <v/>
      </c>
    </row>
    <row r="2679" spans="1:4" x14ac:dyDescent="0.25">
      <c r="A2679" s="1" t="str">
        <f t="array" ref="A2679">IF(B2679="","",MAX(IF(Mvt!$C$2:$C$832=B2679,Mvt!$A$2:$A$832,"")))</f>
        <v/>
      </c>
      <c r="C2679" t="str">
        <f t="shared" si="42"/>
        <v/>
      </c>
      <c r="D2679" t="str">
        <f>IF(A2679="","",VLOOKUP(BdD!C2679,Mvt!$D$2:$G$832,3,0))</f>
        <v/>
      </c>
    </row>
    <row r="2680" spans="1:4" x14ac:dyDescent="0.25">
      <c r="A2680" s="1" t="str">
        <f t="array" ref="A2680">IF(B2680="","",MAX(IF(Mvt!$C$2:$C$832=B2680,Mvt!$A$2:$A$832,"")))</f>
        <v/>
      </c>
      <c r="C2680" t="str">
        <f t="shared" si="42"/>
        <v/>
      </c>
      <c r="D2680" t="str">
        <f>IF(A2680="","",VLOOKUP(BdD!C2680,Mvt!$D$2:$G$832,3,0))</f>
        <v/>
      </c>
    </row>
    <row r="2681" spans="1:4" x14ac:dyDescent="0.25">
      <c r="A2681" s="1" t="str">
        <f t="array" ref="A2681">IF(B2681="","",MAX(IF(Mvt!$C$2:$C$832=B2681,Mvt!$A$2:$A$832,"")))</f>
        <v/>
      </c>
      <c r="C2681" t="str">
        <f t="shared" si="42"/>
        <v/>
      </c>
      <c r="D2681" t="str">
        <f>IF(A2681="","",VLOOKUP(BdD!C2681,Mvt!$D$2:$G$832,3,0))</f>
        <v/>
      </c>
    </row>
    <row r="2682" spans="1:4" x14ac:dyDescent="0.25">
      <c r="A2682" s="1" t="str">
        <f t="array" ref="A2682">IF(B2682="","",MAX(IF(Mvt!$C$2:$C$832=B2682,Mvt!$A$2:$A$832,"")))</f>
        <v/>
      </c>
      <c r="C2682" t="str">
        <f t="shared" si="42"/>
        <v/>
      </c>
      <c r="D2682" t="str">
        <f>IF(A2682="","",VLOOKUP(BdD!C2682,Mvt!$D$2:$G$832,3,0))</f>
        <v/>
      </c>
    </row>
    <row r="2683" spans="1:4" x14ac:dyDescent="0.25">
      <c r="A2683" s="1" t="str">
        <f t="array" ref="A2683">IF(B2683="","",MAX(IF(Mvt!$C$2:$C$832=B2683,Mvt!$A$2:$A$832,"")))</f>
        <v/>
      </c>
      <c r="C2683" t="str">
        <f t="shared" si="42"/>
        <v/>
      </c>
      <c r="D2683" t="str">
        <f>IF(A2683="","",VLOOKUP(BdD!C2683,Mvt!$D$2:$G$832,3,0))</f>
        <v/>
      </c>
    </row>
    <row r="2684" spans="1:4" x14ac:dyDescent="0.25">
      <c r="A2684" s="1" t="str">
        <f t="array" ref="A2684">IF(B2684="","",MAX(IF(Mvt!$C$2:$C$832=B2684,Mvt!$A$2:$A$832,"")))</f>
        <v/>
      </c>
      <c r="C2684" t="str">
        <f t="shared" si="42"/>
        <v/>
      </c>
      <c r="D2684" t="str">
        <f>IF(A2684="","",VLOOKUP(BdD!C2684,Mvt!$D$2:$G$832,3,0))</f>
        <v/>
      </c>
    </row>
    <row r="2685" spans="1:4" x14ac:dyDescent="0.25">
      <c r="A2685" s="1" t="str">
        <f t="array" ref="A2685">IF(B2685="","",MAX(IF(Mvt!$C$2:$C$832=B2685,Mvt!$A$2:$A$832,"")))</f>
        <v/>
      </c>
      <c r="C2685" t="str">
        <f t="shared" si="42"/>
        <v/>
      </c>
      <c r="D2685" t="str">
        <f>IF(A2685="","",VLOOKUP(BdD!C2685,Mvt!$D$2:$G$832,3,0))</f>
        <v/>
      </c>
    </row>
    <row r="2686" spans="1:4" x14ac:dyDescent="0.25">
      <c r="A2686" s="1" t="str">
        <f t="array" ref="A2686">IF(B2686="","",MAX(IF(Mvt!$C$2:$C$832=B2686,Mvt!$A$2:$A$832,"")))</f>
        <v/>
      </c>
      <c r="C2686" t="str">
        <f t="shared" si="42"/>
        <v/>
      </c>
      <c r="D2686" t="str">
        <f>IF(A2686="","",VLOOKUP(BdD!C2686,Mvt!$D$2:$G$832,3,0))</f>
        <v/>
      </c>
    </row>
    <row r="2687" spans="1:4" x14ac:dyDescent="0.25">
      <c r="A2687" s="1" t="str">
        <f t="array" ref="A2687">IF(B2687="","",MAX(IF(Mvt!$C$2:$C$832=B2687,Mvt!$A$2:$A$832,"")))</f>
        <v/>
      </c>
      <c r="C2687" t="str">
        <f t="shared" si="42"/>
        <v/>
      </c>
      <c r="D2687" t="str">
        <f>IF(A2687="","",VLOOKUP(BdD!C2687,Mvt!$D$2:$G$832,3,0))</f>
        <v/>
      </c>
    </row>
    <row r="2688" spans="1:4" x14ac:dyDescent="0.25">
      <c r="A2688" s="1" t="str">
        <f t="array" ref="A2688">IF(B2688="","",MAX(IF(Mvt!$C$2:$C$832=B2688,Mvt!$A$2:$A$832,"")))</f>
        <v/>
      </c>
      <c r="C2688" t="str">
        <f t="shared" si="42"/>
        <v/>
      </c>
      <c r="D2688" t="str">
        <f>IF(A2688="","",VLOOKUP(BdD!C2688,Mvt!$D$2:$G$832,3,0))</f>
        <v/>
      </c>
    </row>
    <row r="2689" spans="1:4" x14ac:dyDescent="0.25">
      <c r="A2689" s="1" t="str">
        <f t="array" ref="A2689">IF(B2689="","",MAX(IF(Mvt!$C$2:$C$832=B2689,Mvt!$A$2:$A$832,"")))</f>
        <v/>
      </c>
      <c r="C2689" t="str">
        <f t="shared" si="42"/>
        <v/>
      </c>
      <c r="D2689" t="str">
        <f>IF(A2689="","",VLOOKUP(BdD!C2689,Mvt!$D$2:$G$832,3,0))</f>
        <v/>
      </c>
    </row>
    <row r="2690" spans="1:4" x14ac:dyDescent="0.25">
      <c r="A2690" s="1" t="str">
        <f t="array" ref="A2690">IF(B2690="","",MAX(IF(Mvt!$C$2:$C$832=B2690,Mvt!$A$2:$A$832,"")))</f>
        <v/>
      </c>
      <c r="C2690" t="str">
        <f t="shared" si="42"/>
        <v/>
      </c>
      <c r="D2690" t="str">
        <f>IF(A2690="","",VLOOKUP(BdD!C2690,Mvt!$D$2:$G$832,3,0))</f>
        <v/>
      </c>
    </row>
    <row r="2691" spans="1:4" x14ac:dyDescent="0.25">
      <c r="A2691" s="1" t="str">
        <f t="array" ref="A2691">IF(B2691="","",MAX(IF(Mvt!$C$2:$C$832=B2691,Mvt!$A$2:$A$832,"")))</f>
        <v/>
      </c>
      <c r="C2691" t="str">
        <f t="shared" si="42"/>
        <v/>
      </c>
      <c r="D2691" t="str">
        <f>IF(A2691="","",VLOOKUP(BdD!C2691,Mvt!$D$2:$G$832,3,0))</f>
        <v/>
      </c>
    </row>
    <row r="2692" spans="1:4" x14ac:dyDescent="0.25">
      <c r="A2692" s="1" t="str">
        <f t="array" ref="A2692">IF(B2692="","",MAX(IF(Mvt!$C$2:$C$832=B2692,Mvt!$A$2:$A$832,"")))</f>
        <v/>
      </c>
      <c r="C2692" t="str">
        <f t="shared" si="42"/>
        <v/>
      </c>
      <c r="D2692" t="str">
        <f>IF(A2692="","",VLOOKUP(BdD!C2692,Mvt!$D$2:$G$832,3,0))</f>
        <v/>
      </c>
    </row>
    <row r="2693" spans="1:4" x14ac:dyDescent="0.25">
      <c r="A2693" s="1" t="str">
        <f t="array" ref="A2693">IF(B2693="","",MAX(IF(Mvt!$C$2:$C$832=B2693,Mvt!$A$2:$A$832,"")))</f>
        <v/>
      </c>
      <c r="C2693" t="str">
        <f t="shared" si="42"/>
        <v/>
      </c>
      <c r="D2693" t="str">
        <f>IF(A2693="","",VLOOKUP(BdD!C2693,Mvt!$D$2:$G$832,3,0))</f>
        <v/>
      </c>
    </row>
    <row r="2694" spans="1:4" x14ac:dyDescent="0.25">
      <c r="A2694" s="1" t="str">
        <f t="array" ref="A2694">IF(B2694="","",MAX(IF(Mvt!$C$2:$C$832=B2694,Mvt!$A$2:$A$832,"")))</f>
        <v/>
      </c>
      <c r="C2694" t="str">
        <f t="shared" si="42"/>
        <v/>
      </c>
      <c r="D2694" t="str">
        <f>IF(A2694="","",VLOOKUP(BdD!C2694,Mvt!$D$2:$G$832,3,0))</f>
        <v/>
      </c>
    </row>
    <row r="2695" spans="1:4" x14ac:dyDescent="0.25">
      <c r="A2695" s="1" t="str">
        <f t="array" ref="A2695">IF(B2695="","",MAX(IF(Mvt!$C$2:$C$832=B2695,Mvt!$A$2:$A$832,"")))</f>
        <v/>
      </c>
      <c r="C2695" t="str">
        <f t="shared" si="42"/>
        <v/>
      </c>
      <c r="D2695" t="str">
        <f>IF(A2695="","",VLOOKUP(BdD!C2695,Mvt!$D$2:$G$832,3,0))</f>
        <v/>
      </c>
    </row>
    <row r="2696" spans="1:4" x14ac:dyDescent="0.25">
      <c r="A2696" s="1" t="str">
        <f t="array" ref="A2696">IF(B2696="","",MAX(IF(Mvt!$C$2:$C$832=B2696,Mvt!$A$2:$A$832,"")))</f>
        <v/>
      </c>
      <c r="C2696" t="str">
        <f t="shared" si="42"/>
        <v/>
      </c>
      <c r="D2696" t="str">
        <f>IF(A2696="","",VLOOKUP(BdD!C2696,Mvt!$D$2:$G$832,3,0))</f>
        <v/>
      </c>
    </row>
    <row r="2697" spans="1:4" x14ac:dyDescent="0.25">
      <c r="A2697" s="1" t="str">
        <f t="array" ref="A2697">IF(B2697="","",MAX(IF(Mvt!$C$2:$C$832=B2697,Mvt!$A$2:$A$832,"")))</f>
        <v/>
      </c>
      <c r="C2697" t="str">
        <f t="shared" si="42"/>
        <v/>
      </c>
      <c r="D2697" t="str">
        <f>IF(A2697="","",VLOOKUP(BdD!C2697,Mvt!$D$2:$G$832,3,0))</f>
        <v/>
      </c>
    </row>
    <row r="2698" spans="1:4" x14ac:dyDescent="0.25">
      <c r="A2698" s="1" t="str">
        <f t="array" ref="A2698">IF(B2698="","",MAX(IF(Mvt!$C$2:$C$832=B2698,Mvt!$A$2:$A$832,"")))</f>
        <v/>
      </c>
      <c r="C2698" t="str">
        <f t="shared" si="42"/>
        <v/>
      </c>
      <c r="D2698" t="str">
        <f>IF(A2698="","",VLOOKUP(BdD!C2698,Mvt!$D$2:$G$832,3,0))</f>
        <v/>
      </c>
    </row>
    <row r="2699" spans="1:4" x14ac:dyDescent="0.25">
      <c r="A2699" s="1" t="str">
        <f t="array" ref="A2699">IF(B2699="","",MAX(IF(Mvt!$C$2:$C$832=B2699,Mvt!$A$2:$A$832,"")))</f>
        <v/>
      </c>
      <c r="C2699" t="str">
        <f t="shared" si="42"/>
        <v/>
      </c>
      <c r="D2699" t="str">
        <f>IF(A2699="","",VLOOKUP(BdD!C2699,Mvt!$D$2:$G$832,3,0))</f>
        <v/>
      </c>
    </row>
    <row r="2700" spans="1:4" x14ac:dyDescent="0.25">
      <c r="A2700" s="1" t="str">
        <f t="array" ref="A2700">IF(B2700="","",MAX(IF(Mvt!$C$2:$C$832=B2700,Mvt!$A$2:$A$832,"")))</f>
        <v/>
      </c>
      <c r="C2700" t="str">
        <f t="shared" si="42"/>
        <v/>
      </c>
      <c r="D2700" t="str">
        <f>IF(A2700="","",VLOOKUP(BdD!C2700,Mvt!$D$2:$G$832,3,0))</f>
        <v/>
      </c>
    </row>
    <row r="2701" spans="1:4" x14ac:dyDescent="0.25">
      <c r="A2701" s="1" t="str">
        <f t="array" ref="A2701">IF(B2701="","",MAX(IF(Mvt!$C$2:$C$832=B2701,Mvt!$A$2:$A$832,"")))</f>
        <v/>
      </c>
      <c r="C2701" t="str">
        <f t="shared" si="42"/>
        <v/>
      </c>
      <c r="D2701" t="str">
        <f>IF(A2701="","",VLOOKUP(BdD!C2701,Mvt!$D$2:$G$832,3,0))</f>
        <v/>
      </c>
    </row>
    <row r="2702" spans="1:4" x14ac:dyDescent="0.25">
      <c r="A2702" s="1" t="str">
        <f t="array" ref="A2702">IF(B2702="","",MAX(IF(Mvt!$C$2:$C$832=B2702,Mvt!$A$2:$A$832,"")))</f>
        <v/>
      </c>
      <c r="C2702" t="str">
        <f t="shared" si="42"/>
        <v/>
      </c>
      <c r="D2702" t="str">
        <f>IF(A2702="","",VLOOKUP(BdD!C2702,Mvt!$D$2:$G$832,3,0))</f>
        <v/>
      </c>
    </row>
    <row r="2703" spans="1:4" x14ac:dyDescent="0.25">
      <c r="A2703" s="1" t="str">
        <f t="array" ref="A2703">IF(B2703="","",MAX(IF(Mvt!$C$2:$C$832=B2703,Mvt!$A$2:$A$832,"")))</f>
        <v/>
      </c>
      <c r="C2703" t="str">
        <f t="shared" si="42"/>
        <v/>
      </c>
      <c r="D2703" t="str">
        <f>IF(A2703="","",VLOOKUP(BdD!C2703,Mvt!$D$2:$G$832,3,0))</f>
        <v/>
      </c>
    </row>
    <row r="2704" spans="1:4" x14ac:dyDescent="0.25">
      <c r="A2704" s="1" t="str">
        <f t="array" ref="A2704">IF(B2704="","",MAX(IF(Mvt!$C$2:$C$832=B2704,Mvt!$A$2:$A$832,"")))</f>
        <v/>
      </c>
      <c r="C2704" t="str">
        <f t="shared" si="42"/>
        <v/>
      </c>
      <c r="D2704" t="str">
        <f>IF(A2704="","",VLOOKUP(BdD!C2704,Mvt!$D$2:$G$832,3,0))</f>
        <v/>
      </c>
    </row>
    <row r="2705" spans="1:4" x14ac:dyDescent="0.25">
      <c r="A2705" s="1" t="str">
        <f t="array" ref="A2705">IF(B2705="","",MAX(IF(Mvt!$C$2:$C$832=B2705,Mvt!$A$2:$A$832,"")))</f>
        <v/>
      </c>
      <c r="C2705" t="str">
        <f t="shared" si="42"/>
        <v/>
      </c>
      <c r="D2705" t="str">
        <f>IF(A2705="","",VLOOKUP(BdD!C2705,Mvt!$D$2:$G$832,3,0))</f>
        <v/>
      </c>
    </row>
    <row r="2706" spans="1:4" x14ac:dyDescent="0.25">
      <c r="A2706" s="1" t="str">
        <f t="array" ref="A2706">IF(B2706="","",MAX(IF(Mvt!$C$2:$C$832=B2706,Mvt!$A$2:$A$832,"")))</f>
        <v/>
      </c>
      <c r="C2706" t="str">
        <f t="shared" si="42"/>
        <v/>
      </c>
      <c r="D2706" t="str">
        <f>IF(A2706="","",VLOOKUP(BdD!C2706,Mvt!$D$2:$G$832,3,0))</f>
        <v/>
      </c>
    </row>
    <row r="2707" spans="1:4" x14ac:dyDescent="0.25">
      <c r="A2707" s="1" t="str">
        <f t="array" ref="A2707">IF(B2707="","",MAX(IF(Mvt!$C$2:$C$832=B2707,Mvt!$A$2:$A$832,"")))</f>
        <v/>
      </c>
      <c r="C2707" t="str">
        <f t="shared" si="42"/>
        <v/>
      </c>
      <c r="D2707" t="str">
        <f>IF(A2707="","",VLOOKUP(BdD!C2707,Mvt!$D$2:$G$832,3,0))</f>
        <v/>
      </c>
    </row>
    <row r="2708" spans="1:4" x14ac:dyDescent="0.25">
      <c r="A2708" s="1" t="str">
        <f t="array" ref="A2708">IF(B2708="","",MAX(IF(Mvt!$C$2:$C$832=B2708,Mvt!$A$2:$A$832,"")))</f>
        <v/>
      </c>
      <c r="C2708" t="str">
        <f t="shared" si="42"/>
        <v/>
      </c>
      <c r="D2708" t="str">
        <f>IF(A2708="","",VLOOKUP(BdD!C2708,Mvt!$D$2:$G$832,3,0))</f>
        <v/>
      </c>
    </row>
    <row r="2709" spans="1:4" x14ac:dyDescent="0.25">
      <c r="A2709" s="1" t="str">
        <f t="array" ref="A2709">IF(B2709="","",MAX(IF(Mvt!$C$2:$C$832=B2709,Mvt!$A$2:$A$832,"")))</f>
        <v/>
      </c>
      <c r="C2709" t="str">
        <f t="shared" si="42"/>
        <v/>
      </c>
      <c r="D2709" t="str">
        <f>IF(A2709="","",VLOOKUP(BdD!C2709,Mvt!$D$2:$G$832,3,0))</f>
        <v/>
      </c>
    </row>
    <row r="2710" spans="1:4" x14ac:dyDescent="0.25">
      <c r="A2710" s="1" t="str">
        <f t="array" ref="A2710">IF(B2710="","",MAX(IF(Mvt!$C$2:$C$832=B2710,Mvt!$A$2:$A$832,"")))</f>
        <v/>
      </c>
      <c r="C2710" t="str">
        <f t="shared" si="42"/>
        <v/>
      </c>
      <c r="D2710" t="str">
        <f>IF(A2710="","",VLOOKUP(BdD!C2710,Mvt!$D$2:$G$832,3,0))</f>
        <v/>
      </c>
    </row>
    <row r="2711" spans="1:4" x14ac:dyDescent="0.25">
      <c r="A2711" s="1" t="str">
        <f t="array" ref="A2711">IF(B2711="","",MAX(IF(Mvt!$C$2:$C$832=B2711,Mvt!$A$2:$A$832,"")))</f>
        <v/>
      </c>
      <c r="C2711" t="str">
        <f t="shared" si="42"/>
        <v/>
      </c>
      <c r="D2711" t="str">
        <f>IF(A2711="","",VLOOKUP(BdD!C2711,Mvt!$D$2:$G$832,3,0))</f>
        <v/>
      </c>
    </row>
    <row r="2712" spans="1:4" x14ac:dyDescent="0.25">
      <c r="A2712" s="1" t="str">
        <f t="array" ref="A2712">IF(B2712="","",MAX(IF(Mvt!$C$2:$C$832=B2712,Mvt!$A$2:$A$832,"")))</f>
        <v/>
      </c>
      <c r="C2712" t="str">
        <f t="shared" si="42"/>
        <v/>
      </c>
      <c r="D2712" t="str">
        <f>IF(A2712="","",VLOOKUP(BdD!C2712,Mvt!$D$2:$G$832,3,0))</f>
        <v/>
      </c>
    </row>
    <row r="2713" spans="1:4" x14ac:dyDescent="0.25">
      <c r="A2713" s="1" t="str">
        <f t="array" ref="A2713">IF(B2713="","",MAX(IF(Mvt!$C$2:$C$832=B2713,Mvt!$A$2:$A$832,"")))</f>
        <v/>
      </c>
      <c r="C2713" t="str">
        <f t="shared" si="42"/>
        <v/>
      </c>
      <c r="D2713" t="str">
        <f>IF(A2713="","",VLOOKUP(BdD!C2713,Mvt!$D$2:$G$832,3,0))</f>
        <v/>
      </c>
    </row>
    <row r="2714" spans="1:4" x14ac:dyDescent="0.25">
      <c r="A2714" s="1" t="str">
        <f t="array" ref="A2714">IF(B2714="","",MAX(IF(Mvt!$C$2:$C$832=B2714,Mvt!$A$2:$A$832,"")))</f>
        <v/>
      </c>
      <c r="C2714" t="str">
        <f t="shared" si="42"/>
        <v/>
      </c>
      <c r="D2714" t="str">
        <f>IF(A2714="","",VLOOKUP(BdD!C2714,Mvt!$D$2:$G$832,3,0))</f>
        <v/>
      </c>
    </row>
    <row r="2715" spans="1:4" x14ac:dyDescent="0.25">
      <c r="A2715" s="1" t="str">
        <f t="array" ref="A2715">IF(B2715="","",MAX(IF(Mvt!$C$2:$C$832=B2715,Mvt!$A$2:$A$832,"")))</f>
        <v/>
      </c>
      <c r="C2715" t="str">
        <f t="shared" si="42"/>
        <v/>
      </c>
      <c r="D2715" t="str">
        <f>IF(A2715="","",VLOOKUP(BdD!C2715,Mvt!$D$2:$G$832,3,0))</f>
        <v/>
      </c>
    </row>
    <row r="2716" spans="1:4" x14ac:dyDescent="0.25">
      <c r="A2716" s="1" t="str">
        <f t="array" ref="A2716">IF(B2716="","",MAX(IF(Mvt!$C$2:$C$832=B2716,Mvt!$A$2:$A$832,"")))</f>
        <v/>
      </c>
      <c r="C2716" t="str">
        <f t="shared" si="42"/>
        <v/>
      </c>
      <c r="D2716" t="str">
        <f>IF(A2716="","",VLOOKUP(BdD!C2716,Mvt!$D$2:$G$832,3,0))</f>
        <v/>
      </c>
    </row>
    <row r="2717" spans="1:4" x14ac:dyDescent="0.25">
      <c r="A2717" s="1" t="str">
        <f t="array" ref="A2717">IF(B2717="","",MAX(IF(Mvt!$C$2:$C$832=B2717,Mvt!$A$2:$A$832,"")))</f>
        <v/>
      </c>
      <c r="C2717" t="str">
        <f t="shared" si="42"/>
        <v/>
      </c>
      <c r="D2717" t="str">
        <f>IF(A2717="","",VLOOKUP(BdD!C2717,Mvt!$D$2:$G$832,3,0))</f>
        <v/>
      </c>
    </row>
    <row r="2718" spans="1:4" x14ac:dyDescent="0.25">
      <c r="A2718" s="1" t="str">
        <f t="array" ref="A2718">IF(B2718="","",MAX(IF(Mvt!$C$2:$C$832=B2718,Mvt!$A$2:$A$832,"")))</f>
        <v/>
      </c>
      <c r="C2718" t="str">
        <f t="shared" si="42"/>
        <v/>
      </c>
      <c r="D2718" t="str">
        <f>IF(A2718="","",VLOOKUP(BdD!C2718,Mvt!$D$2:$G$832,3,0))</f>
        <v/>
      </c>
    </row>
    <row r="2719" spans="1:4" x14ac:dyDescent="0.25">
      <c r="A2719" s="1" t="str">
        <f t="array" ref="A2719">IF(B2719="","",MAX(IF(Mvt!$C$2:$C$832=B2719,Mvt!$A$2:$A$832,"")))</f>
        <v/>
      </c>
      <c r="C2719" t="str">
        <f t="shared" si="42"/>
        <v/>
      </c>
      <c r="D2719" t="str">
        <f>IF(A2719="","",VLOOKUP(BdD!C2719,Mvt!$D$2:$G$832,3,0))</f>
        <v/>
      </c>
    </row>
    <row r="2720" spans="1:4" x14ac:dyDescent="0.25">
      <c r="A2720" s="1" t="str">
        <f t="array" ref="A2720">IF(B2720="","",MAX(IF(Mvt!$C$2:$C$832=B2720,Mvt!$A$2:$A$832,"")))</f>
        <v/>
      </c>
      <c r="C2720" t="str">
        <f t="shared" si="42"/>
        <v/>
      </c>
      <c r="D2720" t="str">
        <f>IF(A2720="","",VLOOKUP(BdD!C2720,Mvt!$D$2:$G$832,3,0))</f>
        <v/>
      </c>
    </row>
    <row r="2721" spans="1:4" x14ac:dyDescent="0.25">
      <c r="A2721" s="1" t="str">
        <f t="array" ref="A2721">IF(B2721="","",MAX(IF(Mvt!$C$2:$C$832=B2721,Mvt!$A$2:$A$832,"")))</f>
        <v/>
      </c>
      <c r="C2721" t="str">
        <f t="shared" si="42"/>
        <v/>
      </c>
      <c r="D2721" t="str">
        <f>IF(A2721="","",VLOOKUP(BdD!C2721,Mvt!$D$2:$G$832,3,0))</f>
        <v/>
      </c>
    </row>
    <row r="2722" spans="1:4" x14ac:dyDescent="0.25">
      <c r="A2722" s="1" t="str">
        <f t="array" ref="A2722">IF(B2722="","",MAX(IF(Mvt!$C$2:$C$832=B2722,Mvt!$A$2:$A$832,"")))</f>
        <v/>
      </c>
      <c r="C2722" t="str">
        <f t="shared" si="42"/>
        <v/>
      </c>
      <c r="D2722" t="str">
        <f>IF(A2722="","",VLOOKUP(BdD!C2722,Mvt!$D$2:$G$832,3,0))</f>
        <v/>
      </c>
    </row>
    <row r="2723" spans="1:4" x14ac:dyDescent="0.25">
      <c r="A2723" s="1" t="str">
        <f t="array" ref="A2723">IF(B2723="","",MAX(IF(Mvt!$C$2:$C$832=B2723,Mvt!$A$2:$A$832,"")))</f>
        <v/>
      </c>
      <c r="C2723" t="str">
        <f t="shared" ref="C2723:C2786" si="43">IF(A2723="","",A2723&amp;B2723)</f>
        <v/>
      </c>
      <c r="D2723" t="str">
        <f>IF(A2723="","",VLOOKUP(BdD!C2723,Mvt!$D$2:$G$832,3,0))</f>
        <v/>
      </c>
    </row>
    <row r="2724" spans="1:4" x14ac:dyDescent="0.25">
      <c r="A2724" s="1" t="str">
        <f t="array" ref="A2724">IF(B2724="","",MAX(IF(Mvt!$C$2:$C$832=B2724,Mvt!$A$2:$A$832,"")))</f>
        <v/>
      </c>
      <c r="C2724" t="str">
        <f t="shared" si="43"/>
        <v/>
      </c>
      <c r="D2724" t="str">
        <f>IF(A2724="","",VLOOKUP(BdD!C2724,Mvt!$D$2:$G$832,3,0))</f>
        <v/>
      </c>
    </row>
    <row r="2725" spans="1:4" x14ac:dyDescent="0.25">
      <c r="A2725" s="1" t="str">
        <f t="array" ref="A2725">IF(B2725="","",MAX(IF(Mvt!$C$2:$C$832=B2725,Mvt!$A$2:$A$832,"")))</f>
        <v/>
      </c>
      <c r="C2725" t="str">
        <f t="shared" si="43"/>
        <v/>
      </c>
      <c r="D2725" t="str">
        <f>IF(A2725="","",VLOOKUP(BdD!C2725,Mvt!$D$2:$G$832,3,0))</f>
        <v/>
      </c>
    </row>
    <row r="2726" spans="1:4" x14ac:dyDescent="0.25">
      <c r="A2726" s="1" t="str">
        <f t="array" ref="A2726">IF(B2726="","",MAX(IF(Mvt!$C$2:$C$832=B2726,Mvt!$A$2:$A$832,"")))</f>
        <v/>
      </c>
      <c r="C2726" t="str">
        <f t="shared" si="43"/>
        <v/>
      </c>
      <c r="D2726" t="str">
        <f>IF(A2726="","",VLOOKUP(BdD!C2726,Mvt!$D$2:$G$832,3,0))</f>
        <v/>
      </c>
    </row>
    <row r="2727" spans="1:4" x14ac:dyDescent="0.25">
      <c r="A2727" s="1" t="str">
        <f t="array" ref="A2727">IF(B2727="","",MAX(IF(Mvt!$C$2:$C$832=B2727,Mvt!$A$2:$A$832,"")))</f>
        <v/>
      </c>
      <c r="C2727" t="str">
        <f t="shared" si="43"/>
        <v/>
      </c>
      <c r="D2727" t="str">
        <f>IF(A2727="","",VLOOKUP(BdD!C2727,Mvt!$D$2:$G$832,3,0))</f>
        <v/>
      </c>
    </row>
    <row r="2728" spans="1:4" x14ac:dyDescent="0.25">
      <c r="A2728" s="1" t="str">
        <f t="array" ref="A2728">IF(B2728="","",MAX(IF(Mvt!$C$2:$C$832=B2728,Mvt!$A$2:$A$832,"")))</f>
        <v/>
      </c>
      <c r="C2728" t="str">
        <f t="shared" si="43"/>
        <v/>
      </c>
      <c r="D2728" t="str">
        <f>IF(A2728="","",VLOOKUP(BdD!C2728,Mvt!$D$2:$G$832,3,0))</f>
        <v/>
      </c>
    </row>
    <row r="2729" spans="1:4" x14ac:dyDescent="0.25">
      <c r="A2729" s="1" t="str">
        <f t="array" ref="A2729">IF(B2729="","",MAX(IF(Mvt!$C$2:$C$832=B2729,Mvt!$A$2:$A$832,"")))</f>
        <v/>
      </c>
      <c r="C2729" t="str">
        <f t="shared" si="43"/>
        <v/>
      </c>
      <c r="D2729" t="str">
        <f>IF(A2729="","",VLOOKUP(BdD!C2729,Mvt!$D$2:$G$832,3,0))</f>
        <v/>
      </c>
    </row>
    <row r="2730" spans="1:4" x14ac:dyDescent="0.25">
      <c r="A2730" s="1" t="str">
        <f t="array" ref="A2730">IF(B2730="","",MAX(IF(Mvt!$C$2:$C$832=B2730,Mvt!$A$2:$A$832,"")))</f>
        <v/>
      </c>
      <c r="C2730" t="str">
        <f t="shared" si="43"/>
        <v/>
      </c>
      <c r="D2730" t="str">
        <f>IF(A2730="","",VLOOKUP(BdD!C2730,Mvt!$D$2:$G$832,3,0))</f>
        <v/>
      </c>
    </row>
    <row r="2731" spans="1:4" x14ac:dyDescent="0.25">
      <c r="A2731" s="1" t="str">
        <f t="array" ref="A2731">IF(B2731="","",MAX(IF(Mvt!$C$2:$C$832=B2731,Mvt!$A$2:$A$832,"")))</f>
        <v/>
      </c>
      <c r="C2731" t="str">
        <f t="shared" si="43"/>
        <v/>
      </c>
      <c r="D2731" t="str">
        <f>IF(A2731="","",VLOOKUP(BdD!C2731,Mvt!$D$2:$G$832,3,0))</f>
        <v/>
      </c>
    </row>
    <row r="2732" spans="1:4" x14ac:dyDescent="0.25">
      <c r="A2732" s="1" t="str">
        <f t="array" ref="A2732">IF(B2732="","",MAX(IF(Mvt!$C$2:$C$832=B2732,Mvt!$A$2:$A$832,"")))</f>
        <v/>
      </c>
      <c r="C2732" t="str">
        <f t="shared" si="43"/>
        <v/>
      </c>
      <c r="D2732" t="str">
        <f>IF(A2732="","",VLOOKUP(BdD!C2732,Mvt!$D$2:$G$832,3,0))</f>
        <v/>
      </c>
    </row>
    <row r="2733" spans="1:4" x14ac:dyDescent="0.25">
      <c r="A2733" s="1" t="str">
        <f t="array" ref="A2733">IF(B2733="","",MAX(IF(Mvt!$C$2:$C$832=B2733,Mvt!$A$2:$A$832,"")))</f>
        <v/>
      </c>
      <c r="C2733" t="str">
        <f t="shared" si="43"/>
        <v/>
      </c>
      <c r="D2733" t="str">
        <f>IF(A2733="","",VLOOKUP(BdD!C2733,Mvt!$D$2:$G$832,3,0))</f>
        <v/>
      </c>
    </row>
    <row r="2734" spans="1:4" x14ac:dyDescent="0.25">
      <c r="A2734" s="1" t="str">
        <f t="array" ref="A2734">IF(B2734="","",MAX(IF(Mvt!$C$2:$C$832=B2734,Mvt!$A$2:$A$832,"")))</f>
        <v/>
      </c>
      <c r="C2734" t="str">
        <f t="shared" si="43"/>
        <v/>
      </c>
      <c r="D2734" t="str">
        <f>IF(A2734="","",VLOOKUP(BdD!C2734,Mvt!$D$2:$G$832,3,0))</f>
        <v/>
      </c>
    </row>
    <row r="2735" spans="1:4" x14ac:dyDescent="0.25">
      <c r="A2735" s="1" t="str">
        <f t="array" ref="A2735">IF(B2735="","",MAX(IF(Mvt!$C$2:$C$832=B2735,Mvt!$A$2:$A$832,"")))</f>
        <v/>
      </c>
      <c r="C2735" t="str">
        <f t="shared" si="43"/>
        <v/>
      </c>
      <c r="D2735" t="str">
        <f>IF(A2735="","",VLOOKUP(BdD!C2735,Mvt!$D$2:$G$832,3,0))</f>
        <v/>
      </c>
    </row>
    <row r="2736" spans="1:4" x14ac:dyDescent="0.25">
      <c r="A2736" s="1" t="str">
        <f t="array" ref="A2736">IF(B2736="","",MAX(IF(Mvt!$C$2:$C$832=B2736,Mvt!$A$2:$A$832,"")))</f>
        <v/>
      </c>
      <c r="C2736" t="str">
        <f t="shared" si="43"/>
        <v/>
      </c>
      <c r="D2736" t="str">
        <f>IF(A2736="","",VLOOKUP(BdD!C2736,Mvt!$D$2:$G$832,3,0))</f>
        <v/>
      </c>
    </row>
    <row r="2737" spans="1:4" x14ac:dyDescent="0.25">
      <c r="A2737" s="1" t="str">
        <f t="array" ref="A2737">IF(B2737="","",MAX(IF(Mvt!$C$2:$C$832=B2737,Mvt!$A$2:$A$832,"")))</f>
        <v/>
      </c>
      <c r="C2737" t="str">
        <f t="shared" si="43"/>
        <v/>
      </c>
      <c r="D2737" t="str">
        <f>IF(A2737="","",VLOOKUP(BdD!C2737,Mvt!$D$2:$G$832,3,0))</f>
        <v/>
      </c>
    </row>
    <row r="2738" spans="1:4" x14ac:dyDescent="0.25">
      <c r="A2738" s="1" t="str">
        <f t="array" ref="A2738">IF(B2738="","",MAX(IF(Mvt!$C$2:$C$832=B2738,Mvt!$A$2:$A$832,"")))</f>
        <v/>
      </c>
      <c r="C2738" t="str">
        <f t="shared" si="43"/>
        <v/>
      </c>
      <c r="D2738" t="str">
        <f>IF(A2738="","",VLOOKUP(BdD!C2738,Mvt!$D$2:$G$832,3,0))</f>
        <v/>
      </c>
    </row>
    <row r="2739" spans="1:4" x14ac:dyDescent="0.25">
      <c r="A2739" s="1" t="str">
        <f t="array" ref="A2739">IF(B2739="","",MAX(IF(Mvt!$C$2:$C$832=B2739,Mvt!$A$2:$A$832,"")))</f>
        <v/>
      </c>
      <c r="C2739" t="str">
        <f t="shared" si="43"/>
        <v/>
      </c>
      <c r="D2739" t="str">
        <f>IF(A2739="","",VLOOKUP(BdD!C2739,Mvt!$D$2:$G$832,3,0))</f>
        <v/>
      </c>
    </row>
    <row r="2740" spans="1:4" x14ac:dyDescent="0.25">
      <c r="A2740" s="1" t="str">
        <f t="array" ref="A2740">IF(B2740="","",MAX(IF(Mvt!$C$2:$C$832=B2740,Mvt!$A$2:$A$832,"")))</f>
        <v/>
      </c>
      <c r="C2740" t="str">
        <f t="shared" si="43"/>
        <v/>
      </c>
      <c r="D2740" t="str">
        <f>IF(A2740="","",VLOOKUP(BdD!C2740,Mvt!$D$2:$G$832,3,0))</f>
        <v/>
      </c>
    </row>
    <row r="2741" spans="1:4" x14ac:dyDescent="0.25">
      <c r="A2741" s="1" t="str">
        <f t="array" ref="A2741">IF(B2741="","",MAX(IF(Mvt!$C$2:$C$832=B2741,Mvt!$A$2:$A$832,"")))</f>
        <v/>
      </c>
      <c r="C2741" t="str">
        <f t="shared" si="43"/>
        <v/>
      </c>
      <c r="D2741" t="str">
        <f>IF(A2741="","",VLOOKUP(BdD!C2741,Mvt!$D$2:$G$832,3,0))</f>
        <v/>
      </c>
    </row>
    <row r="2742" spans="1:4" x14ac:dyDescent="0.25">
      <c r="A2742" s="1" t="str">
        <f t="array" ref="A2742">IF(B2742="","",MAX(IF(Mvt!$C$2:$C$832=B2742,Mvt!$A$2:$A$832,"")))</f>
        <v/>
      </c>
      <c r="C2742" t="str">
        <f t="shared" si="43"/>
        <v/>
      </c>
      <c r="D2742" t="str">
        <f>IF(A2742="","",VLOOKUP(BdD!C2742,Mvt!$D$2:$G$832,3,0))</f>
        <v/>
      </c>
    </row>
    <row r="2743" spans="1:4" x14ac:dyDescent="0.25">
      <c r="A2743" s="1" t="str">
        <f t="array" ref="A2743">IF(B2743="","",MAX(IF(Mvt!$C$2:$C$832=B2743,Mvt!$A$2:$A$832,"")))</f>
        <v/>
      </c>
      <c r="C2743" t="str">
        <f t="shared" si="43"/>
        <v/>
      </c>
      <c r="D2743" t="str">
        <f>IF(A2743="","",VLOOKUP(BdD!C2743,Mvt!$D$2:$G$832,3,0))</f>
        <v/>
      </c>
    </row>
    <row r="2744" spans="1:4" x14ac:dyDescent="0.25">
      <c r="A2744" s="1" t="str">
        <f t="array" ref="A2744">IF(B2744="","",MAX(IF(Mvt!$C$2:$C$832=B2744,Mvt!$A$2:$A$832,"")))</f>
        <v/>
      </c>
      <c r="C2744" t="str">
        <f t="shared" si="43"/>
        <v/>
      </c>
      <c r="D2744" t="str">
        <f>IF(A2744="","",VLOOKUP(BdD!C2744,Mvt!$D$2:$G$832,3,0))</f>
        <v/>
      </c>
    </row>
    <row r="2745" spans="1:4" x14ac:dyDescent="0.25">
      <c r="A2745" s="1" t="str">
        <f t="array" ref="A2745">IF(B2745="","",MAX(IF(Mvt!$C$2:$C$832=B2745,Mvt!$A$2:$A$832,"")))</f>
        <v/>
      </c>
      <c r="C2745" t="str">
        <f t="shared" si="43"/>
        <v/>
      </c>
      <c r="D2745" t="str">
        <f>IF(A2745="","",VLOOKUP(BdD!C2745,Mvt!$D$2:$G$832,3,0))</f>
        <v/>
      </c>
    </row>
    <row r="2746" spans="1:4" x14ac:dyDescent="0.25">
      <c r="A2746" s="1" t="str">
        <f t="array" ref="A2746">IF(B2746="","",MAX(IF(Mvt!$C$2:$C$832=B2746,Mvt!$A$2:$A$832,"")))</f>
        <v/>
      </c>
      <c r="C2746" t="str">
        <f t="shared" si="43"/>
        <v/>
      </c>
      <c r="D2746" t="str">
        <f>IF(A2746="","",VLOOKUP(BdD!C2746,Mvt!$D$2:$G$832,3,0))</f>
        <v/>
      </c>
    </row>
    <row r="2747" spans="1:4" x14ac:dyDescent="0.25">
      <c r="A2747" s="1" t="str">
        <f t="array" ref="A2747">IF(B2747="","",MAX(IF(Mvt!$C$2:$C$832=B2747,Mvt!$A$2:$A$832,"")))</f>
        <v/>
      </c>
      <c r="C2747" t="str">
        <f t="shared" si="43"/>
        <v/>
      </c>
      <c r="D2747" t="str">
        <f>IF(A2747="","",VLOOKUP(BdD!C2747,Mvt!$D$2:$G$832,3,0))</f>
        <v/>
      </c>
    </row>
    <row r="2748" spans="1:4" x14ac:dyDescent="0.25">
      <c r="A2748" s="1" t="str">
        <f t="array" ref="A2748">IF(B2748="","",MAX(IF(Mvt!$C$2:$C$832=B2748,Mvt!$A$2:$A$832,"")))</f>
        <v/>
      </c>
      <c r="C2748" t="str">
        <f t="shared" si="43"/>
        <v/>
      </c>
      <c r="D2748" t="str">
        <f>IF(A2748="","",VLOOKUP(BdD!C2748,Mvt!$D$2:$G$832,3,0))</f>
        <v/>
      </c>
    </row>
    <row r="2749" spans="1:4" x14ac:dyDescent="0.25">
      <c r="A2749" s="1" t="str">
        <f t="array" ref="A2749">IF(B2749="","",MAX(IF(Mvt!$C$2:$C$832=B2749,Mvt!$A$2:$A$832,"")))</f>
        <v/>
      </c>
      <c r="C2749" t="str">
        <f t="shared" si="43"/>
        <v/>
      </c>
      <c r="D2749" t="str">
        <f>IF(A2749="","",VLOOKUP(BdD!C2749,Mvt!$D$2:$G$832,3,0))</f>
        <v/>
      </c>
    </row>
    <row r="2750" spans="1:4" x14ac:dyDescent="0.25">
      <c r="A2750" s="1" t="str">
        <f t="array" ref="A2750">IF(B2750="","",MAX(IF(Mvt!$C$2:$C$832=B2750,Mvt!$A$2:$A$832,"")))</f>
        <v/>
      </c>
      <c r="C2750" t="str">
        <f t="shared" si="43"/>
        <v/>
      </c>
      <c r="D2750" t="str">
        <f>IF(A2750="","",VLOOKUP(BdD!C2750,Mvt!$D$2:$G$832,3,0))</f>
        <v/>
      </c>
    </row>
    <row r="2751" spans="1:4" x14ac:dyDescent="0.25">
      <c r="A2751" s="1" t="str">
        <f t="array" ref="A2751">IF(B2751="","",MAX(IF(Mvt!$C$2:$C$832=B2751,Mvt!$A$2:$A$832,"")))</f>
        <v/>
      </c>
      <c r="C2751" t="str">
        <f t="shared" si="43"/>
        <v/>
      </c>
      <c r="D2751" t="str">
        <f>IF(A2751="","",VLOOKUP(BdD!C2751,Mvt!$D$2:$G$832,3,0))</f>
        <v/>
      </c>
    </row>
    <row r="2752" spans="1:4" x14ac:dyDescent="0.25">
      <c r="A2752" s="1" t="str">
        <f t="array" ref="A2752">IF(B2752="","",MAX(IF(Mvt!$C$2:$C$832=B2752,Mvt!$A$2:$A$832,"")))</f>
        <v/>
      </c>
      <c r="C2752" t="str">
        <f t="shared" si="43"/>
        <v/>
      </c>
      <c r="D2752" t="str">
        <f>IF(A2752="","",VLOOKUP(BdD!C2752,Mvt!$D$2:$G$832,3,0))</f>
        <v/>
      </c>
    </row>
    <row r="2753" spans="1:4" x14ac:dyDescent="0.25">
      <c r="A2753" s="1" t="str">
        <f t="array" ref="A2753">IF(B2753="","",MAX(IF(Mvt!$C$2:$C$832=B2753,Mvt!$A$2:$A$832,"")))</f>
        <v/>
      </c>
      <c r="C2753" t="str">
        <f t="shared" si="43"/>
        <v/>
      </c>
      <c r="D2753" t="str">
        <f>IF(A2753="","",VLOOKUP(BdD!C2753,Mvt!$D$2:$G$832,3,0))</f>
        <v/>
      </c>
    </row>
    <row r="2754" spans="1:4" x14ac:dyDescent="0.25">
      <c r="A2754" s="1" t="str">
        <f t="array" ref="A2754">IF(B2754="","",MAX(IF(Mvt!$C$2:$C$832=B2754,Mvt!$A$2:$A$832,"")))</f>
        <v/>
      </c>
      <c r="C2754" t="str">
        <f t="shared" si="43"/>
        <v/>
      </c>
      <c r="D2754" t="str">
        <f>IF(A2754="","",VLOOKUP(BdD!C2754,Mvt!$D$2:$G$832,3,0))</f>
        <v/>
      </c>
    </row>
    <row r="2755" spans="1:4" x14ac:dyDescent="0.25">
      <c r="A2755" s="1" t="str">
        <f t="array" ref="A2755">IF(B2755="","",MAX(IF(Mvt!$C$2:$C$832=B2755,Mvt!$A$2:$A$832,"")))</f>
        <v/>
      </c>
      <c r="C2755" t="str">
        <f t="shared" si="43"/>
        <v/>
      </c>
      <c r="D2755" t="str">
        <f>IF(A2755="","",VLOOKUP(BdD!C2755,Mvt!$D$2:$G$832,3,0))</f>
        <v/>
      </c>
    </row>
    <row r="2756" spans="1:4" x14ac:dyDescent="0.25">
      <c r="A2756" s="1" t="str">
        <f t="array" ref="A2756">IF(B2756="","",MAX(IF(Mvt!$C$2:$C$832=B2756,Mvt!$A$2:$A$832,"")))</f>
        <v/>
      </c>
      <c r="C2756" t="str">
        <f t="shared" si="43"/>
        <v/>
      </c>
      <c r="D2756" t="str">
        <f>IF(A2756="","",VLOOKUP(BdD!C2756,Mvt!$D$2:$G$832,3,0))</f>
        <v/>
      </c>
    </row>
    <row r="2757" spans="1:4" x14ac:dyDescent="0.25">
      <c r="A2757" s="1" t="str">
        <f t="array" ref="A2757">IF(B2757="","",MAX(IF(Mvt!$C$2:$C$832=B2757,Mvt!$A$2:$A$832,"")))</f>
        <v/>
      </c>
      <c r="C2757" t="str">
        <f t="shared" si="43"/>
        <v/>
      </c>
      <c r="D2757" t="str">
        <f>IF(A2757="","",VLOOKUP(BdD!C2757,Mvt!$D$2:$G$832,3,0))</f>
        <v/>
      </c>
    </row>
    <row r="2758" spans="1:4" x14ac:dyDescent="0.25">
      <c r="A2758" s="1" t="str">
        <f t="array" ref="A2758">IF(B2758="","",MAX(IF(Mvt!$C$2:$C$832=B2758,Mvt!$A$2:$A$832,"")))</f>
        <v/>
      </c>
      <c r="C2758" t="str">
        <f t="shared" si="43"/>
        <v/>
      </c>
      <c r="D2758" t="str">
        <f>IF(A2758="","",VLOOKUP(BdD!C2758,Mvt!$D$2:$G$832,3,0))</f>
        <v/>
      </c>
    </row>
    <row r="2759" spans="1:4" x14ac:dyDescent="0.25">
      <c r="A2759" s="1" t="str">
        <f t="array" ref="A2759">IF(B2759="","",MAX(IF(Mvt!$C$2:$C$832=B2759,Mvt!$A$2:$A$832,"")))</f>
        <v/>
      </c>
      <c r="C2759" t="str">
        <f t="shared" si="43"/>
        <v/>
      </c>
      <c r="D2759" t="str">
        <f>IF(A2759="","",VLOOKUP(BdD!C2759,Mvt!$D$2:$G$832,3,0))</f>
        <v/>
      </c>
    </row>
    <row r="2760" spans="1:4" x14ac:dyDescent="0.25">
      <c r="A2760" s="1" t="str">
        <f t="array" ref="A2760">IF(B2760="","",MAX(IF(Mvt!$C$2:$C$832=B2760,Mvt!$A$2:$A$832,"")))</f>
        <v/>
      </c>
      <c r="C2760" t="str">
        <f t="shared" si="43"/>
        <v/>
      </c>
      <c r="D2760" t="str">
        <f>IF(A2760="","",VLOOKUP(BdD!C2760,Mvt!$D$2:$G$832,3,0))</f>
        <v/>
      </c>
    </row>
    <row r="2761" spans="1:4" x14ac:dyDescent="0.25">
      <c r="A2761" s="1" t="str">
        <f t="array" ref="A2761">IF(B2761="","",MAX(IF(Mvt!$C$2:$C$832=B2761,Mvt!$A$2:$A$832,"")))</f>
        <v/>
      </c>
      <c r="C2761" t="str">
        <f t="shared" si="43"/>
        <v/>
      </c>
      <c r="D2761" t="str">
        <f>IF(A2761="","",VLOOKUP(BdD!C2761,Mvt!$D$2:$G$832,3,0))</f>
        <v/>
      </c>
    </row>
    <row r="2762" spans="1:4" x14ac:dyDescent="0.25">
      <c r="A2762" s="1" t="str">
        <f t="array" ref="A2762">IF(B2762="","",MAX(IF(Mvt!$C$2:$C$832=B2762,Mvt!$A$2:$A$832,"")))</f>
        <v/>
      </c>
      <c r="C2762" t="str">
        <f t="shared" si="43"/>
        <v/>
      </c>
      <c r="D2762" t="str">
        <f>IF(A2762="","",VLOOKUP(BdD!C2762,Mvt!$D$2:$G$832,3,0))</f>
        <v/>
      </c>
    </row>
    <row r="2763" spans="1:4" x14ac:dyDescent="0.25">
      <c r="A2763" s="1" t="str">
        <f t="array" ref="A2763">IF(B2763="","",MAX(IF(Mvt!$C$2:$C$832=B2763,Mvt!$A$2:$A$832,"")))</f>
        <v/>
      </c>
      <c r="C2763" t="str">
        <f t="shared" si="43"/>
        <v/>
      </c>
      <c r="D2763" t="str">
        <f>IF(A2763="","",VLOOKUP(BdD!C2763,Mvt!$D$2:$G$832,3,0))</f>
        <v/>
      </c>
    </row>
    <row r="2764" spans="1:4" x14ac:dyDescent="0.25">
      <c r="A2764" s="1" t="str">
        <f t="array" ref="A2764">IF(B2764="","",MAX(IF(Mvt!$C$2:$C$832=B2764,Mvt!$A$2:$A$832,"")))</f>
        <v/>
      </c>
      <c r="C2764" t="str">
        <f t="shared" si="43"/>
        <v/>
      </c>
      <c r="D2764" t="str">
        <f>IF(A2764="","",VLOOKUP(BdD!C2764,Mvt!$D$2:$G$832,3,0))</f>
        <v/>
      </c>
    </row>
    <row r="2765" spans="1:4" x14ac:dyDescent="0.25">
      <c r="A2765" s="1" t="str">
        <f t="array" ref="A2765">IF(B2765="","",MAX(IF(Mvt!$C$2:$C$832=B2765,Mvt!$A$2:$A$832,"")))</f>
        <v/>
      </c>
      <c r="C2765" t="str">
        <f t="shared" si="43"/>
        <v/>
      </c>
      <c r="D2765" t="str">
        <f>IF(A2765="","",VLOOKUP(BdD!C2765,Mvt!$D$2:$G$832,3,0))</f>
        <v/>
      </c>
    </row>
    <row r="2766" spans="1:4" x14ac:dyDescent="0.25">
      <c r="A2766" s="1" t="str">
        <f t="array" ref="A2766">IF(B2766="","",MAX(IF(Mvt!$C$2:$C$832=B2766,Mvt!$A$2:$A$832,"")))</f>
        <v/>
      </c>
      <c r="C2766" t="str">
        <f t="shared" si="43"/>
        <v/>
      </c>
      <c r="D2766" t="str">
        <f>IF(A2766="","",VLOOKUP(BdD!C2766,Mvt!$D$2:$G$832,3,0))</f>
        <v/>
      </c>
    </row>
    <row r="2767" spans="1:4" x14ac:dyDescent="0.25">
      <c r="A2767" s="1" t="str">
        <f t="array" ref="A2767">IF(B2767="","",MAX(IF(Mvt!$C$2:$C$832=B2767,Mvt!$A$2:$A$832,"")))</f>
        <v/>
      </c>
      <c r="C2767" t="str">
        <f t="shared" si="43"/>
        <v/>
      </c>
      <c r="D2767" t="str">
        <f>IF(A2767="","",VLOOKUP(BdD!C2767,Mvt!$D$2:$G$832,3,0))</f>
        <v/>
      </c>
    </row>
    <row r="2768" spans="1:4" x14ac:dyDescent="0.25">
      <c r="A2768" s="1" t="str">
        <f t="array" ref="A2768">IF(B2768="","",MAX(IF(Mvt!$C$2:$C$832=B2768,Mvt!$A$2:$A$832,"")))</f>
        <v/>
      </c>
      <c r="C2768" t="str">
        <f t="shared" si="43"/>
        <v/>
      </c>
      <c r="D2768" t="str">
        <f>IF(A2768="","",VLOOKUP(BdD!C2768,Mvt!$D$2:$G$832,3,0))</f>
        <v/>
      </c>
    </row>
    <row r="2769" spans="1:4" x14ac:dyDescent="0.25">
      <c r="A2769" s="1" t="str">
        <f t="array" ref="A2769">IF(B2769="","",MAX(IF(Mvt!$C$2:$C$832=B2769,Mvt!$A$2:$A$832,"")))</f>
        <v/>
      </c>
      <c r="C2769" t="str">
        <f t="shared" si="43"/>
        <v/>
      </c>
      <c r="D2769" t="str">
        <f>IF(A2769="","",VLOOKUP(BdD!C2769,Mvt!$D$2:$G$832,3,0))</f>
        <v/>
      </c>
    </row>
    <row r="2770" spans="1:4" x14ac:dyDescent="0.25">
      <c r="A2770" s="1" t="str">
        <f t="array" ref="A2770">IF(B2770="","",MAX(IF(Mvt!$C$2:$C$832=B2770,Mvt!$A$2:$A$832,"")))</f>
        <v/>
      </c>
      <c r="C2770" t="str">
        <f t="shared" si="43"/>
        <v/>
      </c>
      <c r="D2770" t="str">
        <f>IF(A2770="","",VLOOKUP(BdD!C2770,Mvt!$D$2:$G$832,3,0))</f>
        <v/>
      </c>
    </row>
    <row r="2771" spans="1:4" x14ac:dyDescent="0.25">
      <c r="A2771" s="1" t="str">
        <f t="array" ref="A2771">IF(B2771="","",MAX(IF(Mvt!$C$2:$C$832=B2771,Mvt!$A$2:$A$832,"")))</f>
        <v/>
      </c>
      <c r="C2771" t="str">
        <f t="shared" si="43"/>
        <v/>
      </c>
      <c r="D2771" t="str">
        <f>IF(A2771="","",VLOOKUP(BdD!C2771,Mvt!$D$2:$G$832,3,0))</f>
        <v/>
      </c>
    </row>
    <row r="2772" spans="1:4" x14ac:dyDescent="0.25">
      <c r="A2772" s="1" t="str">
        <f t="array" ref="A2772">IF(B2772="","",MAX(IF(Mvt!$C$2:$C$832=B2772,Mvt!$A$2:$A$832,"")))</f>
        <v/>
      </c>
      <c r="C2772" t="str">
        <f t="shared" si="43"/>
        <v/>
      </c>
      <c r="D2772" t="str">
        <f>IF(A2772="","",VLOOKUP(BdD!C2772,Mvt!$D$2:$G$832,3,0))</f>
        <v/>
      </c>
    </row>
    <row r="2773" spans="1:4" x14ac:dyDescent="0.25">
      <c r="A2773" s="1" t="str">
        <f t="array" ref="A2773">IF(B2773="","",MAX(IF(Mvt!$C$2:$C$832=B2773,Mvt!$A$2:$A$832,"")))</f>
        <v/>
      </c>
      <c r="C2773" t="str">
        <f t="shared" si="43"/>
        <v/>
      </c>
      <c r="D2773" t="str">
        <f>IF(A2773="","",VLOOKUP(BdD!C2773,Mvt!$D$2:$G$832,3,0))</f>
        <v/>
      </c>
    </row>
    <row r="2774" spans="1:4" x14ac:dyDescent="0.25">
      <c r="A2774" s="1" t="str">
        <f t="array" ref="A2774">IF(B2774="","",MAX(IF(Mvt!$C$2:$C$832=B2774,Mvt!$A$2:$A$832,"")))</f>
        <v/>
      </c>
      <c r="C2774" t="str">
        <f t="shared" si="43"/>
        <v/>
      </c>
      <c r="D2774" t="str">
        <f>IF(A2774="","",VLOOKUP(BdD!C2774,Mvt!$D$2:$G$832,3,0))</f>
        <v/>
      </c>
    </row>
    <row r="2775" spans="1:4" x14ac:dyDescent="0.25">
      <c r="A2775" s="1" t="str">
        <f t="array" ref="A2775">IF(B2775="","",MAX(IF(Mvt!$C$2:$C$832=B2775,Mvt!$A$2:$A$832,"")))</f>
        <v/>
      </c>
      <c r="C2775" t="str">
        <f t="shared" si="43"/>
        <v/>
      </c>
      <c r="D2775" t="str">
        <f>IF(A2775="","",VLOOKUP(BdD!C2775,Mvt!$D$2:$G$832,3,0))</f>
        <v/>
      </c>
    </row>
    <row r="2776" spans="1:4" x14ac:dyDescent="0.25">
      <c r="A2776" s="1" t="str">
        <f t="array" ref="A2776">IF(B2776="","",MAX(IF(Mvt!$C$2:$C$832=B2776,Mvt!$A$2:$A$832,"")))</f>
        <v/>
      </c>
      <c r="C2776" t="str">
        <f t="shared" si="43"/>
        <v/>
      </c>
      <c r="D2776" t="str">
        <f>IF(A2776="","",VLOOKUP(BdD!C2776,Mvt!$D$2:$G$832,3,0))</f>
        <v/>
      </c>
    </row>
    <row r="2777" spans="1:4" x14ac:dyDescent="0.25">
      <c r="A2777" s="1" t="str">
        <f t="array" ref="A2777">IF(B2777="","",MAX(IF(Mvt!$C$2:$C$832=B2777,Mvt!$A$2:$A$832,"")))</f>
        <v/>
      </c>
      <c r="C2777" t="str">
        <f t="shared" si="43"/>
        <v/>
      </c>
      <c r="D2777" t="str">
        <f>IF(A2777="","",VLOOKUP(BdD!C2777,Mvt!$D$2:$G$832,3,0))</f>
        <v/>
      </c>
    </row>
    <row r="2778" spans="1:4" x14ac:dyDescent="0.25">
      <c r="A2778" s="1" t="str">
        <f t="array" ref="A2778">IF(B2778="","",MAX(IF(Mvt!$C$2:$C$832=B2778,Mvt!$A$2:$A$832,"")))</f>
        <v/>
      </c>
      <c r="C2778" t="str">
        <f t="shared" si="43"/>
        <v/>
      </c>
      <c r="D2778" t="str">
        <f>IF(A2778="","",VLOOKUP(BdD!C2778,Mvt!$D$2:$G$832,3,0))</f>
        <v/>
      </c>
    </row>
    <row r="2779" spans="1:4" x14ac:dyDescent="0.25">
      <c r="A2779" s="1" t="str">
        <f t="array" ref="A2779">IF(B2779="","",MAX(IF(Mvt!$C$2:$C$832=B2779,Mvt!$A$2:$A$832,"")))</f>
        <v/>
      </c>
      <c r="C2779" t="str">
        <f t="shared" si="43"/>
        <v/>
      </c>
      <c r="D2779" t="str">
        <f>IF(A2779="","",VLOOKUP(BdD!C2779,Mvt!$D$2:$G$832,3,0))</f>
        <v/>
      </c>
    </row>
    <row r="2780" spans="1:4" x14ac:dyDescent="0.25">
      <c r="A2780" s="1" t="str">
        <f t="array" ref="A2780">IF(B2780="","",MAX(IF(Mvt!$C$2:$C$832=B2780,Mvt!$A$2:$A$832,"")))</f>
        <v/>
      </c>
      <c r="C2780" t="str">
        <f t="shared" si="43"/>
        <v/>
      </c>
      <c r="D2780" t="str">
        <f>IF(A2780="","",VLOOKUP(BdD!C2780,Mvt!$D$2:$G$832,3,0))</f>
        <v/>
      </c>
    </row>
    <row r="2781" spans="1:4" x14ac:dyDescent="0.25">
      <c r="A2781" s="1" t="str">
        <f t="array" ref="A2781">IF(B2781="","",MAX(IF(Mvt!$C$2:$C$832=B2781,Mvt!$A$2:$A$832,"")))</f>
        <v/>
      </c>
      <c r="C2781" t="str">
        <f t="shared" si="43"/>
        <v/>
      </c>
      <c r="D2781" t="str">
        <f>IF(A2781="","",VLOOKUP(BdD!C2781,Mvt!$D$2:$G$832,3,0))</f>
        <v/>
      </c>
    </row>
    <row r="2782" spans="1:4" x14ac:dyDescent="0.25">
      <c r="A2782" s="1" t="str">
        <f t="array" ref="A2782">IF(B2782="","",MAX(IF(Mvt!$C$2:$C$832=B2782,Mvt!$A$2:$A$832,"")))</f>
        <v/>
      </c>
      <c r="C2782" t="str">
        <f t="shared" si="43"/>
        <v/>
      </c>
      <c r="D2782" t="str">
        <f>IF(A2782="","",VLOOKUP(BdD!C2782,Mvt!$D$2:$G$832,3,0))</f>
        <v/>
      </c>
    </row>
    <row r="2783" spans="1:4" x14ac:dyDescent="0.25">
      <c r="A2783" s="1" t="str">
        <f t="array" ref="A2783">IF(B2783="","",MAX(IF(Mvt!$C$2:$C$832=B2783,Mvt!$A$2:$A$832,"")))</f>
        <v/>
      </c>
      <c r="C2783" t="str">
        <f t="shared" si="43"/>
        <v/>
      </c>
      <c r="D2783" t="str">
        <f>IF(A2783="","",VLOOKUP(BdD!C2783,Mvt!$D$2:$G$832,3,0))</f>
        <v/>
      </c>
    </row>
    <row r="2784" spans="1:4" x14ac:dyDescent="0.25">
      <c r="A2784" s="1" t="str">
        <f t="array" ref="A2784">IF(B2784="","",MAX(IF(Mvt!$C$2:$C$832=B2784,Mvt!$A$2:$A$832,"")))</f>
        <v/>
      </c>
      <c r="C2784" t="str">
        <f t="shared" si="43"/>
        <v/>
      </c>
      <c r="D2784" t="str">
        <f>IF(A2784="","",VLOOKUP(BdD!C2784,Mvt!$D$2:$G$832,3,0))</f>
        <v/>
      </c>
    </row>
    <row r="2785" spans="1:4" x14ac:dyDescent="0.25">
      <c r="A2785" s="1" t="str">
        <f t="array" ref="A2785">IF(B2785="","",MAX(IF(Mvt!$C$2:$C$832=B2785,Mvt!$A$2:$A$832,"")))</f>
        <v/>
      </c>
      <c r="C2785" t="str">
        <f t="shared" si="43"/>
        <v/>
      </c>
      <c r="D2785" t="str">
        <f>IF(A2785="","",VLOOKUP(BdD!C2785,Mvt!$D$2:$G$832,3,0))</f>
        <v/>
      </c>
    </row>
    <row r="2786" spans="1:4" x14ac:dyDescent="0.25">
      <c r="A2786" s="1" t="str">
        <f t="array" ref="A2786">IF(B2786="","",MAX(IF(Mvt!$C$2:$C$832=B2786,Mvt!$A$2:$A$832,"")))</f>
        <v/>
      </c>
      <c r="C2786" t="str">
        <f t="shared" si="43"/>
        <v/>
      </c>
      <c r="D2786" t="str">
        <f>IF(A2786="","",VLOOKUP(BdD!C2786,Mvt!$D$2:$G$832,3,0))</f>
        <v/>
      </c>
    </row>
    <row r="2787" spans="1:4" x14ac:dyDescent="0.25">
      <c r="A2787" s="1" t="str">
        <f t="array" ref="A2787">IF(B2787="","",MAX(IF(Mvt!$C$2:$C$832=B2787,Mvt!$A$2:$A$832,"")))</f>
        <v/>
      </c>
      <c r="C2787" t="str">
        <f t="shared" ref="C2787:C2850" si="44">IF(A2787="","",A2787&amp;B2787)</f>
        <v/>
      </c>
      <c r="D2787" t="str">
        <f>IF(A2787="","",VLOOKUP(BdD!C2787,Mvt!$D$2:$G$832,3,0))</f>
        <v/>
      </c>
    </row>
    <row r="2788" spans="1:4" x14ac:dyDescent="0.25">
      <c r="A2788" s="1" t="str">
        <f t="array" ref="A2788">IF(B2788="","",MAX(IF(Mvt!$C$2:$C$832=B2788,Mvt!$A$2:$A$832,"")))</f>
        <v/>
      </c>
      <c r="C2788" t="str">
        <f t="shared" si="44"/>
        <v/>
      </c>
      <c r="D2788" t="str">
        <f>IF(A2788="","",VLOOKUP(BdD!C2788,Mvt!$D$2:$G$832,3,0))</f>
        <v/>
      </c>
    </row>
    <row r="2789" spans="1:4" x14ac:dyDescent="0.25">
      <c r="A2789" s="1" t="str">
        <f t="array" ref="A2789">IF(B2789="","",MAX(IF(Mvt!$C$2:$C$832=B2789,Mvt!$A$2:$A$832,"")))</f>
        <v/>
      </c>
      <c r="C2789" t="str">
        <f t="shared" si="44"/>
        <v/>
      </c>
      <c r="D2789" t="str">
        <f>IF(A2789="","",VLOOKUP(BdD!C2789,Mvt!$D$2:$G$832,3,0))</f>
        <v/>
      </c>
    </row>
    <row r="2790" spans="1:4" x14ac:dyDescent="0.25">
      <c r="A2790" s="1" t="str">
        <f t="array" ref="A2790">IF(B2790="","",MAX(IF(Mvt!$C$2:$C$832=B2790,Mvt!$A$2:$A$832,"")))</f>
        <v/>
      </c>
      <c r="C2790" t="str">
        <f t="shared" si="44"/>
        <v/>
      </c>
      <c r="D2790" t="str">
        <f>IF(A2790="","",VLOOKUP(BdD!C2790,Mvt!$D$2:$G$832,3,0))</f>
        <v/>
      </c>
    </row>
    <row r="2791" spans="1:4" x14ac:dyDescent="0.25">
      <c r="A2791" s="1" t="str">
        <f t="array" ref="A2791">IF(B2791="","",MAX(IF(Mvt!$C$2:$C$832=B2791,Mvt!$A$2:$A$832,"")))</f>
        <v/>
      </c>
      <c r="C2791" t="str">
        <f t="shared" si="44"/>
        <v/>
      </c>
      <c r="D2791" t="str">
        <f>IF(A2791="","",VLOOKUP(BdD!C2791,Mvt!$D$2:$G$832,3,0))</f>
        <v/>
      </c>
    </row>
    <row r="2792" spans="1:4" x14ac:dyDescent="0.25">
      <c r="A2792" s="1" t="str">
        <f t="array" ref="A2792">IF(B2792="","",MAX(IF(Mvt!$C$2:$C$832=B2792,Mvt!$A$2:$A$832,"")))</f>
        <v/>
      </c>
      <c r="C2792" t="str">
        <f t="shared" si="44"/>
        <v/>
      </c>
      <c r="D2792" t="str">
        <f>IF(A2792="","",VLOOKUP(BdD!C2792,Mvt!$D$2:$G$832,3,0))</f>
        <v/>
      </c>
    </row>
    <row r="2793" spans="1:4" x14ac:dyDescent="0.25">
      <c r="A2793" s="1" t="str">
        <f t="array" ref="A2793">IF(B2793="","",MAX(IF(Mvt!$C$2:$C$832=B2793,Mvt!$A$2:$A$832,"")))</f>
        <v/>
      </c>
      <c r="C2793" t="str">
        <f t="shared" si="44"/>
        <v/>
      </c>
      <c r="D2793" t="str">
        <f>IF(A2793="","",VLOOKUP(BdD!C2793,Mvt!$D$2:$G$832,3,0))</f>
        <v/>
      </c>
    </row>
    <row r="2794" spans="1:4" x14ac:dyDescent="0.25">
      <c r="A2794" s="1" t="str">
        <f t="array" ref="A2794">IF(B2794="","",MAX(IF(Mvt!$C$2:$C$832=B2794,Mvt!$A$2:$A$832,"")))</f>
        <v/>
      </c>
      <c r="C2794" t="str">
        <f t="shared" si="44"/>
        <v/>
      </c>
      <c r="D2794" t="str">
        <f>IF(A2794="","",VLOOKUP(BdD!C2794,Mvt!$D$2:$G$832,3,0))</f>
        <v/>
      </c>
    </row>
    <row r="2795" spans="1:4" x14ac:dyDescent="0.25">
      <c r="A2795" s="1" t="str">
        <f t="array" ref="A2795">IF(B2795="","",MAX(IF(Mvt!$C$2:$C$832=B2795,Mvt!$A$2:$A$832,"")))</f>
        <v/>
      </c>
      <c r="C2795" t="str">
        <f t="shared" si="44"/>
        <v/>
      </c>
      <c r="D2795" t="str">
        <f>IF(A2795="","",VLOOKUP(BdD!C2795,Mvt!$D$2:$G$832,3,0))</f>
        <v/>
      </c>
    </row>
    <row r="2796" spans="1:4" x14ac:dyDescent="0.25">
      <c r="A2796" s="1" t="str">
        <f t="array" ref="A2796">IF(B2796="","",MAX(IF(Mvt!$C$2:$C$832=B2796,Mvt!$A$2:$A$832,"")))</f>
        <v/>
      </c>
      <c r="C2796" t="str">
        <f t="shared" si="44"/>
        <v/>
      </c>
      <c r="D2796" t="str">
        <f>IF(A2796="","",VLOOKUP(BdD!C2796,Mvt!$D$2:$G$832,3,0))</f>
        <v/>
      </c>
    </row>
    <row r="2797" spans="1:4" x14ac:dyDescent="0.25">
      <c r="A2797" s="1" t="str">
        <f t="array" ref="A2797">IF(B2797="","",MAX(IF(Mvt!$C$2:$C$832=B2797,Mvt!$A$2:$A$832,"")))</f>
        <v/>
      </c>
      <c r="C2797" t="str">
        <f t="shared" si="44"/>
        <v/>
      </c>
      <c r="D2797" t="str">
        <f>IF(A2797="","",VLOOKUP(BdD!C2797,Mvt!$D$2:$G$832,3,0))</f>
        <v/>
      </c>
    </row>
    <row r="2798" spans="1:4" x14ac:dyDescent="0.25">
      <c r="A2798" s="1" t="str">
        <f t="array" ref="A2798">IF(B2798="","",MAX(IF(Mvt!$C$2:$C$832=B2798,Mvt!$A$2:$A$832,"")))</f>
        <v/>
      </c>
      <c r="C2798" t="str">
        <f t="shared" si="44"/>
        <v/>
      </c>
      <c r="D2798" t="str">
        <f>IF(A2798="","",VLOOKUP(BdD!C2798,Mvt!$D$2:$G$832,3,0))</f>
        <v/>
      </c>
    </row>
    <row r="2799" spans="1:4" x14ac:dyDescent="0.25">
      <c r="A2799" s="1" t="str">
        <f t="array" ref="A2799">IF(B2799="","",MAX(IF(Mvt!$C$2:$C$832=B2799,Mvt!$A$2:$A$832,"")))</f>
        <v/>
      </c>
      <c r="C2799" t="str">
        <f t="shared" si="44"/>
        <v/>
      </c>
      <c r="D2799" t="str">
        <f>IF(A2799="","",VLOOKUP(BdD!C2799,Mvt!$D$2:$G$832,3,0))</f>
        <v/>
      </c>
    </row>
    <row r="2800" spans="1:4" x14ac:dyDescent="0.25">
      <c r="A2800" s="1" t="str">
        <f t="array" ref="A2800">IF(B2800="","",MAX(IF(Mvt!$C$2:$C$832=B2800,Mvt!$A$2:$A$832,"")))</f>
        <v/>
      </c>
      <c r="C2800" t="str">
        <f t="shared" si="44"/>
        <v/>
      </c>
      <c r="D2800" t="str">
        <f>IF(A2800="","",VLOOKUP(BdD!C2800,Mvt!$D$2:$G$832,3,0))</f>
        <v/>
      </c>
    </row>
    <row r="2801" spans="1:4" x14ac:dyDescent="0.25">
      <c r="A2801" s="1" t="str">
        <f t="array" ref="A2801">IF(B2801="","",MAX(IF(Mvt!$C$2:$C$832=B2801,Mvt!$A$2:$A$832,"")))</f>
        <v/>
      </c>
      <c r="C2801" t="str">
        <f t="shared" si="44"/>
        <v/>
      </c>
      <c r="D2801" t="str">
        <f>IF(A2801="","",VLOOKUP(BdD!C2801,Mvt!$D$2:$G$832,3,0))</f>
        <v/>
      </c>
    </row>
    <row r="2802" spans="1:4" x14ac:dyDescent="0.25">
      <c r="A2802" s="1" t="str">
        <f t="array" ref="A2802">IF(B2802="","",MAX(IF(Mvt!$C$2:$C$832=B2802,Mvt!$A$2:$A$832,"")))</f>
        <v/>
      </c>
      <c r="C2802" t="str">
        <f t="shared" si="44"/>
        <v/>
      </c>
      <c r="D2802" t="str">
        <f>IF(A2802="","",VLOOKUP(BdD!C2802,Mvt!$D$2:$G$832,3,0))</f>
        <v/>
      </c>
    </row>
    <row r="2803" spans="1:4" x14ac:dyDescent="0.25">
      <c r="A2803" s="1" t="str">
        <f t="array" ref="A2803">IF(B2803="","",MAX(IF(Mvt!$C$2:$C$832=B2803,Mvt!$A$2:$A$832,"")))</f>
        <v/>
      </c>
      <c r="C2803" t="str">
        <f t="shared" si="44"/>
        <v/>
      </c>
      <c r="D2803" t="str">
        <f>IF(A2803="","",VLOOKUP(BdD!C2803,Mvt!$D$2:$G$832,3,0))</f>
        <v/>
      </c>
    </row>
    <row r="2804" spans="1:4" x14ac:dyDescent="0.25">
      <c r="A2804" s="1" t="str">
        <f t="array" ref="A2804">IF(B2804="","",MAX(IF(Mvt!$C$2:$C$832=B2804,Mvt!$A$2:$A$832,"")))</f>
        <v/>
      </c>
      <c r="C2804" t="str">
        <f t="shared" si="44"/>
        <v/>
      </c>
      <c r="D2804" t="str">
        <f>IF(A2804="","",VLOOKUP(BdD!C2804,Mvt!$D$2:$G$832,3,0))</f>
        <v/>
      </c>
    </row>
    <row r="2805" spans="1:4" x14ac:dyDescent="0.25">
      <c r="A2805" s="1" t="str">
        <f t="array" ref="A2805">IF(B2805="","",MAX(IF(Mvt!$C$2:$C$832=B2805,Mvt!$A$2:$A$832,"")))</f>
        <v/>
      </c>
      <c r="C2805" t="str">
        <f t="shared" si="44"/>
        <v/>
      </c>
      <c r="D2805" t="str">
        <f>IF(A2805="","",VLOOKUP(BdD!C2805,Mvt!$D$2:$G$832,3,0))</f>
        <v/>
      </c>
    </row>
    <row r="2806" spans="1:4" x14ac:dyDescent="0.25">
      <c r="A2806" s="1" t="str">
        <f t="array" ref="A2806">IF(B2806="","",MAX(IF(Mvt!$C$2:$C$832=B2806,Mvt!$A$2:$A$832,"")))</f>
        <v/>
      </c>
      <c r="C2806" t="str">
        <f t="shared" si="44"/>
        <v/>
      </c>
      <c r="D2806" t="str">
        <f>IF(A2806="","",VLOOKUP(BdD!C2806,Mvt!$D$2:$G$832,3,0))</f>
        <v/>
      </c>
    </row>
    <row r="2807" spans="1:4" x14ac:dyDescent="0.25">
      <c r="A2807" s="1" t="str">
        <f t="array" ref="A2807">IF(B2807="","",MAX(IF(Mvt!$C$2:$C$832=B2807,Mvt!$A$2:$A$832,"")))</f>
        <v/>
      </c>
      <c r="C2807" t="str">
        <f t="shared" si="44"/>
        <v/>
      </c>
      <c r="D2807" t="str">
        <f>IF(A2807="","",VLOOKUP(BdD!C2807,Mvt!$D$2:$G$832,3,0))</f>
        <v/>
      </c>
    </row>
    <row r="2808" spans="1:4" x14ac:dyDescent="0.25">
      <c r="A2808" s="1" t="str">
        <f t="array" ref="A2808">IF(B2808="","",MAX(IF(Mvt!$C$2:$C$832=B2808,Mvt!$A$2:$A$832,"")))</f>
        <v/>
      </c>
      <c r="C2808" t="str">
        <f t="shared" si="44"/>
        <v/>
      </c>
      <c r="D2808" t="str">
        <f>IF(A2808="","",VLOOKUP(BdD!C2808,Mvt!$D$2:$G$832,3,0))</f>
        <v/>
      </c>
    </row>
    <row r="2809" spans="1:4" x14ac:dyDescent="0.25">
      <c r="A2809" s="1" t="str">
        <f t="array" ref="A2809">IF(B2809="","",MAX(IF(Mvt!$C$2:$C$832=B2809,Mvt!$A$2:$A$832,"")))</f>
        <v/>
      </c>
      <c r="C2809" t="str">
        <f t="shared" si="44"/>
        <v/>
      </c>
      <c r="D2809" t="str">
        <f>IF(A2809="","",VLOOKUP(BdD!C2809,Mvt!$D$2:$G$832,3,0))</f>
        <v/>
      </c>
    </row>
    <row r="2810" spans="1:4" x14ac:dyDescent="0.25">
      <c r="A2810" s="1" t="str">
        <f t="array" ref="A2810">IF(B2810="","",MAX(IF(Mvt!$C$2:$C$832=B2810,Mvt!$A$2:$A$832,"")))</f>
        <v/>
      </c>
      <c r="C2810" t="str">
        <f t="shared" si="44"/>
        <v/>
      </c>
      <c r="D2810" t="str">
        <f>IF(A2810="","",VLOOKUP(BdD!C2810,Mvt!$D$2:$G$832,3,0))</f>
        <v/>
      </c>
    </row>
    <row r="2811" spans="1:4" x14ac:dyDescent="0.25">
      <c r="A2811" s="1" t="str">
        <f t="array" ref="A2811">IF(B2811="","",MAX(IF(Mvt!$C$2:$C$832=B2811,Mvt!$A$2:$A$832,"")))</f>
        <v/>
      </c>
      <c r="C2811" t="str">
        <f t="shared" si="44"/>
        <v/>
      </c>
      <c r="D2811" t="str">
        <f>IF(A2811="","",VLOOKUP(BdD!C2811,Mvt!$D$2:$G$832,3,0))</f>
        <v/>
      </c>
    </row>
    <row r="2812" spans="1:4" x14ac:dyDescent="0.25">
      <c r="A2812" s="1" t="str">
        <f t="array" ref="A2812">IF(B2812="","",MAX(IF(Mvt!$C$2:$C$832=B2812,Mvt!$A$2:$A$832,"")))</f>
        <v/>
      </c>
      <c r="C2812" t="str">
        <f t="shared" si="44"/>
        <v/>
      </c>
      <c r="D2812" t="str">
        <f>IF(A2812="","",VLOOKUP(BdD!C2812,Mvt!$D$2:$G$832,3,0))</f>
        <v/>
      </c>
    </row>
    <row r="2813" spans="1:4" x14ac:dyDescent="0.25">
      <c r="A2813" s="1" t="str">
        <f t="array" ref="A2813">IF(B2813="","",MAX(IF(Mvt!$C$2:$C$832=B2813,Mvt!$A$2:$A$832,"")))</f>
        <v/>
      </c>
      <c r="C2813" t="str">
        <f t="shared" si="44"/>
        <v/>
      </c>
      <c r="D2813" t="str">
        <f>IF(A2813="","",VLOOKUP(BdD!C2813,Mvt!$D$2:$G$832,3,0))</f>
        <v/>
      </c>
    </row>
    <row r="2814" spans="1:4" x14ac:dyDescent="0.25">
      <c r="A2814" s="1" t="str">
        <f t="array" ref="A2814">IF(B2814="","",MAX(IF(Mvt!$C$2:$C$832=B2814,Mvt!$A$2:$A$832,"")))</f>
        <v/>
      </c>
      <c r="C2814" t="str">
        <f t="shared" si="44"/>
        <v/>
      </c>
      <c r="D2814" t="str">
        <f>IF(A2814="","",VLOOKUP(BdD!C2814,Mvt!$D$2:$G$832,3,0))</f>
        <v/>
      </c>
    </row>
    <row r="2815" spans="1:4" x14ac:dyDescent="0.25">
      <c r="A2815" s="1" t="str">
        <f t="array" ref="A2815">IF(B2815="","",MAX(IF(Mvt!$C$2:$C$832=B2815,Mvt!$A$2:$A$832,"")))</f>
        <v/>
      </c>
      <c r="C2815" t="str">
        <f t="shared" si="44"/>
        <v/>
      </c>
      <c r="D2815" t="str">
        <f>IF(A2815="","",VLOOKUP(BdD!C2815,Mvt!$D$2:$G$832,3,0))</f>
        <v/>
      </c>
    </row>
    <row r="2816" spans="1:4" x14ac:dyDescent="0.25">
      <c r="A2816" s="1" t="str">
        <f t="array" ref="A2816">IF(B2816="","",MAX(IF(Mvt!$C$2:$C$832=B2816,Mvt!$A$2:$A$832,"")))</f>
        <v/>
      </c>
      <c r="C2816" t="str">
        <f t="shared" si="44"/>
        <v/>
      </c>
      <c r="D2816" t="str">
        <f>IF(A2816="","",VLOOKUP(BdD!C2816,Mvt!$D$2:$G$832,3,0))</f>
        <v/>
      </c>
    </row>
    <row r="2817" spans="1:4" x14ac:dyDescent="0.25">
      <c r="A2817" s="1" t="str">
        <f t="array" ref="A2817">IF(B2817="","",MAX(IF(Mvt!$C$2:$C$832=B2817,Mvt!$A$2:$A$832,"")))</f>
        <v/>
      </c>
      <c r="C2817" t="str">
        <f t="shared" si="44"/>
        <v/>
      </c>
      <c r="D2817" t="str">
        <f>IF(A2817="","",VLOOKUP(BdD!C2817,Mvt!$D$2:$G$832,3,0))</f>
        <v/>
      </c>
    </row>
    <row r="2818" spans="1:4" x14ac:dyDescent="0.25">
      <c r="A2818" s="1" t="str">
        <f t="array" ref="A2818">IF(B2818="","",MAX(IF(Mvt!$C$2:$C$832=B2818,Mvt!$A$2:$A$832,"")))</f>
        <v/>
      </c>
      <c r="C2818" t="str">
        <f t="shared" si="44"/>
        <v/>
      </c>
      <c r="D2818" t="str">
        <f>IF(A2818="","",VLOOKUP(BdD!C2818,Mvt!$D$2:$G$832,3,0))</f>
        <v/>
      </c>
    </row>
    <row r="2819" spans="1:4" x14ac:dyDescent="0.25">
      <c r="A2819" s="1" t="str">
        <f t="array" ref="A2819">IF(B2819="","",MAX(IF(Mvt!$C$2:$C$832=B2819,Mvt!$A$2:$A$832,"")))</f>
        <v/>
      </c>
      <c r="C2819" t="str">
        <f t="shared" si="44"/>
        <v/>
      </c>
      <c r="D2819" t="str">
        <f>IF(A2819="","",VLOOKUP(BdD!C2819,Mvt!$D$2:$G$832,3,0))</f>
        <v/>
      </c>
    </row>
    <row r="2820" spans="1:4" x14ac:dyDescent="0.25">
      <c r="A2820" s="1" t="str">
        <f t="array" ref="A2820">IF(B2820="","",MAX(IF(Mvt!$C$2:$C$832=B2820,Mvt!$A$2:$A$832,"")))</f>
        <v/>
      </c>
      <c r="C2820" t="str">
        <f t="shared" si="44"/>
        <v/>
      </c>
      <c r="D2820" t="str">
        <f>IF(A2820="","",VLOOKUP(BdD!C2820,Mvt!$D$2:$G$832,3,0))</f>
        <v/>
      </c>
    </row>
    <row r="2821" spans="1:4" x14ac:dyDescent="0.25">
      <c r="A2821" s="1" t="str">
        <f t="array" ref="A2821">IF(B2821="","",MAX(IF(Mvt!$C$2:$C$832=B2821,Mvt!$A$2:$A$832,"")))</f>
        <v/>
      </c>
      <c r="C2821" t="str">
        <f t="shared" si="44"/>
        <v/>
      </c>
      <c r="D2821" t="str">
        <f>IF(A2821="","",VLOOKUP(BdD!C2821,Mvt!$D$2:$G$832,3,0))</f>
        <v/>
      </c>
    </row>
    <row r="2822" spans="1:4" x14ac:dyDescent="0.25">
      <c r="A2822" s="1" t="str">
        <f t="array" ref="A2822">IF(B2822="","",MAX(IF(Mvt!$C$2:$C$832=B2822,Mvt!$A$2:$A$832,"")))</f>
        <v/>
      </c>
      <c r="C2822" t="str">
        <f t="shared" si="44"/>
        <v/>
      </c>
      <c r="D2822" t="str">
        <f>IF(A2822="","",VLOOKUP(BdD!C2822,Mvt!$D$2:$G$832,3,0))</f>
        <v/>
      </c>
    </row>
    <row r="2823" spans="1:4" x14ac:dyDescent="0.25">
      <c r="A2823" s="1" t="str">
        <f t="array" ref="A2823">IF(B2823="","",MAX(IF(Mvt!$C$2:$C$832=B2823,Mvt!$A$2:$A$832,"")))</f>
        <v/>
      </c>
      <c r="C2823" t="str">
        <f t="shared" si="44"/>
        <v/>
      </c>
      <c r="D2823" t="str">
        <f>IF(A2823="","",VLOOKUP(BdD!C2823,Mvt!$D$2:$G$832,3,0))</f>
        <v/>
      </c>
    </row>
    <row r="2824" spans="1:4" x14ac:dyDescent="0.25">
      <c r="A2824" s="1" t="str">
        <f t="array" ref="A2824">IF(B2824="","",MAX(IF(Mvt!$C$2:$C$832=B2824,Mvt!$A$2:$A$832,"")))</f>
        <v/>
      </c>
      <c r="C2824" t="str">
        <f t="shared" si="44"/>
        <v/>
      </c>
      <c r="D2824" t="str">
        <f>IF(A2824="","",VLOOKUP(BdD!C2824,Mvt!$D$2:$G$832,3,0))</f>
        <v/>
      </c>
    </row>
    <row r="2825" spans="1:4" x14ac:dyDescent="0.25">
      <c r="A2825" s="1" t="str">
        <f t="array" ref="A2825">IF(B2825="","",MAX(IF(Mvt!$C$2:$C$832=B2825,Mvt!$A$2:$A$832,"")))</f>
        <v/>
      </c>
      <c r="C2825" t="str">
        <f t="shared" si="44"/>
        <v/>
      </c>
      <c r="D2825" t="str">
        <f>IF(A2825="","",VLOOKUP(BdD!C2825,Mvt!$D$2:$G$832,3,0))</f>
        <v/>
      </c>
    </row>
    <row r="2826" spans="1:4" x14ac:dyDescent="0.25">
      <c r="A2826" s="1" t="str">
        <f t="array" ref="A2826">IF(B2826="","",MAX(IF(Mvt!$C$2:$C$832=B2826,Mvt!$A$2:$A$832,"")))</f>
        <v/>
      </c>
      <c r="C2826" t="str">
        <f t="shared" si="44"/>
        <v/>
      </c>
      <c r="D2826" t="str">
        <f>IF(A2826="","",VLOOKUP(BdD!C2826,Mvt!$D$2:$G$832,3,0))</f>
        <v/>
      </c>
    </row>
    <row r="2827" spans="1:4" x14ac:dyDescent="0.25">
      <c r="A2827" s="1" t="str">
        <f t="array" ref="A2827">IF(B2827="","",MAX(IF(Mvt!$C$2:$C$832=B2827,Mvt!$A$2:$A$832,"")))</f>
        <v/>
      </c>
      <c r="C2827" t="str">
        <f t="shared" si="44"/>
        <v/>
      </c>
      <c r="D2827" t="str">
        <f>IF(A2827="","",VLOOKUP(BdD!C2827,Mvt!$D$2:$G$832,3,0))</f>
        <v/>
      </c>
    </row>
    <row r="2828" spans="1:4" x14ac:dyDescent="0.25">
      <c r="A2828" s="1" t="str">
        <f t="array" ref="A2828">IF(B2828="","",MAX(IF(Mvt!$C$2:$C$832=B2828,Mvt!$A$2:$A$832,"")))</f>
        <v/>
      </c>
      <c r="C2828" t="str">
        <f t="shared" si="44"/>
        <v/>
      </c>
      <c r="D2828" t="str">
        <f>IF(A2828="","",VLOOKUP(BdD!C2828,Mvt!$D$2:$G$832,3,0))</f>
        <v/>
      </c>
    </row>
    <row r="2829" spans="1:4" x14ac:dyDescent="0.25">
      <c r="A2829" s="1" t="str">
        <f t="array" ref="A2829">IF(B2829="","",MAX(IF(Mvt!$C$2:$C$832=B2829,Mvt!$A$2:$A$832,"")))</f>
        <v/>
      </c>
      <c r="C2829" t="str">
        <f t="shared" si="44"/>
        <v/>
      </c>
      <c r="D2829" t="str">
        <f>IF(A2829="","",VLOOKUP(BdD!C2829,Mvt!$D$2:$G$832,3,0))</f>
        <v/>
      </c>
    </row>
    <row r="2830" spans="1:4" x14ac:dyDescent="0.25">
      <c r="A2830" s="1" t="str">
        <f t="array" ref="A2830">IF(B2830="","",MAX(IF(Mvt!$C$2:$C$832=B2830,Mvt!$A$2:$A$832,"")))</f>
        <v/>
      </c>
      <c r="C2830" t="str">
        <f t="shared" si="44"/>
        <v/>
      </c>
      <c r="D2830" t="str">
        <f>IF(A2830="","",VLOOKUP(BdD!C2830,Mvt!$D$2:$G$832,3,0))</f>
        <v/>
      </c>
    </row>
    <row r="2831" spans="1:4" x14ac:dyDescent="0.25">
      <c r="A2831" s="1" t="str">
        <f t="array" ref="A2831">IF(B2831="","",MAX(IF(Mvt!$C$2:$C$832=B2831,Mvt!$A$2:$A$832,"")))</f>
        <v/>
      </c>
      <c r="C2831" t="str">
        <f t="shared" si="44"/>
        <v/>
      </c>
      <c r="D2831" t="str">
        <f>IF(A2831="","",VLOOKUP(BdD!C2831,Mvt!$D$2:$G$832,3,0))</f>
        <v/>
      </c>
    </row>
    <row r="2832" spans="1:4" x14ac:dyDescent="0.25">
      <c r="A2832" s="1" t="str">
        <f t="array" ref="A2832">IF(B2832="","",MAX(IF(Mvt!$C$2:$C$832=B2832,Mvt!$A$2:$A$832,"")))</f>
        <v/>
      </c>
      <c r="C2832" t="str">
        <f t="shared" si="44"/>
        <v/>
      </c>
      <c r="D2832" t="str">
        <f>IF(A2832="","",VLOOKUP(BdD!C2832,Mvt!$D$2:$G$832,3,0))</f>
        <v/>
      </c>
    </row>
    <row r="2833" spans="1:4" x14ac:dyDescent="0.25">
      <c r="A2833" s="1" t="str">
        <f t="array" ref="A2833">IF(B2833="","",MAX(IF(Mvt!$C$2:$C$832=B2833,Mvt!$A$2:$A$832,"")))</f>
        <v/>
      </c>
      <c r="C2833" t="str">
        <f t="shared" si="44"/>
        <v/>
      </c>
      <c r="D2833" t="str">
        <f>IF(A2833="","",VLOOKUP(BdD!C2833,Mvt!$D$2:$G$832,3,0))</f>
        <v/>
      </c>
    </row>
    <row r="2834" spans="1:4" x14ac:dyDescent="0.25">
      <c r="A2834" s="1" t="str">
        <f t="array" ref="A2834">IF(B2834="","",MAX(IF(Mvt!$C$2:$C$832=B2834,Mvt!$A$2:$A$832,"")))</f>
        <v/>
      </c>
      <c r="C2834" t="str">
        <f t="shared" si="44"/>
        <v/>
      </c>
      <c r="D2834" t="str">
        <f>IF(A2834="","",VLOOKUP(BdD!C2834,Mvt!$D$2:$G$832,3,0))</f>
        <v/>
      </c>
    </row>
    <row r="2835" spans="1:4" x14ac:dyDescent="0.25">
      <c r="A2835" s="1" t="str">
        <f t="array" ref="A2835">IF(B2835="","",MAX(IF(Mvt!$C$2:$C$832=B2835,Mvt!$A$2:$A$832,"")))</f>
        <v/>
      </c>
      <c r="C2835" t="str">
        <f t="shared" si="44"/>
        <v/>
      </c>
      <c r="D2835" t="str">
        <f>IF(A2835="","",VLOOKUP(BdD!C2835,Mvt!$D$2:$G$832,3,0))</f>
        <v/>
      </c>
    </row>
    <row r="2836" spans="1:4" x14ac:dyDescent="0.25">
      <c r="A2836" s="1" t="str">
        <f t="array" ref="A2836">IF(B2836="","",MAX(IF(Mvt!$C$2:$C$832=B2836,Mvt!$A$2:$A$832,"")))</f>
        <v/>
      </c>
      <c r="C2836" t="str">
        <f t="shared" si="44"/>
        <v/>
      </c>
      <c r="D2836" t="str">
        <f>IF(A2836="","",VLOOKUP(BdD!C2836,Mvt!$D$2:$G$832,3,0))</f>
        <v/>
      </c>
    </row>
    <row r="2837" spans="1:4" x14ac:dyDescent="0.25">
      <c r="A2837" s="1" t="str">
        <f t="array" ref="A2837">IF(B2837="","",MAX(IF(Mvt!$C$2:$C$832=B2837,Mvt!$A$2:$A$832,"")))</f>
        <v/>
      </c>
      <c r="C2837" t="str">
        <f t="shared" si="44"/>
        <v/>
      </c>
      <c r="D2837" t="str">
        <f>IF(A2837="","",VLOOKUP(BdD!C2837,Mvt!$D$2:$G$832,3,0))</f>
        <v/>
      </c>
    </row>
    <row r="2838" spans="1:4" x14ac:dyDescent="0.25">
      <c r="A2838" s="1" t="str">
        <f t="array" ref="A2838">IF(B2838="","",MAX(IF(Mvt!$C$2:$C$832=B2838,Mvt!$A$2:$A$832,"")))</f>
        <v/>
      </c>
      <c r="C2838" t="str">
        <f t="shared" si="44"/>
        <v/>
      </c>
      <c r="D2838" t="str">
        <f>IF(A2838="","",VLOOKUP(BdD!C2838,Mvt!$D$2:$G$832,3,0))</f>
        <v/>
      </c>
    </row>
    <row r="2839" spans="1:4" x14ac:dyDescent="0.25">
      <c r="A2839" s="1" t="str">
        <f t="array" ref="A2839">IF(B2839="","",MAX(IF(Mvt!$C$2:$C$832=B2839,Mvt!$A$2:$A$832,"")))</f>
        <v/>
      </c>
      <c r="C2839" t="str">
        <f t="shared" si="44"/>
        <v/>
      </c>
      <c r="D2839" t="str">
        <f>IF(A2839="","",VLOOKUP(BdD!C2839,Mvt!$D$2:$G$832,3,0))</f>
        <v/>
      </c>
    </row>
    <row r="2840" spans="1:4" x14ac:dyDescent="0.25">
      <c r="A2840" s="1" t="str">
        <f t="array" ref="A2840">IF(B2840="","",MAX(IF(Mvt!$C$2:$C$832=B2840,Mvt!$A$2:$A$832,"")))</f>
        <v/>
      </c>
      <c r="C2840" t="str">
        <f t="shared" si="44"/>
        <v/>
      </c>
      <c r="D2840" t="str">
        <f>IF(A2840="","",VLOOKUP(BdD!C2840,Mvt!$D$2:$G$832,3,0))</f>
        <v/>
      </c>
    </row>
    <row r="2841" spans="1:4" x14ac:dyDescent="0.25">
      <c r="A2841" s="1" t="str">
        <f t="array" ref="A2841">IF(B2841="","",MAX(IF(Mvt!$C$2:$C$832=B2841,Mvt!$A$2:$A$832,"")))</f>
        <v/>
      </c>
      <c r="C2841" t="str">
        <f t="shared" si="44"/>
        <v/>
      </c>
      <c r="D2841" t="str">
        <f>IF(A2841="","",VLOOKUP(BdD!C2841,Mvt!$D$2:$G$832,3,0))</f>
        <v/>
      </c>
    </row>
    <row r="2842" spans="1:4" x14ac:dyDescent="0.25">
      <c r="A2842" s="1" t="str">
        <f t="array" ref="A2842">IF(B2842="","",MAX(IF(Mvt!$C$2:$C$832=B2842,Mvt!$A$2:$A$832,"")))</f>
        <v/>
      </c>
      <c r="C2842" t="str">
        <f t="shared" si="44"/>
        <v/>
      </c>
      <c r="D2842" t="str">
        <f>IF(A2842="","",VLOOKUP(BdD!C2842,Mvt!$D$2:$G$832,3,0))</f>
        <v/>
      </c>
    </row>
    <row r="2843" spans="1:4" x14ac:dyDescent="0.25">
      <c r="A2843" s="1" t="str">
        <f t="array" ref="A2843">IF(B2843="","",MAX(IF(Mvt!$C$2:$C$832=B2843,Mvt!$A$2:$A$832,"")))</f>
        <v/>
      </c>
      <c r="C2843" t="str">
        <f t="shared" si="44"/>
        <v/>
      </c>
      <c r="D2843" t="str">
        <f>IF(A2843="","",VLOOKUP(BdD!C2843,Mvt!$D$2:$G$832,3,0))</f>
        <v/>
      </c>
    </row>
    <row r="2844" spans="1:4" x14ac:dyDescent="0.25">
      <c r="A2844" s="1" t="str">
        <f t="array" ref="A2844">IF(B2844="","",MAX(IF(Mvt!$C$2:$C$832=B2844,Mvt!$A$2:$A$832,"")))</f>
        <v/>
      </c>
      <c r="C2844" t="str">
        <f t="shared" si="44"/>
        <v/>
      </c>
      <c r="D2844" t="str">
        <f>IF(A2844="","",VLOOKUP(BdD!C2844,Mvt!$D$2:$G$832,3,0))</f>
        <v/>
      </c>
    </row>
    <row r="2845" spans="1:4" x14ac:dyDescent="0.25">
      <c r="A2845" s="1" t="str">
        <f t="array" ref="A2845">IF(B2845="","",MAX(IF(Mvt!$C$2:$C$832=B2845,Mvt!$A$2:$A$832,"")))</f>
        <v/>
      </c>
      <c r="C2845" t="str">
        <f t="shared" si="44"/>
        <v/>
      </c>
      <c r="D2845" t="str">
        <f>IF(A2845="","",VLOOKUP(BdD!C2845,Mvt!$D$2:$G$832,3,0))</f>
        <v/>
      </c>
    </row>
    <row r="2846" spans="1:4" x14ac:dyDescent="0.25">
      <c r="A2846" s="1" t="str">
        <f t="array" ref="A2846">IF(B2846="","",MAX(IF(Mvt!$C$2:$C$832=B2846,Mvt!$A$2:$A$832,"")))</f>
        <v/>
      </c>
      <c r="C2846" t="str">
        <f t="shared" si="44"/>
        <v/>
      </c>
      <c r="D2846" t="str">
        <f>IF(A2846="","",VLOOKUP(BdD!C2846,Mvt!$D$2:$G$832,3,0))</f>
        <v/>
      </c>
    </row>
    <row r="2847" spans="1:4" x14ac:dyDescent="0.25">
      <c r="A2847" s="1" t="str">
        <f t="array" ref="A2847">IF(B2847="","",MAX(IF(Mvt!$C$2:$C$832=B2847,Mvt!$A$2:$A$832,"")))</f>
        <v/>
      </c>
      <c r="C2847" t="str">
        <f t="shared" si="44"/>
        <v/>
      </c>
      <c r="D2847" t="str">
        <f>IF(A2847="","",VLOOKUP(BdD!C2847,Mvt!$D$2:$G$832,3,0))</f>
        <v/>
      </c>
    </row>
    <row r="2848" spans="1:4" x14ac:dyDescent="0.25">
      <c r="A2848" s="1" t="str">
        <f t="array" ref="A2848">IF(B2848="","",MAX(IF(Mvt!$C$2:$C$832=B2848,Mvt!$A$2:$A$832,"")))</f>
        <v/>
      </c>
      <c r="C2848" t="str">
        <f t="shared" si="44"/>
        <v/>
      </c>
      <c r="D2848" t="str">
        <f>IF(A2848="","",VLOOKUP(BdD!C2848,Mvt!$D$2:$G$832,3,0))</f>
        <v/>
      </c>
    </row>
    <row r="2849" spans="1:4" x14ac:dyDescent="0.25">
      <c r="A2849" s="1" t="str">
        <f t="array" ref="A2849">IF(B2849="","",MAX(IF(Mvt!$C$2:$C$832=B2849,Mvt!$A$2:$A$832,"")))</f>
        <v/>
      </c>
      <c r="C2849" t="str">
        <f t="shared" si="44"/>
        <v/>
      </c>
      <c r="D2849" t="str">
        <f>IF(A2849="","",VLOOKUP(BdD!C2849,Mvt!$D$2:$G$832,3,0))</f>
        <v/>
      </c>
    </row>
    <row r="2850" spans="1:4" x14ac:dyDescent="0.25">
      <c r="A2850" s="1" t="str">
        <f t="array" ref="A2850">IF(B2850="","",MAX(IF(Mvt!$C$2:$C$832=B2850,Mvt!$A$2:$A$832,"")))</f>
        <v/>
      </c>
      <c r="C2850" t="str">
        <f t="shared" si="44"/>
        <v/>
      </c>
      <c r="D2850" t="str">
        <f>IF(A2850="","",VLOOKUP(BdD!C2850,Mvt!$D$2:$G$832,3,0))</f>
        <v/>
      </c>
    </row>
    <row r="2851" spans="1:4" x14ac:dyDescent="0.25">
      <c r="A2851" s="1" t="str">
        <f t="array" ref="A2851">IF(B2851="","",MAX(IF(Mvt!$C$2:$C$832=B2851,Mvt!$A$2:$A$832,"")))</f>
        <v/>
      </c>
      <c r="C2851" t="str">
        <f t="shared" ref="C2851:C2914" si="45">IF(A2851="","",A2851&amp;B2851)</f>
        <v/>
      </c>
      <c r="D2851" t="str">
        <f>IF(A2851="","",VLOOKUP(BdD!C2851,Mvt!$D$2:$G$832,3,0))</f>
        <v/>
      </c>
    </row>
    <row r="2852" spans="1:4" x14ac:dyDescent="0.25">
      <c r="A2852" s="1" t="str">
        <f t="array" ref="A2852">IF(B2852="","",MAX(IF(Mvt!$C$2:$C$832=B2852,Mvt!$A$2:$A$832,"")))</f>
        <v/>
      </c>
      <c r="C2852" t="str">
        <f t="shared" si="45"/>
        <v/>
      </c>
      <c r="D2852" t="str">
        <f>IF(A2852="","",VLOOKUP(BdD!C2852,Mvt!$D$2:$G$832,3,0))</f>
        <v/>
      </c>
    </row>
    <row r="2853" spans="1:4" x14ac:dyDescent="0.25">
      <c r="A2853" s="1" t="str">
        <f t="array" ref="A2853">IF(B2853="","",MAX(IF(Mvt!$C$2:$C$832=B2853,Mvt!$A$2:$A$832,"")))</f>
        <v/>
      </c>
      <c r="C2853" t="str">
        <f t="shared" si="45"/>
        <v/>
      </c>
      <c r="D2853" t="str">
        <f>IF(A2853="","",VLOOKUP(BdD!C2853,Mvt!$D$2:$G$832,3,0))</f>
        <v/>
      </c>
    </row>
    <row r="2854" spans="1:4" x14ac:dyDescent="0.25">
      <c r="A2854" s="1" t="str">
        <f t="array" ref="A2854">IF(B2854="","",MAX(IF(Mvt!$C$2:$C$832=B2854,Mvt!$A$2:$A$832,"")))</f>
        <v/>
      </c>
      <c r="C2854" t="str">
        <f t="shared" si="45"/>
        <v/>
      </c>
      <c r="D2854" t="str">
        <f>IF(A2854="","",VLOOKUP(BdD!C2854,Mvt!$D$2:$G$832,3,0))</f>
        <v/>
      </c>
    </row>
    <row r="2855" spans="1:4" x14ac:dyDescent="0.25">
      <c r="A2855" s="1" t="str">
        <f t="array" ref="A2855">IF(B2855="","",MAX(IF(Mvt!$C$2:$C$832=B2855,Mvt!$A$2:$A$832,"")))</f>
        <v/>
      </c>
      <c r="C2855" t="str">
        <f t="shared" si="45"/>
        <v/>
      </c>
      <c r="D2855" t="str">
        <f>IF(A2855="","",VLOOKUP(BdD!C2855,Mvt!$D$2:$G$832,3,0))</f>
        <v/>
      </c>
    </row>
    <row r="2856" spans="1:4" x14ac:dyDescent="0.25">
      <c r="A2856" s="1" t="str">
        <f t="array" ref="A2856">IF(B2856="","",MAX(IF(Mvt!$C$2:$C$832=B2856,Mvt!$A$2:$A$832,"")))</f>
        <v/>
      </c>
      <c r="C2856" t="str">
        <f t="shared" si="45"/>
        <v/>
      </c>
      <c r="D2856" t="str">
        <f>IF(A2856="","",VLOOKUP(BdD!C2856,Mvt!$D$2:$G$832,3,0))</f>
        <v/>
      </c>
    </row>
    <row r="2857" spans="1:4" x14ac:dyDescent="0.25">
      <c r="A2857" s="1" t="str">
        <f t="array" ref="A2857">IF(B2857="","",MAX(IF(Mvt!$C$2:$C$832=B2857,Mvt!$A$2:$A$832,"")))</f>
        <v/>
      </c>
      <c r="C2857" t="str">
        <f t="shared" si="45"/>
        <v/>
      </c>
      <c r="D2857" t="str">
        <f>IF(A2857="","",VLOOKUP(BdD!C2857,Mvt!$D$2:$G$832,3,0))</f>
        <v/>
      </c>
    </row>
    <row r="2858" spans="1:4" x14ac:dyDescent="0.25">
      <c r="A2858" s="1" t="str">
        <f t="array" ref="A2858">IF(B2858="","",MAX(IF(Mvt!$C$2:$C$832=B2858,Mvt!$A$2:$A$832,"")))</f>
        <v/>
      </c>
      <c r="C2858" t="str">
        <f t="shared" si="45"/>
        <v/>
      </c>
      <c r="D2858" t="str">
        <f>IF(A2858="","",VLOOKUP(BdD!C2858,Mvt!$D$2:$G$832,3,0))</f>
        <v/>
      </c>
    </row>
    <row r="2859" spans="1:4" x14ac:dyDescent="0.25">
      <c r="A2859" s="1" t="str">
        <f t="array" ref="A2859">IF(B2859="","",MAX(IF(Mvt!$C$2:$C$832=B2859,Mvt!$A$2:$A$832,"")))</f>
        <v/>
      </c>
      <c r="C2859" t="str">
        <f t="shared" si="45"/>
        <v/>
      </c>
      <c r="D2859" t="str">
        <f>IF(A2859="","",VLOOKUP(BdD!C2859,Mvt!$D$2:$G$832,3,0))</f>
        <v/>
      </c>
    </row>
    <row r="2860" spans="1:4" x14ac:dyDescent="0.25">
      <c r="A2860" s="1" t="str">
        <f t="array" ref="A2860">IF(B2860="","",MAX(IF(Mvt!$C$2:$C$832=B2860,Mvt!$A$2:$A$832,"")))</f>
        <v/>
      </c>
      <c r="C2860" t="str">
        <f t="shared" si="45"/>
        <v/>
      </c>
      <c r="D2860" t="str">
        <f>IF(A2860="","",VLOOKUP(BdD!C2860,Mvt!$D$2:$G$832,3,0))</f>
        <v/>
      </c>
    </row>
    <row r="2861" spans="1:4" x14ac:dyDescent="0.25">
      <c r="A2861" s="1" t="str">
        <f t="array" ref="A2861">IF(B2861="","",MAX(IF(Mvt!$C$2:$C$832=B2861,Mvt!$A$2:$A$832,"")))</f>
        <v/>
      </c>
      <c r="C2861" t="str">
        <f t="shared" si="45"/>
        <v/>
      </c>
      <c r="D2861" t="str">
        <f>IF(A2861="","",VLOOKUP(BdD!C2861,Mvt!$D$2:$G$832,3,0))</f>
        <v/>
      </c>
    </row>
    <row r="2862" spans="1:4" x14ac:dyDescent="0.25">
      <c r="A2862" s="1" t="str">
        <f t="array" ref="A2862">IF(B2862="","",MAX(IF(Mvt!$C$2:$C$832=B2862,Mvt!$A$2:$A$832,"")))</f>
        <v/>
      </c>
      <c r="C2862" t="str">
        <f t="shared" si="45"/>
        <v/>
      </c>
      <c r="D2862" t="str">
        <f>IF(A2862="","",VLOOKUP(BdD!C2862,Mvt!$D$2:$G$832,3,0))</f>
        <v/>
      </c>
    </row>
    <row r="2863" spans="1:4" x14ac:dyDescent="0.25">
      <c r="A2863" s="1" t="str">
        <f t="array" ref="A2863">IF(B2863="","",MAX(IF(Mvt!$C$2:$C$832=B2863,Mvt!$A$2:$A$832,"")))</f>
        <v/>
      </c>
      <c r="C2863" t="str">
        <f t="shared" si="45"/>
        <v/>
      </c>
      <c r="D2863" t="str">
        <f>IF(A2863="","",VLOOKUP(BdD!C2863,Mvt!$D$2:$G$832,3,0))</f>
        <v/>
      </c>
    </row>
    <row r="2864" spans="1:4" x14ac:dyDescent="0.25">
      <c r="A2864" s="1" t="str">
        <f t="array" ref="A2864">IF(B2864="","",MAX(IF(Mvt!$C$2:$C$832=B2864,Mvt!$A$2:$A$832,"")))</f>
        <v/>
      </c>
      <c r="C2864" t="str">
        <f t="shared" si="45"/>
        <v/>
      </c>
      <c r="D2864" t="str">
        <f>IF(A2864="","",VLOOKUP(BdD!C2864,Mvt!$D$2:$G$832,3,0))</f>
        <v/>
      </c>
    </row>
    <row r="2865" spans="1:4" x14ac:dyDescent="0.25">
      <c r="A2865" s="1" t="str">
        <f t="array" ref="A2865">IF(B2865="","",MAX(IF(Mvt!$C$2:$C$832=B2865,Mvt!$A$2:$A$832,"")))</f>
        <v/>
      </c>
      <c r="C2865" t="str">
        <f t="shared" si="45"/>
        <v/>
      </c>
      <c r="D2865" t="str">
        <f>IF(A2865="","",VLOOKUP(BdD!C2865,Mvt!$D$2:$G$832,3,0))</f>
        <v/>
      </c>
    </row>
    <row r="2866" spans="1:4" x14ac:dyDescent="0.25">
      <c r="A2866" s="1" t="str">
        <f t="array" ref="A2866">IF(B2866="","",MAX(IF(Mvt!$C$2:$C$832=B2866,Mvt!$A$2:$A$832,"")))</f>
        <v/>
      </c>
      <c r="C2866" t="str">
        <f t="shared" si="45"/>
        <v/>
      </c>
      <c r="D2866" t="str">
        <f>IF(A2866="","",VLOOKUP(BdD!C2866,Mvt!$D$2:$G$832,3,0))</f>
        <v/>
      </c>
    </row>
    <row r="2867" spans="1:4" x14ac:dyDescent="0.25">
      <c r="A2867" s="1" t="str">
        <f t="array" ref="A2867">IF(B2867="","",MAX(IF(Mvt!$C$2:$C$832=B2867,Mvt!$A$2:$A$832,"")))</f>
        <v/>
      </c>
      <c r="C2867" t="str">
        <f t="shared" si="45"/>
        <v/>
      </c>
      <c r="D2867" t="str">
        <f>IF(A2867="","",VLOOKUP(BdD!C2867,Mvt!$D$2:$G$832,3,0))</f>
        <v/>
      </c>
    </row>
    <row r="2868" spans="1:4" x14ac:dyDescent="0.25">
      <c r="A2868" s="1" t="str">
        <f t="array" ref="A2868">IF(B2868="","",MAX(IF(Mvt!$C$2:$C$832=B2868,Mvt!$A$2:$A$832,"")))</f>
        <v/>
      </c>
      <c r="C2868" t="str">
        <f t="shared" si="45"/>
        <v/>
      </c>
      <c r="D2868" t="str">
        <f>IF(A2868="","",VLOOKUP(BdD!C2868,Mvt!$D$2:$G$832,3,0))</f>
        <v/>
      </c>
    </row>
    <row r="2869" spans="1:4" x14ac:dyDescent="0.25">
      <c r="A2869" s="1" t="str">
        <f t="array" ref="A2869">IF(B2869="","",MAX(IF(Mvt!$C$2:$C$832=B2869,Mvt!$A$2:$A$832,"")))</f>
        <v/>
      </c>
      <c r="C2869" t="str">
        <f t="shared" si="45"/>
        <v/>
      </c>
      <c r="D2869" t="str">
        <f>IF(A2869="","",VLOOKUP(BdD!C2869,Mvt!$D$2:$G$832,3,0))</f>
        <v/>
      </c>
    </row>
    <row r="2870" spans="1:4" x14ac:dyDescent="0.25">
      <c r="A2870" s="1" t="str">
        <f t="array" ref="A2870">IF(B2870="","",MAX(IF(Mvt!$C$2:$C$832=B2870,Mvt!$A$2:$A$832,"")))</f>
        <v/>
      </c>
      <c r="C2870" t="str">
        <f t="shared" si="45"/>
        <v/>
      </c>
      <c r="D2870" t="str">
        <f>IF(A2870="","",VLOOKUP(BdD!C2870,Mvt!$D$2:$G$832,3,0))</f>
        <v/>
      </c>
    </row>
    <row r="2871" spans="1:4" x14ac:dyDescent="0.25">
      <c r="A2871" s="1" t="str">
        <f t="array" ref="A2871">IF(B2871="","",MAX(IF(Mvt!$C$2:$C$832=B2871,Mvt!$A$2:$A$832,"")))</f>
        <v/>
      </c>
      <c r="C2871" t="str">
        <f t="shared" si="45"/>
        <v/>
      </c>
      <c r="D2871" t="str">
        <f>IF(A2871="","",VLOOKUP(BdD!C2871,Mvt!$D$2:$G$832,3,0))</f>
        <v/>
      </c>
    </row>
    <row r="2872" spans="1:4" x14ac:dyDescent="0.25">
      <c r="A2872" s="1" t="str">
        <f t="array" ref="A2872">IF(B2872="","",MAX(IF(Mvt!$C$2:$C$832=B2872,Mvt!$A$2:$A$832,"")))</f>
        <v/>
      </c>
      <c r="C2872" t="str">
        <f t="shared" si="45"/>
        <v/>
      </c>
      <c r="D2872" t="str">
        <f>IF(A2872="","",VLOOKUP(BdD!C2872,Mvt!$D$2:$G$832,3,0))</f>
        <v/>
      </c>
    </row>
    <row r="2873" spans="1:4" x14ac:dyDescent="0.25">
      <c r="A2873" s="1" t="str">
        <f t="array" ref="A2873">IF(B2873="","",MAX(IF(Mvt!$C$2:$C$832=B2873,Mvt!$A$2:$A$832,"")))</f>
        <v/>
      </c>
      <c r="C2873" t="str">
        <f t="shared" si="45"/>
        <v/>
      </c>
      <c r="D2873" t="str">
        <f>IF(A2873="","",VLOOKUP(BdD!C2873,Mvt!$D$2:$G$832,3,0))</f>
        <v/>
      </c>
    </row>
    <row r="2874" spans="1:4" x14ac:dyDescent="0.25">
      <c r="A2874" s="1" t="str">
        <f t="array" ref="A2874">IF(B2874="","",MAX(IF(Mvt!$C$2:$C$832=B2874,Mvt!$A$2:$A$832,"")))</f>
        <v/>
      </c>
      <c r="C2874" t="str">
        <f t="shared" si="45"/>
        <v/>
      </c>
      <c r="D2874" t="str">
        <f>IF(A2874="","",VLOOKUP(BdD!C2874,Mvt!$D$2:$G$832,3,0))</f>
        <v/>
      </c>
    </row>
    <row r="2875" spans="1:4" x14ac:dyDescent="0.25">
      <c r="A2875" s="1" t="str">
        <f t="array" ref="A2875">IF(B2875="","",MAX(IF(Mvt!$C$2:$C$832=B2875,Mvt!$A$2:$A$832,"")))</f>
        <v/>
      </c>
      <c r="C2875" t="str">
        <f t="shared" si="45"/>
        <v/>
      </c>
      <c r="D2875" t="str">
        <f>IF(A2875="","",VLOOKUP(BdD!C2875,Mvt!$D$2:$G$832,3,0))</f>
        <v/>
      </c>
    </row>
    <row r="2876" spans="1:4" x14ac:dyDescent="0.25">
      <c r="A2876" s="1" t="str">
        <f t="array" ref="A2876">IF(B2876="","",MAX(IF(Mvt!$C$2:$C$832=B2876,Mvt!$A$2:$A$832,"")))</f>
        <v/>
      </c>
      <c r="C2876" t="str">
        <f t="shared" si="45"/>
        <v/>
      </c>
      <c r="D2876" t="str">
        <f>IF(A2876="","",VLOOKUP(BdD!C2876,Mvt!$D$2:$G$832,3,0))</f>
        <v/>
      </c>
    </row>
    <row r="2877" spans="1:4" x14ac:dyDescent="0.25">
      <c r="A2877" s="1" t="str">
        <f t="array" ref="A2877">IF(B2877="","",MAX(IF(Mvt!$C$2:$C$832=B2877,Mvt!$A$2:$A$832,"")))</f>
        <v/>
      </c>
      <c r="C2877" t="str">
        <f t="shared" si="45"/>
        <v/>
      </c>
      <c r="D2877" t="str">
        <f>IF(A2877="","",VLOOKUP(BdD!C2877,Mvt!$D$2:$G$832,3,0))</f>
        <v/>
      </c>
    </row>
    <row r="2878" spans="1:4" x14ac:dyDescent="0.25">
      <c r="A2878" s="1" t="str">
        <f t="array" ref="A2878">IF(B2878="","",MAX(IF(Mvt!$C$2:$C$832=B2878,Mvt!$A$2:$A$832,"")))</f>
        <v/>
      </c>
      <c r="C2878" t="str">
        <f t="shared" si="45"/>
        <v/>
      </c>
      <c r="D2878" t="str">
        <f>IF(A2878="","",VLOOKUP(BdD!C2878,Mvt!$D$2:$G$832,3,0))</f>
        <v/>
      </c>
    </row>
    <row r="2879" spans="1:4" x14ac:dyDescent="0.25">
      <c r="A2879" s="1" t="str">
        <f t="array" ref="A2879">IF(B2879="","",MAX(IF(Mvt!$C$2:$C$832=B2879,Mvt!$A$2:$A$832,"")))</f>
        <v/>
      </c>
      <c r="C2879" t="str">
        <f t="shared" si="45"/>
        <v/>
      </c>
      <c r="D2879" t="str">
        <f>IF(A2879="","",VLOOKUP(BdD!C2879,Mvt!$D$2:$G$832,3,0))</f>
        <v/>
      </c>
    </row>
    <row r="2880" spans="1:4" x14ac:dyDescent="0.25">
      <c r="A2880" s="1" t="str">
        <f t="array" ref="A2880">IF(B2880="","",MAX(IF(Mvt!$C$2:$C$832=B2880,Mvt!$A$2:$A$832,"")))</f>
        <v/>
      </c>
      <c r="C2880" t="str">
        <f t="shared" si="45"/>
        <v/>
      </c>
      <c r="D2880" t="str">
        <f>IF(A2880="","",VLOOKUP(BdD!C2880,Mvt!$D$2:$G$832,3,0))</f>
        <v/>
      </c>
    </row>
    <row r="2881" spans="1:4" x14ac:dyDescent="0.25">
      <c r="A2881" s="1" t="str">
        <f t="array" ref="A2881">IF(B2881="","",MAX(IF(Mvt!$C$2:$C$832=B2881,Mvt!$A$2:$A$832,"")))</f>
        <v/>
      </c>
      <c r="C2881" t="str">
        <f t="shared" si="45"/>
        <v/>
      </c>
      <c r="D2881" t="str">
        <f>IF(A2881="","",VLOOKUP(BdD!C2881,Mvt!$D$2:$G$832,3,0))</f>
        <v/>
      </c>
    </row>
    <row r="2882" spans="1:4" x14ac:dyDescent="0.25">
      <c r="A2882" s="1" t="str">
        <f t="array" ref="A2882">IF(B2882="","",MAX(IF(Mvt!$C$2:$C$832=B2882,Mvt!$A$2:$A$832,"")))</f>
        <v/>
      </c>
      <c r="C2882" t="str">
        <f t="shared" si="45"/>
        <v/>
      </c>
      <c r="D2882" t="str">
        <f>IF(A2882="","",VLOOKUP(BdD!C2882,Mvt!$D$2:$G$832,3,0))</f>
        <v/>
      </c>
    </row>
    <row r="2883" spans="1:4" x14ac:dyDescent="0.25">
      <c r="A2883" s="1" t="str">
        <f t="array" ref="A2883">IF(B2883="","",MAX(IF(Mvt!$C$2:$C$832=B2883,Mvt!$A$2:$A$832,"")))</f>
        <v/>
      </c>
      <c r="C2883" t="str">
        <f t="shared" si="45"/>
        <v/>
      </c>
      <c r="D2883" t="str">
        <f>IF(A2883="","",VLOOKUP(BdD!C2883,Mvt!$D$2:$G$832,3,0))</f>
        <v/>
      </c>
    </row>
    <row r="2884" spans="1:4" x14ac:dyDescent="0.25">
      <c r="A2884" s="1" t="str">
        <f t="array" ref="A2884">IF(B2884="","",MAX(IF(Mvt!$C$2:$C$832=B2884,Mvt!$A$2:$A$832,"")))</f>
        <v/>
      </c>
      <c r="C2884" t="str">
        <f t="shared" si="45"/>
        <v/>
      </c>
      <c r="D2884" t="str">
        <f>IF(A2884="","",VLOOKUP(BdD!C2884,Mvt!$D$2:$G$832,3,0))</f>
        <v/>
      </c>
    </row>
    <row r="2885" spans="1:4" x14ac:dyDescent="0.25">
      <c r="A2885" s="1" t="str">
        <f t="array" ref="A2885">IF(B2885="","",MAX(IF(Mvt!$C$2:$C$832=B2885,Mvt!$A$2:$A$832,"")))</f>
        <v/>
      </c>
      <c r="C2885" t="str">
        <f t="shared" si="45"/>
        <v/>
      </c>
      <c r="D2885" t="str">
        <f>IF(A2885="","",VLOOKUP(BdD!C2885,Mvt!$D$2:$G$832,3,0))</f>
        <v/>
      </c>
    </row>
    <row r="2886" spans="1:4" x14ac:dyDescent="0.25">
      <c r="A2886" s="1" t="str">
        <f t="array" ref="A2886">IF(B2886="","",MAX(IF(Mvt!$C$2:$C$832=B2886,Mvt!$A$2:$A$832,"")))</f>
        <v/>
      </c>
      <c r="C2886" t="str">
        <f t="shared" si="45"/>
        <v/>
      </c>
      <c r="D2886" t="str">
        <f>IF(A2886="","",VLOOKUP(BdD!C2886,Mvt!$D$2:$G$832,3,0))</f>
        <v/>
      </c>
    </row>
    <row r="2887" spans="1:4" x14ac:dyDescent="0.25">
      <c r="A2887" s="1" t="str">
        <f t="array" ref="A2887">IF(B2887="","",MAX(IF(Mvt!$C$2:$C$832=B2887,Mvt!$A$2:$A$832,"")))</f>
        <v/>
      </c>
      <c r="C2887" t="str">
        <f t="shared" si="45"/>
        <v/>
      </c>
      <c r="D2887" t="str">
        <f>IF(A2887="","",VLOOKUP(BdD!C2887,Mvt!$D$2:$G$832,3,0))</f>
        <v/>
      </c>
    </row>
    <row r="2888" spans="1:4" x14ac:dyDescent="0.25">
      <c r="A2888" s="1" t="str">
        <f t="array" ref="A2888">IF(B2888="","",MAX(IF(Mvt!$C$2:$C$832=B2888,Mvt!$A$2:$A$832,"")))</f>
        <v/>
      </c>
      <c r="C2888" t="str">
        <f t="shared" si="45"/>
        <v/>
      </c>
      <c r="D2888" t="str">
        <f>IF(A2888="","",VLOOKUP(BdD!C2888,Mvt!$D$2:$G$832,3,0))</f>
        <v/>
      </c>
    </row>
    <row r="2889" spans="1:4" x14ac:dyDescent="0.25">
      <c r="A2889" s="1" t="str">
        <f t="array" ref="A2889">IF(B2889="","",MAX(IF(Mvt!$C$2:$C$832=B2889,Mvt!$A$2:$A$832,"")))</f>
        <v/>
      </c>
      <c r="C2889" t="str">
        <f t="shared" si="45"/>
        <v/>
      </c>
      <c r="D2889" t="str">
        <f>IF(A2889="","",VLOOKUP(BdD!C2889,Mvt!$D$2:$G$832,3,0))</f>
        <v/>
      </c>
    </row>
    <row r="2890" spans="1:4" x14ac:dyDescent="0.25">
      <c r="A2890" s="1" t="str">
        <f t="array" ref="A2890">IF(B2890="","",MAX(IF(Mvt!$C$2:$C$832=B2890,Mvt!$A$2:$A$832,"")))</f>
        <v/>
      </c>
      <c r="C2890" t="str">
        <f t="shared" si="45"/>
        <v/>
      </c>
      <c r="D2890" t="str">
        <f>IF(A2890="","",VLOOKUP(BdD!C2890,Mvt!$D$2:$G$832,3,0))</f>
        <v/>
      </c>
    </row>
    <row r="2891" spans="1:4" x14ac:dyDescent="0.25">
      <c r="A2891" s="1" t="str">
        <f t="array" ref="A2891">IF(B2891="","",MAX(IF(Mvt!$C$2:$C$832=B2891,Mvt!$A$2:$A$832,"")))</f>
        <v/>
      </c>
      <c r="C2891" t="str">
        <f t="shared" si="45"/>
        <v/>
      </c>
      <c r="D2891" t="str">
        <f>IF(A2891="","",VLOOKUP(BdD!C2891,Mvt!$D$2:$G$832,3,0))</f>
        <v/>
      </c>
    </row>
    <row r="2892" spans="1:4" x14ac:dyDescent="0.25">
      <c r="A2892" s="1" t="str">
        <f t="array" ref="A2892">IF(B2892="","",MAX(IF(Mvt!$C$2:$C$832=B2892,Mvt!$A$2:$A$832,"")))</f>
        <v/>
      </c>
      <c r="C2892" t="str">
        <f t="shared" si="45"/>
        <v/>
      </c>
      <c r="D2892" t="str">
        <f>IF(A2892="","",VLOOKUP(BdD!C2892,Mvt!$D$2:$G$832,3,0))</f>
        <v/>
      </c>
    </row>
    <row r="2893" spans="1:4" x14ac:dyDescent="0.25">
      <c r="A2893" s="1" t="str">
        <f t="array" ref="A2893">IF(B2893="","",MAX(IF(Mvt!$C$2:$C$832=B2893,Mvt!$A$2:$A$832,"")))</f>
        <v/>
      </c>
      <c r="C2893" t="str">
        <f t="shared" si="45"/>
        <v/>
      </c>
      <c r="D2893" t="str">
        <f>IF(A2893="","",VLOOKUP(BdD!C2893,Mvt!$D$2:$G$832,3,0))</f>
        <v/>
      </c>
    </row>
    <row r="2894" spans="1:4" x14ac:dyDescent="0.25">
      <c r="A2894" s="1" t="str">
        <f t="array" ref="A2894">IF(B2894="","",MAX(IF(Mvt!$C$2:$C$832=B2894,Mvt!$A$2:$A$832,"")))</f>
        <v/>
      </c>
      <c r="C2894" t="str">
        <f t="shared" si="45"/>
        <v/>
      </c>
      <c r="D2894" t="str">
        <f>IF(A2894="","",VLOOKUP(BdD!C2894,Mvt!$D$2:$G$832,3,0))</f>
        <v/>
      </c>
    </row>
    <row r="2895" spans="1:4" x14ac:dyDescent="0.25">
      <c r="A2895" s="1" t="str">
        <f t="array" ref="A2895">IF(B2895="","",MAX(IF(Mvt!$C$2:$C$832=B2895,Mvt!$A$2:$A$832,"")))</f>
        <v/>
      </c>
      <c r="C2895" t="str">
        <f t="shared" si="45"/>
        <v/>
      </c>
      <c r="D2895" t="str">
        <f>IF(A2895="","",VLOOKUP(BdD!C2895,Mvt!$D$2:$G$832,3,0))</f>
        <v/>
      </c>
    </row>
    <row r="2896" spans="1:4" x14ac:dyDescent="0.25">
      <c r="A2896" s="1" t="str">
        <f t="array" ref="A2896">IF(B2896="","",MAX(IF(Mvt!$C$2:$C$832=B2896,Mvt!$A$2:$A$832,"")))</f>
        <v/>
      </c>
      <c r="C2896" t="str">
        <f t="shared" si="45"/>
        <v/>
      </c>
      <c r="D2896" t="str">
        <f>IF(A2896="","",VLOOKUP(BdD!C2896,Mvt!$D$2:$G$832,3,0))</f>
        <v/>
      </c>
    </row>
    <row r="2897" spans="1:4" x14ac:dyDescent="0.25">
      <c r="A2897" s="1" t="str">
        <f t="array" ref="A2897">IF(B2897="","",MAX(IF(Mvt!$C$2:$C$832=B2897,Mvt!$A$2:$A$832,"")))</f>
        <v/>
      </c>
      <c r="C2897" t="str">
        <f t="shared" si="45"/>
        <v/>
      </c>
      <c r="D2897" t="str">
        <f>IF(A2897="","",VLOOKUP(BdD!C2897,Mvt!$D$2:$G$832,3,0))</f>
        <v/>
      </c>
    </row>
    <row r="2898" spans="1:4" x14ac:dyDescent="0.25">
      <c r="A2898" s="1" t="str">
        <f t="array" ref="A2898">IF(B2898="","",MAX(IF(Mvt!$C$2:$C$832=B2898,Mvt!$A$2:$A$832,"")))</f>
        <v/>
      </c>
      <c r="C2898" t="str">
        <f t="shared" si="45"/>
        <v/>
      </c>
      <c r="D2898" t="str">
        <f>IF(A2898="","",VLOOKUP(BdD!C2898,Mvt!$D$2:$G$832,3,0))</f>
        <v/>
      </c>
    </row>
    <row r="2899" spans="1:4" x14ac:dyDescent="0.25">
      <c r="A2899" s="1" t="str">
        <f t="array" ref="A2899">IF(B2899="","",MAX(IF(Mvt!$C$2:$C$832=B2899,Mvt!$A$2:$A$832,"")))</f>
        <v/>
      </c>
      <c r="C2899" t="str">
        <f t="shared" si="45"/>
        <v/>
      </c>
      <c r="D2899" t="str">
        <f>IF(A2899="","",VLOOKUP(BdD!C2899,Mvt!$D$2:$G$832,3,0))</f>
        <v/>
      </c>
    </row>
    <row r="2900" spans="1:4" x14ac:dyDescent="0.25">
      <c r="A2900" s="1" t="str">
        <f t="array" ref="A2900">IF(B2900="","",MAX(IF(Mvt!$C$2:$C$832=B2900,Mvt!$A$2:$A$832,"")))</f>
        <v/>
      </c>
      <c r="C2900" t="str">
        <f t="shared" si="45"/>
        <v/>
      </c>
      <c r="D2900" t="str">
        <f>IF(A2900="","",VLOOKUP(BdD!C2900,Mvt!$D$2:$G$832,3,0))</f>
        <v/>
      </c>
    </row>
    <row r="2901" spans="1:4" x14ac:dyDescent="0.25">
      <c r="A2901" s="1" t="str">
        <f t="array" ref="A2901">IF(B2901="","",MAX(IF(Mvt!$C$2:$C$832=B2901,Mvt!$A$2:$A$832,"")))</f>
        <v/>
      </c>
      <c r="C2901" t="str">
        <f t="shared" si="45"/>
        <v/>
      </c>
      <c r="D2901" t="str">
        <f>IF(A2901="","",VLOOKUP(BdD!C2901,Mvt!$D$2:$G$832,3,0))</f>
        <v/>
      </c>
    </row>
    <row r="2902" spans="1:4" x14ac:dyDescent="0.25">
      <c r="A2902" s="1" t="str">
        <f t="array" ref="A2902">IF(B2902="","",MAX(IF(Mvt!$C$2:$C$832=B2902,Mvt!$A$2:$A$832,"")))</f>
        <v/>
      </c>
      <c r="C2902" t="str">
        <f t="shared" si="45"/>
        <v/>
      </c>
      <c r="D2902" t="str">
        <f>IF(A2902="","",VLOOKUP(BdD!C2902,Mvt!$D$2:$G$832,3,0))</f>
        <v/>
      </c>
    </row>
    <row r="2903" spans="1:4" x14ac:dyDescent="0.25">
      <c r="A2903" s="1" t="str">
        <f t="array" ref="A2903">IF(B2903="","",MAX(IF(Mvt!$C$2:$C$832=B2903,Mvt!$A$2:$A$832,"")))</f>
        <v/>
      </c>
      <c r="C2903" t="str">
        <f t="shared" si="45"/>
        <v/>
      </c>
      <c r="D2903" t="str">
        <f>IF(A2903="","",VLOOKUP(BdD!C2903,Mvt!$D$2:$G$832,3,0))</f>
        <v/>
      </c>
    </row>
    <row r="2904" spans="1:4" x14ac:dyDescent="0.25">
      <c r="A2904" s="1" t="str">
        <f t="array" ref="A2904">IF(B2904="","",MAX(IF(Mvt!$C$2:$C$832=B2904,Mvt!$A$2:$A$832,"")))</f>
        <v/>
      </c>
      <c r="C2904" t="str">
        <f t="shared" si="45"/>
        <v/>
      </c>
      <c r="D2904" t="str">
        <f>IF(A2904="","",VLOOKUP(BdD!C2904,Mvt!$D$2:$G$832,3,0))</f>
        <v/>
      </c>
    </row>
    <row r="2905" spans="1:4" x14ac:dyDescent="0.25">
      <c r="A2905" s="1" t="str">
        <f t="array" ref="A2905">IF(B2905="","",MAX(IF(Mvt!$C$2:$C$832=B2905,Mvt!$A$2:$A$832,"")))</f>
        <v/>
      </c>
      <c r="C2905" t="str">
        <f t="shared" si="45"/>
        <v/>
      </c>
      <c r="D2905" t="str">
        <f>IF(A2905="","",VLOOKUP(BdD!C2905,Mvt!$D$2:$G$832,3,0))</f>
        <v/>
      </c>
    </row>
    <row r="2906" spans="1:4" x14ac:dyDescent="0.25">
      <c r="A2906" s="1" t="str">
        <f t="array" ref="A2906">IF(B2906="","",MAX(IF(Mvt!$C$2:$C$832=B2906,Mvt!$A$2:$A$832,"")))</f>
        <v/>
      </c>
      <c r="C2906" t="str">
        <f t="shared" si="45"/>
        <v/>
      </c>
      <c r="D2906" t="str">
        <f>IF(A2906="","",VLOOKUP(BdD!C2906,Mvt!$D$2:$G$832,3,0))</f>
        <v/>
      </c>
    </row>
    <row r="2907" spans="1:4" x14ac:dyDescent="0.25">
      <c r="A2907" s="1" t="str">
        <f t="array" ref="A2907">IF(B2907="","",MAX(IF(Mvt!$C$2:$C$832=B2907,Mvt!$A$2:$A$832,"")))</f>
        <v/>
      </c>
      <c r="C2907" t="str">
        <f t="shared" si="45"/>
        <v/>
      </c>
      <c r="D2907" t="str">
        <f>IF(A2907="","",VLOOKUP(BdD!C2907,Mvt!$D$2:$G$832,3,0))</f>
        <v/>
      </c>
    </row>
    <row r="2908" spans="1:4" x14ac:dyDescent="0.25">
      <c r="A2908" s="1" t="str">
        <f t="array" ref="A2908">IF(B2908="","",MAX(IF(Mvt!$C$2:$C$832=B2908,Mvt!$A$2:$A$832,"")))</f>
        <v/>
      </c>
      <c r="C2908" t="str">
        <f t="shared" si="45"/>
        <v/>
      </c>
      <c r="D2908" t="str">
        <f>IF(A2908="","",VLOOKUP(BdD!C2908,Mvt!$D$2:$G$832,3,0))</f>
        <v/>
      </c>
    </row>
    <row r="2909" spans="1:4" x14ac:dyDescent="0.25">
      <c r="A2909" s="1" t="str">
        <f t="array" ref="A2909">IF(B2909="","",MAX(IF(Mvt!$C$2:$C$832=B2909,Mvt!$A$2:$A$832,"")))</f>
        <v/>
      </c>
      <c r="C2909" t="str">
        <f t="shared" si="45"/>
        <v/>
      </c>
      <c r="D2909" t="str">
        <f>IF(A2909="","",VLOOKUP(BdD!C2909,Mvt!$D$2:$G$832,3,0))</f>
        <v/>
      </c>
    </row>
    <row r="2910" spans="1:4" x14ac:dyDescent="0.25">
      <c r="A2910" s="1" t="str">
        <f t="array" ref="A2910">IF(B2910="","",MAX(IF(Mvt!$C$2:$C$832=B2910,Mvt!$A$2:$A$832,"")))</f>
        <v/>
      </c>
      <c r="C2910" t="str">
        <f t="shared" si="45"/>
        <v/>
      </c>
      <c r="D2910" t="str">
        <f>IF(A2910="","",VLOOKUP(BdD!C2910,Mvt!$D$2:$G$832,3,0))</f>
        <v/>
      </c>
    </row>
    <row r="2911" spans="1:4" x14ac:dyDescent="0.25">
      <c r="A2911" s="1" t="str">
        <f t="array" ref="A2911">IF(B2911="","",MAX(IF(Mvt!$C$2:$C$832=B2911,Mvt!$A$2:$A$832,"")))</f>
        <v/>
      </c>
      <c r="C2911" t="str">
        <f t="shared" si="45"/>
        <v/>
      </c>
      <c r="D2911" t="str">
        <f>IF(A2911="","",VLOOKUP(BdD!C2911,Mvt!$D$2:$G$832,3,0))</f>
        <v/>
      </c>
    </row>
    <row r="2912" spans="1:4" x14ac:dyDescent="0.25">
      <c r="A2912" s="1" t="str">
        <f t="array" ref="A2912">IF(B2912="","",MAX(IF(Mvt!$C$2:$C$832=B2912,Mvt!$A$2:$A$832,"")))</f>
        <v/>
      </c>
      <c r="C2912" t="str">
        <f t="shared" si="45"/>
        <v/>
      </c>
      <c r="D2912" t="str">
        <f>IF(A2912="","",VLOOKUP(BdD!C2912,Mvt!$D$2:$G$832,3,0))</f>
        <v/>
      </c>
    </row>
    <row r="2913" spans="1:4" x14ac:dyDescent="0.25">
      <c r="A2913" s="1" t="str">
        <f t="array" ref="A2913">IF(B2913="","",MAX(IF(Mvt!$C$2:$C$832=B2913,Mvt!$A$2:$A$832,"")))</f>
        <v/>
      </c>
      <c r="C2913" t="str">
        <f t="shared" si="45"/>
        <v/>
      </c>
      <c r="D2913" t="str">
        <f>IF(A2913="","",VLOOKUP(BdD!C2913,Mvt!$D$2:$G$832,3,0))</f>
        <v/>
      </c>
    </row>
    <row r="2914" spans="1:4" x14ac:dyDescent="0.25">
      <c r="A2914" s="1" t="str">
        <f t="array" ref="A2914">IF(B2914="","",MAX(IF(Mvt!$C$2:$C$832=B2914,Mvt!$A$2:$A$832,"")))</f>
        <v/>
      </c>
      <c r="C2914" t="str">
        <f t="shared" si="45"/>
        <v/>
      </c>
      <c r="D2914" t="str">
        <f>IF(A2914="","",VLOOKUP(BdD!C2914,Mvt!$D$2:$G$832,3,0))</f>
        <v/>
      </c>
    </row>
    <row r="2915" spans="1:4" x14ac:dyDescent="0.25">
      <c r="A2915" s="1" t="str">
        <f t="array" ref="A2915">IF(B2915="","",MAX(IF(Mvt!$C$2:$C$832=B2915,Mvt!$A$2:$A$832,"")))</f>
        <v/>
      </c>
      <c r="C2915" t="str">
        <f t="shared" ref="C2915:C2978" si="46">IF(A2915="","",A2915&amp;B2915)</f>
        <v/>
      </c>
      <c r="D2915" t="str">
        <f>IF(A2915="","",VLOOKUP(BdD!C2915,Mvt!$D$2:$G$832,3,0))</f>
        <v/>
      </c>
    </row>
    <row r="2916" spans="1:4" x14ac:dyDescent="0.25">
      <c r="A2916" s="1" t="str">
        <f t="array" ref="A2916">IF(B2916="","",MAX(IF(Mvt!$C$2:$C$832=B2916,Mvt!$A$2:$A$832,"")))</f>
        <v/>
      </c>
      <c r="C2916" t="str">
        <f t="shared" si="46"/>
        <v/>
      </c>
      <c r="D2916" t="str">
        <f>IF(A2916="","",VLOOKUP(BdD!C2916,Mvt!$D$2:$G$832,3,0))</f>
        <v/>
      </c>
    </row>
    <row r="2917" spans="1:4" x14ac:dyDescent="0.25">
      <c r="A2917" s="1" t="str">
        <f t="array" ref="A2917">IF(B2917="","",MAX(IF(Mvt!$C$2:$C$832=B2917,Mvt!$A$2:$A$832,"")))</f>
        <v/>
      </c>
      <c r="C2917" t="str">
        <f t="shared" si="46"/>
        <v/>
      </c>
      <c r="D2917" t="str">
        <f>IF(A2917="","",VLOOKUP(BdD!C2917,Mvt!$D$2:$G$832,3,0))</f>
        <v/>
      </c>
    </row>
    <row r="2918" spans="1:4" x14ac:dyDescent="0.25">
      <c r="A2918" s="1" t="str">
        <f t="array" ref="A2918">IF(B2918="","",MAX(IF(Mvt!$C$2:$C$832=B2918,Mvt!$A$2:$A$832,"")))</f>
        <v/>
      </c>
      <c r="C2918" t="str">
        <f t="shared" si="46"/>
        <v/>
      </c>
      <c r="D2918" t="str">
        <f>IF(A2918="","",VLOOKUP(BdD!C2918,Mvt!$D$2:$G$832,3,0))</f>
        <v/>
      </c>
    </row>
    <row r="2919" spans="1:4" x14ac:dyDescent="0.25">
      <c r="A2919" s="1" t="str">
        <f t="array" ref="A2919">IF(B2919="","",MAX(IF(Mvt!$C$2:$C$832=B2919,Mvt!$A$2:$A$832,"")))</f>
        <v/>
      </c>
      <c r="C2919" t="str">
        <f t="shared" si="46"/>
        <v/>
      </c>
      <c r="D2919" t="str">
        <f>IF(A2919="","",VLOOKUP(BdD!C2919,Mvt!$D$2:$G$832,3,0))</f>
        <v/>
      </c>
    </row>
    <row r="2920" spans="1:4" x14ac:dyDescent="0.25">
      <c r="A2920" s="1" t="str">
        <f t="array" ref="A2920">IF(B2920="","",MAX(IF(Mvt!$C$2:$C$832=B2920,Mvt!$A$2:$A$832,"")))</f>
        <v/>
      </c>
      <c r="C2920" t="str">
        <f t="shared" si="46"/>
        <v/>
      </c>
      <c r="D2920" t="str">
        <f>IF(A2920="","",VLOOKUP(BdD!C2920,Mvt!$D$2:$G$832,3,0))</f>
        <v/>
      </c>
    </row>
    <row r="2921" spans="1:4" x14ac:dyDescent="0.25">
      <c r="A2921" s="1" t="str">
        <f t="array" ref="A2921">IF(B2921="","",MAX(IF(Mvt!$C$2:$C$832=B2921,Mvt!$A$2:$A$832,"")))</f>
        <v/>
      </c>
      <c r="C2921" t="str">
        <f t="shared" si="46"/>
        <v/>
      </c>
      <c r="D2921" t="str">
        <f>IF(A2921="","",VLOOKUP(BdD!C2921,Mvt!$D$2:$G$832,3,0))</f>
        <v/>
      </c>
    </row>
    <row r="2922" spans="1:4" x14ac:dyDescent="0.25">
      <c r="A2922" s="1" t="str">
        <f t="array" ref="A2922">IF(B2922="","",MAX(IF(Mvt!$C$2:$C$832=B2922,Mvt!$A$2:$A$832,"")))</f>
        <v/>
      </c>
      <c r="C2922" t="str">
        <f t="shared" si="46"/>
        <v/>
      </c>
      <c r="D2922" t="str">
        <f>IF(A2922="","",VLOOKUP(BdD!C2922,Mvt!$D$2:$G$832,3,0))</f>
        <v/>
      </c>
    </row>
    <row r="2923" spans="1:4" x14ac:dyDescent="0.25">
      <c r="A2923" s="1" t="str">
        <f t="array" ref="A2923">IF(B2923="","",MAX(IF(Mvt!$C$2:$C$832=B2923,Mvt!$A$2:$A$832,"")))</f>
        <v/>
      </c>
      <c r="C2923" t="str">
        <f t="shared" si="46"/>
        <v/>
      </c>
      <c r="D2923" t="str">
        <f>IF(A2923="","",VLOOKUP(BdD!C2923,Mvt!$D$2:$G$832,3,0))</f>
        <v/>
      </c>
    </row>
    <row r="2924" spans="1:4" x14ac:dyDescent="0.25">
      <c r="A2924" s="1" t="str">
        <f t="array" ref="A2924">IF(B2924="","",MAX(IF(Mvt!$C$2:$C$832=B2924,Mvt!$A$2:$A$832,"")))</f>
        <v/>
      </c>
      <c r="C2924" t="str">
        <f t="shared" si="46"/>
        <v/>
      </c>
      <c r="D2924" t="str">
        <f>IF(A2924="","",VLOOKUP(BdD!C2924,Mvt!$D$2:$G$832,3,0))</f>
        <v/>
      </c>
    </row>
    <row r="2925" spans="1:4" x14ac:dyDescent="0.25">
      <c r="A2925" s="1" t="str">
        <f t="array" ref="A2925">IF(B2925="","",MAX(IF(Mvt!$C$2:$C$832=B2925,Mvt!$A$2:$A$832,"")))</f>
        <v/>
      </c>
      <c r="C2925" t="str">
        <f t="shared" si="46"/>
        <v/>
      </c>
      <c r="D2925" t="str">
        <f>IF(A2925="","",VLOOKUP(BdD!C2925,Mvt!$D$2:$G$832,3,0))</f>
        <v/>
      </c>
    </row>
    <row r="2926" spans="1:4" x14ac:dyDescent="0.25">
      <c r="A2926" s="1" t="str">
        <f t="array" ref="A2926">IF(B2926="","",MAX(IF(Mvt!$C$2:$C$832=B2926,Mvt!$A$2:$A$832,"")))</f>
        <v/>
      </c>
      <c r="C2926" t="str">
        <f t="shared" si="46"/>
        <v/>
      </c>
      <c r="D2926" t="str">
        <f>IF(A2926="","",VLOOKUP(BdD!C2926,Mvt!$D$2:$G$832,3,0))</f>
        <v/>
      </c>
    </row>
    <row r="2927" spans="1:4" x14ac:dyDescent="0.25">
      <c r="A2927" s="1" t="str">
        <f t="array" ref="A2927">IF(B2927="","",MAX(IF(Mvt!$C$2:$C$832=B2927,Mvt!$A$2:$A$832,"")))</f>
        <v/>
      </c>
      <c r="C2927" t="str">
        <f t="shared" si="46"/>
        <v/>
      </c>
      <c r="D2927" t="str">
        <f>IF(A2927="","",VLOOKUP(BdD!C2927,Mvt!$D$2:$G$832,3,0))</f>
        <v/>
      </c>
    </row>
    <row r="2928" spans="1:4" x14ac:dyDescent="0.25">
      <c r="A2928" s="1" t="str">
        <f t="array" ref="A2928">IF(B2928="","",MAX(IF(Mvt!$C$2:$C$832=B2928,Mvt!$A$2:$A$832,"")))</f>
        <v/>
      </c>
      <c r="C2928" t="str">
        <f t="shared" si="46"/>
        <v/>
      </c>
      <c r="D2928" t="str">
        <f>IF(A2928="","",VLOOKUP(BdD!C2928,Mvt!$D$2:$G$832,3,0))</f>
        <v/>
      </c>
    </row>
    <row r="2929" spans="1:4" x14ac:dyDescent="0.25">
      <c r="A2929" s="1" t="str">
        <f t="array" ref="A2929">IF(B2929="","",MAX(IF(Mvt!$C$2:$C$832=B2929,Mvt!$A$2:$A$832,"")))</f>
        <v/>
      </c>
      <c r="C2929" t="str">
        <f t="shared" si="46"/>
        <v/>
      </c>
      <c r="D2929" t="str">
        <f>IF(A2929="","",VLOOKUP(BdD!C2929,Mvt!$D$2:$G$832,3,0))</f>
        <v/>
      </c>
    </row>
    <row r="2930" spans="1:4" x14ac:dyDescent="0.25">
      <c r="A2930" s="1" t="str">
        <f t="array" ref="A2930">IF(B2930="","",MAX(IF(Mvt!$C$2:$C$832=B2930,Mvt!$A$2:$A$832,"")))</f>
        <v/>
      </c>
      <c r="C2930" t="str">
        <f t="shared" si="46"/>
        <v/>
      </c>
      <c r="D2930" t="str">
        <f>IF(A2930="","",VLOOKUP(BdD!C2930,Mvt!$D$2:$G$832,3,0))</f>
        <v/>
      </c>
    </row>
    <row r="2931" spans="1:4" x14ac:dyDescent="0.25">
      <c r="A2931" s="1" t="str">
        <f t="array" ref="A2931">IF(B2931="","",MAX(IF(Mvt!$C$2:$C$832=B2931,Mvt!$A$2:$A$832,"")))</f>
        <v/>
      </c>
      <c r="C2931" t="str">
        <f t="shared" si="46"/>
        <v/>
      </c>
      <c r="D2931" t="str">
        <f>IF(A2931="","",VLOOKUP(BdD!C2931,Mvt!$D$2:$G$832,3,0))</f>
        <v/>
      </c>
    </row>
    <row r="2932" spans="1:4" x14ac:dyDescent="0.25">
      <c r="A2932" s="1" t="str">
        <f t="array" ref="A2932">IF(B2932="","",MAX(IF(Mvt!$C$2:$C$832=B2932,Mvt!$A$2:$A$832,"")))</f>
        <v/>
      </c>
      <c r="C2932" t="str">
        <f t="shared" si="46"/>
        <v/>
      </c>
      <c r="D2932" t="str">
        <f>IF(A2932="","",VLOOKUP(BdD!C2932,Mvt!$D$2:$G$832,3,0))</f>
        <v/>
      </c>
    </row>
    <row r="2933" spans="1:4" x14ac:dyDescent="0.25">
      <c r="A2933" s="1" t="str">
        <f t="array" ref="A2933">IF(B2933="","",MAX(IF(Mvt!$C$2:$C$832=B2933,Mvt!$A$2:$A$832,"")))</f>
        <v/>
      </c>
      <c r="C2933" t="str">
        <f t="shared" si="46"/>
        <v/>
      </c>
      <c r="D2933" t="str">
        <f>IF(A2933="","",VLOOKUP(BdD!C2933,Mvt!$D$2:$G$832,3,0))</f>
        <v/>
      </c>
    </row>
    <row r="2934" spans="1:4" x14ac:dyDescent="0.25">
      <c r="A2934" s="1" t="str">
        <f t="array" ref="A2934">IF(B2934="","",MAX(IF(Mvt!$C$2:$C$832=B2934,Mvt!$A$2:$A$832,"")))</f>
        <v/>
      </c>
      <c r="C2934" t="str">
        <f t="shared" si="46"/>
        <v/>
      </c>
      <c r="D2934" t="str">
        <f>IF(A2934="","",VLOOKUP(BdD!C2934,Mvt!$D$2:$G$832,3,0))</f>
        <v/>
      </c>
    </row>
    <row r="2935" spans="1:4" x14ac:dyDescent="0.25">
      <c r="A2935" s="1" t="str">
        <f t="array" ref="A2935">IF(B2935="","",MAX(IF(Mvt!$C$2:$C$832=B2935,Mvt!$A$2:$A$832,"")))</f>
        <v/>
      </c>
      <c r="C2935" t="str">
        <f t="shared" si="46"/>
        <v/>
      </c>
      <c r="D2935" t="str">
        <f>IF(A2935="","",VLOOKUP(BdD!C2935,Mvt!$D$2:$G$832,3,0))</f>
        <v/>
      </c>
    </row>
    <row r="2936" spans="1:4" x14ac:dyDescent="0.25">
      <c r="A2936" s="1" t="str">
        <f t="array" ref="A2936">IF(B2936="","",MAX(IF(Mvt!$C$2:$C$832=B2936,Mvt!$A$2:$A$832,"")))</f>
        <v/>
      </c>
      <c r="C2936" t="str">
        <f t="shared" si="46"/>
        <v/>
      </c>
      <c r="D2936" t="str">
        <f>IF(A2936="","",VLOOKUP(BdD!C2936,Mvt!$D$2:$G$832,3,0))</f>
        <v/>
      </c>
    </row>
    <row r="2937" spans="1:4" x14ac:dyDescent="0.25">
      <c r="A2937" s="1" t="str">
        <f t="array" ref="A2937">IF(B2937="","",MAX(IF(Mvt!$C$2:$C$832=B2937,Mvt!$A$2:$A$832,"")))</f>
        <v/>
      </c>
      <c r="C2937" t="str">
        <f t="shared" si="46"/>
        <v/>
      </c>
      <c r="D2937" t="str">
        <f>IF(A2937="","",VLOOKUP(BdD!C2937,Mvt!$D$2:$G$832,3,0))</f>
        <v/>
      </c>
    </row>
    <row r="2938" spans="1:4" x14ac:dyDescent="0.25">
      <c r="A2938" s="1" t="str">
        <f t="array" ref="A2938">IF(B2938="","",MAX(IF(Mvt!$C$2:$C$832=B2938,Mvt!$A$2:$A$832,"")))</f>
        <v/>
      </c>
      <c r="C2938" t="str">
        <f t="shared" si="46"/>
        <v/>
      </c>
      <c r="D2938" t="str">
        <f>IF(A2938="","",VLOOKUP(BdD!C2938,Mvt!$D$2:$G$832,3,0))</f>
        <v/>
      </c>
    </row>
    <row r="2939" spans="1:4" x14ac:dyDescent="0.25">
      <c r="A2939" s="1" t="str">
        <f t="array" ref="A2939">IF(B2939="","",MAX(IF(Mvt!$C$2:$C$832=B2939,Mvt!$A$2:$A$832,"")))</f>
        <v/>
      </c>
      <c r="C2939" t="str">
        <f t="shared" si="46"/>
        <v/>
      </c>
      <c r="D2939" t="str">
        <f>IF(A2939="","",VLOOKUP(BdD!C2939,Mvt!$D$2:$G$832,3,0))</f>
        <v/>
      </c>
    </row>
    <row r="2940" spans="1:4" x14ac:dyDescent="0.25">
      <c r="A2940" s="1" t="str">
        <f t="array" ref="A2940">IF(B2940="","",MAX(IF(Mvt!$C$2:$C$832=B2940,Mvt!$A$2:$A$832,"")))</f>
        <v/>
      </c>
      <c r="C2940" t="str">
        <f t="shared" si="46"/>
        <v/>
      </c>
      <c r="D2940" t="str">
        <f>IF(A2940="","",VLOOKUP(BdD!C2940,Mvt!$D$2:$G$832,3,0))</f>
        <v/>
      </c>
    </row>
    <row r="2941" spans="1:4" x14ac:dyDescent="0.25">
      <c r="A2941" s="1" t="str">
        <f t="array" ref="A2941">IF(B2941="","",MAX(IF(Mvt!$C$2:$C$832=B2941,Mvt!$A$2:$A$832,"")))</f>
        <v/>
      </c>
      <c r="C2941" t="str">
        <f t="shared" si="46"/>
        <v/>
      </c>
      <c r="D2941" t="str">
        <f>IF(A2941="","",VLOOKUP(BdD!C2941,Mvt!$D$2:$G$832,3,0))</f>
        <v/>
      </c>
    </row>
    <row r="2942" spans="1:4" x14ac:dyDescent="0.25">
      <c r="A2942" s="1" t="str">
        <f t="array" ref="A2942">IF(B2942="","",MAX(IF(Mvt!$C$2:$C$832=B2942,Mvt!$A$2:$A$832,"")))</f>
        <v/>
      </c>
      <c r="C2942" t="str">
        <f t="shared" si="46"/>
        <v/>
      </c>
      <c r="D2942" t="str">
        <f>IF(A2942="","",VLOOKUP(BdD!C2942,Mvt!$D$2:$G$832,3,0))</f>
        <v/>
      </c>
    </row>
    <row r="2943" spans="1:4" x14ac:dyDescent="0.25">
      <c r="A2943" s="1" t="str">
        <f t="array" ref="A2943">IF(B2943="","",MAX(IF(Mvt!$C$2:$C$832=B2943,Mvt!$A$2:$A$832,"")))</f>
        <v/>
      </c>
      <c r="C2943" t="str">
        <f t="shared" si="46"/>
        <v/>
      </c>
      <c r="D2943" t="str">
        <f>IF(A2943="","",VLOOKUP(BdD!C2943,Mvt!$D$2:$G$832,3,0))</f>
        <v/>
      </c>
    </row>
    <row r="2944" spans="1:4" x14ac:dyDescent="0.25">
      <c r="A2944" s="1" t="str">
        <f t="array" ref="A2944">IF(B2944="","",MAX(IF(Mvt!$C$2:$C$832=B2944,Mvt!$A$2:$A$832,"")))</f>
        <v/>
      </c>
      <c r="C2944" t="str">
        <f t="shared" si="46"/>
        <v/>
      </c>
      <c r="D2944" t="str">
        <f>IF(A2944="","",VLOOKUP(BdD!C2944,Mvt!$D$2:$G$832,3,0))</f>
        <v/>
      </c>
    </row>
    <row r="2945" spans="1:4" x14ac:dyDescent="0.25">
      <c r="A2945" s="1" t="str">
        <f t="array" ref="A2945">IF(B2945="","",MAX(IF(Mvt!$C$2:$C$832=B2945,Mvt!$A$2:$A$832,"")))</f>
        <v/>
      </c>
      <c r="C2945" t="str">
        <f t="shared" si="46"/>
        <v/>
      </c>
      <c r="D2945" t="str">
        <f>IF(A2945="","",VLOOKUP(BdD!C2945,Mvt!$D$2:$G$832,3,0))</f>
        <v/>
      </c>
    </row>
    <row r="2946" spans="1:4" x14ac:dyDescent="0.25">
      <c r="A2946" s="1" t="str">
        <f t="array" ref="A2946">IF(B2946="","",MAX(IF(Mvt!$C$2:$C$832=B2946,Mvt!$A$2:$A$832,"")))</f>
        <v/>
      </c>
      <c r="C2946" t="str">
        <f t="shared" si="46"/>
        <v/>
      </c>
      <c r="D2946" t="str">
        <f>IF(A2946="","",VLOOKUP(BdD!C2946,Mvt!$D$2:$G$832,3,0))</f>
        <v/>
      </c>
    </row>
    <row r="2947" spans="1:4" x14ac:dyDescent="0.25">
      <c r="A2947" s="1" t="str">
        <f t="array" ref="A2947">IF(B2947="","",MAX(IF(Mvt!$C$2:$C$832=B2947,Mvt!$A$2:$A$832,"")))</f>
        <v/>
      </c>
      <c r="C2947" t="str">
        <f t="shared" si="46"/>
        <v/>
      </c>
      <c r="D2947" t="str">
        <f>IF(A2947="","",VLOOKUP(BdD!C2947,Mvt!$D$2:$G$832,3,0))</f>
        <v/>
      </c>
    </row>
    <row r="2948" spans="1:4" x14ac:dyDescent="0.25">
      <c r="A2948" s="1" t="str">
        <f t="array" ref="A2948">IF(B2948="","",MAX(IF(Mvt!$C$2:$C$832=B2948,Mvt!$A$2:$A$832,"")))</f>
        <v/>
      </c>
      <c r="C2948" t="str">
        <f t="shared" si="46"/>
        <v/>
      </c>
      <c r="D2948" t="str">
        <f>IF(A2948="","",VLOOKUP(BdD!C2948,Mvt!$D$2:$G$832,3,0))</f>
        <v/>
      </c>
    </row>
    <row r="2949" spans="1:4" x14ac:dyDescent="0.25">
      <c r="A2949" s="1" t="str">
        <f t="array" ref="A2949">IF(B2949="","",MAX(IF(Mvt!$C$2:$C$832=B2949,Mvt!$A$2:$A$832,"")))</f>
        <v/>
      </c>
      <c r="C2949" t="str">
        <f t="shared" si="46"/>
        <v/>
      </c>
      <c r="D2949" t="str">
        <f>IF(A2949="","",VLOOKUP(BdD!C2949,Mvt!$D$2:$G$832,3,0))</f>
        <v/>
      </c>
    </row>
    <row r="2950" spans="1:4" x14ac:dyDescent="0.25">
      <c r="A2950" s="1" t="str">
        <f t="array" ref="A2950">IF(B2950="","",MAX(IF(Mvt!$C$2:$C$832=B2950,Mvt!$A$2:$A$832,"")))</f>
        <v/>
      </c>
      <c r="C2950" t="str">
        <f t="shared" si="46"/>
        <v/>
      </c>
      <c r="D2950" t="str">
        <f>IF(A2950="","",VLOOKUP(BdD!C2950,Mvt!$D$2:$G$832,3,0))</f>
        <v/>
      </c>
    </row>
    <row r="2951" spans="1:4" x14ac:dyDescent="0.25">
      <c r="A2951" s="1" t="str">
        <f t="array" ref="A2951">IF(B2951="","",MAX(IF(Mvt!$C$2:$C$832=B2951,Mvt!$A$2:$A$832,"")))</f>
        <v/>
      </c>
      <c r="C2951" t="str">
        <f t="shared" si="46"/>
        <v/>
      </c>
      <c r="D2951" t="str">
        <f>IF(A2951="","",VLOOKUP(BdD!C2951,Mvt!$D$2:$G$832,3,0))</f>
        <v/>
      </c>
    </row>
    <row r="2952" spans="1:4" x14ac:dyDescent="0.25">
      <c r="A2952" s="1" t="str">
        <f t="array" ref="A2952">IF(B2952="","",MAX(IF(Mvt!$C$2:$C$832=B2952,Mvt!$A$2:$A$832,"")))</f>
        <v/>
      </c>
      <c r="C2952" t="str">
        <f t="shared" si="46"/>
        <v/>
      </c>
      <c r="D2952" t="str">
        <f>IF(A2952="","",VLOOKUP(BdD!C2952,Mvt!$D$2:$G$832,3,0))</f>
        <v/>
      </c>
    </row>
    <row r="2953" spans="1:4" x14ac:dyDescent="0.25">
      <c r="A2953" s="1" t="str">
        <f t="array" ref="A2953">IF(B2953="","",MAX(IF(Mvt!$C$2:$C$832=B2953,Mvt!$A$2:$A$832,"")))</f>
        <v/>
      </c>
      <c r="C2953" t="str">
        <f t="shared" si="46"/>
        <v/>
      </c>
      <c r="D2953" t="str">
        <f>IF(A2953="","",VLOOKUP(BdD!C2953,Mvt!$D$2:$G$832,3,0))</f>
        <v/>
      </c>
    </row>
    <row r="2954" spans="1:4" x14ac:dyDescent="0.25">
      <c r="A2954" s="1" t="str">
        <f t="array" ref="A2954">IF(B2954="","",MAX(IF(Mvt!$C$2:$C$832=B2954,Mvt!$A$2:$A$832,"")))</f>
        <v/>
      </c>
      <c r="C2954" t="str">
        <f t="shared" si="46"/>
        <v/>
      </c>
      <c r="D2954" t="str">
        <f>IF(A2954="","",VLOOKUP(BdD!C2954,Mvt!$D$2:$G$832,3,0))</f>
        <v/>
      </c>
    </row>
    <row r="2955" spans="1:4" x14ac:dyDescent="0.25">
      <c r="A2955" s="1" t="str">
        <f t="array" ref="A2955">IF(B2955="","",MAX(IF(Mvt!$C$2:$C$832=B2955,Mvt!$A$2:$A$832,"")))</f>
        <v/>
      </c>
      <c r="C2955" t="str">
        <f t="shared" si="46"/>
        <v/>
      </c>
      <c r="D2955" t="str">
        <f>IF(A2955="","",VLOOKUP(BdD!C2955,Mvt!$D$2:$G$832,3,0))</f>
        <v/>
      </c>
    </row>
    <row r="2956" spans="1:4" x14ac:dyDescent="0.25">
      <c r="A2956" s="1" t="str">
        <f t="array" ref="A2956">IF(B2956="","",MAX(IF(Mvt!$C$2:$C$832=B2956,Mvt!$A$2:$A$832,"")))</f>
        <v/>
      </c>
      <c r="C2956" t="str">
        <f t="shared" si="46"/>
        <v/>
      </c>
      <c r="D2956" t="str">
        <f>IF(A2956="","",VLOOKUP(BdD!C2956,Mvt!$D$2:$G$832,3,0))</f>
        <v/>
      </c>
    </row>
    <row r="2957" spans="1:4" x14ac:dyDescent="0.25">
      <c r="A2957" s="1" t="str">
        <f t="array" ref="A2957">IF(B2957="","",MAX(IF(Mvt!$C$2:$C$832=B2957,Mvt!$A$2:$A$832,"")))</f>
        <v/>
      </c>
      <c r="C2957" t="str">
        <f t="shared" si="46"/>
        <v/>
      </c>
      <c r="D2957" t="str">
        <f>IF(A2957="","",VLOOKUP(BdD!C2957,Mvt!$D$2:$G$832,3,0))</f>
        <v/>
      </c>
    </row>
    <row r="2958" spans="1:4" x14ac:dyDescent="0.25">
      <c r="A2958" s="1" t="str">
        <f t="array" ref="A2958">IF(B2958="","",MAX(IF(Mvt!$C$2:$C$832=B2958,Mvt!$A$2:$A$832,"")))</f>
        <v/>
      </c>
      <c r="C2958" t="str">
        <f t="shared" si="46"/>
        <v/>
      </c>
      <c r="D2958" t="str">
        <f>IF(A2958="","",VLOOKUP(BdD!C2958,Mvt!$D$2:$G$832,3,0))</f>
        <v/>
      </c>
    </row>
    <row r="2959" spans="1:4" x14ac:dyDescent="0.25">
      <c r="A2959" s="1" t="str">
        <f t="array" ref="A2959">IF(B2959="","",MAX(IF(Mvt!$C$2:$C$832=B2959,Mvt!$A$2:$A$832,"")))</f>
        <v/>
      </c>
      <c r="C2959" t="str">
        <f t="shared" si="46"/>
        <v/>
      </c>
      <c r="D2959" t="str">
        <f>IF(A2959="","",VLOOKUP(BdD!C2959,Mvt!$D$2:$G$832,3,0))</f>
        <v/>
      </c>
    </row>
    <row r="2960" spans="1:4" x14ac:dyDescent="0.25">
      <c r="A2960" s="1" t="str">
        <f t="array" ref="A2960">IF(B2960="","",MAX(IF(Mvt!$C$2:$C$832=B2960,Mvt!$A$2:$A$832,"")))</f>
        <v/>
      </c>
      <c r="C2960" t="str">
        <f t="shared" si="46"/>
        <v/>
      </c>
      <c r="D2960" t="str">
        <f>IF(A2960="","",VLOOKUP(BdD!C2960,Mvt!$D$2:$G$832,3,0))</f>
        <v/>
      </c>
    </row>
    <row r="2961" spans="1:4" x14ac:dyDescent="0.25">
      <c r="A2961" s="1" t="str">
        <f t="array" ref="A2961">IF(B2961="","",MAX(IF(Mvt!$C$2:$C$832=B2961,Mvt!$A$2:$A$832,"")))</f>
        <v/>
      </c>
      <c r="C2961" t="str">
        <f t="shared" si="46"/>
        <v/>
      </c>
      <c r="D2961" t="str">
        <f>IF(A2961="","",VLOOKUP(BdD!C2961,Mvt!$D$2:$G$832,3,0))</f>
        <v/>
      </c>
    </row>
    <row r="2962" spans="1:4" x14ac:dyDescent="0.25">
      <c r="A2962" s="1" t="str">
        <f t="array" ref="A2962">IF(B2962="","",MAX(IF(Mvt!$C$2:$C$832=B2962,Mvt!$A$2:$A$832,"")))</f>
        <v/>
      </c>
      <c r="C2962" t="str">
        <f t="shared" si="46"/>
        <v/>
      </c>
      <c r="D2962" t="str">
        <f>IF(A2962="","",VLOOKUP(BdD!C2962,Mvt!$D$2:$G$832,3,0))</f>
        <v/>
      </c>
    </row>
    <row r="2963" spans="1:4" x14ac:dyDescent="0.25">
      <c r="A2963" s="1" t="str">
        <f t="array" ref="A2963">IF(B2963="","",MAX(IF(Mvt!$C$2:$C$832=B2963,Mvt!$A$2:$A$832,"")))</f>
        <v/>
      </c>
      <c r="C2963" t="str">
        <f t="shared" si="46"/>
        <v/>
      </c>
      <c r="D2963" t="str">
        <f>IF(A2963="","",VLOOKUP(BdD!C2963,Mvt!$D$2:$G$832,3,0))</f>
        <v/>
      </c>
    </row>
    <row r="2964" spans="1:4" x14ac:dyDescent="0.25">
      <c r="A2964" s="1" t="str">
        <f t="array" ref="A2964">IF(B2964="","",MAX(IF(Mvt!$C$2:$C$832=B2964,Mvt!$A$2:$A$832,"")))</f>
        <v/>
      </c>
      <c r="C2964" t="str">
        <f t="shared" si="46"/>
        <v/>
      </c>
      <c r="D2964" t="str">
        <f>IF(A2964="","",VLOOKUP(BdD!C2964,Mvt!$D$2:$G$832,3,0))</f>
        <v/>
      </c>
    </row>
    <row r="2965" spans="1:4" x14ac:dyDescent="0.25">
      <c r="A2965" s="1" t="str">
        <f t="array" ref="A2965">IF(B2965="","",MAX(IF(Mvt!$C$2:$C$832=B2965,Mvt!$A$2:$A$832,"")))</f>
        <v/>
      </c>
      <c r="C2965" t="str">
        <f t="shared" si="46"/>
        <v/>
      </c>
      <c r="D2965" t="str">
        <f>IF(A2965="","",VLOOKUP(BdD!C2965,Mvt!$D$2:$G$832,3,0))</f>
        <v/>
      </c>
    </row>
    <row r="2966" spans="1:4" x14ac:dyDescent="0.25">
      <c r="A2966" s="1" t="str">
        <f t="array" ref="A2966">IF(B2966="","",MAX(IF(Mvt!$C$2:$C$832=B2966,Mvt!$A$2:$A$832,"")))</f>
        <v/>
      </c>
      <c r="C2966" t="str">
        <f t="shared" si="46"/>
        <v/>
      </c>
      <c r="D2966" t="str">
        <f>IF(A2966="","",VLOOKUP(BdD!C2966,Mvt!$D$2:$G$832,3,0))</f>
        <v/>
      </c>
    </row>
    <row r="2967" spans="1:4" x14ac:dyDescent="0.25">
      <c r="A2967" s="1" t="str">
        <f t="array" ref="A2967">IF(B2967="","",MAX(IF(Mvt!$C$2:$C$832=B2967,Mvt!$A$2:$A$832,"")))</f>
        <v/>
      </c>
      <c r="C2967" t="str">
        <f t="shared" si="46"/>
        <v/>
      </c>
      <c r="D2967" t="str">
        <f>IF(A2967="","",VLOOKUP(BdD!C2967,Mvt!$D$2:$G$832,3,0))</f>
        <v/>
      </c>
    </row>
    <row r="2968" spans="1:4" x14ac:dyDescent="0.25">
      <c r="A2968" s="1" t="str">
        <f t="array" ref="A2968">IF(B2968="","",MAX(IF(Mvt!$C$2:$C$832=B2968,Mvt!$A$2:$A$832,"")))</f>
        <v/>
      </c>
      <c r="C2968" t="str">
        <f t="shared" si="46"/>
        <v/>
      </c>
      <c r="D2968" t="str">
        <f>IF(A2968="","",VLOOKUP(BdD!C2968,Mvt!$D$2:$G$832,3,0))</f>
        <v/>
      </c>
    </row>
    <row r="2969" spans="1:4" x14ac:dyDescent="0.25">
      <c r="A2969" s="1" t="str">
        <f t="array" ref="A2969">IF(B2969="","",MAX(IF(Mvt!$C$2:$C$832=B2969,Mvt!$A$2:$A$832,"")))</f>
        <v/>
      </c>
      <c r="C2969" t="str">
        <f t="shared" si="46"/>
        <v/>
      </c>
      <c r="D2969" t="str">
        <f>IF(A2969="","",VLOOKUP(BdD!C2969,Mvt!$D$2:$G$832,3,0))</f>
        <v/>
      </c>
    </row>
    <row r="2970" spans="1:4" x14ac:dyDescent="0.25">
      <c r="A2970" s="1" t="str">
        <f t="array" ref="A2970">IF(B2970="","",MAX(IF(Mvt!$C$2:$C$832=B2970,Mvt!$A$2:$A$832,"")))</f>
        <v/>
      </c>
      <c r="C2970" t="str">
        <f t="shared" si="46"/>
        <v/>
      </c>
      <c r="D2970" t="str">
        <f>IF(A2970="","",VLOOKUP(BdD!C2970,Mvt!$D$2:$G$832,3,0))</f>
        <v/>
      </c>
    </row>
    <row r="2971" spans="1:4" x14ac:dyDescent="0.25">
      <c r="A2971" s="1" t="str">
        <f t="array" ref="A2971">IF(B2971="","",MAX(IF(Mvt!$C$2:$C$832=B2971,Mvt!$A$2:$A$832,"")))</f>
        <v/>
      </c>
      <c r="C2971" t="str">
        <f t="shared" si="46"/>
        <v/>
      </c>
      <c r="D2971" t="str">
        <f>IF(A2971="","",VLOOKUP(BdD!C2971,Mvt!$D$2:$G$832,3,0))</f>
        <v/>
      </c>
    </row>
    <row r="2972" spans="1:4" x14ac:dyDescent="0.25">
      <c r="A2972" s="1" t="str">
        <f t="array" ref="A2972">IF(B2972="","",MAX(IF(Mvt!$C$2:$C$832=B2972,Mvt!$A$2:$A$832,"")))</f>
        <v/>
      </c>
      <c r="C2972" t="str">
        <f t="shared" si="46"/>
        <v/>
      </c>
      <c r="D2972" t="str">
        <f>IF(A2972="","",VLOOKUP(BdD!C2972,Mvt!$D$2:$G$832,3,0))</f>
        <v/>
      </c>
    </row>
    <row r="2973" spans="1:4" x14ac:dyDescent="0.25">
      <c r="A2973" s="1" t="str">
        <f t="array" ref="A2973">IF(B2973="","",MAX(IF(Mvt!$C$2:$C$832=B2973,Mvt!$A$2:$A$832,"")))</f>
        <v/>
      </c>
      <c r="C2973" t="str">
        <f t="shared" si="46"/>
        <v/>
      </c>
      <c r="D2973" t="str">
        <f>IF(A2973="","",VLOOKUP(BdD!C2973,Mvt!$D$2:$G$832,3,0))</f>
        <v/>
      </c>
    </row>
    <row r="2974" spans="1:4" x14ac:dyDescent="0.25">
      <c r="A2974" s="1" t="str">
        <f t="array" ref="A2974">IF(B2974="","",MAX(IF(Mvt!$C$2:$C$832=B2974,Mvt!$A$2:$A$832,"")))</f>
        <v/>
      </c>
      <c r="C2974" t="str">
        <f t="shared" si="46"/>
        <v/>
      </c>
      <c r="D2974" t="str">
        <f>IF(A2974="","",VLOOKUP(BdD!C2974,Mvt!$D$2:$G$832,3,0))</f>
        <v/>
      </c>
    </row>
    <row r="2975" spans="1:4" x14ac:dyDescent="0.25">
      <c r="A2975" s="1" t="str">
        <f t="array" ref="A2975">IF(B2975="","",MAX(IF(Mvt!$C$2:$C$832=B2975,Mvt!$A$2:$A$832,"")))</f>
        <v/>
      </c>
      <c r="C2975" t="str">
        <f t="shared" si="46"/>
        <v/>
      </c>
      <c r="D2975" t="str">
        <f>IF(A2975="","",VLOOKUP(BdD!C2975,Mvt!$D$2:$G$832,3,0))</f>
        <v/>
      </c>
    </row>
    <row r="2976" spans="1:4" x14ac:dyDescent="0.25">
      <c r="A2976" s="1" t="str">
        <f t="array" ref="A2976">IF(B2976="","",MAX(IF(Mvt!$C$2:$C$832=B2976,Mvt!$A$2:$A$832,"")))</f>
        <v/>
      </c>
      <c r="C2976" t="str">
        <f t="shared" si="46"/>
        <v/>
      </c>
      <c r="D2976" t="str">
        <f>IF(A2976="","",VLOOKUP(BdD!C2976,Mvt!$D$2:$G$832,3,0))</f>
        <v/>
      </c>
    </row>
    <row r="2977" spans="1:4" x14ac:dyDescent="0.25">
      <c r="A2977" s="1" t="str">
        <f t="array" ref="A2977">IF(B2977="","",MAX(IF(Mvt!$C$2:$C$832=B2977,Mvt!$A$2:$A$832,"")))</f>
        <v/>
      </c>
      <c r="C2977" t="str">
        <f t="shared" si="46"/>
        <v/>
      </c>
      <c r="D2977" t="str">
        <f>IF(A2977="","",VLOOKUP(BdD!C2977,Mvt!$D$2:$G$832,3,0))</f>
        <v/>
      </c>
    </row>
    <row r="2978" spans="1:4" x14ac:dyDescent="0.25">
      <c r="A2978" s="1" t="str">
        <f t="array" ref="A2978">IF(B2978="","",MAX(IF(Mvt!$C$2:$C$832=B2978,Mvt!$A$2:$A$832,"")))</f>
        <v/>
      </c>
      <c r="C2978" t="str">
        <f t="shared" si="46"/>
        <v/>
      </c>
      <c r="D2978" t="str">
        <f>IF(A2978="","",VLOOKUP(BdD!C2978,Mvt!$D$2:$G$832,3,0))</f>
        <v/>
      </c>
    </row>
    <row r="2979" spans="1:4" x14ac:dyDescent="0.25">
      <c r="A2979" s="1" t="str">
        <f t="array" ref="A2979">IF(B2979="","",MAX(IF(Mvt!$C$2:$C$832=B2979,Mvt!$A$2:$A$832,"")))</f>
        <v/>
      </c>
      <c r="C2979" t="str">
        <f t="shared" ref="C2979:C3042" si="47">IF(A2979="","",A2979&amp;B2979)</f>
        <v/>
      </c>
      <c r="D2979" t="str">
        <f>IF(A2979="","",VLOOKUP(BdD!C2979,Mvt!$D$2:$G$832,3,0))</f>
        <v/>
      </c>
    </row>
    <row r="2980" spans="1:4" x14ac:dyDescent="0.25">
      <c r="A2980" s="1" t="str">
        <f t="array" ref="A2980">IF(B2980="","",MAX(IF(Mvt!$C$2:$C$832=B2980,Mvt!$A$2:$A$832,"")))</f>
        <v/>
      </c>
      <c r="C2980" t="str">
        <f t="shared" si="47"/>
        <v/>
      </c>
      <c r="D2980" t="str">
        <f>IF(A2980="","",VLOOKUP(BdD!C2980,Mvt!$D$2:$G$832,3,0))</f>
        <v/>
      </c>
    </row>
    <row r="2981" spans="1:4" x14ac:dyDescent="0.25">
      <c r="A2981" s="1" t="str">
        <f t="array" ref="A2981">IF(B2981="","",MAX(IF(Mvt!$C$2:$C$832=B2981,Mvt!$A$2:$A$832,"")))</f>
        <v/>
      </c>
      <c r="C2981" t="str">
        <f t="shared" si="47"/>
        <v/>
      </c>
      <c r="D2981" t="str">
        <f>IF(A2981="","",VLOOKUP(BdD!C2981,Mvt!$D$2:$G$832,3,0))</f>
        <v/>
      </c>
    </row>
    <row r="2982" spans="1:4" x14ac:dyDescent="0.25">
      <c r="A2982" s="1" t="str">
        <f t="array" ref="A2982">IF(B2982="","",MAX(IF(Mvt!$C$2:$C$832=B2982,Mvt!$A$2:$A$832,"")))</f>
        <v/>
      </c>
      <c r="C2982" t="str">
        <f t="shared" si="47"/>
        <v/>
      </c>
      <c r="D2982" t="str">
        <f>IF(A2982="","",VLOOKUP(BdD!C2982,Mvt!$D$2:$G$832,3,0))</f>
        <v/>
      </c>
    </row>
    <row r="2983" spans="1:4" x14ac:dyDescent="0.25">
      <c r="A2983" s="1" t="str">
        <f t="array" ref="A2983">IF(B2983="","",MAX(IF(Mvt!$C$2:$C$832=B2983,Mvt!$A$2:$A$832,"")))</f>
        <v/>
      </c>
      <c r="C2983" t="str">
        <f t="shared" si="47"/>
        <v/>
      </c>
      <c r="D2983" t="str">
        <f>IF(A2983="","",VLOOKUP(BdD!C2983,Mvt!$D$2:$G$832,3,0))</f>
        <v/>
      </c>
    </row>
    <row r="2984" spans="1:4" x14ac:dyDescent="0.25">
      <c r="A2984" s="1" t="str">
        <f t="array" ref="A2984">IF(B2984="","",MAX(IF(Mvt!$C$2:$C$832=B2984,Mvt!$A$2:$A$832,"")))</f>
        <v/>
      </c>
      <c r="C2984" t="str">
        <f t="shared" si="47"/>
        <v/>
      </c>
      <c r="D2984" t="str">
        <f>IF(A2984="","",VLOOKUP(BdD!C2984,Mvt!$D$2:$G$832,3,0))</f>
        <v/>
      </c>
    </row>
    <row r="2985" spans="1:4" x14ac:dyDescent="0.25">
      <c r="A2985" s="1" t="str">
        <f t="array" ref="A2985">IF(B2985="","",MAX(IF(Mvt!$C$2:$C$832=B2985,Mvt!$A$2:$A$832,"")))</f>
        <v/>
      </c>
      <c r="C2985" t="str">
        <f t="shared" si="47"/>
        <v/>
      </c>
      <c r="D2985" t="str">
        <f>IF(A2985="","",VLOOKUP(BdD!C2985,Mvt!$D$2:$G$832,3,0))</f>
        <v/>
      </c>
    </row>
    <row r="2986" spans="1:4" x14ac:dyDescent="0.25">
      <c r="A2986" s="1" t="str">
        <f t="array" ref="A2986">IF(B2986="","",MAX(IF(Mvt!$C$2:$C$832=B2986,Mvt!$A$2:$A$832,"")))</f>
        <v/>
      </c>
      <c r="C2986" t="str">
        <f t="shared" si="47"/>
        <v/>
      </c>
      <c r="D2986" t="str">
        <f>IF(A2986="","",VLOOKUP(BdD!C2986,Mvt!$D$2:$G$832,3,0))</f>
        <v/>
      </c>
    </row>
    <row r="2987" spans="1:4" x14ac:dyDescent="0.25">
      <c r="A2987" s="1" t="str">
        <f t="array" ref="A2987">IF(B2987="","",MAX(IF(Mvt!$C$2:$C$832=B2987,Mvt!$A$2:$A$832,"")))</f>
        <v/>
      </c>
      <c r="C2987" t="str">
        <f t="shared" si="47"/>
        <v/>
      </c>
      <c r="D2987" t="str">
        <f>IF(A2987="","",VLOOKUP(BdD!C2987,Mvt!$D$2:$G$832,3,0))</f>
        <v/>
      </c>
    </row>
    <row r="2988" spans="1:4" x14ac:dyDescent="0.25">
      <c r="A2988" s="1" t="str">
        <f t="array" ref="A2988">IF(B2988="","",MAX(IF(Mvt!$C$2:$C$832=B2988,Mvt!$A$2:$A$832,"")))</f>
        <v/>
      </c>
      <c r="C2988" t="str">
        <f t="shared" si="47"/>
        <v/>
      </c>
      <c r="D2988" t="str">
        <f>IF(A2988="","",VLOOKUP(BdD!C2988,Mvt!$D$2:$G$832,3,0))</f>
        <v/>
      </c>
    </row>
    <row r="2989" spans="1:4" x14ac:dyDescent="0.25">
      <c r="A2989" s="1" t="str">
        <f t="array" ref="A2989">IF(B2989="","",MAX(IF(Mvt!$C$2:$C$832=B2989,Mvt!$A$2:$A$832,"")))</f>
        <v/>
      </c>
      <c r="C2989" t="str">
        <f t="shared" si="47"/>
        <v/>
      </c>
      <c r="D2989" t="str">
        <f>IF(A2989="","",VLOOKUP(BdD!C2989,Mvt!$D$2:$G$832,3,0))</f>
        <v/>
      </c>
    </row>
    <row r="2990" spans="1:4" x14ac:dyDescent="0.25">
      <c r="A2990" s="1" t="str">
        <f t="array" ref="A2990">IF(B2990="","",MAX(IF(Mvt!$C$2:$C$832=B2990,Mvt!$A$2:$A$832,"")))</f>
        <v/>
      </c>
      <c r="C2990" t="str">
        <f t="shared" si="47"/>
        <v/>
      </c>
      <c r="D2990" t="str">
        <f>IF(A2990="","",VLOOKUP(BdD!C2990,Mvt!$D$2:$G$832,3,0))</f>
        <v/>
      </c>
    </row>
    <row r="2991" spans="1:4" x14ac:dyDescent="0.25">
      <c r="A2991" s="1" t="str">
        <f t="array" ref="A2991">IF(B2991="","",MAX(IF(Mvt!$C$2:$C$832=B2991,Mvt!$A$2:$A$832,"")))</f>
        <v/>
      </c>
      <c r="C2991" t="str">
        <f t="shared" si="47"/>
        <v/>
      </c>
      <c r="D2991" t="str">
        <f>IF(A2991="","",VLOOKUP(BdD!C2991,Mvt!$D$2:$G$832,3,0))</f>
        <v/>
      </c>
    </row>
    <row r="2992" spans="1:4" x14ac:dyDescent="0.25">
      <c r="A2992" s="1" t="str">
        <f t="array" ref="A2992">IF(B2992="","",MAX(IF(Mvt!$C$2:$C$832=B2992,Mvt!$A$2:$A$832,"")))</f>
        <v/>
      </c>
      <c r="C2992" t="str">
        <f t="shared" si="47"/>
        <v/>
      </c>
      <c r="D2992" t="str">
        <f>IF(A2992="","",VLOOKUP(BdD!C2992,Mvt!$D$2:$G$832,3,0))</f>
        <v/>
      </c>
    </row>
    <row r="2993" spans="1:4" x14ac:dyDescent="0.25">
      <c r="A2993" s="1" t="str">
        <f t="array" ref="A2993">IF(B2993="","",MAX(IF(Mvt!$C$2:$C$832=B2993,Mvt!$A$2:$A$832,"")))</f>
        <v/>
      </c>
      <c r="C2993" t="str">
        <f t="shared" si="47"/>
        <v/>
      </c>
      <c r="D2993" t="str">
        <f>IF(A2993="","",VLOOKUP(BdD!C2993,Mvt!$D$2:$G$832,3,0))</f>
        <v/>
      </c>
    </row>
    <row r="2994" spans="1:4" x14ac:dyDescent="0.25">
      <c r="A2994" s="1" t="str">
        <f t="array" ref="A2994">IF(B2994="","",MAX(IF(Mvt!$C$2:$C$832=B2994,Mvt!$A$2:$A$832,"")))</f>
        <v/>
      </c>
      <c r="C2994" t="str">
        <f t="shared" si="47"/>
        <v/>
      </c>
      <c r="D2994" t="str">
        <f>IF(A2994="","",VLOOKUP(BdD!C2994,Mvt!$D$2:$G$832,3,0))</f>
        <v/>
      </c>
    </row>
    <row r="2995" spans="1:4" x14ac:dyDescent="0.25">
      <c r="A2995" s="1" t="str">
        <f t="array" ref="A2995">IF(B2995="","",MAX(IF(Mvt!$C$2:$C$832=B2995,Mvt!$A$2:$A$832,"")))</f>
        <v/>
      </c>
      <c r="C2995" t="str">
        <f t="shared" si="47"/>
        <v/>
      </c>
      <c r="D2995" t="str">
        <f>IF(A2995="","",VLOOKUP(BdD!C2995,Mvt!$D$2:$G$832,3,0))</f>
        <v/>
      </c>
    </row>
    <row r="2996" spans="1:4" x14ac:dyDescent="0.25">
      <c r="A2996" s="1" t="str">
        <f t="array" ref="A2996">IF(B2996="","",MAX(IF(Mvt!$C$2:$C$832=B2996,Mvt!$A$2:$A$832,"")))</f>
        <v/>
      </c>
      <c r="C2996" t="str">
        <f t="shared" si="47"/>
        <v/>
      </c>
      <c r="D2996" t="str">
        <f>IF(A2996="","",VLOOKUP(BdD!C2996,Mvt!$D$2:$G$832,3,0))</f>
        <v/>
      </c>
    </row>
    <row r="2997" spans="1:4" x14ac:dyDescent="0.25">
      <c r="A2997" s="1" t="str">
        <f t="array" ref="A2997">IF(B2997="","",MAX(IF(Mvt!$C$2:$C$832=B2997,Mvt!$A$2:$A$832,"")))</f>
        <v/>
      </c>
      <c r="C2997" t="str">
        <f t="shared" si="47"/>
        <v/>
      </c>
      <c r="D2997" t="str">
        <f>IF(A2997="","",VLOOKUP(BdD!C2997,Mvt!$D$2:$G$832,3,0))</f>
        <v/>
      </c>
    </row>
    <row r="2998" spans="1:4" x14ac:dyDescent="0.25">
      <c r="A2998" s="1" t="str">
        <f t="array" ref="A2998">IF(B2998="","",MAX(IF(Mvt!$C$2:$C$832=B2998,Mvt!$A$2:$A$832,"")))</f>
        <v/>
      </c>
      <c r="C2998" t="str">
        <f t="shared" si="47"/>
        <v/>
      </c>
      <c r="D2998" t="str">
        <f>IF(A2998="","",VLOOKUP(BdD!C2998,Mvt!$D$2:$G$832,3,0))</f>
        <v/>
      </c>
    </row>
    <row r="2999" spans="1:4" x14ac:dyDescent="0.25">
      <c r="A2999" s="1" t="str">
        <f t="array" ref="A2999">IF(B2999="","",MAX(IF(Mvt!$C$2:$C$832=B2999,Mvt!$A$2:$A$832,"")))</f>
        <v/>
      </c>
      <c r="C2999" t="str">
        <f t="shared" si="47"/>
        <v/>
      </c>
      <c r="D2999" t="str">
        <f>IF(A2999="","",VLOOKUP(BdD!C2999,Mvt!$D$2:$G$832,3,0))</f>
        <v/>
      </c>
    </row>
    <row r="3000" spans="1:4" x14ac:dyDescent="0.25">
      <c r="A3000" s="1" t="str">
        <f t="array" ref="A3000">IF(B3000="","",MAX(IF(Mvt!$C$2:$C$832=B3000,Mvt!$A$2:$A$832,"")))</f>
        <v/>
      </c>
      <c r="C3000" t="str">
        <f t="shared" si="47"/>
        <v/>
      </c>
      <c r="D3000" t="str">
        <f>IF(A3000="","",VLOOKUP(BdD!C3000,Mvt!$D$2:$G$832,3,0))</f>
        <v/>
      </c>
    </row>
    <row r="3001" spans="1:4" x14ac:dyDescent="0.25">
      <c r="A3001" s="1" t="str">
        <f t="array" ref="A3001">IF(B3001="","",MAX(IF(Mvt!$C$2:$C$832=B3001,Mvt!$A$2:$A$832,"")))</f>
        <v/>
      </c>
      <c r="C3001" t="str">
        <f t="shared" si="47"/>
        <v/>
      </c>
      <c r="D3001" t="str">
        <f>IF(A3001="","",VLOOKUP(BdD!C3001,Mvt!$D$2:$G$832,3,0))</f>
        <v/>
      </c>
    </row>
    <row r="3002" spans="1:4" x14ac:dyDescent="0.25">
      <c r="A3002" s="1" t="str">
        <f t="array" ref="A3002">IF(B3002="","",MAX(IF(Mvt!$C$2:$C$832=B3002,Mvt!$A$2:$A$832,"")))</f>
        <v/>
      </c>
      <c r="C3002" t="str">
        <f t="shared" si="47"/>
        <v/>
      </c>
      <c r="D3002" t="str">
        <f>IF(A3002="","",VLOOKUP(BdD!C3002,Mvt!$D$2:$G$832,3,0))</f>
        <v/>
      </c>
    </row>
    <row r="3003" spans="1:4" x14ac:dyDescent="0.25">
      <c r="A3003" s="1" t="str">
        <f t="array" ref="A3003">IF(B3003="","",MAX(IF(Mvt!$C$2:$C$832=B3003,Mvt!$A$2:$A$832,"")))</f>
        <v/>
      </c>
      <c r="C3003" t="str">
        <f t="shared" si="47"/>
        <v/>
      </c>
      <c r="D3003" t="str">
        <f>IF(A3003="","",VLOOKUP(BdD!C3003,Mvt!$D$2:$G$832,3,0))</f>
        <v/>
      </c>
    </row>
    <row r="3004" spans="1:4" x14ac:dyDescent="0.25">
      <c r="A3004" s="1" t="str">
        <f t="array" ref="A3004">IF(B3004="","",MAX(IF(Mvt!$C$2:$C$832=B3004,Mvt!$A$2:$A$832,"")))</f>
        <v/>
      </c>
      <c r="C3004" t="str">
        <f t="shared" si="47"/>
        <v/>
      </c>
      <c r="D3004" t="str">
        <f>IF(A3004="","",VLOOKUP(BdD!C3004,Mvt!$D$2:$G$832,3,0))</f>
        <v/>
      </c>
    </row>
    <row r="3005" spans="1:4" x14ac:dyDescent="0.25">
      <c r="A3005" s="1" t="str">
        <f t="array" ref="A3005">IF(B3005="","",MAX(IF(Mvt!$C$2:$C$832=B3005,Mvt!$A$2:$A$832,"")))</f>
        <v/>
      </c>
      <c r="C3005" t="str">
        <f t="shared" si="47"/>
        <v/>
      </c>
      <c r="D3005" t="str">
        <f>IF(A3005="","",VLOOKUP(BdD!C3005,Mvt!$D$2:$G$832,3,0))</f>
        <v/>
      </c>
    </row>
    <row r="3006" spans="1:4" x14ac:dyDescent="0.25">
      <c r="A3006" s="1" t="str">
        <f t="array" ref="A3006">IF(B3006="","",MAX(IF(Mvt!$C$2:$C$832=B3006,Mvt!$A$2:$A$832,"")))</f>
        <v/>
      </c>
      <c r="C3006" t="str">
        <f t="shared" si="47"/>
        <v/>
      </c>
      <c r="D3006" t="str">
        <f>IF(A3006="","",VLOOKUP(BdD!C3006,Mvt!$D$2:$G$832,3,0))</f>
        <v/>
      </c>
    </row>
    <row r="3007" spans="1:4" x14ac:dyDescent="0.25">
      <c r="A3007" s="1" t="str">
        <f t="array" ref="A3007">IF(B3007="","",MAX(IF(Mvt!$C$2:$C$832=B3007,Mvt!$A$2:$A$832,"")))</f>
        <v/>
      </c>
      <c r="C3007" t="str">
        <f t="shared" si="47"/>
        <v/>
      </c>
      <c r="D3007" t="str">
        <f>IF(A3007="","",VLOOKUP(BdD!C3007,Mvt!$D$2:$G$832,3,0))</f>
        <v/>
      </c>
    </row>
    <row r="3008" spans="1:4" x14ac:dyDescent="0.25">
      <c r="A3008" s="1" t="str">
        <f t="array" ref="A3008">IF(B3008="","",MAX(IF(Mvt!$C$2:$C$832=B3008,Mvt!$A$2:$A$832,"")))</f>
        <v/>
      </c>
      <c r="C3008" t="str">
        <f t="shared" si="47"/>
        <v/>
      </c>
      <c r="D3008" t="str">
        <f>IF(A3008="","",VLOOKUP(BdD!C3008,Mvt!$D$2:$G$832,3,0))</f>
        <v/>
      </c>
    </row>
    <row r="3009" spans="1:4" x14ac:dyDescent="0.25">
      <c r="A3009" s="1" t="str">
        <f t="array" ref="A3009">IF(B3009="","",MAX(IF(Mvt!$C$2:$C$832=B3009,Mvt!$A$2:$A$832,"")))</f>
        <v/>
      </c>
      <c r="C3009" t="str">
        <f t="shared" si="47"/>
        <v/>
      </c>
      <c r="D3009" t="str">
        <f>IF(A3009="","",VLOOKUP(BdD!C3009,Mvt!$D$2:$G$832,3,0))</f>
        <v/>
      </c>
    </row>
    <row r="3010" spans="1:4" x14ac:dyDescent="0.25">
      <c r="A3010" s="1" t="str">
        <f t="array" ref="A3010">IF(B3010="","",MAX(IF(Mvt!$C$2:$C$832=B3010,Mvt!$A$2:$A$832,"")))</f>
        <v/>
      </c>
      <c r="C3010" t="str">
        <f t="shared" si="47"/>
        <v/>
      </c>
      <c r="D3010" t="str">
        <f>IF(A3010="","",VLOOKUP(BdD!C3010,Mvt!$D$2:$G$832,3,0))</f>
        <v/>
      </c>
    </row>
    <row r="3011" spans="1:4" x14ac:dyDescent="0.25">
      <c r="A3011" s="1" t="str">
        <f t="array" ref="A3011">IF(B3011="","",MAX(IF(Mvt!$C$2:$C$832=B3011,Mvt!$A$2:$A$832,"")))</f>
        <v/>
      </c>
      <c r="C3011" t="str">
        <f t="shared" si="47"/>
        <v/>
      </c>
      <c r="D3011" t="str">
        <f>IF(A3011="","",VLOOKUP(BdD!C3011,Mvt!$D$2:$G$832,3,0))</f>
        <v/>
      </c>
    </row>
    <row r="3012" spans="1:4" x14ac:dyDescent="0.25">
      <c r="A3012" s="1" t="str">
        <f t="array" ref="A3012">IF(B3012="","",MAX(IF(Mvt!$C$2:$C$832=B3012,Mvt!$A$2:$A$832,"")))</f>
        <v/>
      </c>
      <c r="C3012" t="str">
        <f t="shared" si="47"/>
        <v/>
      </c>
      <c r="D3012" t="str">
        <f>IF(A3012="","",VLOOKUP(BdD!C3012,Mvt!$D$2:$G$832,3,0))</f>
        <v/>
      </c>
    </row>
    <row r="3013" spans="1:4" x14ac:dyDescent="0.25">
      <c r="A3013" s="1" t="str">
        <f t="array" ref="A3013">IF(B3013="","",MAX(IF(Mvt!$C$2:$C$832=B3013,Mvt!$A$2:$A$832,"")))</f>
        <v/>
      </c>
      <c r="C3013" t="str">
        <f t="shared" si="47"/>
        <v/>
      </c>
      <c r="D3013" t="str">
        <f>IF(A3013="","",VLOOKUP(BdD!C3013,Mvt!$D$2:$G$832,3,0))</f>
        <v/>
      </c>
    </row>
    <row r="3014" spans="1:4" x14ac:dyDescent="0.25">
      <c r="A3014" s="1" t="str">
        <f t="array" ref="A3014">IF(B3014="","",MAX(IF(Mvt!$C$2:$C$832=B3014,Mvt!$A$2:$A$832,"")))</f>
        <v/>
      </c>
      <c r="C3014" t="str">
        <f t="shared" si="47"/>
        <v/>
      </c>
      <c r="D3014" t="str">
        <f>IF(A3014="","",VLOOKUP(BdD!C3014,Mvt!$D$2:$G$832,3,0))</f>
        <v/>
      </c>
    </row>
    <row r="3015" spans="1:4" x14ac:dyDescent="0.25">
      <c r="A3015" s="1" t="str">
        <f t="array" ref="A3015">IF(B3015="","",MAX(IF(Mvt!$C$2:$C$832=B3015,Mvt!$A$2:$A$832,"")))</f>
        <v/>
      </c>
      <c r="C3015" t="str">
        <f t="shared" si="47"/>
        <v/>
      </c>
      <c r="D3015" t="str">
        <f>IF(A3015="","",VLOOKUP(BdD!C3015,Mvt!$D$2:$G$832,3,0))</f>
        <v/>
      </c>
    </row>
    <row r="3016" spans="1:4" x14ac:dyDescent="0.25">
      <c r="A3016" s="1" t="str">
        <f t="array" ref="A3016">IF(B3016="","",MAX(IF(Mvt!$C$2:$C$832=B3016,Mvt!$A$2:$A$832,"")))</f>
        <v/>
      </c>
      <c r="C3016" t="str">
        <f t="shared" si="47"/>
        <v/>
      </c>
      <c r="D3016" t="str">
        <f>IF(A3016="","",VLOOKUP(BdD!C3016,Mvt!$D$2:$G$832,3,0))</f>
        <v/>
      </c>
    </row>
    <row r="3017" spans="1:4" x14ac:dyDescent="0.25">
      <c r="A3017" s="1" t="str">
        <f t="array" ref="A3017">IF(B3017="","",MAX(IF(Mvt!$C$2:$C$832=B3017,Mvt!$A$2:$A$832,"")))</f>
        <v/>
      </c>
      <c r="C3017" t="str">
        <f t="shared" si="47"/>
        <v/>
      </c>
      <c r="D3017" t="str">
        <f>IF(A3017="","",VLOOKUP(BdD!C3017,Mvt!$D$2:$G$832,3,0))</f>
        <v/>
      </c>
    </row>
    <row r="3018" spans="1:4" x14ac:dyDescent="0.25">
      <c r="A3018" s="1" t="str">
        <f t="array" ref="A3018">IF(B3018="","",MAX(IF(Mvt!$C$2:$C$832=B3018,Mvt!$A$2:$A$832,"")))</f>
        <v/>
      </c>
      <c r="C3018" t="str">
        <f t="shared" si="47"/>
        <v/>
      </c>
      <c r="D3018" t="str">
        <f>IF(A3018="","",VLOOKUP(BdD!C3018,Mvt!$D$2:$G$832,3,0))</f>
        <v/>
      </c>
    </row>
    <row r="3019" spans="1:4" x14ac:dyDescent="0.25">
      <c r="A3019" s="1" t="str">
        <f t="array" ref="A3019">IF(B3019="","",MAX(IF(Mvt!$C$2:$C$832=B3019,Mvt!$A$2:$A$832,"")))</f>
        <v/>
      </c>
      <c r="C3019" t="str">
        <f t="shared" si="47"/>
        <v/>
      </c>
      <c r="D3019" t="str">
        <f>IF(A3019="","",VLOOKUP(BdD!C3019,Mvt!$D$2:$G$832,3,0))</f>
        <v/>
      </c>
    </row>
    <row r="3020" spans="1:4" x14ac:dyDescent="0.25">
      <c r="A3020" s="1" t="str">
        <f t="array" ref="A3020">IF(B3020="","",MAX(IF(Mvt!$C$2:$C$832=B3020,Mvt!$A$2:$A$832,"")))</f>
        <v/>
      </c>
      <c r="C3020" t="str">
        <f t="shared" si="47"/>
        <v/>
      </c>
      <c r="D3020" t="str">
        <f>IF(A3020="","",VLOOKUP(BdD!C3020,Mvt!$D$2:$G$832,3,0))</f>
        <v/>
      </c>
    </row>
    <row r="3021" spans="1:4" x14ac:dyDescent="0.25">
      <c r="A3021" s="1" t="str">
        <f t="array" ref="A3021">IF(B3021="","",MAX(IF(Mvt!$C$2:$C$832=B3021,Mvt!$A$2:$A$832,"")))</f>
        <v/>
      </c>
      <c r="C3021" t="str">
        <f t="shared" si="47"/>
        <v/>
      </c>
      <c r="D3021" t="str">
        <f>IF(A3021="","",VLOOKUP(BdD!C3021,Mvt!$D$2:$G$832,3,0))</f>
        <v/>
      </c>
    </row>
    <row r="3022" spans="1:4" x14ac:dyDescent="0.25">
      <c r="A3022" s="1" t="str">
        <f t="array" ref="A3022">IF(B3022="","",MAX(IF(Mvt!$C$2:$C$832=B3022,Mvt!$A$2:$A$832,"")))</f>
        <v/>
      </c>
      <c r="C3022" t="str">
        <f t="shared" si="47"/>
        <v/>
      </c>
      <c r="D3022" t="str">
        <f>IF(A3022="","",VLOOKUP(BdD!C3022,Mvt!$D$2:$G$832,3,0))</f>
        <v/>
      </c>
    </row>
    <row r="3023" spans="1:4" x14ac:dyDescent="0.25">
      <c r="A3023" s="1" t="str">
        <f t="array" ref="A3023">IF(B3023="","",MAX(IF(Mvt!$C$2:$C$832=B3023,Mvt!$A$2:$A$832,"")))</f>
        <v/>
      </c>
      <c r="C3023" t="str">
        <f t="shared" si="47"/>
        <v/>
      </c>
      <c r="D3023" t="str">
        <f>IF(A3023="","",VLOOKUP(BdD!C3023,Mvt!$D$2:$G$832,3,0))</f>
        <v/>
      </c>
    </row>
    <row r="3024" spans="1:4" x14ac:dyDescent="0.25">
      <c r="A3024" s="1" t="str">
        <f t="array" ref="A3024">IF(B3024="","",MAX(IF(Mvt!$C$2:$C$832=B3024,Mvt!$A$2:$A$832,"")))</f>
        <v/>
      </c>
      <c r="C3024" t="str">
        <f t="shared" si="47"/>
        <v/>
      </c>
      <c r="D3024" t="str">
        <f>IF(A3024="","",VLOOKUP(BdD!C3024,Mvt!$D$2:$G$832,3,0))</f>
        <v/>
      </c>
    </row>
    <row r="3025" spans="1:4" x14ac:dyDescent="0.25">
      <c r="A3025" s="1" t="str">
        <f t="array" ref="A3025">IF(B3025="","",MAX(IF(Mvt!$C$2:$C$832=B3025,Mvt!$A$2:$A$832,"")))</f>
        <v/>
      </c>
      <c r="C3025" t="str">
        <f t="shared" si="47"/>
        <v/>
      </c>
      <c r="D3025" t="str">
        <f>IF(A3025="","",VLOOKUP(BdD!C3025,Mvt!$D$2:$G$832,3,0))</f>
        <v/>
      </c>
    </row>
    <row r="3026" spans="1:4" x14ac:dyDescent="0.25">
      <c r="A3026" s="1" t="str">
        <f t="array" ref="A3026">IF(B3026="","",MAX(IF(Mvt!$C$2:$C$832=B3026,Mvt!$A$2:$A$832,"")))</f>
        <v/>
      </c>
      <c r="C3026" t="str">
        <f t="shared" si="47"/>
        <v/>
      </c>
      <c r="D3026" t="str">
        <f>IF(A3026="","",VLOOKUP(BdD!C3026,Mvt!$D$2:$G$832,3,0))</f>
        <v/>
      </c>
    </row>
    <row r="3027" spans="1:4" x14ac:dyDescent="0.25">
      <c r="A3027" s="1" t="str">
        <f t="array" ref="A3027">IF(B3027="","",MAX(IF(Mvt!$C$2:$C$832=B3027,Mvt!$A$2:$A$832,"")))</f>
        <v/>
      </c>
      <c r="C3027" t="str">
        <f t="shared" si="47"/>
        <v/>
      </c>
      <c r="D3027" t="str">
        <f>IF(A3027="","",VLOOKUP(BdD!C3027,Mvt!$D$2:$G$832,3,0))</f>
        <v/>
      </c>
    </row>
    <row r="3028" spans="1:4" x14ac:dyDescent="0.25">
      <c r="A3028" s="1" t="str">
        <f t="array" ref="A3028">IF(B3028="","",MAX(IF(Mvt!$C$2:$C$832=B3028,Mvt!$A$2:$A$832,"")))</f>
        <v/>
      </c>
      <c r="C3028" t="str">
        <f t="shared" si="47"/>
        <v/>
      </c>
      <c r="D3028" t="str">
        <f>IF(A3028="","",VLOOKUP(BdD!C3028,Mvt!$D$2:$G$832,3,0))</f>
        <v/>
      </c>
    </row>
    <row r="3029" spans="1:4" x14ac:dyDescent="0.25">
      <c r="A3029" s="1" t="str">
        <f t="array" ref="A3029">IF(B3029="","",MAX(IF(Mvt!$C$2:$C$832=B3029,Mvt!$A$2:$A$832,"")))</f>
        <v/>
      </c>
      <c r="C3029" t="str">
        <f t="shared" si="47"/>
        <v/>
      </c>
      <c r="D3029" t="str">
        <f>IF(A3029="","",VLOOKUP(BdD!C3029,Mvt!$D$2:$G$832,3,0))</f>
        <v/>
      </c>
    </row>
    <row r="3030" spans="1:4" x14ac:dyDescent="0.25">
      <c r="A3030" s="1" t="str">
        <f t="array" ref="A3030">IF(B3030="","",MAX(IF(Mvt!$C$2:$C$832=B3030,Mvt!$A$2:$A$832,"")))</f>
        <v/>
      </c>
      <c r="C3030" t="str">
        <f t="shared" si="47"/>
        <v/>
      </c>
      <c r="D3030" t="str">
        <f>IF(A3030="","",VLOOKUP(BdD!C3030,Mvt!$D$2:$G$832,3,0))</f>
        <v/>
      </c>
    </row>
    <row r="3031" spans="1:4" x14ac:dyDescent="0.25">
      <c r="A3031" s="1" t="str">
        <f t="array" ref="A3031">IF(B3031="","",MAX(IF(Mvt!$C$2:$C$832=B3031,Mvt!$A$2:$A$832,"")))</f>
        <v/>
      </c>
      <c r="C3031" t="str">
        <f t="shared" si="47"/>
        <v/>
      </c>
      <c r="D3031" t="str">
        <f>IF(A3031="","",VLOOKUP(BdD!C3031,Mvt!$D$2:$G$832,3,0))</f>
        <v/>
      </c>
    </row>
    <row r="3032" spans="1:4" x14ac:dyDescent="0.25">
      <c r="A3032" s="1" t="str">
        <f t="array" ref="A3032">IF(B3032="","",MAX(IF(Mvt!$C$2:$C$832=B3032,Mvt!$A$2:$A$832,"")))</f>
        <v/>
      </c>
      <c r="C3032" t="str">
        <f t="shared" si="47"/>
        <v/>
      </c>
      <c r="D3032" t="str">
        <f>IF(A3032="","",VLOOKUP(BdD!C3032,Mvt!$D$2:$G$832,3,0))</f>
        <v/>
      </c>
    </row>
    <row r="3033" spans="1:4" x14ac:dyDescent="0.25">
      <c r="A3033" s="1" t="str">
        <f t="array" ref="A3033">IF(B3033="","",MAX(IF(Mvt!$C$2:$C$832=B3033,Mvt!$A$2:$A$832,"")))</f>
        <v/>
      </c>
      <c r="C3033" t="str">
        <f t="shared" si="47"/>
        <v/>
      </c>
      <c r="D3033" t="str">
        <f>IF(A3033="","",VLOOKUP(BdD!C3033,Mvt!$D$2:$G$832,3,0))</f>
        <v/>
      </c>
    </row>
    <row r="3034" spans="1:4" x14ac:dyDescent="0.25">
      <c r="A3034" s="1" t="str">
        <f t="array" ref="A3034">IF(B3034="","",MAX(IF(Mvt!$C$2:$C$832=B3034,Mvt!$A$2:$A$832,"")))</f>
        <v/>
      </c>
      <c r="C3034" t="str">
        <f t="shared" si="47"/>
        <v/>
      </c>
      <c r="D3034" t="str">
        <f>IF(A3034="","",VLOOKUP(BdD!C3034,Mvt!$D$2:$G$832,3,0))</f>
        <v/>
      </c>
    </row>
    <row r="3035" spans="1:4" x14ac:dyDescent="0.25">
      <c r="A3035" s="1" t="str">
        <f t="array" ref="A3035">IF(B3035="","",MAX(IF(Mvt!$C$2:$C$832=B3035,Mvt!$A$2:$A$832,"")))</f>
        <v/>
      </c>
      <c r="C3035" t="str">
        <f t="shared" si="47"/>
        <v/>
      </c>
      <c r="D3035" t="str">
        <f>IF(A3035="","",VLOOKUP(BdD!C3035,Mvt!$D$2:$G$832,3,0))</f>
        <v/>
      </c>
    </row>
    <row r="3036" spans="1:4" x14ac:dyDescent="0.25">
      <c r="A3036" s="1" t="str">
        <f t="array" ref="A3036">IF(B3036="","",MAX(IF(Mvt!$C$2:$C$832=B3036,Mvt!$A$2:$A$832,"")))</f>
        <v/>
      </c>
      <c r="C3036" t="str">
        <f t="shared" si="47"/>
        <v/>
      </c>
      <c r="D3036" t="str">
        <f>IF(A3036="","",VLOOKUP(BdD!C3036,Mvt!$D$2:$G$832,3,0))</f>
        <v/>
      </c>
    </row>
    <row r="3037" spans="1:4" x14ac:dyDescent="0.25">
      <c r="A3037" s="1" t="str">
        <f t="array" ref="A3037">IF(B3037="","",MAX(IF(Mvt!$C$2:$C$832=B3037,Mvt!$A$2:$A$832,"")))</f>
        <v/>
      </c>
      <c r="C3037" t="str">
        <f t="shared" si="47"/>
        <v/>
      </c>
      <c r="D3037" t="str">
        <f>IF(A3037="","",VLOOKUP(BdD!C3037,Mvt!$D$2:$G$832,3,0))</f>
        <v/>
      </c>
    </row>
    <row r="3038" spans="1:4" x14ac:dyDescent="0.25">
      <c r="A3038" s="1" t="str">
        <f t="array" ref="A3038">IF(B3038="","",MAX(IF(Mvt!$C$2:$C$832=B3038,Mvt!$A$2:$A$832,"")))</f>
        <v/>
      </c>
      <c r="C3038" t="str">
        <f t="shared" si="47"/>
        <v/>
      </c>
      <c r="D3038" t="str">
        <f>IF(A3038="","",VLOOKUP(BdD!C3038,Mvt!$D$2:$G$832,3,0))</f>
        <v/>
      </c>
    </row>
    <row r="3039" spans="1:4" x14ac:dyDescent="0.25">
      <c r="A3039" s="1" t="str">
        <f t="array" ref="A3039">IF(B3039="","",MAX(IF(Mvt!$C$2:$C$832=B3039,Mvt!$A$2:$A$832,"")))</f>
        <v/>
      </c>
      <c r="C3039" t="str">
        <f t="shared" si="47"/>
        <v/>
      </c>
      <c r="D3039" t="str">
        <f>IF(A3039="","",VLOOKUP(BdD!C3039,Mvt!$D$2:$G$832,3,0))</f>
        <v/>
      </c>
    </row>
    <row r="3040" spans="1:4" x14ac:dyDescent="0.25">
      <c r="A3040" s="1" t="str">
        <f t="array" ref="A3040">IF(B3040="","",MAX(IF(Mvt!$C$2:$C$832=B3040,Mvt!$A$2:$A$832,"")))</f>
        <v/>
      </c>
      <c r="C3040" t="str">
        <f t="shared" si="47"/>
        <v/>
      </c>
      <c r="D3040" t="str">
        <f>IF(A3040="","",VLOOKUP(BdD!C3040,Mvt!$D$2:$G$832,3,0))</f>
        <v/>
      </c>
    </row>
    <row r="3041" spans="1:4" x14ac:dyDescent="0.25">
      <c r="A3041" s="1" t="str">
        <f t="array" ref="A3041">IF(B3041="","",MAX(IF(Mvt!$C$2:$C$832=B3041,Mvt!$A$2:$A$832,"")))</f>
        <v/>
      </c>
      <c r="C3041" t="str">
        <f t="shared" si="47"/>
        <v/>
      </c>
      <c r="D3041" t="str">
        <f>IF(A3041="","",VLOOKUP(BdD!C3041,Mvt!$D$2:$G$832,3,0))</f>
        <v/>
      </c>
    </row>
    <row r="3042" spans="1:4" x14ac:dyDescent="0.25">
      <c r="A3042" s="1" t="str">
        <f t="array" ref="A3042">IF(B3042="","",MAX(IF(Mvt!$C$2:$C$832=B3042,Mvt!$A$2:$A$832,"")))</f>
        <v/>
      </c>
      <c r="C3042" t="str">
        <f t="shared" si="47"/>
        <v/>
      </c>
      <c r="D3042" t="str">
        <f>IF(A3042="","",VLOOKUP(BdD!C3042,Mvt!$D$2:$G$832,3,0))</f>
        <v/>
      </c>
    </row>
    <row r="3043" spans="1:4" x14ac:dyDescent="0.25">
      <c r="A3043" s="1" t="str">
        <f t="array" ref="A3043">IF(B3043="","",MAX(IF(Mvt!$C$2:$C$832=B3043,Mvt!$A$2:$A$832,"")))</f>
        <v/>
      </c>
      <c r="C3043" t="str">
        <f t="shared" ref="C3043:C3106" si="48">IF(A3043="","",A3043&amp;B3043)</f>
        <v/>
      </c>
      <c r="D3043" t="str">
        <f>IF(A3043="","",VLOOKUP(BdD!C3043,Mvt!$D$2:$G$832,3,0))</f>
        <v/>
      </c>
    </row>
    <row r="3044" spans="1:4" x14ac:dyDescent="0.25">
      <c r="A3044" s="1" t="str">
        <f t="array" ref="A3044">IF(B3044="","",MAX(IF(Mvt!$C$2:$C$832=B3044,Mvt!$A$2:$A$832,"")))</f>
        <v/>
      </c>
      <c r="C3044" t="str">
        <f t="shared" si="48"/>
        <v/>
      </c>
      <c r="D3044" t="str">
        <f>IF(A3044="","",VLOOKUP(BdD!C3044,Mvt!$D$2:$G$832,3,0))</f>
        <v/>
      </c>
    </row>
    <row r="3045" spans="1:4" x14ac:dyDescent="0.25">
      <c r="A3045" s="1" t="str">
        <f t="array" ref="A3045">IF(B3045="","",MAX(IF(Mvt!$C$2:$C$832=B3045,Mvt!$A$2:$A$832,"")))</f>
        <v/>
      </c>
      <c r="C3045" t="str">
        <f t="shared" si="48"/>
        <v/>
      </c>
      <c r="D3045" t="str">
        <f>IF(A3045="","",VLOOKUP(BdD!C3045,Mvt!$D$2:$G$832,3,0))</f>
        <v/>
      </c>
    </row>
    <row r="3046" spans="1:4" x14ac:dyDescent="0.25">
      <c r="A3046" s="1" t="str">
        <f t="array" ref="A3046">IF(B3046="","",MAX(IF(Mvt!$C$2:$C$832=B3046,Mvt!$A$2:$A$832,"")))</f>
        <v/>
      </c>
      <c r="C3046" t="str">
        <f t="shared" si="48"/>
        <v/>
      </c>
      <c r="D3046" t="str">
        <f>IF(A3046="","",VLOOKUP(BdD!C3046,Mvt!$D$2:$G$832,3,0))</f>
        <v/>
      </c>
    </row>
    <row r="3047" spans="1:4" x14ac:dyDescent="0.25">
      <c r="A3047" s="1" t="str">
        <f t="array" ref="A3047">IF(B3047="","",MAX(IF(Mvt!$C$2:$C$832=B3047,Mvt!$A$2:$A$832,"")))</f>
        <v/>
      </c>
      <c r="C3047" t="str">
        <f t="shared" si="48"/>
        <v/>
      </c>
      <c r="D3047" t="str">
        <f>IF(A3047="","",VLOOKUP(BdD!C3047,Mvt!$D$2:$G$832,3,0))</f>
        <v/>
      </c>
    </row>
    <row r="3048" spans="1:4" x14ac:dyDescent="0.25">
      <c r="A3048" s="1" t="str">
        <f t="array" ref="A3048">IF(B3048="","",MAX(IF(Mvt!$C$2:$C$832=B3048,Mvt!$A$2:$A$832,"")))</f>
        <v/>
      </c>
      <c r="C3048" t="str">
        <f t="shared" si="48"/>
        <v/>
      </c>
      <c r="D3048" t="str">
        <f>IF(A3048="","",VLOOKUP(BdD!C3048,Mvt!$D$2:$G$832,3,0))</f>
        <v/>
      </c>
    </row>
    <row r="3049" spans="1:4" x14ac:dyDescent="0.25">
      <c r="A3049" s="1" t="str">
        <f t="array" ref="A3049">IF(B3049="","",MAX(IF(Mvt!$C$2:$C$832=B3049,Mvt!$A$2:$A$832,"")))</f>
        <v/>
      </c>
      <c r="C3049" t="str">
        <f t="shared" si="48"/>
        <v/>
      </c>
      <c r="D3049" t="str">
        <f>IF(A3049="","",VLOOKUP(BdD!C3049,Mvt!$D$2:$G$832,3,0))</f>
        <v/>
      </c>
    </row>
    <row r="3050" spans="1:4" x14ac:dyDescent="0.25">
      <c r="A3050" s="1" t="str">
        <f t="array" ref="A3050">IF(B3050="","",MAX(IF(Mvt!$C$2:$C$832=B3050,Mvt!$A$2:$A$832,"")))</f>
        <v/>
      </c>
      <c r="C3050" t="str">
        <f t="shared" si="48"/>
        <v/>
      </c>
      <c r="D3050" t="str">
        <f>IF(A3050="","",VLOOKUP(BdD!C3050,Mvt!$D$2:$G$832,3,0))</f>
        <v/>
      </c>
    </row>
    <row r="3051" spans="1:4" x14ac:dyDescent="0.25">
      <c r="A3051" s="1" t="str">
        <f t="array" ref="A3051">IF(B3051="","",MAX(IF(Mvt!$C$2:$C$832=B3051,Mvt!$A$2:$A$832,"")))</f>
        <v/>
      </c>
      <c r="C3051" t="str">
        <f t="shared" si="48"/>
        <v/>
      </c>
      <c r="D3051" t="str">
        <f>IF(A3051="","",VLOOKUP(BdD!C3051,Mvt!$D$2:$G$832,3,0))</f>
        <v/>
      </c>
    </row>
    <row r="3052" spans="1:4" x14ac:dyDescent="0.25">
      <c r="A3052" s="1" t="str">
        <f t="array" ref="A3052">IF(B3052="","",MAX(IF(Mvt!$C$2:$C$832=B3052,Mvt!$A$2:$A$832,"")))</f>
        <v/>
      </c>
      <c r="C3052" t="str">
        <f t="shared" si="48"/>
        <v/>
      </c>
      <c r="D3052" t="str">
        <f>IF(A3052="","",VLOOKUP(BdD!C3052,Mvt!$D$2:$G$832,3,0))</f>
        <v/>
      </c>
    </row>
    <row r="3053" spans="1:4" x14ac:dyDescent="0.25">
      <c r="A3053" s="1" t="str">
        <f t="array" ref="A3053">IF(B3053="","",MAX(IF(Mvt!$C$2:$C$832=B3053,Mvt!$A$2:$A$832,"")))</f>
        <v/>
      </c>
      <c r="C3053" t="str">
        <f t="shared" si="48"/>
        <v/>
      </c>
      <c r="D3053" t="str">
        <f>IF(A3053="","",VLOOKUP(BdD!C3053,Mvt!$D$2:$G$832,3,0))</f>
        <v/>
      </c>
    </row>
    <row r="3054" spans="1:4" x14ac:dyDescent="0.25">
      <c r="A3054" s="1" t="str">
        <f t="array" ref="A3054">IF(B3054="","",MAX(IF(Mvt!$C$2:$C$832=B3054,Mvt!$A$2:$A$832,"")))</f>
        <v/>
      </c>
      <c r="C3054" t="str">
        <f t="shared" si="48"/>
        <v/>
      </c>
      <c r="D3054" t="str">
        <f>IF(A3054="","",VLOOKUP(BdD!C3054,Mvt!$D$2:$G$832,3,0))</f>
        <v/>
      </c>
    </row>
    <row r="3055" spans="1:4" x14ac:dyDescent="0.25">
      <c r="A3055" s="1" t="str">
        <f t="array" ref="A3055">IF(B3055="","",MAX(IF(Mvt!$C$2:$C$832=B3055,Mvt!$A$2:$A$832,"")))</f>
        <v/>
      </c>
      <c r="C3055" t="str">
        <f t="shared" si="48"/>
        <v/>
      </c>
      <c r="D3055" t="str">
        <f>IF(A3055="","",VLOOKUP(BdD!C3055,Mvt!$D$2:$G$832,3,0))</f>
        <v/>
      </c>
    </row>
    <row r="3056" spans="1:4" x14ac:dyDescent="0.25">
      <c r="A3056" s="1" t="str">
        <f t="array" ref="A3056">IF(B3056="","",MAX(IF(Mvt!$C$2:$C$832=B3056,Mvt!$A$2:$A$832,"")))</f>
        <v/>
      </c>
      <c r="C3056" t="str">
        <f t="shared" si="48"/>
        <v/>
      </c>
      <c r="D3056" t="str">
        <f>IF(A3056="","",VLOOKUP(BdD!C3056,Mvt!$D$2:$G$832,3,0))</f>
        <v/>
      </c>
    </row>
    <row r="3057" spans="1:4" x14ac:dyDescent="0.25">
      <c r="A3057" s="1" t="str">
        <f t="array" ref="A3057">IF(B3057="","",MAX(IF(Mvt!$C$2:$C$832=B3057,Mvt!$A$2:$A$832,"")))</f>
        <v/>
      </c>
      <c r="C3057" t="str">
        <f t="shared" si="48"/>
        <v/>
      </c>
      <c r="D3057" t="str">
        <f>IF(A3057="","",VLOOKUP(BdD!C3057,Mvt!$D$2:$G$832,3,0))</f>
        <v/>
      </c>
    </row>
    <row r="3058" spans="1:4" x14ac:dyDescent="0.25">
      <c r="A3058" s="1" t="str">
        <f t="array" ref="A3058">IF(B3058="","",MAX(IF(Mvt!$C$2:$C$832=B3058,Mvt!$A$2:$A$832,"")))</f>
        <v/>
      </c>
      <c r="C3058" t="str">
        <f t="shared" si="48"/>
        <v/>
      </c>
      <c r="D3058" t="str">
        <f>IF(A3058="","",VLOOKUP(BdD!C3058,Mvt!$D$2:$G$832,3,0))</f>
        <v/>
      </c>
    </row>
    <row r="3059" spans="1:4" x14ac:dyDescent="0.25">
      <c r="A3059" s="1" t="str">
        <f t="array" ref="A3059">IF(B3059="","",MAX(IF(Mvt!$C$2:$C$832=B3059,Mvt!$A$2:$A$832,"")))</f>
        <v/>
      </c>
      <c r="C3059" t="str">
        <f t="shared" si="48"/>
        <v/>
      </c>
      <c r="D3059" t="str">
        <f>IF(A3059="","",VLOOKUP(BdD!C3059,Mvt!$D$2:$G$832,3,0))</f>
        <v/>
      </c>
    </row>
    <row r="3060" spans="1:4" x14ac:dyDescent="0.25">
      <c r="A3060" s="1" t="str">
        <f t="array" ref="A3060">IF(B3060="","",MAX(IF(Mvt!$C$2:$C$832=B3060,Mvt!$A$2:$A$832,"")))</f>
        <v/>
      </c>
      <c r="C3060" t="str">
        <f t="shared" si="48"/>
        <v/>
      </c>
      <c r="D3060" t="str">
        <f>IF(A3060="","",VLOOKUP(BdD!C3060,Mvt!$D$2:$G$832,3,0))</f>
        <v/>
      </c>
    </row>
    <row r="3061" spans="1:4" x14ac:dyDescent="0.25">
      <c r="A3061" s="1" t="str">
        <f t="array" ref="A3061">IF(B3061="","",MAX(IF(Mvt!$C$2:$C$832=B3061,Mvt!$A$2:$A$832,"")))</f>
        <v/>
      </c>
      <c r="C3061" t="str">
        <f t="shared" si="48"/>
        <v/>
      </c>
      <c r="D3061" t="str">
        <f>IF(A3061="","",VLOOKUP(BdD!C3061,Mvt!$D$2:$G$832,3,0))</f>
        <v/>
      </c>
    </row>
    <row r="3062" spans="1:4" x14ac:dyDescent="0.25">
      <c r="A3062" s="1" t="str">
        <f t="array" ref="A3062">IF(B3062="","",MAX(IF(Mvt!$C$2:$C$832=B3062,Mvt!$A$2:$A$832,"")))</f>
        <v/>
      </c>
      <c r="C3062" t="str">
        <f t="shared" si="48"/>
        <v/>
      </c>
      <c r="D3062" t="str">
        <f>IF(A3062="","",VLOOKUP(BdD!C3062,Mvt!$D$2:$G$832,3,0))</f>
        <v/>
      </c>
    </row>
    <row r="3063" spans="1:4" x14ac:dyDescent="0.25">
      <c r="A3063" s="1" t="str">
        <f t="array" ref="A3063">IF(B3063="","",MAX(IF(Mvt!$C$2:$C$832=B3063,Mvt!$A$2:$A$832,"")))</f>
        <v/>
      </c>
      <c r="C3063" t="str">
        <f t="shared" si="48"/>
        <v/>
      </c>
      <c r="D3063" t="str">
        <f>IF(A3063="","",VLOOKUP(BdD!C3063,Mvt!$D$2:$G$832,3,0))</f>
        <v/>
      </c>
    </row>
    <row r="3064" spans="1:4" x14ac:dyDescent="0.25">
      <c r="A3064" s="1" t="str">
        <f t="array" ref="A3064">IF(B3064="","",MAX(IF(Mvt!$C$2:$C$832=B3064,Mvt!$A$2:$A$832,"")))</f>
        <v/>
      </c>
      <c r="C3064" t="str">
        <f t="shared" si="48"/>
        <v/>
      </c>
      <c r="D3064" t="str">
        <f>IF(A3064="","",VLOOKUP(BdD!C3064,Mvt!$D$2:$G$832,3,0))</f>
        <v/>
      </c>
    </row>
    <row r="3065" spans="1:4" x14ac:dyDescent="0.25">
      <c r="A3065" s="1" t="str">
        <f t="array" ref="A3065">IF(B3065="","",MAX(IF(Mvt!$C$2:$C$832=B3065,Mvt!$A$2:$A$832,"")))</f>
        <v/>
      </c>
      <c r="C3065" t="str">
        <f t="shared" si="48"/>
        <v/>
      </c>
      <c r="D3065" t="str">
        <f>IF(A3065="","",VLOOKUP(BdD!C3065,Mvt!$D$2:$G$832,3,0))</f>
        <v/>
      </c>
    </row>
    <row r="3066" spans="1:4" x14ac:dyDescent="0.25">
      <c r="A3066" s="1" t="str">
        <f t="array" ref="A3066">IF(B3066="","",MAX(IF(Mvt!$C$2:$C$832=B3066,Mvt!$A$2:$A$832,"")))</f>
        <v/>
      </c>
      <c r="C3066" t="str">
        <f t="shared" si="48"/>
        <v/>
      </c>
      <c r="D3066" t="str">
        <f>IF(A3066="","",VLOOKUP(BdD!C3066,Mvt!$D$2:$G$832,3,0))</f>
        <v/>
      </c>
    </row>
    <row r="3067" spans="1:4" x14ac:dyDescent="0.25">
      <c r="A3067" s="1" t="str">
        <f t="array" ref="A3067">IF(B3067="","",MAX(IF(Mvt!$C$2:$C$832=B3067,Mvt!$A$2:$A$832,"")))</f>
        <v/>
      </c>
      <c r="C3067" t="str">
        <f t="shared" si="48"/>
        <v/>
      </c>
      <c r="D3067" t="str">
        <f>IF(A3067="","",VLOOKUP(BdD!C3067,Mvt!$D$2:$G$832,3,0))</f>
        <v/>
      </c>
    </row>
    <row r="3068" spans="1:4" x14ac:dyDescent="0.25">
      <c r="A3068" s="1" t="str">
        <f t="array" ref="A3068">IF(B3068="","",MAX(IF(Mvt!$C$2:$C$832=B3068,Mvt!$A$2:$A$832,"")))</f>
        <v/>
      </c>
      <c r="C3068" t="str">
        <f t="shared" si="48"/>
        <v/>
      </c>
      <c r="D3068" t="str">
        <f>IF(A3068="","",VLOOKUP(BdD!C3068,Mvt!$D$2:$G$832,3,0))</f>
        <v/>
      </c>
    </row>
    <row r="3069" spans="1:4" x14ac:dyDescent="0.25">
      <c r="A3069" s="1" t="str">
        <f t="array" ref="A3069">IF(B3069="","",MAX(IF(Mvt!$C$2:$C$832=B3069,Mvt!$A$2:$A$832,"")))</f>
        <v/>
      </c>
      <c r="C3069" t="str">
        <f t="shared" si="48"/>
        <v/>
      </c>
      <c r="D3069" t="str">
        <f>IF(A3069="","",VLOOKUP(BdD!C3069,Mvt!$D$2:$G$832,3,0))</f>
        <v/>
      </c>
    </row>
    <row r="3070" spans="1:4" x14ac:dyDescent="0.25">
      <c r="A3070" s="1" t="str">
        <f t="array" ref="A3070">IF(B3070="","",MAX(IF(Mvt!$C$2:$C$832=B3070,Mvt!$A$2:$A$832,"")))</f>
        <v/>
      </c>
      <c r="C3070" t="str">
        <f t="shared" si="48"/>
        <v/>
      </c>
      <c r="D3070" t="str">
        <f>IF(A3070="","",VLOOKUP(BdD!C3070,Mvt!$D$2:$G$832,3,0))</f>
        <v/>
      </c>
    </row>
    <row r="3071" spans="1:4" x14ac:dyDescent="0.25">
      <c r="A3071" s="1" t="str">
        <f t="array" ref="A3071">IF(B3071="","",MAX(IF(Mvt!$C$2:$C$832=B3071,Mvt!$A$2:$A$832,"")))</f>
        <v/>
      </c>
      <c r="C3071" t="str">
        <f t="shared" si="48"/>
        <v/>
      </c>
      <c r="D3071" t="str">
        <f>IF(A3071="","",VLOOKUP(BdD!C3071,Mvt!$D$2:$G$832,3,0))</f>
        <v/>
      </c>
    </row>
    <row r="3072" spans="1:4" x14ac:dyDescent="0.25">
      <c r="A3072" s="1" t="str">
        <f t="array" ref="A3072">IF(B3072="","",MAX(IF(Mvt!$C$2:$C$832=B3072,Mvt!$A$2:$A$832,"")))</f>
        <v/>
      </c>
      <c r="C3072" t="str">
        <f t="shared" si="48"/>
        <v/>
      </c>
      <c r="D3072" t="str">
        <f>IF(A3072="","",VLOOKUP(BdD!C3072,Mvt!$D$2:$G$832,3,0))</f>
        <v/>
      </c>
    </row>
    <row r="3073" spans="1:4" x14ac:dyDescent="0.25">
      <c r="A3073" s="1" t="str">
        <f t="array" ref="A3073">IF(B3073="","",MAX(IF(Mvt!$C$2:$C$832=B3073,Mvt!$A$2:$A$832,"")))</f>
        <v/>
      </c>
      <c r="C3073" t="str">
        <f t="shared" si="48"/>
        <v/>
      </c>
      <c r="D3073" t="str">
        <f>IF(A3073="","",VLOOKUP(BdD!C3073,Mvt!$D$2:$G$832,3,0))</f>
        <v/>
      </c>
    </row>
    <row r="3074" spans="1:4" x14ac:dyDescent="0.25">
      <c r="A3074" s="1" t="str">
        <f t="array" ref="A3074">IF(B3074="","",MAX(IF(Mvt!$C$2:$C$832=B3074,Mvt!$A$2:$A$832,"")))</f>
        <v/>
      </c>
      <c r="C3074" t="str">
        <f t="shared" si="48"/>
        <v/>
      </c>
      <c r="D3074" t="str">
        <f>IF(A3074="","",VLOOKUP(BdD!C3074,Mvt!$D$2:$G$832,3,0))</f>
        <v/>
      </c>
    </row>
    <row r="3075" spans="1:4" x14ac:dyDescent="0.25">
      <c r="A3075" s="1" t="str">
        <f t="array" ref="A3075">IF(B3075="","",MAX(IF(Mvt!$C$2:$C$832=B3075,Mvt!$A$2:$A$832,"")))</f>
        <v/>
      </c>
      <c r="C3075" t="str">
        <f t="shared" si="48"/>
        <v/>
      </c>
      <c r="D3075" t="str">
        <f>IF(A3075="","",VLOOKUP(BdD!C3075,Mvt!$D$2:$G$832,3,0))</f>
        <v/>
      </c>
    </row>
    <row r="3076" spans="1:4" x14ac:dyDescent="0.25">
      <c r="A3076" s="1" t="str">
        <f t="array" ref="A3076">IF(B3076="","",MAX(IF(Mvt!$C$2:$C$832=B3076,Mvt!$A$2:$A$832,"")))</f>
        <v/>
      </c>
      <c r="C3076" t="str">
        <f t="shared" si="48"/>
        <v/>
      </c>
      <c r="D3076" t="str">
        <f>IF(A3076="","",VLOOKUP(BdD!C3076,Mvt!$D$2:$G$832,3,0))</f>
        <v/>
      </c>
    </row>
    <row r="3077" spans="1:4" x14ac:dyDescent="0.25">
      <c r="A3077" s="1" t="str">
        <f t="array" ref="A3077">IF(B3077="","",MAX(IF(Mvt!$C$2:$C$832=B3077,Mvt!$A$2:$A$832,"")))</f>
        <v/>
      </c>
      <c r="C3077" t="str">
        <f t="shared" si="48"/>
        <v/>
      </c>
      <c r="D3077" t="str">
        <f>IF(A3077="","",VLOOKUP(BdD!C3077,Mvt!$D$2:$G$832,3,0))</f>
        <v/>
      </c>
    </row>
    <row r="3078" spans="1:4" x14ac:dyDescent="0.25">
      <c r="A3078" s="1" t="str">
        <f t="array" ref="A3078">IF(B3078="","",MAX(IF(Mvt!$C$2:$C$832=B3078,Mvt!$A$2:$A$832,"")))</f>
        <v/>
      </c>
      <c r="C3078" t="str">
        <f t="shared" si="48"/>
        <v/>
      </c>
      <c r="D3078" t="str">
        <f>IF(A3078="","",VLOOKUP(BdD!C3078,Mvt!$D$2:$G$832,3,0))</f>
        <v/>
      </c>
    </row>
    <row r="3079" spans="1:4" x14ac:dyDescent="0.25">
      <c r="A3079" s="1" t="str">
        <f t="array" ref="A3079">IF(B3079="","",MAX(IF(Mvt!$C$2:$C$832=B3079,Mvt!$A$2:$A$832,"")))</f>
        <v/>
      </c>
      <c r="C3079" t="str">
        <f t="shared" si="48"/>
        <v/>
      </c>
      <c r="D3079" t="str">
        <f>IF(A3079="","",VLOOKUP(BdD!C3079,Mvt!$D$2:$G$832,3,0))</f>
        <v/>
      </c>
    </row>
    <row r="3080" spans="1:4" x14ac:dyDescent="0.25">
      <c r="A3080" s="1" t="str">
        <f t="array" ref="A3080">IF(B3080="","",MAX(IF(Mvt!$C$2:$C$832=B3080,Mvt!$A$2:$A$832,"")))</f>
        <v/>
      </c>
      <c r="C3080" t="str">
        <f t="shared" si="48"/>
        <v/>
      </c>
      <c r="D3080" t="str">
        <f>IF(A3080="","",VLOOKUP(BdD!C3080,Mvt!$D$2:$G$832,3,0))</f>
        <v/>
      </c>
    </row>
    <row r="3081" spans="1:4" x14ac:dyDescent="0.25">
      <c r="A3081" s="1" t="str">
        <f t="array" ref="A3081">IF(B3081="","",MAX(IF(Mvt!$C$2:$C$832=B3081,Mvt!$A$2:$A$832,"")))</f>
        <v/>
      </c>
      <c r="C3081" t="str">
        <f t="shared" si="48"/>
        <v/>
      </c>
      <c r="D3081" t="str">
        <f>IF(A3081="","",VLOOKUP(BdD!C3081,Mvt!$D$2:$G$832,3,0))</f>
        <v/>
      </c>
    </row>
    <row r="3082" spans="1:4" x14ac:dyDescent="0.25">
      <c r="A3082" s="1" t="str">
        <f t="array" ref="A3082">IF(B3082="","",MAX(IF(Mvt!$C$2:$C$832=B3082,Mvt!$A$2:$A$832,"")))</f>
        <v/>
      </c>
      <c r="C3082" t="str">
        <f t="shared" si="48"/>
        <v/>
      </c>
      <c r="D3082" t="str">
        <f>IF(A3082="","",VLOOKUP(BdD!C3082,Mvt!$D$2:$G$832,3,0))</f>
        <v/>
      </c>
    </row>
    <row r="3083" spans="1:4" x14ac:dyDescent="0.25">
      <c r="A3083" s="1" t="str">
        <f t="array" ref="A3083">IF(B3083="","",MAX(IF(Mvt!$C$2:$C$832=B3083,Mvt!$A$2:$A$832,"")))</f>
        <v/>
      </c>
      <c r="C3083" t="str">
        <f t="shared" si="48"/>
        <v/>
      </c>
      <c r="D3083" t="str">
        <f>IF(A3083="","",VLOOKUP(BdD!C3083,Mvt!$D$2:$G$832,3,0))</f>
        <v/>
      </c>
    </row>
    <row r="3084" spans="1:4" x14ac:dyDescent="0.25">
      <c r="A3084" s="1" t="str">
        <f t="array" ref="A3084">IF(B3084="","",MAX(IF(Mvt!$C$2:$C$832=B3084,Mvt!$A$2:$A$832,"")))</f>
        <v/>
      </c>
      <c r="C3084" t="str">
        <f t="shared" si="48"/>
        <v/>
      </c>
      <c r="D3084" t="str">
        <f>IF(A3084="","",VLOOKUP(BdD!C3084,Mvt!$D$2:$G$832,3,0))</f>
        <v/>
      </c>
    </row>
    <row r="3085" spans="1:4" x14ac:dyDescent="0.25">
      <c r="A3085" s="1" t="str">
        <f t="array" ref="A3085">IF(B3085="","",MAX(IF(Mvt!$C$2:$C$832=B3085,Mvt!$A$2:$A$832,"")))</f>
        <v/>
      </c>
      <c r="C3085" t="str">
        <f t="shared" si="48"/>
        <v/>
      </c>
      <c r="D3085" t="str">
        <f>IF(A3085="","",VLOOKUP(BdD!C3085,Mvt!$D$2:$G$832,3,0))</f>
        <v/>
      </c>
    </row>
    <row r="3086" spans="1:4" x14ac:dyDescent="0.25">
      <c r="A3086" s="1" t="str">
        <f t="array" ref="A3086">IF(B3086="","",MAX(IF(Mvt!$C$2:$C$832=B3086,Mvt!$A$2:$A$832,"")))</f>
        <v/>
      </c>
      <c r="C3086" t="str">
        <f t="shared" si="48"/>
        <v/>
      </c>
      <c r="D3086" t="str">
        <f>IF(A3086="","",VLOOKUP(BdD!C3086,Mvt!$D$2:$G$832,3,0))</f>
        <v/>
      </c>
    </row>
    <row r="3087" spans="1:4" x14ac:dyDescent="0.25">
      <c r="A3087" s="1" t="str">
        <f t="array" ref="A3087">IF(B3087="","",MAX(IF(Mvt!$C$2:$C$832=B3087,Mvt!$A$2:$A$832,"")))</f>
        <v/>
      </c>
      <c r="C3087" t="str">
        <f t="shared" si="48"/>
        <v/>
      </c>
      <c r="D3087" t="str">
        <f>IF(A3087="","",VLOOKUP(BdD!C3087,Mvt!$D$2:$G$832,3,0))</f>
        <v/>
      </c>
    </row>
    <row r="3088" spans="1:4" x14ac:dyDescent="0.25">
      <c r="A3088" s="1" t="str">
        <f t="array" ref="A3088">IF(B3088="","",MAX(IF(Mvt!$C$2:$C$832=B3088,Mvt!$A$2:$A$832,"")))</f>
        <v/>
      </c>
      <c r="C3088" t="str">
        <f t="shared" si="48"/>
        <v/>
      </c>
      <c r="D3088" t="str">
        <f>IF(A3088="","",VLOOKUP(BdD!C3088,Mvt!$D$2:$G$832,3,0))</f>
        <v/>
      </c>
    </row>
    <row r="3089" spans="1:4" x14ac:dyDescent="0.25">
      <c r="A3089" s="1" t="str">
        <f t="array" ref="A3089">IF(B3089="","",MAX(IF(Mvt!$C$2:$C$832=B3089,Mvt!$A$2:$A$832,"")))</f>
        <v/>
      </c>
      <c r="C3089" t="str">
        <f t="shared" si="48"/>
        <v/>
      </c>
      <c r="D3089" t="str">
        <f>IF(A3089="","",VLOOKUP(BdD!C3089,Mvt!$D$2:$G$832,3,0))</f>
        <v/>
      </c>
    </row>
    <row r="3090" spans="1:4" x14ac:dyDescent="0.25">
      <c r="A3090" s="1" t="str">
        <f t="array" ref="A3090">IF(B3090="","",MAX(IF(Mvt!$C$2:$C$832=B3090,Mvt!$A$2:$A$832,"")))</f>
        <v/>
      </c>
      <c r="C3090" t="str">
        <f t="shared" si="48"/>
        <v/>
      </c>
      <c r="D3090" t="str">
        <f>IF(A3090="","",VLOOKUP(BdD!C3090,Mvt!$D$2:$G$832,3,0))</f>
        <v/>
      </c>
    </row>
    <row r="3091" spans="1:4" x14ac:dyDescent="0.25">
      <c r="A3091" s="1" t="str">
        <f t="array" ref="A3091">IF(B3091="","",MAX(IF(Mvt!$C$2:$C$832=B3091,Mvt!$A$2:$A$832,"")))</f>
        <v/>
      </c>
      <c r="C3091" t="str">
        <f t="shared" si="48"/>
        <v/>
      </c>
      <c r="D3091" t="str">
        <f>IF(A3091="","",VLOOKUP(BdD!C3091,Mvt!$D$2:$G$832,3,0))</f>
        <v/>
      </c>
    </row>
    <row r="3092" spans="1:4" x14ac:dyDescent="0.25">
      <c r="A3092" s="1" t="str">
        <f t="array" ref="A3092">IF(B3092="","",MAX(IF(Mvt!$C$2:$C$832=B3092,Mvt!$A$2:$A$832,"")))</f>
        <v/>
      </c>
      <c r="C3092" t="str">
        <f t="shared" si="48"/>
        <v/>
      </c>
      <c r="D3092" t="str">
        <f>IF(A3092="","",VLOOKUP(BdD!C3092,Mvt!$D$2:$G$832,3,0))</f>
        <v/>
      </c>
    </row>
    <row r="3093" spans="1:4" x14ac:dyDescent="0.25">
      <c r="A3093" s="1" t="str">
        <f t="array" ref="A3093">IF(B3093="","",MAX(IF(Mvt!$C$2:$C$832=B3093,Mvt!$A$2:$A$832,"")))</f>
        <v/>
      </c>
      <c r="C3093" t="str">
        <f t="shared" si="48"/>
        <v/>
      </c>
      <c r="D3093" t="str">
        <f>IF(A3093="","",VLOOKUP(BdD!C3093,Mvt!$D$2:$G$832,3,0))</f>
        <v/>
      </c>
    </row>
    <row r="3094" spans="1:4" x14ac:dyDescent="0.25">
      <c r="A3094" s="1" t="str">
        <f t="array" ref="A3094">IF(B3094="","",MAX(IF(Mvt!$C$2:$C$832=B3094,Mvt!$A$2:$A$832,"")))</f>
        <v/>
      </c>
      <c r="C3094" t="str">
        <f t="shared" si="48"/>
        <v/>
      </c>
      <c r="D3094" t="str">
        <f>IF(A3094="","",VLOOKUP(BdD!C3094,Mvt!$D$2:$G$832,3,0))</f>
        <v/>
      </c>
    </row>
    <row r="3095" spans="1:4" x14ac:dyDescent="0.25">
      <c r="A3095" s="1" t="str">
        <f t="array" ref="A3095">IF(B3095="","",MAX(IF(Mvt!$C$2:$C$832=B3095,Mvt!$A$2:$A$832,"")))</f>
        <v/>
      </c>
      <c r="C3095" t="str">
        <f t="shared" si="48"/>
        <v/>
      </c>
      <c r="D3095" t="str">
        <f>IF(A3095="","",VLOOKUP(BdD!C3095,Mvt!$D$2:$G$832,3,0))</f>
        <v/>
      </c>
    </row>
    <row r="3096" spans="1:4" x14ac:dyDescent="0.25">
      <c r="A3096" s="1" t="str">
        <f t="array" ref="A3096">IF(B3096="","",MAX(IF(Mvt!$C$2:$C$832=B3096,Mvt!$A$2:$A$832,"")))</f>
        <v/>
      </c>
      <c r="C3096" t="str">
        <f t="shared" si="48"/>
        <v/>
      </c>
      <c r="D3096" t="str">
        <f>IF(A3096="","",VLOOKUP(BdD!C3096,Mvt!$D$2:$G$832,3,0))</f>
        <v/>
      </c>
    </row>
    <row r="3097" spans="1:4" x14ac:dyDescent="0.25">
      <c r="A3097" s="1" t="str">
        <f t="array" ref="A3097">IF(B3097="","",MAX(IF(Mvt!$C$2:$C$832=B3097,Mvt!$A$2:$A$832,"")))</f>
        <v/>
      </c>
      <c r="C3097" t="str">
        <f t="shared" si="48"/>
        <v/>
      </c>
      <c r="D3097" t="str">
        <f>IF(A3097="","",VLOOKUP(BdD!C3097,Mvt!$D$2:$G$832,3,0))</f>
        <v/>
      </c>
    </row>
    <row r="3098" spans="1:4" x14ac:dyDescent="0.25">
      <c r="A3098" s="1" t="str">
        <f t="array" ref="A3098">IF(B3098="","",MAX(IF(Mvt!$C$2:$C$832=B3098,Mvt!$A$2:$A$832,"")))</f>
        <v/>
      </c>
      <c r="C3098" t="str">
        <f t="shared" si="48"/>
        <v/>
      </c>
      <c r="D3098" t="str">
        <f>IF(A3098="","",VLOOKUP(BdD!C3098,Mvt!$D$2:$G$832,3,0))</f>
        <v/>
      </c>
    </row>
    <row r="3099" spans="1:4" x14ac:dyDescent="0.25">
      <c r="A3099" s="1" t="str">
        <f t="array" ref="A3099">IF(B3099="","",MAX(IF(Mvt!$C$2:$C$832=B3099,Mvt!$A$2:$A$832,"")))</f>
        <v/>
      </c>
      <c r="C3099" t="str">
        <f t="shared" si="48"/>
        <v/>
      </c>
      <c r="D3099" t="str">
        <f>IF(A3099="","",VLOOKUP(BdD!C3099,Mvt!$D$2:$G$832,3,0))</f>
        <v/>
      </c>
    </row>
    <row r="3100" spans="1:4" x14ac:dyDescent="0.25">
      <c r="A3100" s="1" t="str">
        <f t="array" ref="A3100">IF(B3100="","",MAX(IF(Mvt!$C$2:$C$832=B3100,Mvt!$A$2:$A$832,"")))</f>
        <v/>
      </c>
      <c r="C3100" t="str">
        <f t="shared" si="48"/>
        <v/>
      </c>
      <c r="D3100" t="str">
        <f>IF(A3100="","",VLOOKUP(BdD!C3100,Mvt!$D$2:$G$832,3,0))</f>
        <v/>
      </c>
    </row>
    <row r="3101" spans="1:4" x14ac:dyDescent="0.25">
      <c r="A3101" s="1" t="str">
        <f t="array" ref="A3101">IF(B3101="","",MAX(IF(Mvt!$C$2:$C$832=B3101,Mvt!$A$2:$A$832,"")))</f>
        <v/>
      </c>
      <c r="C3101" t="str">
        <f t="shared" si="48"/>
        <v/>
      </c>
      <c r="D3101" t="str">
        <f>IF(A3101="","",VLOOKUP(BdD!C3101,Mvt!$D$2:$G$832,3,0))</f>
        <v/>
      </c>
    </row>
    <row r="3102" spans="1:4" x14ac:dyDescent="0.25">
      <c r="A3102" s="1" t="str">
        <f t="array" ref="A3102">IF(B3102="","",MAX(IF(Mvt!$C$2:$C$832=B3102,Mvt!$A$2:$A$832,"")))</f>
        <v/>
      </c>
      <c r="C3102" t="str">
        <f t="shared" si="48"/>
        <v/>
      </c>
      <c r="D3102" t="str">
        <f>IF(A3102="","",VLOOKUP(BdD!C3102,Mvt!$D$2:$G$832,3,0))</f>
        <v/>
      </c>
    </row>
    <row r="3103" spans="1:4" x14ac:dyDescent="0.25">
      <c r="A3103" s="1" t="str">
        <f t="array" ref="A3103">IF(B3103="","",MAX(IF(Mvt!$C$2:$C$832=B3103,Mvt!$A$2:$A$832,"")))</f>
        <v/>
      </c>
      <c r="C3103" t="str">
        <f t="shared" si="48"/>
        <v/>
      </c>
      <c r="D3103" t="str">
        <f>IF(A3103="","",VLOOKUP(BdD!C3103,Mvt!$D$2:$G$832,3,0))</f>
        <v/>
      </c>
    </row>
    <row r="3104" spans="1:4" x14ac:dyDescent="0.25">
      <c r="A3104" s="1" t="str">
        <f t="array" ref="A3104">IF(B3104="","",MAX(IF(Mvt!$C$2:$C$832=B3104,Mvt!$A$2:$A$832,"")))</f>
        <v/>
      </c>
      <c r="C3104" t="str">
        <f t="shared" si="48"/>
        <v/>
      </c>
      <c r="D3104" t="str">
        <f>IF(A3104="","",VLOOKUP(BdD!C3104,Mvt!$D$2:$G$832,3,0))</f>
        <v/>
      </c>
    </row>
    <row r="3105" spans="1:4" x14ac:dyDescent="0.25">
      <c r="A3105" s="1" t="str">
        <f t="array" ref="A3105">IF(B3105="","",MAX(IF(Mvt!$C$2:$C$832=B3105,Mvt!$A$2:$A$832,"")))</f>
        <v/>
      </c>
      <c r="C3105" t="str">
        <f t="shared" si="48"/>
        <v/>
      </c>
      <c r="D3105" t="str">
        <f>IF(A3105="","",VLOOKUP(BdD!C3105,Mvt!$D$2:$G$832,3,0))</f>
        <v/>
      </c>
    </row>
    <row r="3106" spans="1:4" x14ac:dyDescent="0.25">
      <c r="A3106" s="1" t="str">
        <f t="array" ref="A3106">IF(B3106="","",MAX(IF(Mvt!$C$2:$C$832=B3106,Mvt!$A$2:$A$832,"")))</f>
        <v/>
      </c>
      <c r="C3106" t="str">
        <f t="shared" si="48"/>
        <v/>
      </c>
      <c r="D3106" t="str">
        <f>IF(A3106="","",VLOOKUP(BdD!C3106,Mvt!$D$2:$G$832,3,0))</f>
        <v/>
      </c>
    </row>
    <row r="3107" spans="1:4" x14ac:dyDescent="0.25">
      <c r="A3107" s="1" t="str">
        <f t="array" ref="A3107">IF(B3107="","",MAX(IF(Mvt!$C$2:$C$832=B3107,Mvt!$A$2:$A$832,"")))</f>
        <v/>
      </c>
      <c r="C3107" t="str">
        <f t="shared" ref="C3107:C3170" si="49">IF(A3107="","",A3107&amp;B3107)</f>
        <v/>
      </c>
      <c r="D3107" t="str">
        <f>IF(A3107="","",VLOOKUP(BdD!C3107,Mvt!$D$2:$G$832,3,0))</f>
        <v/>
      </c>
    </row>
    <row r="3108" spans="1:4" x14ac:dyDescent="0.25">
      <c r="A3108" s="1" t="str">
        <f t="array" ref="A3108">IF(B3108="","",MAX(IF(Mvt!$C$2:$C$832=B3108,Mvt!$A$2:$A$832,"")))</f>
        <v/>
      </c>
      <c r="C3108" t="str">
        <f t="shared" si="49"/>
        <v/>
      </c>
      <c r="D3108" t="str">
        <f>IF(A3108="","",VLOOKUP(BdD!C3108,Mvt!$D$2:$G$832,3,0))</f>
        <v/>
      </c>
    </row>
    <row r="3109" spans="1:4" x14ac:dyDescent="0.25">
      <c r="A3109" s="1" t="str">
        <f t="array" ref="A3109">IF(B3109="","",MAX(IF(Mvt!$C$2:$C$832=B3109,Mvt!$A$2:$A$832,"")))</f>
        <v/>
      </c>
      <c r="C3109" t="str">
        <f t="shared" si="49"/>
        <v/>
      </c>
      <c r="D3109" t="str">
        <f>IF(A3109="","",VLOOKUP(BdD!C3109,Mvt!$D$2:$G$832,3,0))</f>
        <v/>
      </c>
    </row>
    <row r="3110" spans="1:4" x14ac:dyDescent="0.25">
      <c r="A3110" s="1" t="str">
        <f t="array" ref="A3110">IF(B3110="","",MAX(IF(Mvt!$C$2:$C$832=B3110,Mvt!$A$2:$A$832,"")))</f>
        <v/>
      </c>
      <c r="C3110" t="str">
        <f t="shared" si="49"/>
        <v/>
      </c>
      <c r="D3110" t="str">
        <f>IF(A3110="","",VLOOKUP(BdD!C3110,Mvt!$D$2:$G$832,3,0))</f>
        <v/>
      </c>
    </row>
    <row r="3111" spans="1:4" x14ac:dyDescent="0.25">
      <c r="A3111" s="1" t="str">
        <f t="array" ref="A3111">IF(B3111="","",MAX(IF(Mvt!$C$2:$C$832=B3111,Mvt!$A$2:$A$832,"")))</f>
        <v/>
      </c>
      <c r="C3111" t="str">
        <f t="shared" si="49"/>
        <v/>
      </c>
      <c r="D3111" t="str">
        <f>IF(A3111="","",VLOOKUP(BdD!C3111,Mvt!$D$2:$G$832,3,0))</f>
        <v/>
      </c>
    </row>
    <row r="3112" spans="1:4" x14ac:dyDescent="0.25">
      <c r="A3112" s="1" t="str">
        <f t="array" ref="A3112">IF(B3112="","",MAX(IF(Mvt!$C$2:$C$832=B3112,Mvt!$A$2:$A$832,"")))</f>
        <v/>
      </c>
      <c r="C3112" t="str">
        <f t="shared" si="49"/>
        <v/>
      </c>
      <c r="D3112" t="str">
        <f>IF(A3112="","",VLOOKUP(BdD!C3112,Mvt!$D$2:$G$832,3,0))</f>
        <v/>
      </c>
    </row>
    <row r="3113" spans="1:4" x14ac:dyDescent="0.25">
      <c r="A3113" s="1" t="str">
        <f t="array" ref="A3113">IF(B3113="","",MAX(IF(Mvt!$C$2:$C$832=B3113,Mvt!$A$2:$A$832,"")))</f>
        <v/>
      </c>
      <c r="C3113" t="str">
        <f t="shared" si="49"/>
        <v/>
      </c>
      <c r="D3113" t="str">
        <f>IF(A3113="","",VLOOKUP(BdD!C3113,Mvt!$D$2:$G$832,3,0))</f>
        <v/>
      </c>
    </row>
    <row r="3114" spans="1:4" x14ac:dyDescent="0.25">
      <c r="A3114" s="1" t="str">
        <f t="array" ref="A3114">IF(B3114="","",MAX(IF(Mvt!$C$2:$C$832=B3114,Mvt!$A$2:$A$832,"")))</f>
        <v/>
      </c>
      <c r="C3114" t="str">
        <f t="shared" si="49"/>
        <v/>
      </c>
      <c r="D3114" t="str">
        <f>IF(A3114="","",VLOOKUP(BdD!C3114,Mvt!$D$2:$G$832,3,0))</f>
        <v/>
      </c>
    </row>
    <row r="3115" spans="1:4" x14ac:dyDescent="0.25">
      <c r="A3115" s="1" t="str">
        <f t="array" ref="A3115">IF(B3115="","",MAX(IF(Mvt!$C$2:$C$832=B3115,Mvt!$A$2:$A$832,"")))</f>
        <v/>
      </c>
      <c r="C3115" t="str">
        <f t="shared" si="49"/>
        <v/>
      </c>
      <c r="D3115" t="str">
        <f>IF(A3115="","",VLOOKUP(BdD!C3115,Mvt!$D$2:$G$832,3,0))</f>
        <v/>
      </c>
    </row>
    <row r="3116" spans="1:4" x14ac:dyDescent="0.25">
      <c r="A3116" s="1" t="str">
        <f t="array" ref="A3116">IF(B3116="","",MAX(IF(Mvt!$C$2:$C$832=B3116,Mvt!$A$2:$A$832,"")))</f>
        <v/>
      </c>
      <c r="C3116" t="str">
        <f t="shared" si="49"/>
        <v/>
      </c>
      <c r="D3116" t="str">
        <f>IF(A3116="","",VLOOKUP(BdD!C3116,Mvt!$D$2:$G$832,3,0))</f>
        <v/>
      </c>
    </row>
    <row r="3117" spans="1:4" x14ac:dyDescent="0.25">
      <c r="A3117" s="1" t="str">
        <f t="array" ref="A3117">IF(B3117="","",MAX(IF(Mvt!$C$2:$C$832=B3117,Mvt!$A$2:$A$832,"")))</f>
        <v/>
      </c>
      <c r="C3117" t="str">
        <f t="shared" si="49"/>
        <v/>
      </c>
      <c r="D3117" t="str">
        <f>IF(A3117="","",VLOOKUP(BdD!C3117,Mvt!$D$2:$G$832,3,0))</f>
        <v/>
      </c>
    </row>
    <row r="3118" spans="1:4" x14ac:dyDescent="0.25">
      <c r="A3118" s="1" t="str">
        <f t="array" ref="A3118">IF(B3118="","",MAX(IF(Mvt!$C$2:$C$832=B3118,Mvt!$A$2:$A$832,"")))</f>
        <v/>
      </c>
      <c r="C3118" t="str">
        <f t="shared" si="49"/>
        <v/>
      </c>
      <c r="D3118" t="str">
        <f>IF(A3118="","",VLOOKUP(BdD!C3118,Mvt!$D$2:$G$832,3,0))</f>
        <v/>
      </c>
    </row>
    <row r="3119" spans="1:4" x14ac:dyDescent="0.25">
      <c r="A3119" s="1" t="str">
        <f t="array" ref="A3119">IF(B3119="","",MAX(IF(Mvt!$C$2:$C$832=B3119,Mvt!$A$2:$A$832,"")))</f>
        <v/>
      </c>
      <c r="C3119" t="str">
        <f t="shared" si="49"/>
        <v/>
      </c>
      <c r="D3119" t="str">
        <f>IF(A3119="","",VLOOKUP(BdD!C3119,Mvt!$D$2:$G$832,3,0))</f>
        <v/>
      </c>
    </row>
    <row r="3120" spans="1:4" x14ac:dyDescent="0.25">
      <c r="A3120" s="1" t="str">
        <f t="array" ref="A3120">IF(B3120="","",MAX(IF(Mvt!$C$2:$C$832=B3120,Mvt!$A$2:$A$832,"")))</f>
        <v/>
      </c>
      <c r="C3120" t="str">
        <f t="shared" si="49"/>
        <v/>
      </c>
      <c r="D3120" t="str">
        <f>IF(A3120="","",VLOOKUP(BdD!C3120,Mvt!$D$2:$G$832,3,0))</f>
        <v/>
      </c>
    </row>
    <row r="3121" spans="1:4" x14ac:dyDescent="0.25">
      <c r="A3121" s="1" t="str">
        <f t="array" ref="A3121">IF(B3121="","",MAX(IF(Mvt!$C$2:$C$832=B3121,Mvt!$A$2:$A$832,"")))</f>
        <v/>
      </c>
      <c r="C3121" t="str">
        <f t="shared" si="49"/>
        <v/>
      </c>
      <c r="D3121" t="str">
        <f>IF(A3121="","",VLOOKUP(BdD!C3121,Mvt!$D$2:$G$832,3,0))</f>
        <v/>
      </c>
    </row>
    <row r="3122" spans="1:4" x14ac:dyDescent="0.25">
      <c r="A3122" s="1" t="str">
        <f t="array" ref="A3122">IF(B3122="","",MAX(IF(Mvt!$C$2:$C$832=B3122,Mvt!$A$2:$A$832,"")))</f>
        <v/>
      </c>
      <c r="C3122" t="str">
        <f t="shared" si="49"/>
        <v/>
      </c>
      <c r="D3122" t="str">
        <f>IF(A3122="","",VLOOKUP(BdD!C3122,Mvt!$D$2:$G$832,3,0))</f>
        <v/>
      </c>
    </row>
    <row r="3123" spans="1:4" x14ac:dyDescent="0.25">
      <c r="A3123" s="1" t="str">
        <f t="array" ref="A3123">IF(B3123="","",MAX(IF(Mvt!$C$2:$C$832=B3123,Mvt!$A$2:$A$832,"")))</f>
        <v/>
      </c>
      <c r="C3123" t="str">
        <f t="shared" si="49"/>
        <v/>
      </c>
      <c r="D3123" t="str">
        <f>IF(A3123="","",VLOOKUP(BdD!C3123,Mvt!$D$2:$G$832,3,0))</f>
        <v/>
      </c>
    </row>
    <row r="3124" spans="1:4" x14ac:dyDescent="0.25">
      <c r="A3124" s="1" t="str">
        <f t="array" ref="A3124">IF(B3124="","",MAX(IF(Mvt!$C$2:$C$832=B3124,Mvt!$A$2:$A$832,"")))</f>
        <v/>
      </c>
      <c r="C3124" t="str">
        <f t="shared" si="49"/>
        <v/>
      </c>
      <c r="D3124" t="str">
        <f>IF(A3124="","",VLOOKUP(BdD!C3124,Mvt!$D$2:$G$832,3,0))</f>
        <v/>
      </c>
    </row>
    <row r="3125" spans="1:4" x14ac:dyDescent="0.25">
      <c r="A3125" s="1" t="str">
        <f t="array" ref="A3125">IF(B3125="","",MAX(IF(Mvt!$C$2:$C$832=B3125,Mvt!$A$2:$A$832,"")))</f>
        <v/>
      </c>
      <c r="C3125" t="str">
        <f t="shared" si="49"/>
        <v/>
      </c>
      <c r="D3125" t="str">
        <f>IF(A3125="","",VLOOKUP(BdD!C3125,Mvt!$D$2:$G$832,3,0))</f>
        <v/>
      </c>
    </row>
    <row r="3126" spans="1:4" x14ac:dyDescent="0.25">
      <c r="A3126" s="1" t="str">
        <f t="array" ref="A3126">IF(B3126="","",MAX(IF(Mvt!$C$2:$C$832=B3126,Mvt!$A$2:$A$832,"")))</f>
        <v/>
      </c>
      <c r="C3126" t="str">
        <f t="shared" si="49"/>
        <v/>
      </c>
      <c r="D3126" t="str">
        <f>IF(A3126="","",VLOOKUP(BdD!C3126,Mvt!$D$2:$G$832,3,0))</f>
        <v/>
      </c>
    </row>
    <row r="3127" spans="1:4" x14ac:dyDescent="0.25">
      <c r="A3127" s="1" t="str">
        <f t="array" ref="A3127">IF(B3127="","",MAX(IF(Mvt!$C$2:$C$832=B3127,Mvt!$A$2:$A$832,"")))</f>
        <v/>
      </c>
      <c r="C3127" t="str">
        <f t="shared" si="49"/>
        <v/>
      </c>
      <c r="D3127" t="str">
        <f>IF(A3127="","",VLOOKUP(BdD!C3127,Mvt!$D$2:$G$832,3,0))</f>
        <v/>
      </c>
    </row>
    <row r="3128" spans="1:4" x14ac:dyDescent="0.25">
      <c r="A3128" s="1" t="str">
        <f t="array" ref="A3128">IF(B3128="","",MAX(IF(Mvt!$C$2:$C$832=B3128,Mvt!$A$2:$A$832,"")))</f>
        <v/>
      </c>
      <c r="C3128" t="str">
        <f t="shared" si="49"/>
        <v/>
      </c>
      <c r="D3128" t="str">
        <f>IF(A3128="","",VLOOKUP(BdD!C3128,Mvt!$D$2:$G$832,3,0))</f>
        <v/>
      </c>
    </row>
    <row r="3129" spans="1:4" x14ac:dyDescent="0.25">
      <c r="A3129" s="1" t="str">
        <f t="array" ref="A3129">IF(B3129="","",MAX(IF(Mvt!$C$2:$C$832=B3129,Mvt!$A$2:$A$832,"")))</f>
        <v/>
      </c>
      <c r="C3129" t="str">
        <f t="shared" si="49"/>
        <v/>
      </c>
      <c r="D3129" t="str">
        <f>IF(A3129="","",VLOOKUP(BdD!C3129,Mvt!$D$2:$G$832,3,0))</f>
        <v/>
      </c>
    </row>
    <row r="3130" spans="1:4" x14ac:dyDescent="0.25">
      <c r="A3130" s="1" t="str">
        <f t="array" ref="A3130">IF(B3130="","",MAX(IF(Mvt!$C$2:$C$832=B3130,Mvt!$A$2:$A$832,"")))</f>
        <v/>
      </c>
      <c r="C3130" t="str">
        <f t="shared" si="49"/>
        <v/>
      </c>
      <c r="D3130" t="str">
        <f>IF(A3130="","",VLOOKUP(BdD!C3130,Mvt!$D$2:$G$832,3,0))</f>
        <v/>
      </c>
    </row>
    <row r="3131" spans="1:4" x14ac:dyDescent="0.25">
      <c r="A3131" s="1" t="str">
        <f t="array" ref="A3131">IF(B3131="","",MAX(IF(Mvt!$C$2:$C$832=B3131,Mvt!$A$2:$A$832,"")))</f>
        <v/>
      </c>
      <c r="C3131" t="str">
        <f t="shared" si="49"/>
        <v/>
      </c>
      <c r="D3131" t="str">
        <f>IF(A3131="","",VLOOKUP(BdD!C3131,Mvt!$D$2:$G$832,3,0))</f>
        <v/>
      </c>
    </row>
    <row r="3132" spans="1:4" x14ac:dyDescent="0.25">
      <c r="A3132" s="1" t="str">
        <f t="array" ref="A3132">IF(B3132="","",MAX(IF(Mvt!$C$2:$C$832=B3132,Mvt!$A$2:$A$832,"")))</f>
        <v/>
      </c>
      <c r="C3132" t="str">
        <f t="shared" si="49"/>
        <v/>
      </c>
      <c r="D3132" t="str">
        <f>IF(A3132="","",VLOOKUP(BdD!C3132,Mvt!$D$2:$G$832,3,0))</f>
        <v/>
      </c>
    </row>
    <row r="3133" spans="1:4" x14ac:dyDescent="0.25">
      <c r="A3133" s="1" t="str">
        <f t="array" ref="A3133">IF(B3133="","",MAX(IF(Mvt!$C$2:$C$832=B3133,Mvt!$A$2:$A$832,"")))</f>
        <v/>
      </c>
      <c r="C3133" t="str">
        <f t="shared" si="49"/>
        <v/>
      </c>
      <c r="D3133" t="str">
        <f>IF(A3133="","",VLOOKUP(BdD!C3133,Mvt!$D$2:$G$832,3,0))</f>
        <v/>
      </c>
    </row>
    <row r="3134" spans="1:4" x14ac:dyDescent="0.25">
      <c r="A3134" s="1" t="str">
        <f t="array" ref="A3134">IF(B3134="","",MAX(IF(Mvt!$C$2:$C$832=B3134,Mvt!$A$2:$A$832,"")))</f>
        <v/>
      </c>
      <c r="C3134" t="str">
        <f t="shared" si="49"/>
        <v/>
      </c>
      <c r="D3134" t="str">
        <f>IF(A3134="","",VLOOKUP(BdD!C3134,Mvt!$D$2:$G$832,3,0))</f>
        <v/>
      </c>
    </row>
    <row r="3135" spans="1:4" x14ac:dyDescent="0.25">
      <c r="A3135" s="1" t="str">
        <f t="array" ref="A3135">IF(B3135="","",MAX(IF(Mvt!$C$2:$C$832=B3135,Mvt!$A$2:$A$832,"")))</f>
        <v/>
      </c>
      <c r="C3135" t="str">
        <f t="shared" si="49"/>
        <v/>
      </c>
      <c r="D3135" t="str">
        <f>IF(A3135="","",VLOOKUP(BdD!C3135,Mvt!$D$2:$G$832,3,0))</f>
        <v/>
      </c>
    </row>
    <row r="3136" spans="1:4" x14ac:dyDescent="0.25">
      <c r="A3136" s="1" t="str">
        <f t="array" ref="A3136">IF(B3136="","",MAX(IF(Mvt!$C$2:$C$832=B3136,Mvt!$A$2:$A$832,"")))</f>
        <v/>
      </c>
      <c r="C3136" t="str">
        <f t="shared" si="49"/>
        <v/>
      </c>
      <c r="D3136" t="str">
        <f>IF(A3136="","",VLOOKUP(BdD!C3136,Mvt!$D$2:$G$832,3,0))</f>
        <v/>
      </c>
    </row>
    <row r="3137" spans="1:4" x14ac:dyDescent="0.25">
      <c r="A3137" s="1" t="str">
        <f t="array" ref="A3137">IF(B3137="","",MAX(IF(Mvt!$C$2:$C$832=B3137,Mvt!$A$2:$A$832,"")))</f>
        <v/>
      </c>
      <c r="C3137" t="str">
        <f t="shared" si="49"/>
        <v/>
      </c>
      <c r="D3137" t="str">
        <f>IF(A3137="","",VLOOKUP(BdD!C3137,Mvt!$D$2:$G$832,3,0))</f>
        <v/>
      </c>
    </row>
    <row r="3138" spans="1:4" x14ac:dyDescent="0.25">
      <c r="A3138" s="1" t="str">
        <f t="array" ref="A3138">IF(B3138="","",MAX(IF(Mvt!$C$2:$C$832=B3138,Mvt!$A$2:$A$832,"")))</f>
        <v/>
      </c>
      <c r="C3138" t="str">
        <f t="shared" si="49"/>
        <v/>
      </c>
      <c r="D3138" t="str">
        <f>IF(A3138="","",VLOOKUP(BdD!C3138,Mvt!$D$2:$G$832,3,0))</f>
        <v/>
      </c>
    </row>
    <row r="3139" spans="1:4" x14ac:dyDescent="0.25">
      <c r="A3139" s="1" t="str">
        <f t="array" ref="A3139">IF(B3139="","",MAX(IF(Mvt!$C$2:$C$832=B3139,Mvt!$A$2:$A$832,"")))</f>
        <v/>
      </c>
      <c r="C3139" t="str">
        <f t="shared" si="49"/>
        <v/>
      </c>
      <c r="D3139" t="str">
        <f>IF(A3139="","",VLOOKUP(BdD!C3139,Mvt!$D$2:$G$832,3,0))</f>
        <v/>
      </c>
    </row>
    <row r="3140" spans="1:4" x14ac:dyDescent="0.25">
      <c r="A3140" s="1" t="str">
        <f t="array" ref="A3140">IF(B3140="","",MAX(IF(Mvt!$C$2:$C$832=B3140,Mvt!$A$2:$A$832,"")))</f>
        <v/>
      </c>
      <c r="C3140" t="str">
        <f t="shared" si="49"/>
        <v/>
      </c>
      <c r="D3140" t="str">
        <f>IF(A3140="","",VLOOKUP(BdD!C3140,Mvt!$D$2:$G$832,3,0))</f>
        <v/>
      </c>
    </row>
    <row r="3141" spans="1:4" x14ac:dyDescent="0.25">
      <c r="A3141" s="1" t="str">
        <f t="array" ref="A3141">IF(B3141="","",MAX(IF(Mvt!$C$2:$C$832=B3141,Mvt!$A$2:$A$832,"")))</f>
        <v/>
      </c>
      <c r="C3141" t="str">
        <f t="shared" si="49"/>
        <v/>
      </c>
      <c r="D3141" t="str">
        <f>IF(A3141="","",VLOOKUP(BdD!C3141,Mvt!$D$2:$G$832,3,0))</f>
        <v/>
      </c>
    </row>
    <row r="3142" spans="1:4" x14ac:dyDescent="0.25">
      <c r="A3142" s="1" t="str">
        <f t="array" ref="A3142">IF(B3142="","",MAX(IF(Mvt!$C$2:$C$832=B3142,Mvt!$A$2:$A$832,"")))</f>
        <v/>
      </c>
      <c r="C3142" t="str">
        <f t="shared" si="49"/>
        <v/>
      </c>
      <c r="D3142" t="str">
        <f>IF(A3142="","",VLOOKUP(BdD!C3142,Mvt!$D$2:$G$832,3,0))</f>
        <v/>
      </c>
    </row>
    <row r="3143" spans="1:4" x14ac:dyDescent="0.25">
      <c r="A3143" s="1" t="str">
        <f t="array" ref="A3143">IF(B3143="","",MAX(IF(Mvt!$C$2:$C$832=B3143,Mvt!$A$2:$A$832,"")))</f>
        <v/>
      </c>
      <c r="C3143" t="str">
        <f t="shared" si="49"/>
        <v/>
      </c>
      <c r="D3143" t="str">
        <f>IF(A3143="","",VLOOKUP(BdD!C3143,Mvt!$D$2:$G$832,3,0))</f>
        <v/>
      </c>
    </row>
    <row r="3144" spans="1:4" x14ac:dyDescent="0.25">
      <c r="A3144" s="1" t="str">
        <f t="array" ref="A3144">IF(B3144="","",MAX(IF(Mvt!$C$2:$C$832=B3144,Mvt!$A$2:$A$832,"")))</f>
        <v/>
      </c>
      <c r="C3144" t="str">
        <f t="shared" si="49"/>
        <v/>
      </c>
      <c r="D3144" t="str">
        <f>IF(A3144="","",VLOOKUP(BdD!C3144,Mvt!$D$2:$G$832,3,0))</f>
        <v/>
      </c>
    </row>
    <row r="3145" spans="1:4" x14ac:dyDescent="0.25">
      <c r="A3145" s="1" t="str">
        <f t="array" ref="A3145">IF(B3145="","",MAX(IF(Mvt!$C$2:$C$832=B3145,Mvt!$A$2:$A$832,"")))</f>
        <v/>
      </c>
      <c r="C3145" t="str">
        <f t="shared" si="49"/>
        <v/>
      </c>
      <c r="D3145" t="str">
        <f>IF(A3145="","",VLOOKUP(BdD!C3145,Mvt!$D$2:$G$832,3,0))</f>
        <v/>
      </c>
    </row>
    <row r="3146" spans="1:4" x14ac:dyDescent="0.25">
      <c r="A3146" s="1" t="str">
        <f t="array" ref="A3146">IF(B3146="","",MAX(IF(Mvt!$C$2:$C$832=B3146,Mvt!$A$2:$A$832,"")))</f>
        <v/>
      </c>
      <c r="C3146" t="str">
        <f t="shared" si="49"/>
        <v/>
      </c>
      <c r="D3146" t="str">
        <f>IF(A3146="","",VLOOKUP(BdD!C3146,Mvt!$D$2:$G$832,3,0))</f>
        <v/>
      </c>
    </row>
    <row r="3147" spans="1:4" x14ac:dyDescent="0.25">
      <c r="A3147" s="1" t="str">
        <f t="array" ref="A3147">IF(B3147="","",MAX(IF(Mvt!$C$2:$C$832=B3147,Mvt!$A$2:$A$832,"")))</f>
        <v/>
      </c>
      <c r="C3147" t="str">
        <f t="shared" si="49"/>
        <v/>
      </c>
      <c r="D3147" t="str">
        <f>IF(A3147="","",VLOOKUP(BdD!C3147,Mvt!$D$2:$G$832,3,0))</f>
        <v/>
      </c>
    </row>
    <row r="3148" spans="1:4" x14ac:dyDescent="0.25">
      <c r="A3148" s="1" t="str">
        <f t="array" ref="A3148">IF(B3148="","",MAX(IF(Mvt!$C$2:$C$832=B3148,Mvt!$A$2:$A$832,"")))</f>
        <v/>
      </c>
      <c r="C3148" t="str">
        <f t="shared" si="49"/>
        <v/>
      </c>
      <c r="D3148" t="str">
        <f>IF(A3148="","",VLOOKUP(BdD!C3148,Mvt!$D$2:$G$832,3,0))</f>
        <v/>
      </c>
    </row>
    <row r="3149" spans="1:4" x14ac:dyDescent="0.25">
      <c r="A3149" s="1" t="str">
        <f t="array" ref="A3149">IF(B3149="","",MAX(IF(Mvt!$C$2:$C$832=B3149,Mvt!$A$2:$A$832,"")))</f>
        <v/>
      </c>
      <c r="C3149" t="str">
        <f t="shared" si="49"/>
        <v/>
      </c>
      <c r="D3149" t="str">
        <f>IF(A3149="","",VLOOKUP(BdD!C3149,Mvt!$D$2:$G$832,3,0))</f>
        <v/>
      </c>
    </row>
    <row r="3150" spans="1:4" x14ac:dyDescent="0.25">
      <c r="A3150" s="1" t="str">
        <f t="array" ref="A3150">IF(B3150="","",MAX(IF(Mvt!$C$2:$C$832=B3150,Mvt!$A$2:$A$832,"")))</f>
        <v/>
      </c>
      <c r="C3150" t="str">
        <f t="shared" si="49"/>
        <v/>
      </c>
      <c r="D3150" t="str">
        <f>IF(A3150="","",VLOOKUP(BdD!C3150,Mvt!$D$2:$G$832,3,0))</f>
        <v/>
      </c>
    </row>
    <row r="3151" spans="1:4" x14ac:dyDescent="0.25">
      <c r="A3151" s="1" t="str">
        <f t="array" ref="A3151">IF(B3151="","",MAX(IF(Mvt!$C$2:$C$832=B3151,Mvt!$A$2:$A$832,"")))</f>
        <v/>
      </c>
      <c r="C3151" t="str">
        <f t="shared" si="49"/>
        <v/>
      </c>
      <c r="D3151" t="str">
        <f>IF(A3151="","",VLOOKUP(BdD!C3151,Mvt!$D$2:$G$832,3,0))</f>
        <v/>
      </c>
    </row>
    <row r="3152" spans="1:4" x14ac:dyDescent="0.25">
      <c r="A3152" s="1" t="str">
        <f t="array" ref="A3152">IF(B3152="","",MAX(IF(Mvt!$C$2:$C$832=B3152,Mvt!$A$2:$A$832,"")))</f>
        <v/>
      </c>
      <c r="C3152" t="str">
        <f t="shared" si="49"/>
        <v/>
      </c>
      <c r="D3152" t="str">
        <f>IF(A3152="","",VLOOKUP(BdD!C3152,Mvt!$D$2:$G$832,3,0))</f>
        <v/>
      </c>
    </row>
    <row r="3153" spans="1:4" x14ac:dyDescent="0.25">
      <c r="A3153" s="1" t="str">
        <f t="array" ref="A3153">IF(B3153="","",MAX(IF(Mvt!$C$2:$C$832=B3153,Mvt!$A$2:$A$832,"")))</f>
        <v/>
      </c>
      <c r="C3153" t="str">
        <f t="shared" si="49"/>
        <v/>
      </c>
      <c r="D3153" t="str">
        <f>IF(A3153="","",VLOOKUP(BdD!C3153,Mvt!$D$2:$G$832,3,0))</f>
        <v/>
      </c>
    </row>
    <row r="3154" spans="1:4" x14ac:dyDescent="0.25">
      <c r="A3154" s="1" t="str">
        <f t="array" ref="A3154">IF(B3154="","",MAX(IF(Mvt!$C$2:$C$832=B3154,Mvt!$A$2:$A$832,"")))</f>
        <v/>
      </c>
      <c r="C3154" t="str">
        <f t="shared" si="49"/>
        <v/>
      </c>
      <c r="D3154" t="str">
        <f>IF(A3154="","",VLOOKUP(BdD!C3154,Mvt!$D$2:$G$832,3,0))</f>
        <v/>
      </c>
    </row>
    <row r="3155" spans="1:4" x14ac:dyDescent="0.25">
      <c r="A3155" s="1" t="str">
        <f t="array" ref="A3155">IF(B3155="","",MAX(IF(Mvt!$C$2:$C$832=B3155,Mvt!$A$2:$A$832,"")))</f>
        <v/>
      </c>
      <c r="C3155" t="str">
        <f t="shared" si="49"/>
        <v/>
      </c>
      <c r="D3155" t="str">
        <f>IF(A3155="","",VLOOKUP(BdD!C3155,Mvt!$D$2:$G$832,3,0))</f>
        <v/>
      </c>
    </row>
    <row r="3156" spans="1:4" x14ac:dyDescent="0.25">
      <c r="A3156" s="1" t="str">
        <f t="array" ref="A3156">IF(B3156="","",MAX(IF(Mvt!$C$2:$C$832=B3156,Mvt!$A$2:$A$832,"")))</f>
        <v/>
      </c>
      <c r="C3156" t="str">
        <f t="shared" si="49"/>
        <v/>
      </c>
      <c r="D3156" t="str">
        <f>IF(A3156="","",VLOOKUP(BdD!C3156,Mvt!$D$2:$G$832,3,0))</f>
        <v/>
      </c>
    </row>
    <row r="3157" spans="1:4" x14ac:dyDescent="0.25">
      <c r="A3157" s="1" t="str">
        <f t="array" ref="A3157">IF(B3157="","",MAX(IF(Mvt!$C$2:$C$832=B3157,Mvt!$A$2:$A$832,"")))</f>
        <v/>
      </c>
      <c r="C3157" t="str">
        <f t="shared" si="49"/>
        <v/>
      </c>
      <c r="D3157" t="str">
        <f>IF(A3157="","",VLOOKUP(BdD!C3157,Mvt!$D$2:$G$832,3,0))</f>
        <v/>
      </c>
    </row>
    <row r="3158" spans="1:4" x14ac:dyDescent="0.25">
      <c r="A3158" s="1" t="str">
        <f t="array" ref="A3158">IF(B3158="","",MAX(IF(Mvt!$C$2:$C$832=B3158,Mvt!$A$2:$A$832,"")))</f>
        <v/>
      </c>
      <c r="C3158" t="str">
        <f t="shared" si="49"/>
        <v/>
      </c>
      <c r="D3158" t="str">
        <f>IF(A3158="","",VLOOKUP(BdD!C3158,Mvt!$D$2:$G$832,3,0))</f>
        <v/>
      </c>
    </row>
    <row r="3159" spans="1:4" x14ac:dyDescent="0.25">
      <c r="A3159" s="1" t="str">
        <f t="array" ref="A3159">IF(B3159="","",MAX(IF(Mvt!$C$2:$C$832=B3159,Mvt!$A$2:$A$832,"")))</f>
        <v/>
      </c>
      <c r="C3159" t="str">
        <f t="shared" si="49"/>
        <v/>
      </c>
      <c r="D3159" t="str">
        <f>IF(A3159="","",VLOOKUP(BdD!C3159,Mvt!$D$2:$G$832,3,0))</f>
        <v/>
      </c>
    </row>
    <row r="3160" spans="1:4" x14ac:dyDescent="0.25">
      <c r="A3160" s="1" t="str">
        <f t="array" ref="A3160">IF(B3160="","",MAX(IF(Mvt!$C$2:$C$832=B3160,Mvt!$A$2:$A$832,"")))</f>
        <v/>
      </c>
      <c r="C3160" t="str">
        <f t="shared" si="49"/>
        <v/>
      </c>
      <c r="D3160" t="str">
        <f>IF(A3160="","",VLOOKUP(BdD!C3160,Mvt!$D$2:$G$832,3,0))</f>
        <v/>
      </c>
    </row>
    <row r="3161" spans="1:4" x14ac:dyDescent="0.25">
      <c r="A3161" s="1" t="str">
        <f t="array" ref="A3161">IF(B3161="","",MAX(IF(Mvt!$C$2:$C$832=B3161,Mvt!$A$2:$A$832,"")))</f>
        <v/>
      </c>
      <c r="C3161" t="str">
        <f t="shared" si="49"/>
        <v/>
      </c>
      <c r="D3161" t="str">
        <f>IF(A3161="","",VLOOKUP(BdD!C3161,Mvt!$D$2:$G$832,3,0))</f>
        <v/>
      </c>
    </row>
    <row r="3162" spans="1:4" x14ac:dyDescent="0.25">
      <c r="A3162" s="1" t="str">
        <f t="array" ref="A3162">IF(B3162="","",MAX(IF(Mvt!$C$2:$C$832=B3162,Mvt!$A$2:$A$832,"")))</f>
        <v/>
      </c>
      <c r="C3162" t="str">
        <f t="shared" si="49"/>
        <v/>
      </c>
      <c r="D3162" t="str">
        <f>IF(A3162="","",VLOOKUP(BdD!C3162,Mvt!$D$2:$G$832,3,0))</f>
        <v/>
      </c>
    </row>
    <row r="3163" spans="1:4" x14ac:dyDescent="0.25">
      <c r="A3163" s="1" t="str">
        <f t="array" ref="A3163">IF(B3163="","",MAX(IF(Mvt!$C$2:$C$832=B3163,Mvt!$A$2:$A$832,"")))</f>
        <v/>
      </c>
      <c r="C3163" t="str">
        <f t="shared" si="49"/>
        <v/>
      </c>
      <c r="D3163" t="str">
        <f>IF(A3163="","",VLOOKUP(BdD!C3163,Mvt!$D$2:$G$832,3,0))</f>
        <v/>
      </c>
    </row>
    <row r="3164" spans="1:4" x14ac:dyDescent="0.25">
      <c r="A3164" s="1" t="str">
        <f t="array" ref="A3164">IF(B3164="","",MAX(IF(Mvt!$C$2:$C$832=B3164,Mvt!$A$2:$A$832,"")))</f>
        <v/>
      </c>
      <c r="C3164" t="str">
        <f t="shared" si="49"/>
        <v/>
      </c>
      <c r="D3164" t="str">
        <f>IF(A3164="","",VLOOKUP(BdD!C3164,Mvt!$D$2:$G$832,3,0))</f>
        <v/>
      </c>
    </row>
    <row r="3165" spans="1:4" x14ac:dyDescent="0.25">
      <c r="A3165" s="1" t="str">
        <f t="array" ref="A3165">IF(B3165="","",MAX(IF(Mvt!$C$2:$C$832=B3165,Mvt!$A$2:$A$832,"")))</f>
        <v/>
      </c>
      <c r="C3165" t="str">
        <f t="shared" si="49"/>
        <v/>
      </c>
      <c r="D3165" t="str">
        <f>IF(A3165="","",VLOOKUP(BdD!C3165,Mvt!$D$2:$G$832,3,0))</f>
        <v/>
      </c>
    </row>
    <row r="3166" spans="1:4" x14ac:dyDescent="0.25">
      <c r="A3166" s="1" t="str">
        <f t="array" ref="A3166">IF(B3166="","",MAX(IF(Mvt!$C$2:$C$832=B3166,Mvt!$A$2:$A$832,"")))</f>
        <v/>
      </c>
      <c r="C3166" t="str">
        <f t="shared" si="49"/>
        <v/>
      </c>
      <c r="D3166" t="str">
        <f>IF(A3166="","",VLOOKUP(BdD!C3166,Mvt!$D$2:$G$832,3,0))</f>
        <v/>
      </c>
    </row>
    <row r="3167" spans="1:4" x14ac:dyDescent="0.25">
      <c r="A3167" s="1" t="str">
        <f t="array" ref="A3167">IF(B3167="","",MAX(IF(Mvt!$C$2:$C$832=B3167,Mvt!$A$2:$A$832,"")))</f>
        <v/>
      </c>
      <c r="C3167" t="str">
        <f t="shared" si="49"/>
        <v/>
      </c>
      <c r="D3167" t="str">
        <f>IF(A3167="","",VLOOKUP(BdD!C3167,Mvt!$D$2:$G$832,3,0))</f>
        <v/>
      </c>
    </row>
    <row r="3168" spans="1:4" x14ac:dyDescent="0.25">
      <c r="A3168" s="1" t="str">
        <f t="array" ref="A3168">IF(B3168="","",MAX(IF(Mvt!$C$2:$C$832=B3168,Mvt!$A$2:$A$832,"")))</f>
        <v/>
      </c>
      <c r="C3168" t="str">
        <f t="shared" si="49"/>
        <v/>
      </c>
      <c r="D3168" t="str">
        <f>IF(A3168="","",VLOOKUP(BdD!C3168,Mvt!$D$2:$G$832,3,0))</f>
        <v/>
      </c>
    </row>
    <row r="3169" spans="1:4" x14ac:dyDescent="0.25">
      <c r="A3169" s="1" t="str">
        <f t="array" ref="A3169">IF(B3169="","",MAX(IF(Mvt!$C$2:$C$832=B3169,Mvt!$A$2:$A$832,"")))</f>
        <v/>
      </c>
      <c r="C3169" t="str">
        <f t="shared" si="49"/>
        <v/>
      </c>
      <c r="D3169" t="str">
        <f>IF(A3169="","",VLOOKUP(BdD!C3169,Mvt!$D$2:$G$832,3,0))</f>
        <v/>
      </c>
    </row>
    <row r="3170" spans="1:4" x14ac:dyDescent="0.25">
      <c r="A3170" s="1" t="str">
        <f t="array" ref="A3170">IF(B3170="","",MAX(IF(Mvt!$C$2:$C$832=B3170,Mvt!$A$2:$A$832,"")))</f>
        <v/>
      </c>
      <c r="C3170" t="str">
        <f t="shared" si="49"/>
        <v/>
      </c>
      <c r="D3170" t="str">
        <f>IF(A3170="","",VLOOKUP(BdD!C3170,Mvt!$D$2:$G$832,3,0))</f>
        <v/>
      </c>
    </row>
    <row r="3171" spans="1:4" x14ac:dyDescent="0.25">
      <c r="A3171" s="1" t="str">
        <f t="array" ref="A3171">IF(B3171="","",MAX(IF(Mvt!$C$2:$C$832=B3171,Mvt!$A$2:$A$832,"")))</f>
        <v/>
      </c>
      <c r="C3171" t="str">
        <f t="shared" ref="C3171:C3234" si="50">IF(A3171="","",A3171&amp;B3171)</f>
        <v/>
      </c>
      <c r="D3171" t="str">
        <f>IF(A3171="","",VLOOKUP(BdD!C3171,Mvt!$D$2:$G$832,3,0))</f>
        <v/>
      </c>
    </row>
    <row r="3172" spans="1:4" x14ac:dyDescent="0.25">
      <c r="A3172" s="1" t="str">
        <f t="array" ref="A3172">IF(B3172="","",MAX(IF(Mvt!$C$2:$C$832=B3172,Mvt!$A$2:$A$832,"")))</f>
        <v/>
      </c>
      <c r="C3172" t="str">
        <f t="shared" si="50"/>
        <v/>
      </c>
      <c r="D3172" t="str">
        <f>IF(A3172="","",VLOOKUP(BdD!C3172,Mvt!$D$2:$G$832,3,0))</f>
        <v/>
      </c>
    </row>
    <row r="3173" spans="1:4" x14ac:dyDescent="0.25">
      <c r="A3173" s="1" t="str">
        <f t="array" ref="A3173">IF(B3173="","",MAX(IF(Mvt!$C$2:$C$832=B3173,Mvt!$A$2:$A$832,"")))</f>
        <v/>
      </c>
      <c r="C3173" t="str">
        <f t="shared" si="50"/>
        <v/>
      </c>
      <c r="D3173" t="str">
        <f>IF(A3173="","",VLOOKUP(BdD!C3173,Mvt!$D$2:$G$832,3,0))</f>
        <v/>
      </c>
    </row>
    <row r="3174" spans="1:4" x14ac:dyDescent="0.25">
      <c r="A3174" s="1" t="str">
        <f t="array" ref="A3174">IF(B3174="","",MAX(IF(Mvt!$C$2:$C$832=B3174,Mvt!$A$2:$A$832,"")))</f>
        <v/>
      </c>
      <c r="C3174" t="str">
        <f t="shared" si="50"/>
        <v/>
      </c>
      <c r="D3174" t="str">
        <f>IF(A3174="","",VLOOKUP(BdD!C3174,Mvt!$D$2:$G$832,3,0))</f>
        <v/>
      </c>
    </row>
    <row r="3175" spans="1:4" x14ac:dyDescent="0.25">
      <c r="A3175" s="1" t="str">
        <f t="array" ref="A3175">IF(B3175="","",MAX(IF(Mvt!$C$2:$C$832=B3175,Mvt!$A$2:$A$832,"")))</f>
        <v/>
      </c>
      <c r="C3175" t="str">
        <f t="shared" si="50"/>
        <v/>
      </c>
      <c r="D3175" t="str">
        <f>IF(A3175="","",VLOOKUP(BdD!C3175,Mvt!$D$2:$G$832,3,0))</f>
        <v/>
      </c>
    </row>
    <row r="3176" spans="1:4" x14ac:dyDescent="0.25">
      <c r="A3176" s="1" t="str">
        <f t="array" ref="A3176">IF(B3176="","",MAX(IF(Mvt!$C$2:$C$832=B3176,Mvt!$A$2:$A$832,"")))</f>
        <v/>
      </c>
      <c r="C3176" t="str">
        <f t="shared" si="50"/>
        <v/>
      </c>
      <c r="D3176" t="str">
        <f>IF(A3176="","",VLOOKUP(BdD!C3176,Mvt!$D$2:$G$832,3,0))</f>
        <v/>
      </c>
    </row>
    <row r="3177" spans="1:4" x14ac:dyDescent="0.25">
      <c r="A3177" s="1" t="str">
        <f t="array" ref="A3177">IF(B3177="","",MAX(IF(Mvt!$C$2:$C$832=B3177,Mvt!$A$2:$A$832,"")))</f>
        <v/>
      </c>
      <c r="C3177" t="str">
        <f t="shared" si="50"/>
        <v/>
      </c>
      <c r="D3177" t="str">
        <f>IF(A3177="","",VLOOKUP(BdD!C3177,Mvt!$D$2:$G$832,3,0))</f>
        <v/>
      </c>
    </row>
    <row r="3178" spans="1:4" x14ac:dyDescent="0.25">
      <c r="A3178" s="1" t="str">
        <f t="array" ref="A3178">IF(B3178="","",MAX(IF(Mvt!$C$2:$C$832=B3178,Mvt!$A$2:$A$832,"")))</f>
        <v/>
      </c>
      <c r="C3178" t="str">
        <f t="shared" si="50"/>
        <v/>
      </c>
      <c r="D3178" t="str">
        <f>IF(A3178="","",VLOOKUP(BdD!C3178,Mvt!$D$2:$G$832,3,0))</f>
        <v/>
      </c>
    </row>
    <row r="3179" spans="1:4" x14ac:dyDescent="0.25">
      <c r="A3179" s="1" t="str">
        <f t="array" ref="A3179">IF(B3179="","",MAX(IF(Mvt!$C$2:$C$832=B3179,Mvt!$A$2:$A$832,"")))</f>
        <v/>
      </c>
      <c r="C3179" t="str">
        <f t="shared" si="50"/>
        <v/>
      </c>
      <c r="D3179" t="str">
        <f>IF(A3179="","",VLOOKUP(BdD!C3179,Mvt!$D$2:$G$832,3,0))</f>
        <v/>
      </c>
    </row>
    <row r="3180" spans="1:4" x14ac:dyDescent="0.25">
      <c r="A3180" s="1" t="str">
        <f t="array" ref="A3180">IF(B3180="","",MAX(IF(Mvt!$C$2:$C$832=B3180,Mvt!$A$2:$A$832,"")))</f>
        <v/>
      </c>
      <c r="C3180" t="str">
        <f t="shared" si="50"/>
        <v/>
      </c>
      <c r="D3180" t="str">
        <f>IF(A3180="","",VLOOKUP(BdD!C3180,Mvt!$D$2:$G$832,3,0))</f>
        <v/>
      </c>
    </row>
    <row r="3181" spans="1:4" x14ac:dyDescent="0.25">
      <c r="A3181" s="1" t="str">
        <f t="array" ref="A3181">IF(B3181="","",MAX(IF(Mvt!$C$2:$C$832=B3181,Mvt!$A$2:$A$832,"")))</f>
        <v/>
      </c>
      <c r="C3181" t="str">
        <f t="shared" si="50"/>
        <v/>
      </c>
      <c r="D3181" t="str">
        <f>IF(A3181="","",VLOOKUP(BdD!C3181,Mvt!$D$2:$G$832,3,0))</f>
        <v/>
      </c>
    </row>
    <row r="3182" spans="1:4" x14ac:dyDescent="0.25">
      <c r="A3182" s="1" t="str">
        <f t="array" ref="A3182">IF(B3182="","",MAX(IF(Mvt!$C$2:$C$832=B3182,Mvt!$A$2:$A$832,"")))</f>
        <v/>
      </c>
      <c r="C3182" t="str">
        <f t="shared" si="50"/>
        <v/>
      </c>
      <c r="D3182" t="str">
        <f>IF(A3182="","",VLOOKUP(BdD!C3182,Mvt!$D$2:$G$832,3,0))</f>
        <v/>
      </c>
    </row>
    <row r="3183" spans="1:4" x14ac:dyDescent="0.25">
      <c r="A3183" s="1" t="str">
        <f t="array" ref="A3183">IF(B3183="","",MAX(IF(Mvt!$C$2:$C$832=B3183,Mvt!$A$2:$A$832,"")))</f>
        <v/>
      </c>
      <c r="C3183" t="str">
        <f t="shared" si="50"/>
        <v/>
      </c>
      <c r="D3183" t="str">
        <f>IF(A3183="","",VLOOKUP(BdD!C3183,Mvt!$D$2:$G$832,3,0))</f>
        <v/>
      </c>
    </row>
    <row r="3184" spans="1:4" x14ac:dyDescent="0.25">
      <c r="A3184" s="1" t="str">
        <f t="array" ref="A3184">IF(B3184="","",MAX(IF(Mvt!$C$2:$C$832=B3184,Mvt!$A$2:$A$832,"")))</f>
        <v/>
      </c>
      <c r="C3184" t="str">
        <f t="shared" si="50"/>
        <v/>
      </c>
      <c r="D3184" t="str">
        <f>IF(A3184="","",VLOOKUP(BdD!C3184,Mvt!$D$2:$G$832,3,0))</f>
        <v/>
      </c>
    </row>
    <row r="3185" spans="1:4" x14ac:dyDescent="0.25">
      <c r="A3185" s="1" t="str">
        <f t="array" ref="A3185">IF(B3185="","",MAX(IF(Mvt!$C$2:$C$832=B3185,Mvt!$A$2:$A$832,"")))</f>
        <v/>
      </c>
      <c r="C3185" t="str">
        <f t="shared" si="50"/>
        <v/>
      </c>
      <c r="D3185" t="str">
        <f>IF(A3185="","",VLOOKUP(BdD!C3185,Mvt!$D$2:$G$832,3,0))</f>
        <v/>
      </c>
    </row>
    <row r="3186" spans="1:4" x14ac:dyDescent="0.25">
      <c r="A3186" s="1" t="str">
        <f t="array" ref="A3186">IF(B3186="","",MAX(IF(Mvt!$C$2:$C$832=B3186,Mvt!$A$2:$A$832,"")))</f>
        <v/>
      </c>
      <c r="C3186" t="str">
        <f t="shared" si="50"/>
        <v/>
      </c>
      <c r="D3186" t="str">
        <f>IF(A3186="","",VLOOKUP(BdD!C3186,Mvt!$D$2:$G$832,3,0))</f>
        <v/>
      </c>
    </row>
    <row r="3187" spans="1:4" x14ac:dyDescent="0.25">
      <c r="A3187" s="1" t="str">
        <f t="array" ref="A3187">IF(B3187="","",MAX(IF(Mvt!$C$2:$C$832=B3187,Mvt!$A$2:$A$832,"")))</f>
        <v/>
      </c>
      <c r="C3187" t="str">
        <f t="shared" si="50"/>
        <v/>
      </c>
      <c r="D3187" t="str">
        <f>IF(A3187="","",VLOOKUP(BdD!C3187,Mvt!$D$2:$G$832,3,0))</f>
        <v/>
      </c>
    </row>
    <row r="3188" spans="1:4" x14ac:dyDescent="0.25">
      <c r="A3188" s="1" t="str">
        <f t="array" ref="A3188">IF(B3188="","",MAX(IF(Mvt!$C$2:$C$832=B3188,Mvt!$A$2:$A$832,"")))</f>
        <v/>
      </c>
      <c r="C3188" t="str">
        <f t="shared" si="50"/>
        <v/>
      </c>
      <c r="D3188" t="str">
        <f>IF(A3188="","",VLOOKUP(BdD!C3188,Mvt!$D$2:$G$832,3,0))</f>
        <v/>
      </c>
    </row>
    <row r="3189" spans="1:4" x14ac:dyDescent="0.25">
      <c r="A3189" s="1" t="str">
        <f t="array" ref="A3189">IF(B3189="","",MAX(IF(Mvt!$C$2:$C$832=B3189,Mvt!$A$2:$A$832,"")))</f>
        <v/>
      </c>
      <c r="C3189" t="str">
        <f t="shared" si="50"/>
        <v/>
      </c>
      <c r="D3189" t="str">
        <f>IF(A3189="","",VLOOKUP(BdD!C3189,Mvt!$D$2:$G$832,3,0))</f>
        <v/>
      </c>
    </row>
    <row r="3190" spans="1:4" x14ac:dyDescent="0.25">
      <c r="A3190" s="1" t="str">
        <f t="array" ref="A3190">IF(B3190="","",MAX(IF(Mvt!$C$2:$C$832=B3190,Mvt!$A$2:$A$832,"")))</f>
        <v/>
      </c>
      <c r="C3190" t="str">
        <f t="shared" si="50"/>
        <v/>
      </c>
      <c r="D3190" t="str">
        <f>IF(A3190="","",VLOOKUP(BdD!C3190,Mvt!$D$2:$G$832,3,0))</f>
        <v/>
      </c>
    </row>
    <row r="3191" spans="1:4" x14ac:dyDescent="0.25">
      <c r="A3191" s="1" t="str">
        <f t="array" ref="A3191">IF(B3191="","",MAX(IF(Mvt!$C$2:$C$832=B3191,Mvt!$A$2:$A$832,"")))</f>
        <v/>
      </c>
      <c r="C3191" t="str">
        <f t="shared" si="50"/>
        <v/>
      </c>
      <c r="D3191" t="str">
        <f>IF(A3191="","",VLOOKUP(BdD!C3191,Mvt!$D$2:$G$832,3,0))</f>
        <v/>
      </c>
    </row>
    <row r="3192" spans="1:4" x14ac:dyDescent="0.25">
      <c r="A3192" s="1" t="str">
        <f t="array" ref="A3192">IF(B3192="","",MAX(IF(Mvt!$C$2:$C$832=B3192,Mvt!$A$2:$A$832,"")))</f>
        <v/>
      </c>
      <c r="C3192" t="str">
        <f t="shared" si="50"/>
        <v/>
      </c>
      <c r="D3192" t="str">
        <f>IF(A3192="","",VLOOKUP(BdD!C3192,Mvt!$D$2:$G$832,3,0))</f>
        <v/>
      </c>
    </row>
    <row r="3193" spans="1:4" x14ac:dyDescent="0.25">
      <c r="A3193" s="1" t="str">
        <f t="array" ref="A3193">IF(B3193="","",MAX(IF(Mvt!$C$2:$C$832=B3193,Mvt!$A$2:$A$832,"")))</f>
        <v/>
      </c>
      <c r="C3193" t="str">
        <f t="shared" si="50"/>
        <v/>
      </c>
      <c r="D3193" t="str">
        <f>IF(A3193="","",VLOOKUP(BdD!C3193,Mvt!$D$2:$G$832,3,0))</f>
        <v/>
      </c>
    </row>
    <row r="3194" spans="1:4" x14ac:dyDescent="0.25">
      <c r="A3194" s="1" t="str">
        <f t="array" ref="A3194">IF(B3194="","",MAX(IF(Mvt!$C$2:$C$832=B3194,Mvt!$A$2:$A$832,"")))</f>
        <v/>
      </c>
      <c r="C3194" t="str">
        <f t="shared" si="50"/>
        <v/>
      </c>
      <c r="D3194" t="str">
        <f>IF(A3194="","",VLOOKUP(BdD!C3194,Mvt!$D$2:$G$832,3,0))</f>
        <v/>
      </c>
    </row>
    <row r="3195" spans="1:4" x14ac:dyDescent="0.25">
      <c r="A3195" s="1" t="str">
        <f t="array" ref="A3195">IF(B3195="","",MAX(IF(Mvt!$C$2:$C$832=B3195,Mvt!$A$2:$A$832,"")))</f>
        <v/>
      </c>
      <c r="C3195" t="str">
        <f t="shared" si="50"/>
        <v/>
      </c>
      <c r="D3195" t="str">
        <f>IF(A3195="","",VLOOKUP(BdD!C3195,Mvt!$D$2:$G$832,3,0))</f>
        <v/>
      </c>
    </row>
    <row r="3196" spans="1:4" x14ac:dyDescent="0.25">
      <c r="A3196" s="1" t="str">
        <f t="array" ref="A3196">IF(B3196="","",MAX(IF(Mvt!$C$2:$C$832=B3196,Mvt!$A$2:$A$832,"")))</f>
        <v/>
      </c>
      <c r="C3196" t="str">
        <f t="shared" si="50"/>
        <v/>
      </c>
      <c r="D3196" t="str">
        <f>IF(A3196="","",VLOOKUP(BdD!C3196,Mvt!$D$2:$G$832,3,0))</f>
        <v/>
      </c>
    </row>
    <row r="3197" spans="1:4" x14ac:dyDescent="0.25">
      <c r="A3197" s="1" t="str">
        <f t="array" ref="A3197">IF(B3197="","",MAX(IF(Mvt!$C$2:$C$832=B3197,Mvt!$A$2:$A$832,"")))</f>
        <v/>
      </c>
      <c r="C3197" t="str">
        <f t="shared" si="50"/>
        <v/>
      </c>
      <c r="D3197" t="str">
        <f>IF(A3197="","",VLOOKUP(BdD!C3197,Mvt!$D$2:$G$832,3,0))</f>
        <v/>
      </c>
    </row>
    <row r="3198" spans="1:4" x14ac:dyDescent="0.25">
      <c r="A3198" s="1" t="str">
        <f t="array" ref="A3198">IF(B3198="","",MAX(IF(Mvt!$C$2:$C$832=B3198,Mvt!$A$2:$A$832,"")))</f>
        <v/>
      </c>
      <c r="C3198" t="str">
        <f t="shared" si="50"/>
        <v/>
      </c>
      <c r="D3198" t="str">
        <f>IF(A3198="","",VLOOKUP(BdD!C3198,Mvt!$D$2:$G$832,3,0))</f>
        <v/>
      </c>
    </row>
    <row r="3199" spans="1:4" x14ac:dyDescent="0.25">
      <c r="A3199" s="1" t="str">
        <f t="array" ref="A3199">IF(B3199="","",MAX(IF(Mvt!$C$2:$C$832=B3199,Mvt!$A$2:$A$832,"")))</f>
        <v/>
      </c>
      <c r="C3199" t="str">
        <f t="shared" si="50"/>
        <v/>
      </c>
      <c r="D3199" t="str">
        <f>IF(A3199="","",VLOOKUP(BdD!C3199,Mvt!$D$2:$G$832,3,0))</f>
        <v/>
      </c>
    </row>
    <row r="3200" spans="1:4" x14ac:dyDescent="0.25">
      <c r="A3200" s="1" t="str">
        <f t="array" ref="A3200">IF(B3200="","",MAX(IF(Mvt!$C$2:$C$832=B3200,Mvt!$A$2:$A$832,"")))</f>
        <v/>
      </c>
      <c r="C3200" t="str">
        <f t="shared" si="50"/>
        <v/>
      </c>
      <c r="D3200" t="str">
        <f>IF(A3200="","",VLOOKUP(BdD!C3200,Mvt!$D$2:$G$832,3,0))</f>
        <v/>
      </c>
    </row>
    <row r="3201" spans="1:4" x14ac:dyDescent="0.25">
      <c r="A3201" s="1" t="str">
        <f t="array" ref="A3201">IF(B3201="","",MAX(IF(Mvt!$C$2:$C$832=B3201,Mvt!$A$2:$A$832,"")))</f>
        <v/>
      </c>
      <c r="C3201" t="str">
        <f t="shared" si="50"/>
        <v/>
      </c>
      <c r="D3201" t="str">
        <f>IF(A3201="","",VLOOKUP(BdD!C3201,Mvt!$D$2:$G$832,3,0))</f>
        <v/>
      </c>
    </row>
    <row r="3202" spans="1:4" x14ac:dyDescent="0.25">
      <c r="A3202" s="1" t="str">
        <f t="array" ref="A3202">IF(B3202="","",MAX(IF(Mvt!$C$2:$C$832=B3202,Mvt!$A$2:$A$832,"")))</f>
        <v/>
      </c>
      <c r="C3202" t="str">
        <f t="shared" si="50"/>
        <v/>
      </c>
      <c r="D3202" t="str">
        <f>IF(A3202="","",VLOOKUP(BdD!C3202,Mvt!$D$2:$G$832,3,0))</f>
        <v/>
      </c>
    </row>
    <row r="3203" spans="1:4" x14ac:dyDescent="0.25">
      <c r="A3203" s="1" t="str">
        <f t="array" ref="A3203">IF(B3203="","",MAX(IF(Mvt!$C$2:$C$832=B3203,Mvt!$A$2:$A$832,"")))</f>
        <v/>
      </c>
      <c r="C3203" t="str">
        <f t="shared" si="50"/>
        <v/>
      </c>
      <c r="D3203" t="str">
        <f>IF(A3203="","",VLOOKUP(BdD!C3203,Mvt!$D$2:$G$832,3,0))</f>
        <v/>
      </c>
    </row>
    <row r="3204" spans="1:4" x14ac:dyDescent="0.25">
      <c r="A3204" s="1" t="str">
        <f t="array" ref="A3204">IF(B3204="","",MAX(IF(Mvt!$C$2:$C$832=B3204,Mvt!$A$2:$A$832,"")))</f>
        <v/>
      </c>
      <c r="C3204" t="str">
        <f t="shared" si="50"/>
        <v/>
      </c>
      <c r="D3204" t="str">
        <f>IF(A3204="","",VLOOKUP(BdD!C3204,Mvt!$D$2:$G$832,3,0))</f>
        <v/>
      </c>
    </row>
    <row r="3205" spans="1:4" x14ac:dyDescent="0.25">
      <c r="A3205" s="1" t="str">
        <f t="array" ref="A3205">IF(B3205="","",MAX(IF(Mvt!$C$2:$C$832=B3205,Mvt!$A$2:$A$832,"")))</f>
        <v/>
      </c>
      <c r="C3205" t="str">
        <f t="shared" si="50"/>
        <v/>
      </c>
      <c r="D3205" t="str">
        <f>IF(A3205="","",VLOOKUP(BdD!C3205,Mvt!$D$2:$G$832,3,0))</f>
        <v/>
      </c>
    </row>
    <row r="3206" spans="1:4" x14ac:dyDescent="0.25">
      <c r="A3206" s="1" t="str">
        <f t="array" ref="A3206">IF(B3206="","",MAX(IF(Mvt!$C$2:$C$832=B3206,Mvt!$A$2:$A$832,"")))</f>
        <v/>
      </c>
      <c r="C3206" t="str">
        <f t="shared" si="50"/>
        <v/>
      </c>
      <c r="D3206" t="str">
        <f>IF(A3206="","",VLOOKUP(BdD!C3206,Mvt!$D$2:$G$832,3,0))</f>
        <v/>
      </c>
    </row>
    <row r="3207" spans="1:4" x14ac:dyDescent="0.25">
      <c r="A3207" s="1" t="str">
        <f t="array" ref="A3207">IF(B3207="","",MAX(IF(Mvt!$C$2:$C$832=B3207,Mvt!$A$2:$A$832,"")))</f>
        <v/>
      </c>
      <c r="C3207" t="str">
        <f t="shared" si="50"/>
        <v/>
      </c>
      <c r="D3207" t="str">
        <f>IF(A3207="","",VLOOKUP(BdD!C3207,Mvt!$D$2:$G$832,3,0))</f>
        <v/>
      </c>
    </row>
    <row r="3208" spans="1:4" x14ac:dyDescent="0.25">
      <c r="A3208" s="1" t="str">
        <f t="array" ref="A3208">IF(B3208="","",MAX(IF(Mvt!$C$2:$C$832=B3208,Mvt!$A$2:$A$832,"")))</f>
        <v/>
      </c>
      <c r="C3208" t="str">
        <f t="shared" si="50"/>
        <v/>
      </c>
      <c r="D3208" t="str">
        <f>IF(A3208="","",VLOOKUP(BdD!C3208,Mvt!$D$2:$G$832,3,0))</f>
        <v/>
      </c>
    </row>
    <row r="3209" spans="1:4" x14ac:dyDescent="0.25">
      <c r="A3209" s="1" t="str">
        <f t="array" ref="A3209">IF(B3209="","",MAX(IF(Mvt!$C$2:$C$832=B3209,Mvt!$A$2:$A$832,"")))</f>
        <v/>
      </c>
      <c r="C3209" t="str">
        <f t="shared" si="50"/>
        <v/>
      </c>
      <c r="D3209" t="str">
        <f>IF(A3209="","",VLOOKUP(BdD!C3209,Mvt!$D$2:$G$832,3,0))</f>
        <v/>
      </c>
    </row>
    <row r="3210" spans="1:4" x14ac:dyDescent="0.25">
      <c r="A3210" s="1" t="str">
        <f t="array" ref="A3210">IF(B3210="","",MAX(IF(Mvt!$C$2:$C$832=B3210,Mvt!$A$2:$A$832,"")))</f>
        <v/>
      </c>
      <c r="C3210" t="str">
        <f t="shared" si="50"/>
        <v/>
      </c>
      <c r="D3210" t="str">
        <f>IF(A3210="","",VLOOKUP(BdD!C3210,Mvt!$D$2:$G$832,3,0))</f>
        <v/>
      </c>
    </row>
    <row r="3211" spans="1:4" x14ac:dyDescent="0.25">
      <c r="A3211" s="1" t="str">
        <f t="array" ref="A3211">IF(B3211="","",MAX(IF(Mvt!$C$2:$C$832=B3211,Mvt!$A$2:$A$832,"")))</f>
        <v/>
      </c>
      <c r="C3211" t="str">
        <f t="shared" si="50"/>
        <v/>
      </c>
      <c r="D3211" t="str">
        <f>IF(A3211="","",VLOOKUP(BdD!C3211,Mvt!$D$2:$G$832,3,0))</f>
        <v/>
      </c>
    </row>
    <row r="3212" spans="1:4" x14ac:dyDescent="0.25">
      <c r="A3212" s="1" t="str">
        <f t="array" ref="A3212">IF(B3212="","",MAX(IF(Mvt!$C$2:$C$832=B3212,Mvt!$A$2:$A$832,"")))</f>
        <v/>
      </c>
      <c r="C3212" t="str">
        <f t="shared" si="50"/>
        <v/>
      </c>
      <c r="D3212" t="str">
        <f>IF(A3212="","",VLOOKUP(BdD!C3212,Mvt!$D$2:$G$832,3,0))</f>
        <v/>
      </c>
    </row>
    <row r="3213" spans="1:4" x14ac:dyDescent="0.25">
      <c r="A3213" s="1" t="str">
        <f t="array" ref="A3213">IF(B3213="","",MAX(IF(Mvt!$C$2:$C$832=B3213,Mvt!$A$2:$A$832,"")))</f>
        <v/>
      </c>
      <c r="C3213" t="str">
        <f t="shared" si="50"/>
        <v/>
      </c>
      <c r="D3213" t="str">
        <f>IF(A3213="","",VLOOKUP(BdD!C3213,Mvt!$D$2:$G$832,3,0))</f>
        <v/>
      </c>
    </row>
    <row r="3214" spans="1:4" x14ac:dyDescent="0.25">
      <c r="A3214" s="1" t="str">
        <f t="array" ref="A3214">IF(B3214="","",MAX(IF(Mvt!$C$2:$C$832=B3214,Mvt!$A$2:$A$832,"")))</f>
        <v/>
      </c>
      <c r="C3214" t="str">
        <f t="shared" si="50"/>
        <v/>
      </c>
      <c r="D3214" t="str">
        <f>IF(A3214="","",VLOOKUP(BdD!C3214,Mvt!$D$2:$G$832,3,0))</f>
        <v/>
      </c>
    </row>
    <row r="3215" spans="1:4" x14ac:dyDescent="0.25">
      <c r="A3215" s="1" t="str">
        <f t="array" ref="A3215">IF(B3215="","",MAX(IF(Mvt!$C$2:$C$832=B3215,Mvt!$A$2:$A$832,"")))</f>
        <v/>
      </c>
      <c r="C3215" t="str">
        <f t="shared" si="50"/>
        <v/>
      </c>
      <c r="D3215" t="str">
        <f>IF(A3215="","",VLOOKUP(BdD!C3215,Mvt!$D$2:$G$832,3,0))</f>
        <v/>
      </c>
    </row>
    <row r="3216" spans="1:4" x14ac:dyDescent="0.25">
      <c r="A3216" s="1" t="str">
        <f t="array" ref="A3216">IF(B3216="","",MAX(IF(Mvt!$C$2:$C$832=B3216,Mvt!$A$2:$A$832,"")))</f>
        <v/>
      </c>
      <c r="C3216" t="str">
        <f t="shared" si="50"/>
        <v/>
      </c>
      <c r="D3216" t="str">
        <f>IF(A3216="","",VLOOKUP(BdD!C3216,Mvt!$D$2:$G$832,3,0))</f>
        <v/>
      </c>
    </row>
    <row r="3217" spans="1:4" x14ac:dyDescent="0.25">
      <c r="A3217" s="1" t="str">
        <f t="array" ref="A3217">IF(B3217="","",MAX(IF(Mvt!$C$2:$C$832=B3217,Mvt!$A$2:$A$832,"")))</f>
        <v/>
      </c>
      <c r="C3217" t="str">
        <f t="shared" si="50"/>
        <v/>
      </c>
      <c r="D3217" t="str">
        <f>IF(A3217="","",VLOOKUP(BdD!C3217,Mvt!$D$2:$G$832,3,0))</f>
        <v/>
      </c>
    </row>
    <row r="3218" spans="1:4" x14ac:dyDescent="0.25">
      <c r="A3218" s="1" t="str">
        <f t="array" ref="A3218">IF(B3218="","",MAX(IF(Mvt!$C$2:$C$832=B3218,Mvt!$A$2:$A$832,"")))</f>
        <v/>
      </c>
      <c r="C3218" t="str">
        <f t="shared" si="50"/>
        <v/>
      </c>
      <c r="D3218" t="str">
        <f>IF(A3218="","",VLOOKUP(BdD!C3218,Mvt!$D$2:$G$832,3,0))</f>
        <v/>
      </c>
    </row>
    <row r="3219" spans="1:4" x14ac:dyDescent="0.25">
      <c r="A3219" s="1" t="str">
        <f t="array" ref="A3219">IF(B3219="","",MAX(IF(Mvt!$C$2:$C$832=B3219,Mvt!$A$2:$A$832,"")))</f>
        <v/>
      </c>
      <c r="C3219" t="str">
        <f t="shared" si="50"/>
        <v/>
      </c>
      <c r="D3219" t="str">
        <f>IF(A3219="","",VLOOKUP(BdD!C3219,Mvt!$D$2:$G$832,3,0))</f>
        <v/>
      </c>
    </row>
    <row r="3220" spans="1:4" x14ac:dyDescent="0.25">
      <c r="A3220" s="1" t="str">
        <f t="array" ref="A3220">IF(B3220="","",MAX(IF(Mvt!$C$2:$C$832=B3220,Mvt!$A$2:$A$832,"")))</f>
        <v/>
      </c>
      <c r="C3220" t="str">
        <f t="shared" si="50"/>
        <v/>
      </c>
      <c r="D3220" t="str">
        <f>IF(A3220="","",VLOOKUP(BdD!C3220,Mvt!$D$2:$G$832,3,0))</f>
        <v/>
      </c>
    </row>
    <row r="3221" spans="1:4" x14ac:dyDescent="0.25">
      <c r="A3221" s="1" t="str">
        <f t="array" ref="A3221">IF(B3221="","",MAX(IF(Mvt!$C$2:$C$832=B3221,Mvt!$A$2:$A$832,"")))</f>
        <v/>
      </c>
      <c r="C3221" t="str">
        <f t="shared" si="50"/>
        <v/>
      </c>
      <c r="D3221" t="str">
        <f>IF(A3221="","",VLOOKUP(BdD!C3221,Mvt!$D$2:$G$832,3,0))</f>
        <v/>
      </c>
    </row>
    <row r="3222" spans="1:4" x14ac:dyDescent="0.25">
      <c r="A3222" s="1" t="str">
        <f t="array" ref="A3222">IF(B3222="","",MAX(IF(Mvt!$C$2:$C$832=B3222,Mvt!$A$2:$A$832,"")))</f>
        <v/>
      </c>
      <c r="C3222" t="str">
        <f t="shared" si="50"/>
        <v/>
      </c>
      <c r="D3222" t="str">
        <f>IF(A3222="","",VLOOKUP(BdD!C3222,Mvt!$D$2:$G$832,3,0))</f>
        <v/>
      </c>
    </row>
    <row r="3223" spans="1:4" x14ac:dyDescent="0.25">
      <c r="A3223" s="1" t="str">
        <f t="array" ref="A3223">IF(B3223="","",MAX(IF(Mvt!$C$2:$C$832=B3223,Mvt!$A$2:$A$832,"")))</f>
        <v/>
      </c>
      <c r="C3223" t="str">
        <f t="shared" si="50"/>
        <v/>
      </c>
      <c r="D3223" t="str">
        <f>IF(A3223="","",VLOOKUP(BdD!C3223,Mvt!$D$2:$G$832,3,0))</f>
        <v/>
      </c>
    </row>
    <row r="3224" spans="1:4" x14ac:dyDescent="0.25">
      <c r="A3224" s="1" t="str">
        <f t="array" ref="A3224">IF(B3224="","",MAX(IF(Mvt!$C$2:$C$832=B3224,Mvt!$A$2:$A$832,"")))</f>
        <v/>
      </c>
      <c r="C3224" t="str">
        <f t="shared" si="50"/>
        <v/>
      </c>
      <c r="D3224" t="str">
        <f>IF(A3224="","",VLOOKUP(BdD!C3224,Mvt!$D$2:$G$832,3,0))</f>
        <v/>
      </c>
    </row>
    <row r="3225" spans="1:4" x14ac:dyDescent="0.25">
      <c r="A3225" s="1" t="str">
        <f t="array" ref="A3225">IF(B3225="","",MAX(IF(Mvt!$C$2:$C$832=B3225,Mvt!$A$2:$A$832,"")))</f>
        <v/>
      </c>
      <c r="C3225" t="str">
        <f t="shared" si="50"/>
        <v/>
      </c>
      <c r="D3225" t="str">
        <f>IF(A3225="","",VLOOKUP(BdD!C3225,Mvt!$D$2:$G$832,3,0))</f>
        <v/>
      </c>
    </row>
    <row r="3226" spans="1:4" x14ac:dyDescent="0.25">
      <c r="A3226" s="1" t="str">
        <f t="array" ref="A3226">IF(B3226="","",MAX(IF(Mvt!$C$2:$C$832=B3226,Mvt!$A$2:$A$832,"")))</f>
        <v/>
      </c>
      <c r="C3226" t="str">
        <f t="shared" si="50"/>
        <v/>
      </c>
      <c r="D3226" t="str">
        <f>IF(A3226="","",VLOOKUP(BdD!C3226,Mvt!$D$2:$G$832,3,0))</f>
        <v/>
      </c>
    </row>
    <row r="3227" spans="1:4" x14ac:dyDescent="0.25">
      <c r="A3227" s="1" t="str">
        <f t="array" ref="A3227">IF(B3227="","",MAX(IF(Mvt!$C$2:$C$832=B3227,Mvt!$A$2:$A$832,"")))</f>
        <v/>
      </c>
      <c r="C3227" t="str">
        <f t="shared" si="50"/>
        <v/>
      </c>
      <c r="D3227" t="str">
        <f>IF(A3227="","",VLOOKUP(BdD!C3227,Mvt!$D$2:$G$832,3,0))</f>
        <v/>
      </c>
    </row>
    <row r="3228" spans="1:4" x14ac:dyDescent="0.25">
      <c r="A3228" s="1" t="str">
        <f t="array" ref="A3228">IF(B3228="","",MAX(IF(Mvt!$C$2:$C$832=B3228,Mvt!$A$2:$A$832,"")))</f>
        <v/>
      </c>
      <c r="C3228" t="str">
        <f t="shared" si="50"/>
        <v/>
      </c>
      <c r="D3228" t="str">
        <f>IF(A3228="","",VLOOKUP(BdD!C3228,Mvt!$D$2:$G$832,3,0))</f>
        <v/>
      </c>
    </row>
    <row r="3229" spans="1:4" x14ac:dyDescent="0.25">
      <c r="A3229" s="1" t="str">
        <f t="array" ref="A3229">IF(B3229="","",MAX(IF(Mvt!$C$2:$C$832=B3229,Mvt!$A$2:$A$832,"")))</f>
        <v/>
      </c>
      <c r="C3229" t="str">
        <f t="shared" si="50"/>
        <v/>
      </c>
      <c r="D3229" t="str">
        <f>IF(A3229="","",VLOOKUP(BdD!C3229,Mvt!$D$2:$G$832,3,0))</f>
        <v/>
      </c>
    </row>
    <row r="3230" spans="1:4" x14ac:dyDescent="0.25">
      <c r="A3230" s="1" t="str">
        <f t="array" ref="A3230">IF(B3230="","",MAX(IF(Mvt!$C$2:$C$832=B3230,Mvt!$A$2:$A$832,"")))</f>
        <v/>
      </c>
      <c r="C3230" t="str">
        <f t="shared" si="50"/>
        <v/>
      </c>
      <c r="D3230" t="str">
        <f>IF(A3230="","",VLOOKUP(BdD!C3230,Mvt!$D$2:$G$832,3,0))</f>
        <v/>
      </c>
    </row>
    <row r="3231" spans="1:4" x14ac:dyDescent="0.25">
      <c r="A3231" s="1" t="str">
        <f t="array" ref="A3231">IF(B3231="","",MAX(IF(Mvt!$C$2:$C$832=B3231,Mvt!$A$2:$A$832,"")))</f>
        <v/>
      </c>
      <c r="C3231" t="str">
        <f t="shared" si="50"/>
        <v/>
      </c>
      <c r="D3231" t="str">
        <f>IF(A3231="","",VLOOKUP(BdD!C3231,Mvt!$D$2:$G$832,3,0))</f>
        <v/>
      </c>
    </row>
    <row r="3232" spans="1:4" x14ac:dyDescent="0.25">
      <c r="A3232" s="1" t="str">
        <f t="array" ref="A3232">IF(B3232="","",MAX(IF(Mvt!$C$2:$C$832=B3232,Mvt!$A$2:$A$832,"")))</f>
        <v/>
      </c>
      <c r="C3232" t="str">
        <f t="shared" si="50"/>
        <v/>
      </c>
      <c r="D3232" t="str">
        <f>IF(A3232="","",VLOOKUP(BdD!C3232,Mvt!$D$2:$G$832,3,0))</f>
        <v/>
      </c>
    </row>
    <row r="3233" spans="1:4" x14ac:dyDescent="0.25">
      <c r="A3233" s="1" t="str">
        <f t="array" ref="A3233">IF(B3233="","",MAX(IF(Mvt!$C$2:$C$832=B3233,Mvt!$A$2:$A$832,"")))</f>
        <v/>
      </c>
      <c r="C3233" t="str">
        <f t="shared" si="50"/>
        <v/>
      </c>
      <c r="D3233" t="str">
        <f>IF(A3233="","",VLOOKUP(BdD!C3233,Mvt!$D$2:$G$832,3,0))</f>
        <v/>
      </c>
    </row>
    <row r="3234" spans="1:4" x14ac:dyDescent="0.25">
      <c r="A3234" s="1" t="str">
        <f t="array" ref="A3234">IF(B3234="","",MAX(IF(Mvt!$C$2:$C$832=B3234,Mvt!$A$2:$A$832,"")))</f>
        <v/>
      </c>
      <c r="C3234" t="str">
        <f t="shared" si="50"/>
        <v/>
      </c>
      <c r="D3234" t="str">
        <f>IF(A3234="","",VLOOKUP(BdD!C3234,Mvt!$D$2:$G$832,3,0))</f>
        <v/>
      </c>
    </row>
    <row r="3235" spans="1:4" x14ac:dyDescent="0.25">
      <c r="A3235" s="1" t="str">
        <f t="array" ref="A3235">IF(B3235="","",MAX(IF(Mvt!$C$2:$C$832=B3235,Mvt!$A$2:$A$832,"")))</f>
        <v/>
      </c>
      <c r="C3235" t="str">
        <f t="shared" ref="C3235:C3298" si="51">IF(A3235="","",A3235&amp;B3235)</f>
        <v/>
      </c>
      <c r="D3235" t="str">
        <f>IF(A3235="","",VLOOKUP(BdD!C3235,Mvt!$D$2:$G$832,3,0))</f>
        <v/>
      </c>
    </row>
    <row r="3236" spans="1:4" x14ac:dyDescent="0.25">
      <c r="A3236" s="1" t="str">
        <f t="array" ref="A3236">IF(B3236="","",MAX(IF(Mvt!$C$2:$C$832=B3236,Mvt!$A$2:$A$832,"")))</f>
        <v/>
      </c>
      <c r="C3236" t="str">
        <f t="shared" si="51"/>
        <v/>
      </c>
      <c r="D3236" t="str">
        <f>IF(A3236="","",VLOOKUP(BdD!C3236,Mvt!$D$2:$G$832,3,0))</f>
        <v/>
      </c>
    </row>
    <row r="3237" spans="1:4" x14ac:dyDescent="0.25">
      <c r="A3237" s="1" t="str">
        <f t="array" ref="A3237">IF(B3237="","",MAX(IF(Mvt!$C$2:$C$832=B3237,Mvt!$A$2:$A$832,"")))</f>
        <v/>
      </c>
      <c r="C3237" t="str">
        <f t="shared" si="51"/>
        <v/>
      </c>
      <c r="D3237" t="str">
        <f>IF(A3237="","",VLOOKUP(BdD!C3237,Mvt!$D$2:$G$832,3,0))</f>
        <v/>
      </c>
    </row>
    <row r="3238" spans="1:4" x14ac:dyDescent="0.25">
      <c r="A3238" s="1" t="str">
        <f t="array" ref="A3238">IF(B3238="","",MAX(IF(Mvt!$C$2:$C$832=B3238,Mvt!$A$2:$A$832,"")))</f>
        <v/>
      </c>
      <c r="C3238" t="str">
        <f t="shared" si="51"/>
        <v/>
      </c>
      <c r="D3238" t="str">
        <f>IF(A3238="","",VLOOKUP(BdD!C3238,Mvt!$D$2:$G$832,3,0))</f>
        <v/>
      </c>
    </row>
    <row r="3239" spans="1:4" x14ac:dyDescent="0.25">
      <c r="A3239" s="1" t="str">
        <f t="array" ref="A3239">IF(B3239="","",MAX(IF(Mvt!$C$2:$C$832=B3239,Mvt!$A$2:$A$832,"")))</f>
        <v/>
      </c>
      <c r="C3239" t="str">
        <f t="shared" si="51"/>
        <v/>
      </c>
      <c r="D3239" t="str">
        <f>IF(A3239="","",VLOOKUP(BdD!C3239,Mvt!$D$2:$G$832,3,0))</f>
        <v/>
      </c>
    </row>
    <row r="3240" spans="1:4" x14ac:dyDescent="0.25">
      <c r="A3240" s="1" t="str">
        <f t="array" ref="A3240">IF(B3240="","",MAX(IF(Mvt!$C$2:$C$832=B3240,Mvt!$A$2:$A$832,"")))</f>
        <v/>
      </c>
      <c r="C3240" t="str">
        <f t="shared" si="51"/>
        <v/>
      </c>
      <c r="D3240" t="str">
        <f>IF(A3240="","",VLOOKUP(BdD!C3240,Mvt!$D$2:$G$832,3,0))</f>
        <v/>
      </c>
    </row>
    <row r="3241" spans="1:4" x14ac:dyDescent="0.25">
      <c r="A3241" s="1" t="str">
        <f t="array" ref="A3241">IF(B3241="","",MAX(IF(Mvt!$C$2:$C$832=B3241,Mvt!$A$2:$A$832,"")))</f>
        <v/>
      </c>
      <c r="C3241" t="str">
        <f t="shared" si="51"/>
        <v/>
      </c>
      <c r="D3241" t="str">
        <f>IF(A3241="","",VLOOKUP(BdD!C3241,Mvt!$D$2:$G$832,3,0))</f>
        <v/>
      </c>
    </row>
    <row r="3242" spans="1:4" x14ac:dyDescent="0.25">
      <c r="A3242" s="1" t="str">
        <f t="array" ref="A3242">IF(B3242="","",MAX(IF(Mvt!$C$2:$C$832=B3242,Mvt!$A$2:$A$832,"")))</f>
        <v/>
      </c>
      <c r="C3242" t="str">
        <f t="shared" si="51"/>
        <v/>
      </c>
      <c r="D3242" t="str">
        <f>IF(A3242="","",VLOOKUP(BdD!C3242,Mvt!$D$2:$G$832,3,0))</f>
        <v/>
      </c>
    </row>
    <row r="3243" spans="1:4" x14ac:dyDescent="0.25">
      <c r="A3243" s="1" t="str">
        <f t="array" ref="A3243">IF(B3243="","",MAX(IF(Mvt!$C$2:$C$832=B3243,Mvt!$A$2:$A$832,"")))</f>
        <v/>
      </c>
      <c r="C3243" t="str">
        <f t="shared" si="51"/>
        <v/>
      </c>
      <c r="D3243" t="str">
        <f>IF(A3243="","",VLOOKUP(BdD!C3243,Mvt!$D$2:$G$832,3,0))</f>
        <v/>
      </c>
    </row>
    <row r="3244" spans="1:4" x14ac:dyDescent="0.25">
      <c r="A3244" s="1" t="str">
        <f t="array" ref="A3244">IF(B3244="","",MAX(IF(Mvt!$C$2:$C$832=B3244,Mvt!$A$2:$A$832,"")))</f>
        <v/>
      </c>
      <c r="C3244" t="str">
        <f t="shared" si="51"/>
        <v/>
      </c>
      <c r="D3244" t="str">
        <f>IF(A3244="","",VLOOKUP(BdD!C3244,Mvt!$D$2:$G$832,3,0))</f>
        <v/>
      </c>
    </row>
    <row r="3245" spans="1:4" x14ac:dyDescent="0.25">
      <c r="A3245" s="1" t="str">
        <f t="array" ref="A3245">IF(B3245="","",MAX(IF(Mvt!$C$2:$C$832=B3245,Mvt!$A$2:$A$832,"")))</f>
        <v/>
      </c>
      <c r="C3245" t="str">
        <f t="shared" si="51"/>
        <v/>
      </c>
      <c r="D3245" t="str">
        <f>IF(A3245="","",VLOOKUP(BdD!C3245,Mvt!$D$2:$G$832,3,0))</f>
        <v/>
      </c>
    </row>
    <row r="3246" spans="1:4" x14ac:dyDescent="0.25">
      <c r="A3246" s="1" t="str">
        <f t="array" ref="A3246">IF(B3246="","",MAX(IF(Mvt!$C$2:$C$832=B3246,Mvt!$A$2:$A$832,"")))</f>
        <v/>
      </c>
      <c r="C3246" t="str">
        <f t="shared" si="51"/>
        <v/>
      </c>
      <c r="D3246" t="str">
        <f>IF(A3246="","",VLOOKUP(BdD!C3246,Mvt!$D$2:$G$832,3,0))</f>
        <v/>
      </c>
    </row>
    <row r="3247" spans="1:4" x14ac:dyDescent="0.25">
      <c r="A3247" s="1" t="str">
        <f t="array" ref="A3247">IF(B3247="","",MAX(IF(Mvt!$C$2:$C$832=B3247,Mvt!$A$2:$A$832,"")))</f>
        <v/>
      </c>
      <c r="C3247" t="str">
        <f t="shared" si="51"/>
        <v/>
      </c>
      <c r="D3247" t="str">
        <f>IF(A3247="","",VLOOKUP(BdD!C3247,Mvt!$D$2:$G$832,3,0))</f>
        <v/>
      </c>
    </row>
    <row r="3248" spans="1:4" x14ac:dyDescent="0.25">
      <c r="A3248" s="1" t="str">
        <f t="array" ref="A3248">IF(B3248="","",MAX(IF(Mvt!$C$2:$C$832=B3248,Mvt!$A$2:$A$832,"")))</f>
        <v/>
      </c>
      <c r="C3248" t="str">
        <f t="shared" si="51"/>
        <v/>
      </c>
      <c r="D3248" t="str">
        <f>IF(A3248="","",VLOOKUP(BdD!C3248,Mvt!$D$2:$G$832,3,0))</f>
        <v/>
      </c>
    </row>
    <row r="3249" spans="1:4" x14ac:dyDescent="0.25">
      <c r="A3249" s="1" t="str">
        <f t="array" ref="A3249">IF(B3249="","",MAX(IF(Mvt!$C$2:$C$832=B3249,Mvt!$A$2:$A$832,"")))</f>
        <v/>
      </c>
      <c r="C3249" t="str">
        <f t="shared" si="51"/>
        <v/>
      </c>
      <c r="D3249" t="str">
        <f>IF(A3249="","",VLOOKUP(BdD!C3249,Mvt!$D$2:$G$832,3,0))</f>
        <v/>
      </c>
    </row>
    <row r="3250" spans="1:4" x14ac:dyDescent="0.25">
      <c r="A3250" s="1" t="str">
        <f t="array" ref="A3250">IF(B3250="","",MAX(IF(Mvt!$C$2:$C$832=B3250,Mvt!$A$2:$A$832,"")))</f>
        <v/>
      </c>
      <c r="C3250" t="str">
        <f t="shared" si="51"/>
        <v/>
      </c>
      <c r="D3250" t="str">
        <f>IF(A3250="","",VLOOKUP(BdD!C3250,Mvt!$D$2:$G$832,3,0))</f>
        <v/>
      </c>
    </row>
    <row r="3251" spans="1:4" x14ac:dyDescent="0.25">
      <c r="A3251" s="1" t="str">
        <f t="array" ref="A3251">IF(B3251="","",MAX(IF(Mvt!$C$2:$C$832=B3251,Mvt!$A$2:$A$832,"")))</f>
        <v/>
      </c>
      <c r="C3251" t="str">
        <f t="shared" si="51"/>
        <v/>
      </c>
      <c r="D3251" t="str">
        <f>IF(A3251="","",VLOOKUP(BdD!C3251,Mvt!$D$2:$G$832,3,0))</f>
        <v/>
      </c>
    </row>
    <row r="3252" spans="1:4" x14ac:dyDescent="0.25">
      <c r="A3252" s="1" t="str">
        <f t="array" ref="A3252">IF(B3252="","",MAX(IF(Mvt!$C$2:$C$832=B3252,Mvt!$A$2:$A$832,"")))</f>
        <v/>
      </c>
      <c r="C3252" t="str">
        <f t="shared" si="51"/>
        <v/>
      </c>
      <c r="D3252" t="str">
        <f>IF(A3252="","",VLOOKUP(BdD!C3252,Mvt!$D$2:$G$832,3,0))</f>
        <v/>
      </c>
    </row>
    <row r="3253" spans="1:4" x14ac:dyDescent="0.25">
      <c r="A3253" s="1" t="str">
        <f t="array" ref="A3253">IF(B3253="","",MAX(IF(Mvt!$C$2:$C$832=B3253,Mvt!$A$2:$A$832,"")))</f>
        <v/>
      </c>
      <c r="C3253" t="str">
        <f t="shared" si="51"/>
        <v/>
      </c>
      <c r="D3253" t="str">
        <f>IF(A3253="","",VLOOKUP(BdD!C3253,Mvt!$D$2:$G$832,3,0))</f>
        <v/>
      </c>
    </row>
    <row r="3254" spans="1:4" x14ac:dyDescent="0.25">
      <c r="A3254" s="1" t="str">
        <f t="array" ref="A3254">IF(B3254="","",MAX(IF(Mvt!$C$2:$C$832=B3254,Mvt!$A$2:$A$832,"")))</f>
        <v/>
      </c>
      <c r="C3254" t="str">
        <f t="shared" si="51"/>
        <v/>
      </c>
      <c r="D3254" t="str">
        <f>IF(A3254="","",VLOOKUP(BdD!C3254,Mvt!$D$2:$G$832,3,0))</f>
        <v/>
      </c>
    </row>
    <row r="3255" spans="1:4" x14ac:dyDescent="0.25">
      <c r="A3255" s="1" t="str">
        <f t="array" ref="A3255">IF(B3255="","",MAX(IF(Mvt!$C$2:$C$832=B3255,Mvt!$A$2:$A$832,"")))</f>
        <v/>
      </c>
      <c r="C3255" t="str">
        <f t="shared" si="51"/>
        <v/>
      </c>
      <c r="D3255" t="str">
        <f>IF(A3255="","",VLOOKUP(BdD!C3255,Mvt!$D$2:$G$832,3,0))</f>
        <v/>
      </c>
    </row>
    <row r="3256" spans="1:4" x14ac:dyDescent="0.25">
      <c r="A3256" s="1" t="str">
        <f t="array" ref="A3256">IF(B3256="","",MAX(IF(Mvt!$C$2:$C$832=B3256,Mvt!$A$2:$A$832,"")))</f>
        <v/>
      </c>
      <c r="C3256" t="str">
        <f t="shared" si="51"/>
        <v/>
      </c>
      <c r="D3256" t="str">
        <f>IF(A3256="","",VLOOKUP(BdD!C3256,Mvt!$D$2:$G$832,3,0))</f>
        <v/>
      </c>
    </row>
    <row r="3257" spans="1:4" x14ac:dyDescent="0.25">
      <c r="A3257" s="1" t="str">
        <f t="array" ref="A3257">IF(B3257="","",MAX(IF(Mvt!$C$2:$C$832=B3257,Mvt!$A$2:$A$832,"")))</f>
        <v/>
      </c>
      <c r="C3257" t="str">
        <f t="shared" si="51"/>
        <v/>
      </c>
      <c r="D3257" t="str">
        <f>IF(A3257="","",VLOOKUP(BdD!C3257,Mvt!$D$2:$G$832,3,0))</f>
        <v/>
      </c>
    </row>
    <row r="3258" spans="1:4" x14ac:dyDescent="0.25">
      <c r="A3258" s="1" t="str">
        <f t="array" ref="A3258">IF(B3258="","",MAX(IF(Mvt!$C$2:$C$832=B3258,Mvt!$A$2:$A$832,"")))</f>
        <v/>
      </c>
      <c r="C3258" t="str">
        <f t="shared" si="51"/>
        <v/>
      </c>
      <c r="D3258" t="str">
        <f>IF(A3258="","",VLOOKUP(BdD!C3258,Mvt!$D$2:$G$832,3,0))</f>
        <v/>
      </c>
    </row>
    <row r="3259" spans="1:4" x14ac:dyDescent="0.25">
      <c r="A3259" s="1" t="str">
        <f t="array" ref="A3259">IF(B3259="","",MAX(IF(Mvt!$C$2:$C$832=B3259,Mvt!$A$2:$A$832,"")))</f>
        <v/>
      </c>
      <c r="C3259" t="str">
        <f t="shared" si="51"/>
        <v/>
      </c>
      <c r="D3259" t="str">
        <f>IF(A3259="","",VLOOKUP(BdD!C3259,Mvt!$D$2:$G$832,3,0))</f>
        <v/>
      </c>
    </row>
    <row r="3260" spans="1:4" x14ac:dyDescent="0.25">
      <c r="A3260" s="1" t="str">
        <f t="array" ref="A3260">IF(B3260="","",MAX(IF(Mvt!$C$2:$C$832=B3260,Mvt!$A$2:$A$832,"")))</f>
        <v/>
      </c>
      <c r="C3260" t="str">
        <f t="shared" si="51"/>
        <v/>
      </c>
      <c r="D3260" t="str">
        <f>IF(A3260="","",VLOOKUP(BdD!C3260,Mvt!$D$2:$G$832,3,0))</f>
        <v/>
      </c>
    </row>
    <row r="3261" spans="1:4" x14ac:dyDescent="0.25">
      <c r="A3261" s="1" t="str">
        <f t="array" ref="A3261">IF(B3261="","",MAX(IF(Mvt!$C$2:$C$832=B3261,Mvt!$A$2:$A$832,"")))</f>
        <v/>
      </c>
      <c r="C3261" t="str">
        <f t="shared" si="51"/>
        <v/>
      </c>
      <c r="D3261" t="str">
        <f>IF(A3261="","",VLOOKUP(BdD!C3261,Mvt!$D$2:$G$832,3,0))</f>
        <v/>
      </c>
    </row>
    <row r="3262" spans="1:4" x14ac:dyDescent="0.25">
      <c r="A3262" s="1" t="str">
        <f t="array" ref="A3262">IF(B3262="","",MAX(IF(Mvt!$C$2:$C$832=B3262,Mvt!$A$2:$A$832,"")))</f>
        <v/>
      </c>
      <c r="C3262" t="str">
        <f t="shared" si="51"/>
        <v/>
      </c>
      <c r="D3262" t="str">
        <f>IF(A3262="","",VLOOKUP(BdD!C3262,Mvt!$D$2:$G$832,3,0))</f>
        <v/>
      </c>
    </row>
    <row r="3263" spans="1:4" x14ac:dyDescent="0.25">
      <c r="A3263" s="1" t="str">
        <f t="array" ref="A3263">IF(B3263="","",MAX(IF(Mvt!$C$2:$C$832=B3263,Mvt!$A$2:$A$832,"")))</f>
        <v/>
      </c>
      <c r="C3263" t="str">
        <f t="shared" si="51"/>
        <v/>
      </c>
      <c r="D3263" t="str">
        <f>IF(A3263="","",VLOOKUP(BdD!C3263,Mvt!$D$2:$G$832,3,0))</f>
        <v/>
      </c>
    </row>
    <row r="3264" spans="1:4" x14ac:dyDescent="0.25">
      <c r="A3264" s="1" t="str">
        <f t="array" ref="A3264">IF(B3264="","",MAX(IF(Mvt!$C$2:$C$832=B3264,Mvt!$A$2:$A$832,"")))</f>
        <v/>
      </c>
      <c r="C3264" t="str">
        <f t="shared" si="51"/>
        <v/>
      </c>
      <c r="D3264" t="str">
        <f>IF(A3264="","",VLOOKUP(BdD!C3264,Mvt!$D$2:$G$832,3,0))</f>
        <v/>
      </c>
    </row>
    <row r="3265" spans="1:4" x14ac:dyDescent="0.25">
      <c r="A3265" s="1" t="str">
        <f t="array" ref="A3265">IF(B3265="","",MAX(IF(Mvt!$C$2:$C$832=B3265,Mvt!$A$2:$A$832,"")))</f>
        <v/>
      </c>
      <c r="C3265" t="str">
        <f t="shared" si="51"/>
        <v/>
      </c>
      <c r="D3265" t="str">
        <f>IF(A3265="","",VLOOKUP(BdD!C3265,Mvt!$D$2:$G$832,3,0))</f>
        <v/>
      </c>
    </row>
    <row r="3266" spans="1:4" x14ac:dyDescent="0.25">
      <c r="A3266" s="1" t="str">
        <f t="array" ref="A3266">IF(B3266="","",MAX(IF(Mvt!$C$2:$C$832=B3266,Mvt!$A$2:$A$832,"")))</f>
        <v/>
      </c>
      <c r="C3266" t="str">
        <f t="shared" si="51"/>
        <v/>
      </c>
      <c r="D3266" t="str">
        <f>IF(A3266="","",VLOOKUP(BdD!C3266,Mvt!$D$2:$G$832,3,0))</f>
        <v/>
      </c>
    </row>
    <row r="3267" spans="1:4" x14ac:dyDescent="0.25">
      <c r="A3267" s="1" t="str">
        <f t="array" ref="A3267">IF(B3267="","",MAX(IF(Mvt!$C$2:$C$832=B3267,Mvt!$A$2:$A$832,"")))</f>
        <v/>
      </c>
      <c r="C3267" t="str">
        <f t="shared" si="51"/>
        <v/>
      </c>
      <c r="D3267" t="str">
        <f>IF(A3267="","",VLOOKUP(BdD!C3267,Mvt!$D$2:$G$832,3,0))</f>
        <v/>
      </c>
    </row>
    <row r="3268" spans="1:4" x14ac:dyDescent="0.25">
      <c r="A3268" s="1" t="str">
        <f t="array" ref="A3268">IF(B3268="","",MAX(IF(Mvt!$C$2:$C$832=B3268,Mvt!$A$2:$A$832,"")))</f>
        <v/>
      </c>
      <c r="C3268" t="str">
        <f t="shared" si="51"/>
        <v/>
      </c>
      <c r="D3268" t="str">
        <f>IF(A3268="","",VLOOKUP(BdD!C3268,Mvt!$D$2:$G$832,3,0))</f>
        <v/>
      </c>
    </row>
    <row r="3269" spans="1:4" x14ac:dyDescent="0.25">
      <c r="A3269" s="1" t="str">
        <f t="array" ref="A3269">IF(B3269="","",MAX(IF(Mvt!$C$2:$C$832=B3269,Mvt!$A$2:$A$832,"")))</f>
        <v/>
      </c>
      <c r="C3269" t="str">
        <f t="shared" si="51"/>
        <v/>
      </c>
      <c r="D3269" t="str">
        <f>IF(A3269="","",VLOOKUP(BdD!C3269,Mvt!$D$2:$G$832,3,0))</f>
        <v/>
      </c>
    </row>
    <row r="3270" spans="1:4" x14ac:dyDescent="0.25">
      <c r="A3270" s="1" t="str">
        <f t="array" ref="A3270">IF(B3270="","",MAX(IF(Mvt!$C$2:$C$832=B3270,Mvt!$A$2:$A$832,"")))</f>
        <v/>
      </c>
      <c r="C3270" t="str">
        <f t="shared" si="51"/>
        <v/>
      </c>
      <c r="D3270" t="str">
        <f>IF(A3270="","",VLOOKUP(BdD!C3270,Mvt!$D$2:$G$832,3,0))</f>
        <v/>
      </c>
    </row>
    <row r="3271" spans="1:4" x14ac:dyDescent="0.25">
      <c r="A3271" s="1" t="str">
        <f t="array" ref="A3271">IF(B3271="","",MAX(IF(Mvt!$C$2:$C$832=B3271,Mvt!$A$2:$A$832,"")))</f>
        <v/>
      </c>
      <c r="C3271" t="str">
        <f t="shared" si="51"/>
        <v/>
      </c>
      <c r="D3271" t="str">
        <f>IF(A3271="","",VLOOKUP(BdD!C3271,Mvt!$D$2:$G$832,3,0))</f>
        <v/>
      </c>
    </row>
    <row r="3272" spans="1:4" x14ac:dyDescent="0.25">
      <c r="A3272" s="1" t="str">
        <f t="array" ref="A3272">IF(B3272="","",MAX(IF(Mvt!$C$2:$C$832=B3272,Mvt!$A$2:$A$832,"")))</f>
        <v/>
      </c>
      <c r="C3272" t="str">
        <f t="shared" si="51"/>
        <v/>
      </c>
      <c r="D3272" t="str">
        <f>IF(A3272="","",VLOOKUP(BdD!C3272,Mvt!$D$2:$G$832,3,0))</f>
        <v/>
      </c>
    </row>
    <row r="3273" spans="1:4" x14ac:dyDescent="0.25">
      <c r="A3273" s="1" t="str">
        <f t="array" ref="A3273">IF(B3273="","",MAX(IF(Mvt!$C$2:$C$832=B3273,Mvt!$A$2:$A$832,"")))</f>
        <v/>
      </c>
      <c r="C3273" t="str">
        <f t="shared" si="51"/>
        <v/>
      </c>
      <c r="D3273" t="str">
        <f>IF(A3273="","",VLOOKUP(BdD!C3273,Mvt!$D$2:$G$832,3,0))</f>
        <v/>
      </c>
    </row>
    <row r="3274" spans="1:4" x14ac:dyDescent="0.25">
      <c r="A3274" s="1" t="str">
        <f t="array" ref="A3274">IF(B3274="","",MAX(IF(Mvt!$C$2:$C$832=B3274,Mvt!$A$2:$A$832,"")))</f>
        <v/>
      </c>
      <c r="C3274" t="str">
        <f t="shared" si="51"/>
        <v/>
      </c>
      <c r="D3274" t="str">
        <f>IF(A3274="","",VLOOKUP(BdD!C3274,Mvt!$D$2:$G$832,3,0))</f>
        <v/>
      </c>
    </row>
    <row r="3275" spans="1:4" x14ac:dyDescent="0.25">
      <c r="A3275" s="1" t="str">
        <f t="array" ref="A3275">IF(B3275="","",MAX(IF(Mvt!$C$2:$C$832=B3275,Mvt!$A$2:$A$832,"")))</f>
        <v/>
      </c>
      <c r="C3275" t="str">
        <f t="shared" si="51"/>
        <v/>
      </c>
      <c r="D3275" t="str">
        <f>IF(A3275="","",VLOOKUP(BdD!C3275,Mvt!$D$2:$G$832,3,0))</f>
        <v/>
      </c>
    </row>
    <row r="3276" spans="1:4" x14ac:dyDescent="0.25">
      <c r="A3276" s="1" t="str">
        <f t="array" ref="A3276">IF(B3276="","",MAX(IF(Mvt!$C$2:$C$832=B3276,Mvt!$A$2:$A$832,"")))</f>
        <v/>
      </c>
      <c r="C3276" t="str">
        <f t="shared" si="51"/>
        <v/>
      </c>
      <c r="D3276" t="str">
        <f>IF(A3276="","",VLOOKUP(BdD!C3276,Mvt!$D$2:$G$832,3,0))</f>
        <v/>
      </c>
    </row>
    <row r="3277" spans="1:4" x14ac:dyDescent="0.25">
      <c r="A3277" s="1" t="str">
        <f t="array" ref="A3277">IF(B3277="","",MAX(IF(Mvt!$C$2:$C$832=B3277,Mvt!$A$2:$A$832,"")))</f>
        <v/>
      </c>
      <c r="C3277" t="str">
        <f t="shared" si="51"/>
        <v/>
      </c>
      <c r="D3277" t="str">
        <f>IF(A3277="","",VLOOKUP(BdD!C3277,Mvt!$D$2:$G$832,3,0))</f>
        <v/>
      </c>
    </row>
    <row r="3278" spans="1:4" x14ac:dyDescent="0.25">
      <c r="A3278" s="1" t="str">
        <f t="array" ref="A3278">IF(B3278="","",MAX(IF(Mvt!$C$2:$C$832=B3278,Mvt!$A$2:$A$832,"")))</f>
        <v/>
      </c>
      <c r="C3278" t="str">
        <f t="shared" si="51"/>
        <v/>
      </c>
      <c r="D3278" t="str">
        <f>IF(A3278="","",VLOOKUP(BdD!C3278,Mvt!$D$2:$G$832,3,0))</f>
        <v/>
      </c>
    </row>
    <row r="3279" spans="1:4" x14ac:dyDescent="0.25">
      <c r="A3279" s="1" t="str">
        <f t="array" ref="A3279">IF(B3279="","",MAX(IF(Mvt!$C$2:$C$832=B3279,Mvt!$A$2:$A$832,"")))</f>
        <v/>
      </c>
      <c r="C3279" t="str">
        <f t="shared" si="51"/>
        <v/>
      </c>
      <c r="D3279" t="str">
        <f>IF(A3279="","",VLOOKUP(BdD!C3279,Mvt!$D$2:$G$832,3,0))</f>
        <v/>
      </c>
    </row>
    <row r="3280" spans="1:4" x14ac:dyDescent="0.25">
      <c r="A3280" s="1" t="str">
        <f t="array" ref="A3280">IF(B3280="","",MAX(IF(Mvt!$C$2:$C$832=B3280,Mvt!$A$2:$A$832,"")))</f>
        <v/>
      </c>
      <c r="C3280" t="str">
        <f t="shared" si="51"/>
        <v/>
      </c>
      <c r="D3280" t="str">
        <f>IF(A3280="","",VLOOKUP(BdD!C3280,Mvt!$D$2:$G$832,3,0))</f>
        <v/>
      </c>
    </row>
    <row r="3281" spans="1:4" x14ac:dyDescent="0.25">
      <c r="A3281" s="1" t="str">
        <f t="array" ref="A3281">IF(B3281="","",MAX(IF(Mvt!$C$2:$C$832=B3281,Mvt!$A$2:$A$832,"")))</f>
        <v/>
      </c>
      <c r="C3281" t="str">
        <f t="shared" si="51"/>
        <v/>
      </c>
      <c r="D3281" t="str">
        <f>IF(A3281="","",VLOOKUP(BdD!C3281,Mvt!$D$2:$G$832,3,0))</f>
        <v/>
      </c>
    </row>
    <row r="3282" spans="1:4" x14ac:dyDescent="0.25">
      <c r="A3282" s="1" t="str">
        <f t="array" ref="A3282">IF(B3282="","",MAX(IF(Mvt!$C$2:$C$832=B3282,Mvt!$A$2:$A$832,"")))</f>
        <v/>
      </c>
      <c r="C3282" t="str">
        <f t="shared" si="51"/>
        <v/>
      </c>
      <c r="D3282" t="str">
        <f>IF(A3282="","",VLOOKUP(BdD!C3282,Mvt!$D$2:$G$832,3,0))</f>
        <v/>
      </c>
    </row>
    <row r="3283" spans="1:4" x14ac:dyDescent="0.25">
      <c r="A3283" s="1" t="str">
        <f t="array" ref="A3283">IF(B3283="","",MAX(IF(Mvt!$C$2:$C$832=B3283,Mvt!$A$2:$A$832,"")))</f>
        <v/>
      </c>
      <c r="C3283" t="str">
        <f t="shared" si="51"/>
        <v/>
      </c>
      <c r="D3283" t="str">
        <f>IF(A3283="","",VLOOKUP(BdD!C3283,Mvt!$D$2:$G$832,3,0))</f>
        <v/>
      </c>
    </row>
    <row r="3284" spans="1:4" x14ac:dyDescent="0.25">
      <c r="A3284" s="1" t="str">
        <f t="array" ref="A3284">IF(B3284="","",MAX(IF(Mvt!$C$2:$C$832=B3284,Mvt!$A$2:$A$832,"")))</f>
        <v/>
      </c>
      <c r="C3284" t="str">
        <f t="shared" si="51"/>
        <v/>
      </c>
      <c r="D3284" t="str">
        <f>IF(A3284="","",VLOOKUP(BdD!C3284,Mvt!$D$2:$G$832,3,0))</f>
        <v/>
      </c>
    </row>
    <row r="3285" spans="1:4" x14ac:dyDescent="0.25">
      <c r="A3285" s="1" t="str">
        <f t="array" ref="A3285">IF(B3285="","",MAX(IF(Mvt!$C$2:$C$832=B3285,Mvt!$A$2:$A$832,"")))</f>
        <v/>
      </c>
      <c r="C3285" t="str">
        <f t="shared" si="51"/>
        <v/>
      </c>
      <c r="D3285" t="str">
        <f>IF(A3285="","",VLOOKUP(BdD!C3285,Mvt!$D$2:$G$832,3,0))</f>
        <v/>
      </c>
    </row>
    <row r="3286" spans="1:4" x14ac:dyDescent="0.25">
      <c r="A3286" s="1" t="str">
        <f t="array" ref="A3286">IF(B3286="","",MAX(IF(Mvt!$C$2:$C$832=B3286,Mvt!$A$2:$A$832,"")))</f>
        <v/>
      </c>
      <c r="C3286" t="str">
        <f t="shared" si="51"/>
        <v/>
      </c>
      <c r="D3286" t="str">
        <f>IF(A3286="","",VLOOKUP(BdD!C3286,Mvt!$D$2:$G$832,3,0))</f>
        <v/>
      </c>
    </row>
    <row r="3287" spans="1:4" x14ac:dyDescent="0.25">
      <c r="A3287" s="1" t="str">
        <f t="array" ref="A3287">IF(B3287="","",MAX(IF(Mvt!$C$2:$C$832=B3287,Mvt!$A$2:$A$832,"")))</f>
        <v/>
      </c>
      <c r="C3287" t="str">
        <f t="shared" si="51"/>
        <v/>
      </c>
      <c r="D3287" t="str">
        <f>IF(A3287="","",VLOOKUP(BdD!C3287,Mvt!$D$2:$G$832,3,0))</f>
        <v/>
      </c>
    </row>
    <row r="3288" spans="1:4" x14ac:dyDescent="0.25">
      <c r="A3288" s="1" t="str">
        <f t="array" ref="A3288">IF(B3288="","",MAX(IF(Mvt!$C$2:$C$832=B3288,Mvt!$A$2:$A$832,"")))</f>
        <v/>
      </c>
      <c r="C3288" t="str">
        <f t="shared" si="51"/>
        <v/>
      </c>
      <c r="D3288" t="str">
        <f>IF(A3288="","",VLOOKUP(BdD!C3288,Mvt!$D$2:$G$832,3,0))</f>
        <v/>
      </c>
    </row>
    <row r="3289" spans="1:4" x14ac:dyDescent="0.25">
      <c r="A3289" s="1" t="str">
        <f t="array" ref="A3289">IF(B3289="","",MAX(IF(Mvt!$C$2:$C$832=B3289,Mvt!$A$2:$A$832,"")))</f>
        <v/>
      </c>
      <c r="C3289" t="str">
        <f t="shared" si="51"/>
        <v/>
      </c>
      <c r="D3289" t="str">
        <f>IF(A3289="","",VLOOKUP(BdD!C3289,Mvt!$D$2:$G$832,3,0))</f>
        <v/>
      </c>
    </row>
    <row r="3290" spans="1:4" x14ac:dyDescent="0.25">
      <c r="A3290" s="1" t="str">
        <f t="array" ref="A3290">IF(B3290="","",MAX(IF(Mvt!$C$2:$C$832=B3290,Mvt!$A$2:$A$832,"")))</f>
        <v/>
      </c>
      <c r="C3290" t="str">
        <f t="shared" si="51"/>
        <v/>
      </c>
      <c r="D3290" t="str">
        <f>IF(A3290="","",VLOOKUP(BdD!C3290,Mvt!$D$2:$G$832,3,0))</f>
        <v/>
      </c>
    </row>
    <row r="3291" spans="1:4" x14ac:dyDescent="0.25">
      <c r="A3291" s="1" t="str">
        <f t="array" ref="A3291">IF(B3291="","",MAX(IF(Mvt!$C$2:$C$832=B3291,Mvt!$A$2:$A$832,"")))</f>
        <v/>
      </c>
      <c r="C3291" t="str">
        <f t="shared" si="51"/>
        <v/>
      </c>
      <c r="D3291" t="str">
        <f>IF(A3291="","",VLOOKUP(BdD!C3291,Mvt!$D$2:$G$832,3,0))</f>
        <v/>
      </c>
    </row>
    <row r="3292" spans="1:4" x14ac:dyDescent="0.25">
      <c r="A3292" s="1" t="str">
        <f t="array" ref="A3292">IF(B3292="","",MAX(IF(Mvt!$C$2:$C$832=B3292,Mvt!$A$2:$A$832,"")))</f>
        <v/>
      </c>
      <c r="C3292" t="str">
        <f t="shared" si="51"/>
        <v/>
      </c>
      <c r="D3292" t="str">
        <f>IF(A3292="","",VLOOKUP(BdD!C3292,Mvt!$D$2:$G$832,3,0))</f>
        <v/>
      </c>
    </row>
    <row r="3293" spans="1:4" x14ac:dyDescent="0.25">
      <c r="A3293" s="1" t="str">
        <f t="array" ref="A3293">IF(B3293="","",MAX(IF(Mvt!$C$2:$C$832=B3293,Mvt!$A$2:$A$832,"")))</f>
        <v/>
      </c>
      <c r="C3293" t="str">
        <f t="shared" si="51"/>
        <v/>
      </c>
      <c r="D3293" t="str">
        <f>IF(A3293="","",VLOOKUP(BdD!C3293,Mvt!$D$2:$G$832,3,0))</f>
        <v/>
      </c>
    </row>
    <row r="3294" spans="1:4" x14ac:dyDescent="0.25">
      <c r="A3294" s="1" t="str">
        <f t="array" ref="A3294">IF(B3294="","",MAX(IF(Mvt!$C$2:$C$832=B3294,Mvt!$A$2:$A$832,"")))</f>
        <v/>
      </c>
      <c r="C3294" t="str">
        <f t="shared" si="51"/>
        <v/>
      </c>
      <c r="D3294" t="str">
        <f>IF(A3294="","",VLOOKUP(BdD!C3294,Mvt!$D$2:$G$832,3,0))</f>
        <v/>
      </c>
    </row>
    <row r="3295" spans="1:4" x14ac:dyDescent="0.25">
      <c r="A3295" s="1" t="str">
        <f t="array" ref="A3295">IF(B3295="","",MAX(IF(Mvt!$C$2:$C$832=B3295,Mvt!$A$2:$A$832,"")))</f>
        <v/>
      </c>
      <c r="C3295" t="str">
        <f t="shared" si="51"/>
        <v/>
      </c>
      <c r="D3295" t="str">
        <f>IF(A3295="","",VLOOKUP(BdD!C3295,Mvt!$D$2:$G$832,3,0))</f>
        <v/>
      </c>
    </row>
    <row r="3296" spans="1:4" x14ac:dyDescent="0.25">
      <c r="A3296" s="1" t="str">
        <f t="array" ref="A3296">IF(B3296="","",MAX(IF(Mvt!$C$2:$C$832=B3296,Mvt!$A$2:$A$832,"")))</f>
        <v/>
      </c>
      <c r="C3296" t="str">
        <f t="shared" si="51"/>
        <v/>
      </c>
      <c r="D3296" t="str">
        <f>IF(A3296="","",VLOOKUP(BdD!C3296,Mvt!$D$2:$G$832,3,0))</f>
        <v/>
      </c>
    </row>
    <row r="3297" spans="1:4" x14ac:dyDescent="0.25">
      <c r="A3297" s="1" t="str">
        <f t="array" ref="A3297">IF(B3297="","",MAX(IF(Mvt!$C$2:$C$832=B3297,Mvt!$A$2:$A$832,"")))</f>
        <v/>
      </c>
      <c r="C3297" t="str">
        <f t="shared" si="51"/>
        <v/>
      </c>
      <c r="D3297" t="str">
        <f>IF(A3297="","",VLOOKUP(BdD!C3297,Mvt!$D$2:$G$832,3,0))</f>
        <v/>
      </c>
    </row>
    <row r="3298" spans="1:4" x14ac:dyDescent="0.25">
      <c r="A3298" s="1" t="str">
        <f t="array" ref="A3298">IF(B3298="","",MAX(IF(Mvt!$C$2:$C$832=B3298,Mvt!$A$2:$A$832,"")))</f>
        <v/>
      </c>
      <c r="C3298" t="str">
        <f t="shared" si="51"/>
        <v/>
      </c>
      <c r="D3298" t="str">
        <f>IF(A3298="","",VLOOKUP(BdD!C3298,Mvt!$D$2:$G$832,3,0))</f>
        <v/>
      </c>
    </row>
    <row r="3299" spans="1:4" x14ac:dyDescent="0.25">
      <c r="A3299" s="1" t="str">
        <f t="array" ref="A3299">IF(B3299="","",MAX(IF(Mvt!$C$2:$C$832=B3299,Mvt!$A$2:$A$832,"")))</f>
        <v/>
      </c>
      <c r="C3299" t="str">
        <f t="shared" ref="C3299:C3362" si="52">IF(A3299="","",A3299&amp;B3299)</f>
        <v/>
      </c>
      <c r="D3299" t="str">
        <f>IF(A3299="","",VLOOKUP(BdD!C3299,Mvt!$D$2:$G$832,3,0))</f>
        <v/>
      </c>
    </row>
    <row r="3300" spans="1:4" x14ac:dyDescent="0.25">
      <c r="A3300" s="1" t="str">
        <f t="array" ref="A3300">IF(B3300="","",MAX(IF(Mvt!$C$2:$C$832=B3300,Mvt!$A$2:$A$832,"")))</f>
        <v/>
      </c>
      <c r="C3300" t="str">
        <f t="shared" si="52"/>
        <v/>
      </c>
      <c r="D3300" t="str">
        <f>IF(A3300="","",VLOOKUP(BdD!C3300,Mvt!$D$2:$G$832,3,0))</f>
        <v/>
      </c>
    </row>
    <row r="3301" spans="1:4" x14ac:dyDescent="0.25">
      <c r="A3301" s="1" t="str">
        <f t="array" ref="A3301">IF(B3301="","",MAX(IF(Mvt!$C$2:$C$832=B3301,Mvt!$A$2:$A$832,"")))</f>
        <v/>
      </c>
      <c r="C3301" t="str">
        <f t="shared" si="52"/>
        <v/>
      </c>
      <c r="D3301" t="str">
        <f>IF(A3301="","",VLOOKUP(BdD!C3301,Mvt!$D$2:$G$832,3,0))</f>
        <v/>
      </c>
    </row>
    <row r="3302" spans="1:4" x14ac:dyDescent="0.25">
      <c r="A3302" s="1" t="str">
        <f t="array" ref="A3302">IF(B3302="","",MAX(IF(Mvt!$C$2:$C$832=B3302,Mvt!$A$2:$A$832,"")))</f>
        <v/>
      </c>
      <c r="C3302" t="str">
        <f t="shared" si="52"/>
        <v/>
      </c>
      <c r="D3302" t="str">
        <f>IF(A3302="","",VLOOKUP(BdD!C3302,Mvt!$D$2:$G$832,3,0))</f>
        <v/>
      </c>
    </row>
    <row r="3303" spans="1:4" x14ac:dyDescent="0.25">
      <c r="A3303" s="1" t="str">
        <f t="array" ref="A3303">IF(B3303="","",MAX(IF(Mvt!$C$2:$C$832=B3303,Mvt!$A$2:$A$832,"")))</f>
        <v/>
      </c>
      <c r="C3303" t="str">
        <f t="shared" si="52"/>
        <v/>
      </c>
      <c r="D3303" t="str">
        <f>IF(A3303="","",VLOOKUP(BdD!C3303,Mvt!$D$2:$G$832,3,0))</f>
        <v/>
      </c>
    </row>
    <row r="3304" spans="1:4" x14ac:dyDescent="0.25">
      <c r="A3304" s="1" t="str">
        <f t="array" ref="A3304">IF(B3304="","",MAX(IF(Mvt!$C$2:$C$832=B3304,Mvt!$A$2:$A$832,"")))</f>
        <v/>
      </c>
      <c r="C3304" t="str">
        <f t="shared" si="52"/>
        <v/>
      </c>
      <c r="D3304" t="str">
        <f>IF(A3304="","",VLOOKUP(BdD!C3304,Mvt!$D$2:$G$832,3,0))</f>
        <v/>
      </c>
    </row>
    <row r="3305" spans="1:4" x14ac:dyDescent="0.25">
      <c r="A3305" s="1" t="str">
        <f t="array" ref="A3305">IF(B3305="","",MAX(IF(Mvt!$C$2:$C$832=B3305,Mvt!$A$2:$A$832,"")))</f>
        <v/>
      </c>
      <c r="C3305" t="str">
        <f t="shared" si="52"/>
        <v/>
      </c>
      <c r="D3305" t="str">
        <f>IF(A3305="","",VLOOKUP(BdD!C3305,Mvt!$D$2:$G$832,3,0))</f>
        <v/>
      </c>
    </row>
    <row r="3306" spans="1:4" x14ac:dyDescent="0.25">
      <c r="A3306" s="1" t="str">
        <f t="array" ref="A3306">IF(B3306="","",MAX(IF(Mvt!$C$2:$C$832=B3306,Mvt!$A$2:$A$832,"")))</f>
        <v/>
      </c>
      <c r="C3306" t="str">
        <f t="shared" si="52"/>
        <v/>
      </c>
      <c r="D3306" t="str">
        <f>IF(A3306="","",VLOOKUP(BdD!C3306,Mvt!$D$2:$G$832,3,0))</f>
        <v/>
      </c>
    </row>
    <row r="3307" spans="1:4" x14ac:dyDescent="0.25">
      <c r="A3307" s="1" t="str">
        <f t="array" ref="A3307">IF(B3307="","",MAX(IF(Mvt!$C$2:$C$832=B3307,Mvt!$A$2:$A$832,"")))</f>
        <v/>
      </c>
      <c r="C3307" t="str">
        <f t="shared" si="52"/>
        <v/>
      </c>
      <c r="D3307" t="str">
        <f>IF(A3307="","",VLOOKUP(BdD!C3307,Mvt!$D$2:$G$832,3,0))</f>
        <v/>
      </c>
    </row>
    <row r="3308" spans="1:4" x14ac:dyDescent="0.25">
      <c r="A3308" s="1" t="str">
        <f t="array" ref="A3308">IF(B3308="","",MAX(IF(Mvt!$C$2:$C$832=B3308,Mvt!$A$2:$A$832,"")))</f>
        <v/>
      </c>
      <c r="C3308" t="str">
        <f t="shared" si="52"/>
        <v/>
      </c>
      <c r="D3308" t="str">
        <f>IF(A3308="","",VLOOKUP(BdD!C3308,Mvt!$D$2:$G$832,3,0))</f>
        <v/>
      </c>
    </row>
    <row r="3309" spans="1:4" x14ac:dyDescent="0.25">
      <c r="A3309" s="1" t="str">
        <f t="array" ref="A3309">IF(B3309="","",MAX(IF(Mvt!$C$2:$C$832=B3309,Mvt!$A$2:$A$832,"")))</f>
        <v/>
      </c>
      <c r="C3309" t="str">
        <f t="shared" si="52"/>
        <v/>
      </c>
      <c r="D3309" t="str">
        <f>IF(A3309="","",VLOOKUP(BdD!C3309,Mvt!$D$2:$G$832,3,0))</f>
        <v/>
      </c>
    </row>
    <row r="3310" spans="1:4" x14ac:dyDescent="0.25">
      <c r="A3310" s="1" t="str">
        <f t="array" ref="A3310">IF(B3310="","",MAX(IF(Mvt!$C$2:$C$832=B3310,Mvt!$A$2:$A$832,"")))</f>
        <v/>
      </c>
      <c r="C3310" t="str">
        <f t="shared" si="52"/>
        <v/>
      </c>
      <c r="D3310" t="str">
        <f>IF(A3310="","",VLOOKUP(BdD!C3310,Mvt!$D$2:$G$832,3,0))</f>
        <v/>
      </c>
    </row>
    <row r="3311" spans="1:4" x14ac:dyDescent="0.25">
      <c r="A3311" s="1" t="str">
        <f t="array" ref="A3311">IF(B3311="","",MAX(IF(Mvt!$C$2:$C$832=B3311,Mvt!$A$2:$A$832,"")))</f>
        <v/>
      </c>
      <c r="C3311" t="str">
        <f t="shared" si="52"/>
        <v/>
      </c>
      <c r="D3311" t="str">
        <f>IF(A3311="","",VLOOKUP(BdD!C3311,Mvt!$D$2:$G$832,3,0))</f>
        <v/>
      </c>
    </row>
    <row r="3312" spans="1:4" x14ac:dyDescent="0.25">
      <c r="A3312" s="1" t="str">
        <f t="array" ref="A3312">IF(B3312="","",MAX(IF(Mvt!$C$2:$C$832=B3312,Mvt!$A$2:$A$832,"")))</f>
        <v/>
      </c>
      <c r="C3312" t="str">
        <f t="shared" si="52"/>
        <v/>
      </c>
      <c r="D3312" t="str">
        <f>IF(A3312="","",VLOOKUP(BdD!C3312,Mvt!$D$2:$G$832,3,0))</f>
        <v/>
      </c>
    </row>
    <row r="3313" spans="1:4" x14ac:dyDescent="0.25">
      <c r="A3313" s="1" t="str">
        <f t="array" ref="A3313">IF(B3313="","",MAX(IF(Mvt!$C$2:$C$832=B3313,Mvt!$A$2:$A$832,"")))</f>
        <v/>
      </c>
      <c r="C3313" t="str">
        <f t="shared" si="52"/>
        <v/>
      </c>
      <c r="D3313" t="str">
        <f>IF(A3313="","",VLOOKUP(BdD!C3313,Mvt!$D$2:$G$832,3,0))</f>
        <v/>
      </c>
    </row>
    <row r="3314" spans="1:4" x14ac:dyDescent="0.25">
      <c r="A3314" s="1" t="str">
        <f t="array" ref="A3314">IF(B3314="","",MAX(IF(Mvt!$C$2:$C$832=B3314,Mvt!$A$2:$A$832,"")))</f>
        <v/>
      </c>
      <c r="C3314" t="str">
        <f t="shared" si="52"/>
        <v/>
      </c>
      <c r="D3314" t="str">
        <f>IF(A3314="","",VLOOKUP(BdD!C3314,Mvt!$D$2:$G$832,3,0))</f>
        <v/>
      </c>
    </row>
    <row r="3315" spans="1:4" x14ac:dyDescent="0.25">
      <c r="A3315" s="1" t="str">
        <f t="array" ref="A3315">IF(B3315="","",MAX(IF(Mvt!$C$2:$C$832=B3315,Mvt!$A$2:$A$832,"")))</f>
        <v/>
      </c>
      <c r="C3315" t="str">
        <f t="shared" si="52"/>
        <v/>
      </c>
      <c r="D3315" t="str">
        <f>IF(A3315="","",VLOOKUP(BdD!C3315,Mvt!$D$2:$G$832,3,0))</f>
        <v/>
      </c>
    </row>
    <row r="3316" spans="1:4" x14ac:dyDescent="0.25">
      <c r="A3316" s="1" t="str">
        <f t="array" ref="A3316">IF(B3316="","",MAX(IF(Mvt!$C$2:$C$832=B3316,Mvt!$A$2:$A$832,"")))</f>
        <v/>
      </c>
      <c r="C3316" t="str">
        <f t="shared" si="52"/>
        <v/>
      </c>
      <c r="D3316" t="str">
        <f>IF(A3316="","",VLOOKUP(BdD!C3316,Mvt!$D$2:$G$832,3,0))</f>
        <v/>
      </c>
    </row>
    <row r="3317" spans="1:4" x14ac:dyDescent="0.25">
      <c r="A3317" s="1" t="str">
        <f t="array" ref="A3317">IF(B3317="","",MAX(IF(Mvt!$C$2:$C$832=B3317,Mvt!$A$2:$A$832,"")))</f>
        <v/>
      </c>
      <c r="C3317" t="str">
        <f t="shared" si="52"/>
        <v/>
      </c>
      <c r="D3317" t="str">
        <f>IF(A3317="","",VLOOKUP(BdD!C3317,Mvt!$D$2:$G$832,3,0))</f>
        <v/>
      </c>
    </row>
    <row r="3318" spans="1:4" x14ac:dyDescent="0.25">
      <c r="A3318" s="1" t="str">
        <f t="array" ref="A3318">IF(B3318="","",MAX(IF(Mvt!$C$2:$C$832=B3318,Mvt!$A$2:$A$832,"")))</f>
        <v/>
      </c>
      <c r="C3318" t="str">
        <f t="shared" si="52"/>
        <v/>
      </c>
      <c r="D3318" t="str">
        <f>IF(A3318="","",VLOOKUP(BdD!C3318,Mvt!$D$2:$G$832,3,0))</f>
        <v/>
      </c>
    </row>
    <row r="3319" spans="1:4" x14ac:dyDescent="0.25">
      <c r="A3319" s="1" t="str">
        <f t="array" ref="A3319">IF(B3319="","",MAX(IF(Mvt!$C$2:$C$832=B3319,Mvt!$A$2:$A$832,"")))</f>
        <v/>
      </c>
      <c r="C3319" t="str">
        <f t="shared" si="52"/>
        <v/>
      </c>
      <c r="D3319" t="str">
        <f>IF(A3319="","",VLOOKUP(BdD!C3319,Mvt!$D$2:$G$832,3,0))</f>
        <v/>
      </c>
    </row>
    <row r="3320" spans="1:4" x14ac:dyDescent="0.25">
      <c r="A3320" s="1" t="str">
        <f t="array" ref="A3320">IF(B3320="","",MAX(IF(Mvt!$C$2:$C$832=B3320,Mvt!$A$2:$A$832,"")))</f>
        <v/>
      </c>
      <c r="C3320" t="str">
        <f t="shared" si="52"/>
        <v/>
      </c>
      <c r="D3320" t="str">
        <f>IF(A3320="","",VLOOKUP(BdD!C3320,Mvt!$D$2:$G$832,3,0))</f>
        <v/>
      </c>
    </row>
    <row r="3321" spans="1:4" x14ac:dyDescent="0.25">
      <c r="A3321" s="1" t="str">
        <f t="array" ref="A3321">IF(B3321="","",MAX(IF(Mvt!$C$2:$C$832=B3321,Mvt!$A$2:$A$832,"")))</f>
        <v/>
      </c>
      <c r="C3321" t="str">
        <f t="shared" si="52"/>
        <v/>
      </c>
      <c r="D3321" t="str">
        <f>IF(A3321="","",VLOOKUP(BdD!C3321,Mvt!$D$2:$G$832,3,0))</f>
        <v/>
      </c>
    </row>
    <row r="3322" spans="1:4" x14ac:dyDescent="0.25">
      <c r="A3322" s="1" t="str">
        <f t="array" ref="A3322">IF(B3322="","",MAX(IF(Mvt!$C$2:$C$832=B3322,Mvt!$A$2:$A$832,"")))</f>
        <v/>
      </c>
      <c r="C3322" t="str">
        <f t="shared" si="52"/>
        <v/>
      </c>
      <c r="D3322" t="str">
        <f>IF(A3322="","",VLOOKUP(BdD!C3322,Mvt!$D$2:$G$832,3,0))</f>
        <v/>
      </c>
    </row>
    <row r="3323" spans="1:4" x14ac:dyDescent="0.25">
      <c r="A3323" s="1" t="str">
        <f t="array" ref="A3323">IF(B3323="","",MAX(IF(Mvt!$C$2:$C$832=B3323,Mvt!$A$2:$A$832,"")))</f>
        <v/>
      </c>
      <c r="C3323" t="str">
        <f t="shared" si="52"/>
        <v/>
      </c>
      <c r="D3323" t="str">
        <f>IF(A3323="","",VLOOKUP(BdD!C3323,Mvt!$D$2:$G$832,3,0))</f>
        <v/>
      </c>
    </row>
    <row r="3324" spans="1:4" x14ac:dyDescent="0.25">
      <c r="A3324" s="1" t="str">
        <f t="array" ref="A3324">IF(B3324="","",MAX(IF(Mvt!$C$2:$C$832=B3324,Mvt!$A$2:$A$832,"")))</f>
        <v/>
      </c>
      <c r="C3324" t="str">
        <f t="shared" si="52"/>
        <v/>
      </c>
      <c r="D3324" t="str">
        <f>IF(A3324="","",VLOOKUP(BdD!C3324,Mvt!$D$2:$G$832,3,0))</f>
        <v/>
      </c>
    </row>
    <row r="3325" spans="1:4" x14ac:dyDescent="0.25">
      <c r="A3325" s="1" t="str">
        <f t="array" ref="A3325">IF(B3325="","",MAX(IF(Mvt!$C$2:$C$832=B3325,Mvt!$A$2:$A$832,"")))</f>
        <v/>
      </c>
      <c r="C3325" t="str">
        <f t="shared" si="52"/>
        <v/>
      </c>
      <c r="D3325" t="str">
        <f>IF(A3325="","",VLOOKUP(BdD!C3325,Mvt!$D$2:$G$832,3,0))</f>
        <v/>
      </c>
    </row>
    <row r="3326" spans="1:4" x14ac:dyDescent="0.25">
      <c r="A3326" s="1" t="str">
        <f t="array" ref="A3326">IF(B3326="","",MAX(IF(Mvt!$C$2:$C$832=B3326,Mvt!$A$2:$A$832,"")))</f>
        <v/>
      </c>
      <c r="C3326" t="str">
        <f t="shared" si="52"/>
        <v/>
      </c>
      <c r="D3326" t="str">
        <f>IF(A3326="","",VLOOKUP(BdD!C3326,Mvt!$D$2:$G$832,3,0))</f>
        <v/>
      </c>
    </row>
    <row r="3327" spans="1:4" x14ac:dyDescent="0.25">
      <c r="A3327" s="1" t="str">
        <f t="array" ref="A3327">IF(B3327="","",MAX(IF(Mvt!$C$2:$C$832=B3327,Mvt!$A$2:$A$832,"")))</f>
        <v/>
      </c>
      <c r="C3327" t="str">
        <f t="shared" si="52"/>
        <v/>
      </c>
      <c r="D3327" t="str">
        <f>IF(A3327="","",VLOOKUP(BdD!C3327,Mvt!$D$2:$G$832,3,0))</f>
        <v/>
      </c>
    </row>
    <row r="3328" spans="1:4" x14ac:dyDescent="0.25">
      <c r="A3328" s="1" t="str">
        <f t="array" ref="A3328">IF(B3328="","",MAX(IF(Mvt!$C$2:$C$832=B3328,Mvt!$A$2:$A$832,"")))</f>
        <v/>
      </c>
      <c r="C3328" t="str">
        <f t="shared" si="52"/>
        <v/>
      </c>
      <c r="D3328" t="str">
        <f>IF(A3328="","",VLOOKUP(BdD!C3328,Mvt!$D$2:$G$832,3,0))</f>
        <v/>
      </c>
    </row>
    <row r="3329" spans="1:4" x14ac:dyDescent="0.25">
      <c r="A3329" s="1" t="str">
        <f t="array" ref="A3329">IF(B3329="","",MAX(IF(Mvt!$C$2:$C$832=B3329,Mvt!$A$2:$A$832,"")))</f>
        <v/>
      </c>
      <c r="C3329" t="str">
        <f t="shared" si="52"/>
        <v/>
      </c>
      <c r="D3329" t="str">
        <f>IF(A3329="","",VLOOKUP(BdD!C3329,Mvt!$D$2:$G$832,3,0))</f>
        <v/>
      </c>
    </row>
    <row r="3330" spans="1:4" x14ac:dyDescent="0.25">
      <c r="A3330" s="1" t="str">
        <f t="array" ref="A3330">IF(B3330="","",MAX(IF(Mvt!$C$2:$C$832=B3330,Mvt!$A$2:$A$832,"")))</f>
        <v/>
      </c>
      <c r="C3330" t="str">
        <f t="shared" si="52"/>
        <v/>
      </c>
      <c r="D3330" t="str">
        <f>IF(A3330="","",VLOOKUP(BdD!C3330,Mvt!$D$2:$G$832,3,0))</f>
        <v/>
      </c>
    </row>
    <row r="3331" spans="1:4" x14ac:dyDescent="0.25">
      <c r="A3331" s="1" t="str">
        <f t="array" ref="A3331">IF(B3331="","",MAX(IF(Mvt!$C$2:$C$832=B3331,Mvt!$A$2:$A$832,"")))</f>
        <v/>
      </c>
      <c r="C3331" t="str">
        <f t="shared" si="52"/>
        <v/>
      </c>
      <c r="D3331" t="str">
        <f>IF(A3331="","",VLOOKUP(BdD!C3331,Mvt!$D$2:$G$832,3,0))</f>
        <v/>
      </c>
    </row>
    <row r="3332" spans="1:4" x14ac:dyDescent="0.25">
      <c r="A3332" s="1" t="str">
        <f t="array" ref="A3332">IF(B3332="","",MAX(IF(Mvt!$C$2:$C$832=B3332,Mvt!$A$2:$A$832,"")))</f>
        <v/>
      </c>
      <c r="C3332" t="str">
        <f t="shared" si="52"/>
        <v/>
      </c>
      <c r="D3332" t="str">
        <f>IF(A3332="","",VLOOKUP(BdD!C3332,Mvt!$D$2:$G$832,3,0))</f>
        <v/>
      </c>
    </row>
    <row r="3333" spans="1:4" x14ac:dyDescent="0.25">
      <c r="A3333" s="1" t="str">
        <f t="array" ref="A3333">IF(B3333="","",MAX(IF(Mvt!$C$2:$C$832=B3333,Mvt!$A$2:$A$832,"")))</f>
        <v/>
      </c>
      <c r="C3333" t="str">
        <f t="shared" si="52"/>
        <v/>
      </c>
      <c r="D3333" t="str">
        <f>IF(A3333="","",VLOOKUP(BdD!C3333,Mvt!$D$2:$G$832,3,0))</f>
        <v/>
      </c>
    </row>
    <row r="3334" spans="1:4" x14ac:dyDescent="0.25">
      <c r="A3334" s="1" t="str">
        <f t="array" ref="A3334">IF(B3334="","",MAX(IF(Mvt!$C$2:$C$832=B3334,Mvt!$A$2:$A$832,"")))</f>
        <v/>
      </c>
      <c r="C3334" t="str">
        <f t="shared" si="52"/>
        <v/>
      </c>
      <c r="D3334" t="str">
        <f>IF(A3334="","",VLOOKUP(BdD!C3334,Mvt!$D$2:$G$832,3,0))</f>
        <v/>
      </c>
    </row>
    <row r="3335" spans="1:4" x14ac:dyDescent="0.25">
      <c r="A3335" s="1" t="str">
        <f t="array" ref="A3335">IF(B3335="","",MAX(IF(Mvt!$C$2:$C$832=B3335,Mvt!$A$2:$A$832,"")))</f>
        <v/>
      </c>
      <c r="C3335" t="str">
        <f t="shared" si="52"/>
        <v/>
      </c>
      <c r="D3335" t="str">
        <f>IF(A3335="","",VLOOKUP(BdD!C3335,Mvt!$D$2:$G$832,3,0))</f>
        <v/>
      </c>
    </row>
    <row r="3336" spans="1:4" x14ac:dyDescent="0.25">
      <c r="A3336" s="1" t="str">
        <f t="array" ref="A3336">IF(B3336="","",MAX(IF(Mvt!$C$2:$C$832=B3336,Mvt!$A$2:$A$832,"")))</f>
        <v/>
      </c>
      <c r="C3336" t="str">
        <f t="shared" si="52"/>
        <v/>
      </c>
      <c r="D3336" t="str">
        <f>IF(A3336="","",VLOOKUP(BdD!C3336,Mvt!$D$2:$G$832,3,0))</f>
        <v/>
      </c>
    </row>
    <row r="3337" spans="1:4" x14ac:dyDescent="0.25">
      <c r="A3337" s="1" t="str">
        <f t="array" ref="A3337">IF(B3337="","",MAX(IF(Mvt!$C$2:$C$832=B3337,Mvt!$A$2:$A$832,"")))</f>
        <v/>
      </c>
      <c r="C3337" t="str">
        <f t="shared" si="52"/>
        <v/>
      </c>
      <c r="D3337" t="str">
        <f>IF(A3337="","",VLOOKUP(BdD!C3337,Mvt!$D$2:$G$832,3,0))</f>
        <v/>
      </c>
    </row>
    <row r="3338" spans="1:4" x14ac:dyDescent="0.25">
      <c r="A3338" s="1" t="str">
        <f t="array" ref="A3338">IF(B3338="","",MAX(IF(Mvt!$C$2:$C$832=B3338,Mvt!$A$2:$A$832,"")))</f>
        <v/>
      </c>
      <c r="C3338" t="str">
        <f t="shared" si="52"/>
        <v/>
      </c>
      <c r="D3338" t="str">
        <f>IF(A3338="","",VLOOKUP(BdD!C3338,Mvt!$D$2:$G$832,3,0))</f>
        <v/>
      </c>
    </row>
    <row r="3339" spans="1:4" x14ac:dyDescent="0.25">
      <c r="A3339" s="1" t="str">
        <f t="array" ref="A3339">IF(B3339="","",MAX(IF(Mvt!$C$2:$C$832=B3339,Mvt!$A$2:$A$832,"")))</f>
        <v/>
      </c>
      <c r="C3339" t="str">
        <f t="shared" si="52"/>
        <v/>
      </c>
      <c r="D3339" t="str">
        <f>IF(A3339="","",VLOOKUP(BdD!C3339,Mvt!$D$2:$G$832,3,0))</f>
        <v/>
      </c>
    </row>
    <row r="3340" spans="1:4" x14ac:dyDescent="0.25">
      <c r="A3340" s="1" t="str">
        <f t="array" ref="A3340">IF(B3340="","",MAX(IF(Mvt!$C$2:$C$832=B3340,Mvt!$A$2:$A$832,"")))</f>
        <v/>
      </c>
      <c r="C3340" t="str">
        <f t="shared" si="52"/>
        <v/>
      </c>
      <c r="D3340" t="str">
        <f>IF(A3340="","",VLOOKUP(BdD!C3340,Mvt!$D$2:$G$832,3,0))</f>
        <v/>
      </c>
    </row>
    <row r="3341" spans="1:4" x14ac:dyDescent="0.25">
      <c r="A3341" s="1" t="str">
        <f t="array" ref="A3341">IF(B3341="","",MAX(IF(Mvt!$C$2:$C$832=B3341,Mvt!$A$2:$A$832,"")))</f>
        <v/>
      </c>
      <c r="C3341" t="str">
        <f t="shared" si="52"/>
        <v/>
      </c>
      <c r="D3341" t="str">
        <f>IF(A3341="","",VLOOKUP(BdD!C3341,Mvt!$D$2:$G$832,3,0))</f>
        <v/>
      </c>
    </row>
    <row r="3342" spans="1:4" x14ac:dyDescent="0.25">
      <c r="A3342" s="1" t="str">
        <f t="array" ref="A3342">IF(B3342="","",MAX(IF(Mvt!$C$2:$C$832=B3342,Mvt!$A$2:$A$832,"")))</f>
        <v/>
      </c>
      <c r="C3342" t="str">
        <f t="shared" si="52"/>
        <v/>
      </c>
      <c r="D3342" t="str">
        <f>IF(A3342="","",VLOOKUP(BdD!C3342,Mvt!$D$2:$G$832,3,0))</f>
        <v/>
      </c>
    </row>
    <row r="3343" spans="1:4" x14ac:dyDescent="0.25">
      <c r="A3343" s="1" t="str">
        <f t="array" ref="A3343">IF(B3343="","",MAX(IF(Mvt!$C$2:$C$832=B3343,Mvt!$A$2:$A$832,"")))</f>
        <v/>
      </c>
      <c r="C3343" t="str">
        <f t="shared" si="52"/>
        <v/>
      </c>
      <c r="D3343" t="str">
        <f>IF(A3343="","",VLOOKUP(BdD!C3343,Mvt!$D$2:$G$832,3,0))</f>
        <v/>
      </c>
    </row>
    <row r="3344" spans="1:4" x14ac:dyDescent="0.25">
      <c r="A3344" s="1" t="str">
        <f t="array" ref="A3344">IF(B3344="","",MAX(IF(Mvt!$C$2:$C$832=B3344,Mvt!$A$2:$A$832,"")))</f>
        <v/>
      </c>
      <c r="C3344" t="str">
        <f t="shared" si="52"/>
        <v/>
      </c>
      <c r="D3344" t="str">
        <f>IF(A3344="","",VLOOKUP(BdD!C3344,Mvt!$D$2:$G$832,3,0))</f>
        <v/>
      </c>
    </row>
    <row r="3345" spans="1:4" x14ac:dyDescent="0.25">
      <c r="A3345" s="1" t="str">
        <f t="array" ref="A3345">IF(B3345="","",MAX(IF(Mvt!$C$2:$C$832=B3345,Mvt!$A$2:$A$832,"")))</f>
        <v/>
      </c>
      <c r="C3345" t="str">
        <f t="shared" si="52"/>
        <v/>
      </c>
      <c r="D3345" t="str">
        <f>IF(A3345="","",VLOOKUP(BdD!C3345,Mvt!$D$2:$G$832,3,0))</f>
        <v/>
      </c>
    </row>
    <row r="3346" spans="1:4" x14ac:dyDescent="0.25">
      <c r="A3346" s="1" t="str">
        <f t="array" ref="A3346">IF(B3346="","",MAX(IF(Mvt!$C$2:$C$832=B3346,Mvt!$A$2:$A$832,"")))</f>
        <v/>
      </c>
      <c r="C3346" t="str">
        <f t="shared" si="52"/>
        <v/>
      </c>
      <c r="D3346" t="str">
        <f>IF(A3346="","",VLOOKUP(BdD!C3346,Mvt!$D$2:$G$832,3,0))</f>
        <v/>
      </c>
    </row>
    <row r="3347" spans="1:4" x14ac:dyDescent="0.25">
      <c r="A3347" s="1" t="str">
        <f t="array" ref="A3347">IF(B3347="","",MAX(IF(Mvt!$C$2:$C$832=B3347,Mvt!$A$2:$A$832,"")))</f>
        <v/>
      </c>
      <c r="C3347" t="str">
        <f t="shared" si="52"/>
        <v/>
      </c>
      <c r="D3347" t="str">
        <f>IF(A3347="","",VLOOKUP(BdD!C3347,Mvt!$D$2:$G$832,3,0))</f>
        <v/>
      </c>
    </row>
    <row r="3348" spans="1:4" x14ac:dyDescent="0.25">
      <c r="A3348" s="1" t="str">
        <f t="array" ref="A3348">IF(B3348="","",MAX(IF(Mvt!$C$2:$C$832=B3348,Mvt!$A$2:$A$832,"")))</f>
        <v/>
      </c>
      <c r="C3348" t="str">
        <f t="shared" si="52"/>
        <v/>
      </c>
      <c r="D3348" t="str">
        <f>IF(A3348="","",VLOOKUP(BdD!C3348,Mvt!$D$2:$G$832,3,0))</f>
        <v/>
      </c>
    </row>
    <row r="3349" spans="1:4" x14ac:dyDescent="0.25">
      <c r="A3349" s="1" t="str">
        <f t="array" ref="A3349">IF(B3349="","",MAX(IF(Mvt!$C$2:$C$832=B3349,Mvt!$A$2:$A$832,"")))</f>
        <v/>
      </c>
      <c r="C3349" t="str">
        <f t="shared" si="52"/>
        <v/>
      </c>
      <c r="D3349" t="str">
        <f>IF(A3349="","",VLOOKUP(BdD!C3349,Mvt!$D$2:$G$832,3,0))</f>
        <v/>
      </c>
    </row>
    <row r="3350" spans="1:4" x14ac:dyDescent="0.25">
      <c r="A3350" s="1" t="str">
        <f t="array" ref="A3350">IF(B3350="","",MAX(IF(Mvt!$C$2:$C$832=B3350,Mvt!$A$2:$A$832,"")))</f>
        <v/>
      </c>
      <c r="C3350" t="str">
        <f t="shared" si="52"/>
        <v/>
      </c>
      <c r="D3350" t="str">
        <f>IF(A3350="","",VLOOKUP(BdD!C3350,Mvt!$D$2:$G$832,3,0))</f>
        <v/>
      </c>
    </row>
    <row r="3351" spans="1:4" x14ac:dyDescent="0.25">
      <c r="A3351" s="1" t="str">
        <f t="array" ref="A3351">IF(B3351="","",MAX(IF(Mvt!$C$2:$C$832=B3351,Mvt!$A$2:$A$832,"")))</f>
        <v/>
      </c>
      <c r="C3351" t="str">
        <f t="shared" si="52"/>
        <v/>
      </c>
      <c r="D3351" t="str">
        <f>IF(A3351="","",VLOOKUP(BdD!C3351,Mvt!$D$2:$G$832,3,0))</f>
        <v/>
      </c>
    </row>
    <row r="3352" spans="1:4" x14ac:dyDescent="0.25">
      <c r="A3352" s="1" t="str">
        <f t="array" ref="A3352">IF(B3352="","",MAX(IF(Mvt!$C$2:$C$832=B3352,Mvt!$A$2:$A$832,"")))</f>
        <v/>
      </c>
      <c r="C3352" t="str">
        <f t="shared" si="52"/>
        <v/>
      </c>
      <c r="D3352" t="str">
        <f>IF(A3352="","",VLOOKUP(BdD!C3352,Mvt!$D$2:$G$832,3,0))</f>
        <v/>
      </c>
    </row>
    <row r="3353" spans="1:4" x14ac:dyDescent="0.25">
      <c r="A3353" s="1" t="str">
        <f t="array" ref="A3353">IF(B3353="","",MAX(IF(Mvt!$C$2:$C$832=B3353,Mvt!$A$2:$A$832,"")))</f>
        <v/>
      </c>
      <c r="C3353" t="str">
        <f t="shared" si="52"/>
        <v/>
      </c>
      <c r="D3353" t="str">
        <f>IF(A3353="","",VLOOKUP(BdD!C3353,Mvt!$D$2:$G$832,3,0))</f>
        <v/>
      </c>
    </row>
    <row r="3354" spans="1:4" x14ac:dyDescent="0.25">
      <c r="A3354" s="1" t="str">
        <f t="array" ref="A3354">IF(B3354="","",MAX(IF(Mvt!$C$2:$C$832=B3354,Mvt!$A$2:$A$832,"")))</f>
        <v/>
      </c>
      <c r="C3354" t="str">
        <f t="shared" si="52"/>
        <v/>
      </c>
      <c r="D3354" t="str">
        <f>IF(A3354="","",VLOOKUP(BdD!C3354,Mvt!$D$2:$G$832,3,0))</f>
        <v/>
      </c>
    </row>
    <row r="3355" spans="1:4" x14ac:dyDescent="0.25">
      <c r="A3355" s="1" t="str">
        <f t="array" ref="A3355">IF(B3355="","",MAX(IF(Mvt!$C$2:$C$832=B3355,Mvt!$A$2:$A$832,"")))</f>
        <v/>
      </c>
      <c r="C3355" t="str">
        <f t="shared" si="52"/>
        <v/>
      </c>
      <c r="D3355" t="str">
        <f>IF(A3355="","",VLOOKUP(BdD!C3355,Mvt!$D$2:$G$832,3,0))</f>
        <v/>
      </c>
    </row>
    <row r="3356" spans="1:4" x14ac:dyDescent="0.25">
      <c r="A3356" s="1" t="str">
        <f t="array" ref="A3356">IF(B3356="","",MAX(IF(Mvt!$C$2:$C$832=B3356,Mvt!$A$2:$A$832,"")))</f>
        <v/>
      </c>
      <c r="C3356" t="str">
        <f t="shared" si="52"/>
        <v/>
      </c>
      <c r="D3356" t="str">
        <f>IF(A3356="","",VLOOKUP(BdD!C3356,Mvt!$D$2:$G$832,3,0))</f>
        <v/>
      </c>
    </row>
    <row r="3357" spans="1:4" x14ac:dyDescent="0.25">
      <c r="A3357" s="1" t="str">
        <f t="array" ref="A3357">IF(B3357="","",MAX(IF(Mvt!$C$2:$C$832=B3357,Mvt!$A$2:$A$832,"")))</f>
        <v/>
      </c>
      <c r="C3357" t="str">
        <f t="shared" si="52"/>
        <v/>
      </c>
      <c r="D3357" t="str">
        <f>IF(A3357="","",VLOOKUP(BdD!C3357,Mvt!$D$2:$G$832,3,0))</f>
        <v/>
      </c>
    </row>
    <row r="3358" spans="1:4" x14ac:dyDescent="0.25">
      <c r="A3358" s="1" t="str">
        <f t="array" ref="A3358">IF(B3358="","",MAX(IF(Mvt!$C$2:$C$832=B3358,Mvt!$A$2:$A$832,"")))</f>
        <v/>
      </c>
      <c r="C3358" t="str">
        <f t="shared" si="52"/>
        <v/>
      </c>
      <c r="D3358" t="str">
        <f>IF(A3358="","",VLOOKUP(BdD!C3358,Mvt!$D$2:$G$832,3,0))</f>
        <v/>
      </c>
    </row>
    <row r="3359" spans="1:4" x14ac:dyDescent="0.25">
      <c r="A3359" s="1" t="str">
        <f t="array" ref="A3359">IF(B3359="","",MAX(IF(Mvt!$C$2:$C$832=B3359,Mvt!$A$2:$A$832,"")))</f>
        <v/>
      </c>
      <c r="C3359" t="str">
        <f t="shared" si="52"/>
        <v/>
      </c>
      <c r="D3359" t="str">
        <f>IF(A3359="","",VLOOKUP(BdD!C3359,Mvt!$D$2:$G$832,3,0))</f>
        <v/>
      </c>
    </row>
    <row r="3360" spans="1:4" x14ac:dyDescent="0.25">
      <c r="A3360" s="1" t="str">
        <f t="array" ref="A3360">IF(B3360="","",MAX(IF(Mvt!$C$2:$C$832=B3360,Mvt!$A$2:$A$832,"")))</f>
        <v/>
      </c>
      <c r="C3360" t="str">
        <f t="shared" si="52"/>
        <v/>
      </c>
      <c r="D3360" t="str">
        <f>IF(A3360="","",VLOOKUP(BdD!C3360,Mvt!$D$2:$G$832,3,0))</f>
        <v/>
      </c>
    </row>
    <row r="3361" spans="1:4" x14ac:dyDescent="0.25">
      <c r="A3361" s="1" t="str">
        <f t="array" ref="A3361">IF(B3361="","",MAX(IF(Mvt!$C$2:$C$832=B3361,Mvt!$A$2:$A$832,"")))</f>
        <v/>
      </c>
      <c r="C3361" t="str">
        <f t="shared" si="52"/>
        <v/>
      </c>
      <c r="D3361" t="str">
        <f>IF(A3361="","",VLOOKUP(BdD!C3361,Mvt!$D$2:$G$832,3,0))</f>
        <v/>
      </c>
    </row>
    <row r="3362" spans="1:4" x14ac:dyDescent="0.25">
      <c r="A3362" s="1" t="str">
        <f t="array" ref="A3362">IF(B3362="","",MAX(IF(Mvt!$C$2:$C$832=B3362,Mvt!$A$2:$A$832,"")))</f>
        <v/>
      </c>
      <c r="C3362" t="str">
        <f t="shared" si="52"/>
        <v/>
      </c>
      <c r="D3362" t="str">
        <f>IF(A3362="","",VLOOKUP(BdD!C3362,Mvt!$D$2:$G$832,3,0))</f>
        <v/>
      </c>
    </row>
    <row r="3363" spans="1:4" x14ac:dyDescent="0.25">
      <c r="A3363" s="1" t="str">
        <f t="array" ref="A3363">IF(B3363="","",MAX(IF(Mvt!$C$2:$C$832=B3363,Mvt!$A$2:$A$832,"")))</f>
        <v/>
      </c>
      <c r="C3363" t="str">
        <f t="shared" ref="C3363:C3426" si="53">IF(A3363="","",A3363&amp;B3363)</f>
        <v/>
      </c>
      <c r="D3363" t="str">
        <f>IF(A3363="","",VLOOKUP(BdD!C3363,Mvt!$D$2:$G$832,3,0))</f>
        <v/>
      </c>
    </row>
    <row r="3364" spans="1:4" x14ac:dyDescent="0.25">
      <c r="A3364" s="1" t="str">
        <f t="array" ref="A3364">IF(B3364="","",MAX(IF(Mvt!$C$2:$C$832=B3364,Mvt!$A$2:$A$832,"")))</f>
        <v/>
      </c>
      <c r="C3364" t="str">
        <f t="shared" si="53"/>
        <v/>
      </c>
      <c r="D3364" t="str">
        <f>IF(A3364="","",VLOOKUP(BdD!C3364,Mvt!$D$2:$G$832,3,0))</f>
        <v/>
      </c>
    </row>
    <row r="3365" spans="1:4" x14ac:dyDescent="0.25">
      <c r="A3365" s="1" t="str">
        <f t="array" ref="A3365">IF(B3365="","",MAX(IF(Mvt!$C$2:$C$832=B3365,Mvt!$A$2:$A$832,"")))</f>
        <v/>
      </c>
      <c r="C3365" t="str">
        <f t="shared" si="53"/>
        <v/>
      </c>
      <c r="D3365" t="str">
        <f>IF(A3365="","",VLOOKUP(BdD!C3365,Mvt!$D$2:$G$832,3,0))</f>
        <v/>
      </c>
    </row>
    <row r="3366" spans="1:4" x14ac:dyDescent="0.25">
      <c r="A3366" s="1" t="str">
        <f t="array" ref="A3366">IF(B3366="","",MAX(IF(Mvt!$C$2:$C$832=B3366,Mvt!$A$2:$A$832,"")))</f>
        <v/>
      </c>
      <c r="C3366" t="str">
        <f t="shared" si="53"/>
        <v/>
      </c>
      <c r="D3366" t="str">
        <f>IF(A3366="","",VLOOKUP(BdD!C3366,Mvt!$D$2:$G$832,3,0))</f>
        <v/>
      </c>
    </row>
    <row r="3367" spans="1:4" x14ac:dyDescent="0.25">
      <c r="A3367" s="1" t="str">
        <f t="array" ref="A3367">IF(B3367="","",MAX(IF(Mvt!$C$2:$C$832=B3367,Mvt!$A$2:$A$832,"")))</f>
        <v/>
      </c>
      <c r="C3367" t="str">
        <f t="shared" si="53"/>
        <v/>
      </c>
      <c r="D3367" t="str">
        <f>IF(A3367="","",VLOOKUP(BdD!C3367,Mvt!$D$2:$G$832,3,0))</f>
        <v/>
      </c>
    </row>
    <row r="3368" spans="1:4" x14ac:dyDescent="0.25">
      <c r="A3368" s="1" t="str">
        <f t="array" ref="A3368">IF(B3368="","",MAX(IF(Mvt!$C$2:$C$832=B3368,Mvt!$A$2:$A$832,"")))</f>
        <v/>
      </c>
      <c r="C3368" t="str">
        <f t="shared" si="53"/>
        <v/>
      </c>
      <c r="D3368" t="str">
        <f>IF(A3368="","",VLOOKUP(BdD!C3368,Mvt!$D$2:$G$832,3,0))</f>
        <v/>
      </c>
    </row>
    <row r="3369" spans="1:4" x14ac:dyDescent="0.25">
      <c r="A3369" s="1" t="str">
        <f t="array" ref="A3369">IF(B3369="","",MAX(IF(Mvt!$C$2:$C$832=B3369,Mvt!$A$2:$A$832,"")))</f>
        <v/>
      </c>
      <c r="C3369" t="str">
        <f t="shared" si="53"/>
        <v/>
      </c>
      <c r="D3369" t="str">
        <f>IF(A3369="","",VLOOKUP(BdD!C3369,Mvt!$D$2:$G$832,3,0))</f>
        <v/>
      </c>
    </row>
    <row r="3370" spans="1:4" x14ac:dyDescent="0.25">
      <c r="A3370" s="1" t="str">
        <f t="array" ref="A3370">IF(B3370="","",MAX(IF(Mvt!$C$2:$C$832=B3370,Mvt!$A$2:$A$832,"")))</f>
        <v/>
      </c>
      <c r="C3370" t="str">
        <f t="shared" si="53"/>
        <v/>
      </c>
      <c r="D3370" t="str">
        <f>IF(A3370="","",VLOOKUP(BdD!C3370,Mvt!$D$2:$G$832,3,0))</f>
        <v/>
      </c>
    </row>
    <row r="3371" spans="1:4" x14ac:dyDescent="0.25">
      <c r="A3371" s="1" t="str">
        <f t="array" ref="A3371">IF(B3371="","",MAX(IF(Mvt!$C$2:$C$832=B3371,Mvt!$A$2:$A$832,"")))</f>
        <v/>
      </c>
      <c r="C3371" t="str">
        <f t="shared" si="53"/>
        <v/>
      </c>
      <c r="D3371" t="str">
        <f>IF(A3371="","",VLOOKUP(BdD!C3371,Mvt!$D$2:$G$832,3,0))</f>
        <v/>
      </c>
    </row>
    <row r="3372" spans="1:4" x14ac:dyDescent="0.25">
      <c r="A3372" s="1" t="str">
        <f t="array" ref="A3372">IF(B3372="","",MAX(IF(Mvt!$C$2:$C$832=B3372,Mvt!$A$2:$A$832,"")))</f>
        <v/>
      </c>
      <c r="C3372" t="str">
        <f t="shared" si="53"/>
        <v/>
      </c>
      <c r="D3372" t="str">
        <f>IF(A3372="","",VLOOKUP(BdD!C3372,Mvt!$D$2:$G$832,3,0))</f>
        <v/>
      </c>
    </row>
    <row r="3373" spans="1:4" x14ac:dyDescent="0.25">
      <c r="A3373" s="1" t="str">
        <f t="array" ref="A3373">IF(B3373="","",MAX(IF(Mvt!$C$2:$C$832=B3373,Mvt!$A$2:$A$832,"")))</f>
        <v/>
      </c>
      <c r="C3373" t="str">
        <f t="shared" si="53"/>
        <v/>
      </c>
      <c r="D3373" t="str">
        <f>IF(A3373="","",VLOOKUP(BdD!C3373,Mvt!$D$2:$G$832,3,0))</f>
        <v/>
      </c>
    </row>
    <row r="3374" spans="1:4" x14ac:dyDescent="0.25">
      <c r="A3374" s="1" t="str">
        <f t="array" ref="A3374">IF(B3374="","",MAX(IF(Mvt!$C$2:$C$832=B3374,Mvt!$A$2:$A$832,"")))</f>
        <v/>
      </c>
      <c r="C3374" t="str">
        <f t="shared" si="53"/>
        <v/>
      </c>
      <c r="D3374" t="str">
        <f>IF(A3374="","",VLOOKUP(BdD!C3374,Mvt!$D$2:$G$832,3,0))</f>
        <v/>
      </c>
    </row>
    <row r="3375" spans="1:4" x14ac:dyDescent="0.25">
      <c r="A3375" s="1" t="str">
        <f t="array" ref="A3375">IF(B3375="","",MAX(IF(Mvt!$C$2:$C$832=B3375,Mvt!$A$2:$A$832,"")))</f>
        <v/>
      </c>
      <c r="C3375" t="str">
        <f t="shared" si="53"/>
        <v/>
      </c>
      <c r="D3375" t="str">
        <f>IF(A3375="","",VLOOKUP(BdD!C3375,Mvt!$D$2:$G$832,3,0))</f>
        <v/>
      </c>
    </row>
    <row r="3376" spans="1:4" x14ac:dyDescent="0.25">
      <c r="A3376" s="1" t="str">
        <f t="array" ref="A3376">IF(B3376="","",MAX(IF(Mvt!$C$2:$C$832=B3376,Mvt!$A$2:$A$832,"")))</f>
        <v/>
      </c>
      <c r="C3376" t="str">
        <f t="shared" si="53"/>
        <v/>
      </c>
      <c r="D3376" t="str">
        <f>IF(A3376="","",VLOOKUP(BdD!C3376,Mvt!$D$2:$G$832,3,0))</f>
        <v/>
      </c>
    </row>
    <row r="3377" spans="1:4" x14ac:dyDescent="0.25">
      <c r="A3377" s="1" t="str">
        <f t="array" ref="A3377">IF(B3377="","",MAX(IF(Mvt!$C$2:$C$832=B3377,Mvt!$A$2:$A$832,"")))</f>
        <v/>
      </c>
      <c r="C3377" t="str">
        <f t="shared" si="53"/>
        <v/>
      </c>
      <c r="D3377" t="str">
        <f>IF(A3377="","",VLOOKUP(BdD!C3377,Mvt!$D$2:$G$832,3,0))</f>
        <v/>
      </c>
    </row>
    <row r="3378" spans="1:4" x14ac:dyDescent="0.25">
      <c r="A3378" s="1" t="str">
        <f t="array" ref="A3378">IF(B3378="","",MAX(IF(Mvt!$C$2:$C$832=B3378,Mvt!$A$2:$A$832,"")))</f>
        <v/>
      </c>
      <c r="C3378" t="str">
        <f t="shared" si="53"/>
        <v/>
      </c>
      <c r="D3378" t="str">
        <f>IF(A3378="","",VLOOKUP(BdD!C3378,Mvt!$D$2:$G$832,3,0))</f>
        <v/>
      </c>
    </row>
    <row r="3379" spans="1:4" x14ac:dyDescent="0.25">
      <c r="A3379" s="1" t="str">
        <f t="array" ref="A3379">IF(B3379="","",MAX(IF(Mvt!$C$2:$C$832=B3379,Mvt!$A$2:$A$832,"")))</f>
        <v/>
      </c>
      <c r="C3379" t="str">
        <f t="shared" si="53"/>
        <v/>
      </c>
      <c r="D3379" t="str">
        <f>IF(A3379="","",VLOOKUP(BdD!C3379,Mvt!$D$2:$G$832,3,0))</f>
        <v/>
      </c>
    </row>
    <row r="3380" spans="1:4" x14ac:dyDescent="0.25">
      <c r="A3380" s="1" t="str">
        <f t="array" ref="A3380">IF(B3380="","",MAX(IF(Mvt!$C$2:$C$832=B3380,Mvt!$A$2:$A$832,"")))</f>
        <v/>
      </c>
      <c r="C3380" t="str">
        <f t="shared" si="53"/>
        <v/>
      </c>
      <c r="D3380" t="str">
        <f>IF(A3380="","",VLOOKUP(BdD!C3380,Mvt!$D$2:$G$832,3,0))</f>
        <v/>
      </c>
    </row>
    <row r="3381" spans="1:4" x14ac:dyDescent="0.25">
      <c r="A3381" s="1" t="str">
        <f t="array" ref="A3381">IF(B3381="","",MAX(IF(Mvt!$C$2:$C$832=B3381,Mvt!$A$2:$A$832,"")))</f>
        <v/>
      </c>
      <c r="C3381" t="str">
        <f t="shared" si="53"/>
        <v/>
      </c>
      <c r="D3381" t="str">
        <f>IF(A3381="","",VLOOKUP(BdD!C3381,Mvt!$D$2:$G$832,3,0))</f>
        <v/>
      </c>
    </row>
    <row r="3382" spans="1:4" x14ac:dyDescent="0.25">
      <c r="A3382" s="1" t="str">
        <f t="array" ref="A3382">IF(B3382="","",MAX(IF(Mvt!$C$2:$C$832=B3382,Mvt!$A$2:$A$832,"")))</f>
        <v/>
      </c>
      <c r="C3382" t="str">
        <f t="shared" si="53"/>
        <v/>
      </c>
      <c r="D3382" t="str">
        <f>IF(A3382="","",VLOOKUP(BdD!C3382,Mvt!$D$2:$G$832,3,0))</f>
        <v/>
      </c>
    </row>
    <row r="3383" spans="1:4" x14ac:dyDescent="0.25">
      <c r="A3383" s="1" t="str">
        <f t="array" ref="A3383">IF(B3383="","",MAX(IF(Mvt!$C$2:$C$832=B3383,Mvt!$A$2:$A$832,"")))</f>
        <v/>
      </c>
      <c r="C3383" t="str">
        <f t="shared" si="53"/>
        <v/>
      </c>
      <c r="D3383" t="str">
        <f>IF(A3383="","",VLOOKUP(BdD!C3383,Mvt!$D$2:$G$832,3,0))</f>
        <v/>
      </c>
    </row>
    <row r="3384" spans="1:4" x14ac:dyDescent="0.25">
      <c r="A3384" s="1" t="str">
        <f t="array" ref="A3384">IF(B3384="","",MAX(IF(Mvt!$C$2:$C$832=B3384,Mvt!$A$2:$A$832,"")))</f>
        <v/>
      </c>
      <c r="C3384" t="str">
        <f t="shared" si="53"/>
        <v/>
      </c>
      <c r="D3384" t="str">
        <f>IF(A3384="","",VLOOKUP(BdD!C3384,Mvt!$D$2:$G$832,3,0))</f>
        <v/>
      </c>
    </row>
    <row r="3385" spans="1:4" x14ac:dyDescent="0.25">
      <c r="A3385" s="1" t="str">
        <f t="array" ref="A3385">IF(B3385="","",MAX(IF(Mvt!$C$2:$C$832=B3385,Mvt!$A$2:$A$832,"")))</f>
        <v/>
      </c>
      <c r="C3385" t="str">
        <f t="shared" si="53"/>
        <v/>
      </c>
      <c r="D3385" t="str">
        <f>IF(A3385="","",VLOOKUP(BdD!C3385,Mvt!$D$2:$G$832,3,0))</f>
        <v/>
      </c>
    </row>
    <row r="3386" spans="1:4" x14ac:dyDescent="0.25">
      <c r="A3386" s="1" t="str">
        <f t="array" ref="A3386">IF(B3386="","",MAX(IF(Mvt!$C$2:$C$832=B3386,Mvt!$A$2:$A$832,"")))</f>
        <v/>
      </c>
      <c r="C3386" t="str">
        <f t="shared" si="53"/>
        <v/>
      </c>
      <c r="D3386" t="str">
        <f>IF(A3386="","",VLOOKUP(BdD!C3386,Mvt!$D$2:$G$832,3,0))</f>
        <v/>
      </c>
    </row>
    <row r="3387" spans="1:4" x14ac:dyDescent="0.25">
      <c r="A3387" s="1" t="str">
        <f t="array" ref="A3387">IF(B3387="","",MAX(IF(Mvt!$C$2:$C$832=B3387,Mvt!$A$2:$A$832,"")))</f>
        <v/>
      </c>
      <c r="C3387" t="str">
        <f t="shared" si="53"/>
        <v/>
      </c>
      <c r="D3387" t="str">
        <f>IF(A3387="","",VLOOKUP(BdD!C3387,Mvt!$D$2:$G$832,3,0))</f>
        <v/>
      </c>
    </row>
    <row r="3388" spans="1:4" x14ac:dyDescent="0.25">
      <c r="A3388" s="1" t="str">
        <f t="array" ref="A3388">IF(B3388="","",MAX(IF(Mvt!$C$2:$C$832=B3388,Mvt!$A$2:$A$832,"")))</f>
        <v/>
      </c>
      <c r="C3388" t="str">
        <f t="shared" si="53"/>
        <v/>
      </c>
      <c r="D3388" t="str">
        <f>IF(A3388="","",VLOOKUP(BdD!C3388,Mvt!$D$2:$G$832,3,0))</f>
        <v/>
      </c>
    </row>
    <row r="3389" spans="1:4" x14ac:dyDescent="0.25">
      <c r="A3389" s="1" t="str">
        <f t="array" ref="A3389">IF(B3389="","",MAX(IF(Mvt!$C$2:$C$832=B3389,Mvt!$A$2:$A$832,"")))</f>
        <v/>
      </c>
      <c r="C3389" t="str">
        <f t="shared" si="53"/>
        <v/>
      </c>
      <c r="D3389" t="str">
        <f>IF(A3389="","",VLOOKUP(BdD!C3389,Mvt!$D$2:$G$832,3,0))</f>
        <v/>
      </c>
    </row>
    <row r="3390" spans="1:4" x14ac:dyDescent="0.25">
      <c r="A3390" s="1" t="str">
        <f t="array" ref="A3390">IF(B3390="","",MAX(IF(Mvt!$C$2:$C$832=B3390,Mvt!$A$2:$A$832,"")))</f>
        <v/>
      </c>
      <c r="C3390" t="str">
        <f t="shared" si="53"/>
        <v/>
      </c>
      <c r="D3390" t="str">
        <f>IF(A3390="","",VLOOKUP(BdD!C3390,Mvt!$D$2:$G$832,3,0))</f>
        <v/>
      </c>
    </row>
    <row r="3391" spans="1:4" x14ac:dyDescent="0.25">
      <c r="A3391" s="1" t="str">
        <f t="array" ref="A3391">IF(B3391="","",MAX(IF(Mvt!$C$2:$C$832=B3391,Mvt!$A$2:$A$832,"")))</f>
        <v/>
      </c>
      <c r="C3391" t="str">
        <f t="shared" si="53"/>
        <v/>
      </c>
      <c r="D3391" t="str">
        <f>IF(A3391="","",VLOOKUP(BdD!C3391,Mvt!$D$2:$G$832,3,0))</f>
        <v/>
      </c>
    </row>
    <row r="3392" spans="1:4" x14ac:dyDescent="0.25">
      <c r="A3392" s="1" t="str">
        <f t="array" ref="A3392">IF(B3392="","",MAX(IF(Mvt!$C$2:$C$832=B3392,Mvt!$A$2:$A$832,"")))</f>
        <v/>
      </c>
      <c r="C3392" t="str">
        <f t="shared" si="53"/>
        <v/>
      </c>
      <c r="D3392" t="str">
        <f>IF(A3392="","",VLOOKUP(BdD!C3392,Mvt!$D$2:$G$832,3,0))</f>
        <v/>
      </c>
    </row>
    <row r="3393" spans="1:4" x14ac:dyDescent="0.25">
      <c r="A3393" s="1" t="str">
        <f t="array" ref="A3393">IF(B3393="","",MAX(IF(Mvt!$C$2:$C$832=B3393,Mvt!$A$2:$A$832,"")))</f>
        <v/>
      </c>
      <c r="C3393" t="str">
        <f t="shared" si="53"/>
        <v/>
      </c>
      <c r="D3393" t="str">
        <f>IF(A3393="","",VLOOKUP(BdD!C3393,Mvt!$D$2:$G$832,3,0))</f>
        <v/>
      </c>
    </row>
    <row r="3394" spans="1:4" x14ac:dyDescent="0.25">
      <c r="A3394" s="1" t="str">
        <f t="array" ref="A3394">IF(B3394="","",MAX(IF(Mvt!$C$2:$C$832=B3394,Mvt!$A$2:$A$832,"")))</f>
        <v/>
      </c>
      <c r="C3394" t="str">
        <f t="shared" si="53"/>
        <v/>
      </c>
      <c r="D3394" t="str">
        <f>IF(A3394="","",VLOOKUP(BdD!C3394,Mvt!$D$2:$G$832,3,0))</f>
        <v/>
      </c>
    </row>
    <row r="3395" spans="1:4" x14ac:dyDescent="0.25">
      <c r="A3395" s="1" t="str">
        <f t="array" ref="A3395">IF(B3395="","",MAX(IF(Mvt!$C$2:$C$832=B3395,Mvt!$A$2:$A$832,"")))</f>
        <v/>
      </c>
      <c r="C3395" t="str">
        <f t="shared" si="53"/>
        <v/>
      </c>
      <c r="D3395" t="str">
        <f>IF(A3395="","",VLOOKUP(BdD!C3395,Mvt!$D$2:$G$832,3,0))</f>
        <v/>
      </c>
    </row>
    <row r="3396" spans="1:4" x14ac:dyDescent="0.25">
      <c r="A3396" s="1" t="str">
        <f t="array" ref="A3396">IF(B3396="","",MAX(IF(Mvt!$C$2:$C$832=B3396,Mvt!$A$2:$A$832,"")))</f>
        <v/>
      </c>
      <c r="C3396" t="str">
        <f t="shared" si="53"/>
        <v/>
      </c>
      <c r="D3396" t="str">
        <f>IF(A3396="","",VLOOKUP(BdD!C3396,Mvt!$D$2:$G$832,3,0))</f>
        <v/>
      </c>
    </row>
    <row r="3397" spans="1:4" x14ac:dyDescent="0.25">
      <c r="A3397" s="1" t="str">
        <f t="array" ref="A3397">IF(B3397="","",MAX(IF(Mvt!$C$2:$C$832=B3397,Mvt!$A$2:$A$832,"")))</f>
        <v/>
      </c>
      <c r="C3397" t="str">
        <f t="shared" si="53"/>
        <v/>
      </c>
      <c r="D3397" t="str">
        <f>IF(A3397="","",VLOOKUP(BdD!C3397,Mvt!$D$2:$G$832,3,0))</f>
        <v/>
      </c>
    </row>
    <row r="3398" spans="1:4" x14ac:dyDescent="0.25">
      <c r="A3398" s="1" t="str">
        <f t="array" ref="A3398">IF(B3398="","",MAX(IF(Mvt!$C$2:$C$832=B3398,Mvt!$A$2:$A$832,"")))</f>
        <v/>
      </c>
      <c r="C3398" t="str">
        <f t="shared" si="53"/>
        <v/>
      </c>
      <c r="D3398" t="str">
        <f>IF(A3398="","",VLOOKUP(BdD!C3398,Mvt!$D$2:$G$832,3,0))</f>
        <v/>
      </c>
    </row>
    <row r="3399" spans="1:4" x14ac:dyDescent="0.25">
      <c r="A3399" s="1" t="str">
        <f t="array" ref="A3399">IF(B3399="","",MAX(IF(Mvt!$C$2:$C$832=B3399,Mvt!$A$2:$A$832,"")))</f>
        <v/>
      </c>
      <c r="C3399" t="str">
        <f t="shared" si="53"/>
        <v/>
      </c>
      <c r="D3399" t="str">
        <f>IF(A3399="","",VLOOKUP(BdD!C3399,Mvt!$D$2:$G$832,3,0))</f>
        <v/>
      </c>
    </row>
    <row r="3400" spans="1:4" x14ac:dyDescent="0.25">
      <c r="A3400" s="1" t="str">
        <f t="array" ref="A3400">IF(B3400="","",MAX(IF(Mvt!$C$2:$C$832=B3400,Mvt!$A$2:$A$832,"")))</f>
        <v/>
      </c>
      <c r="C3400" t="str">
        <f t="shared" si="53"/>
        <v/>
      </c>
      <c r="D3400" t="str">
        <f>IF(A3400="","",VLOOKUP(BdD!C3400,Mvt!$D$2:$G$832,3,0))</f>
        <v/>
      </c>
    </row>
    <row r="3401" spans="1:4" x14ac:dyDescent="0.25">
      <c r="A3401" s="1" t="str">
        <f t="array" ref="A3401">IF(B3401="","",MAX(IF(Mvt!$C$2:$C$832=B3401,Mvt!$A$2:$A$832,"")))</f>
        <v/>
      </c>
      <c r="C3401" t="str">
        <f t="shared" si="53"/>
        <v/>
      </c>
      <c r="D3401" t="str">
        <f>IF(A3401="","",VLOOKUP(BdD!C3401,Mvt!$D$2:$G$832,3,0))</f>
        <v/>
      </c>
    </row>
    <row r="3402" spans="1:4" x14ac:dyDescent="0.25">
      <c r="A3402" s="1" t="str">
        <f t="array" ref="A3402">IF(B3402="","",MAX(IF(Mvt!$C$2:$C$832=B3402,Mvt!$A$2:$A$832,"")))</f>
        <v/>
      </c>
      <c r="C3402" t="str">
        <f t="shared" si="53"/>
        <v/>
      </c>
      <c r="D3402" t="str">
        <f>IF(A3402="","",VLOOKUP(BdD!C3402,Mvt!$D$2:$G$832,3,0))</f>
        <v/>
      </c>
    </row>
    <row r="3403" spans="1:4" x14ac:dyDescent="0.25">
      <c r="A3403" s="1" t="str">
        <f t="array" ref="A3403">IF(B3403="","",MAX(IF(Mvt!$C$2:$C$832=B3403,Mvt!$A$2:$A$832,"")))</f>
        <v/>
      </c>
      <c r="C3403" t="str">
        <f t="shared" si="53"/>
        <v/>
      </c>
      <c r="D3403" t="str">
        <f>IF(A3403="","",VLOOKUP(BdD!C3403,Mvt!$D$2:$G$832,3,0))</f>
        <v/>
      </c>
    </row>
    <row r="3404" spans="1:4" x14ac:dyDescent="0.25">
      <c r="A3404" s="1" t="str">
        <f t="array" ref="A3404">IF(B3404="","",MAX(IF(Mvt!$C$2:$C$832=B3404,Mvt!$A$2:$A$832,"")))</f>
        <v/>
      </c>
      <c r="C3404" t="str">
        <f t="shared" si="53"/>
        <v/>
      </c>
      <c r="D3404" t="str">
        <f>IF(A3404="","",VLOOKUP(BdD!C3404,Mvt!$D$2:$G$832,3,0))</f>
        <v/>
      </c>
    </row>
    <row r="3405" spans="1:4" x14ac:dyDescent="0.25">
      <c r="A3405" s="1" t="str">
        <f t="array" ref="A3405">IF(B3405="","",MAX(IF(Mvt!$C$2:$C$832=B3405,Mvt!$A$2:$A$832,"")))</f>
        <v/>
      </c>
      <c r="C3405" t="str">
        <f t="shared" si="53"/>
        <v/>
      </c>
      <c r="D3405" t="str">
        <f>IF(A3405="","",VLOOKUP(BdD!C3405,Mvt!$D$2:$G$832,3,0))</f>
        <v/>
      </c>
    </row>
    <row r="3406" spans="1:4" x14ac:dyDescent="0.25">
      <c r="A3406" s="1" t="str">
        <f t="array" ref="A3406">IF(B3406="","",MAX(IF(Mvt!$C$2:$C$832=B3406,Mvt!$A$2:$A$832,"")))</f>
        <v/>
      </c>
      <c r="C3406" t="str">
        <f t="shared" si="53"/>
        <v/>
      </c>
      <c r="D3406" t="str">
        <f>IF(A3406="","",VLOOKUP(BdD!C3406,Mvt!$D$2:$G$832,3,0))</f>
        <v/>
      </c>
    </row>
    <row r="3407" spans="1:4" x14ac:dyDescent="0.25">
      <c r="A3407" s="1" t="str">
        <f t="array" ref="A3407">IF(B3407="","",MAX(IF(Mvt!$C$2:$C$832=B3407,Mvt!$A$2:$A$832,"")))</f>
        <v/>
      </c>
      <c r="C3407" t="str">
        <f t="shared" si="53"/>
        <v/>
      </c>
      <c r="D3407" t="str">
        <f>IF(A3407="","",VLOOKUP(BdD!C3407,Mvt!$D$2:$G$832,3,0))</f>
        <v/>
      </c>
    </row>
    <row r="3408" spans="1:4" x14ac:dyDescent="0.25">
      <c r="A3408" s="1" t="str">
        <f t="array" ref="A3408">IF(B3408="","",MAX(IF(Mvt!$C$2:$C$832=B3408,Mvt!$A$2:$A$832,"")))</f>
        <v/>
      </c>
      <c r="C3408" t="str">
        <f t="shared" si="53"/>
        <v/>
      </c>
      <c r="D3408" t="str">
        <f>IF(A3408="","",VLOOKUP(BdD!C3408,Mvt!$D$2:$G$832,3,0))</f>
        <v/>
      </c>
    </row>
    <row r="3409" spans="1:4" x14ac:dyDescent="0.25">
      <c r="A3409" s="1" t="str">
        <f t="array" ref="A3409">IF(B3409="","",MAX(IF(Mvt!$C$2:$C$832=B3409,Mvt!$A$2:$A$832,"")))</f>
        <v/>
      </c>
      <c r="C3409" t="str">
        <f t="shared" si="53"/>
        <v/>
      </c>
      <c r="D3409" t="str">
        <f>IF(A3409="","",VLOOKUP(BdD!C3409,Mvt!$D$2:$G$832,3,0))</f>
        <v/>
      </c>
    </row>
    <row r="3410" spans="1:4" x14ac:dyDescent="0.25">
      <c r="A3410" s="1" t="str">
        <f t="array" ref="A3410">IF(B3410="","",MAX(IF(Mvt!$C$2:$C$832=B3410,Mvt!$A$2:$A$832,"")))</f>
        <v/>
      </c>
      <c r="C3410" t="str">
        <f t="shared" si="53"/>
        <v/>
      </c>
      <c r="D3410" t="str">
        <f>IF(A3410="","",VLOOKUP(BdD!C3410,Mvt!$D$2:$G$832,3,0))</f>
        <v/>
      </c>
    </row>
    <row r="3411" spans="1:4" x14ac:dyDescent="0.25">
      <c r="A3411" s="1" t="str">
        <f t="array" ref="A3411">IF(B3411="","",MAX(IF(Mvt!$C$2:$C$832=B3411,Mvt!$A$2:$A$832,"")))</f>
        <v/>
      </c>
      <c r="C3411" t="str">
        <f t="shared" si="53"/>
        <v/>
      </c>
      <c r="D3411" t="str">
        <f>IF(A3411="","",VLOOKUP(BdD!C3411,Mvt!$D$2:$G$832,3,0))</f>
        <v/>
      </c>
    </row>
    <row r="3412" spans="1:4" x14ac:dyDescent="0.25">
      <c r="A3412" s="1" t="str">
        <f t="array" ref="A3412">IF(B3412="","",MAX(IF(Mvt!$C$2:$C$832=B3412,Mvt!$A$2:$A$832,"")))</f>
        <v/>
      </c>
      <c r="C3412" t="str">
        <f t="shared" si="53"/>
        <v/>
      </c>
      <c r="D3412" t="str">
        <f>IF(A3412="","",VLOOKUP(BdD!C3412,Mvt!$D$2:$G$832,3,0))</f>
        <v/>
      </c>
    </row>
    <row r="3413" spans="1:4" x14ac:dyDescent="0.25">
      <c r="A3413" s="1" t="str">
        <f t="array" ref="A3413">IF(B3413="","",MAX(IF(Mvt!$C$2:$C$832=B3413,Mvt!$A$2:$A$832,"")))</f>
        <v/>
      </c>
      <c r="C3413" t="str">
        <f t="shared" si="53"/>
        <v/>
      </c>
      <c r="D3413" t="str">
        <f>IF(A3413="","",VLOOKUP(BdD!C3413,Mvt!$D$2:$G$832,3,0))</f>
        <v/>
      </c>
    </row>
    <row r="3414" spans="1:4" x14ac:dyDescent="0.25">
      <c r="A3414" s="1" t="str">
        <f t="array" ref="A3414">IF(B3414="","",MAX(IF(Mvt!$C$2:$C$832=B3414,Mvt!$A$2:$A$832,"")))</f>
        <v/>
      </c>
      <c r="C3414" t="str">
        <f t="shared" si="53"/>
        <v/>
      </c>
      <c r="D3414" t="str">
        <f>IF(A3414="","",VLOOKUP(BdD!C3414,Mvt!$D$2:$G$832,3,0))</f>
        <v/>
      </c>
    </row>
    <row r="3415" spans="1:4" x14ac:dyDescent="0.25">
      <c r="A3415" s="1" t="str">
        <f t="array" ref="A3415">IF(B3415="","",MAX(IF(Mvt!$C$2:$C$832=B3415,Mvt!$A$2:$A$832,"")))</f>
        <v/>
      </c>
      <c r="C3415" t="str">
        <f t="shared" si="53"/>
        <v/>
      </c>
      <c r="D3415" t="str">
        <f>IF(A3415="","",VLOOKUP(BdD!C3415,Mvt!$D$2:$G$832,3,0))</f>
        <v/>
      </c>
    </row>
    <row r="3416" spans="1:4" x14ac:dyDescent="0.25">
      <c r="A3416" s="1" t="str">
        <f t="array" ref="A3416">IF(B3416="","",MAX(IF(Mvt!$C$2:$C$832=B3416,Mvt!$A$2:$A$832,"")))</f>
        <v/>
      </c>
      <c r="C3416" t="str">
        <f t="shared" si="53"/>
        <v/>
      </c>
      <c r="D3416" t="str">
        <f>IF(A3416="","",VLOOKUP(BdD!C3416,Mvt!$D$2:$G$832,3,0))</f>
        <v/>
      </c>
    </row>
    <row r="3417" spans="1:4" x14ac:dyDescent="0.25">
      <c r="A3417" s="1" t="str">
        <f t="array" ref="A3417">IF(B3417="","",MAX(IF(Mvt!$C$2:$C$832=B3417,Mvt!$A$2:$A$832,"")))</f>
        <v/>
      </c>
      <c r="C3417" t="str">
        <f t="shared" si="53"/>
        <v/>
      </c>
      <c r="D3417" t="str">
        <f>IF(A3417="","",VLOOKUP(BdD!C3417,Mvt!$D$2:$G$832,3,0))</f>
        <v/>
      </c>
    </row>
    <row r="3418" spans="1:4" x14ac:dyDescent="0.25">
      <c r="A3418" s="1" t="str">
        <f t="array" ref="A3418">IF(B3418="","",MAX(IF(Mvt!$C$2:$C$832=B3418,Mvt!$A$2:$A$832,"")))</f>
        <v/>
      </c>
      <c r="C3418" t="str">
        <f t="shared" si="53"/>
        <v/>
      </c>
      <c r="D3418" t="str">
        <f>IF(A3418="","",VLOOKUP(BdD!C3418,Mvt!$D$2:$G$832,3,0))</f>
        <v/>
      </c>
    </row>
    <row r="3419" spans="1:4" x14ac:dyDescent="0.25">
      <c r="A3419" s="1" t="str">
        <f t="array" ref="A3419">IF(B3419="","",MAX(IF(Mvt!$C$2:$C$832=B3419,Mvt!$A$2:$A$832,"")))</f>
        <v/>
      </c>
      <c r="C3419" t="str">
        <f t="shared" si="53"/>
        <v/>
      </c>
      <c r="D3419" t="str">
        <f>IF(A3419="","",VLOOKUP(BdD!C3419,Mvt!$D$2:$G$832,3,0))</f>
        <v/>
      </c>
    </row>
    <row r="3420" spans="1:4" x14ac:dyDescent="0.25">
      <c r="A3420" s="1" t="str">
        <f t="array" ref="A3420">IF(B3420="","",MAX(IF(Mvt!$C$2:$C$832=B3420,Mvt!$A$2:$A$832,"")))</f>
        <v/>
      </c>
      <c r="C3420" t="str">
        <f t="shared" si="53"/>
        <v/>
      </c>
      <c r="D3420" t="str">
        <f>IF(A3420="","",VLOOKUP(BdD!C3420,Mvt!$D$2:$G$832,3,0))</f>
        <v/>
      </c>
    </row>
    <row r="3421" spans="1:4" x14ac:dyDescent="0.25">
      <c r="A3421" s="1" t="str">
        <f t="array" ref="A3421">IF(B3421="","",MAX(IF(Mvt!$C$2:$C$832=B3421,Mvt!$A$2:$A$832,"")))</f>
        <v/>
      </c>
      <c r="C3421" t="str">
        <f t="shared" si="53"/>
        <v/>
      </c>
      <c r="D3421" t="str">
        <f>IF(A3421="","",VLOOKUP(BdD!C3421,Mvt!$D$2:$G$832,3,0))</f>
        <v/>
      </c>
    </row>
    <row r="3422" spans="1:4" x14ac:dyDescent="0.25">
      <c r="A3422" s="1" t="str">
        <f t="array" ref="A3422">IF(B3422="","",MAX(IF(Mvt!$C$2:$C$832=B3422,Mvt!$A$2:$A$832,"")))</f>
        <v/>
      </c>
      <c r="C3422" t="str">
        <f t="shared" si="53"/>
        <v/>
      </c>
      <c r="D3422" t="str">
        <f>IF(A3422="","",VLOOKUP(BdD!C3422,Mvt!$D$2:$G$832,3,0))</f>
        <v/>
      </c>
    </row>
    <row r="3423" spans="1:4" x14ac:dyDescent="0.25">
      <c r="A3423" s="1" t="str">
        <f t="array" ref="A3423">IF(B3423="","",MAX(IF(Mvt!$C$2:$C$832=B3423,Mvt!$A$2:$A$832,"")))</f>
        <v/>
      </c>
      <c r="C3423" t="str">
        <f t="shared" si="53"/>
        <v/>
      </c>
      <c r="D3423" t="str">
        <f>IF(A3423="","",VLOOKUP(BdD!C3423,Mvt!$D$2:$G$832,3,0))</f>
        <v/>
      </c>
    </row>
    <row r="3424" spans="1:4" x14ac:dyDescent="0.25">
      <c r="A3424" s="1" t="str">
        <f t="array" ref="A3424">IF(B3424="","",MAX(IF(Mvt!$C$2:$C$832=B3424,Mvt!$A$2:$A$832,"")))</f>
        <v/>
      </c>
      <c r="C3424" t="str">
        <f t="shared" si="53"/>
        <v/>
      </c>
      <c r="D3424" t="str">
        <f>IF(A3424="","",VLOOKUP(BdD!C3424,Mvt!$D$2:$G$832,3,0))</f>
        <v/>
      </c>
    </row>
    <row r="3425" spans="1:4" x14ac:dyDescent="0.25">
      <c r="A3425" s="1" t="str">
        <f t="array" ref="A3425">IF(B3425="","",MAX(IF(Mvt!$C$2:$C$832=B3425,Mvt!$A$2:$A$832,"")))</f>
        <v/>
      </c>
      <c r="C3425" t="str">
        <f t="shared" si="53"/>
        <v/>
      </c>
      <c r="D3425" t="str">
        <f>IF(A3425="","",VLOOKUP(BdD!C3425,Mvt!$D$2:$G$832,3,0))</f>
        <v/>
      </c>
    </row>
    <row r="3426" spans="1:4" x14ac:dyDescent="0.25">
      <c r="A3426" s="1" t="str">
        <f t="array" ref="A3426">IF(B3426="","",MAX(IF(Mvt!$C$2:$C$832=B3426,Mvt!$A$2:$A$832,"")))</f>
        <v/>
      </c>
      <c r="C3426" t="str">
        <f t="shared" si="53"/>
        <v/>
      </c>
      <c r="D3426" t="str">
        <f>IF(A3426="","",VLOOKUP(BdD!C3426,Mvt!$D$2:$G$832,3,0))</f>
        <v/>
      </c>
    </row>
    <row r="3427" spans="1:4" x14ac:dyDescent="0.25">
      <c r="A3427" s="1" t="str">
        <f t="array" ref="A3427">IF(B3427="","",MAX(IF(Mvt!$C$2:$C$832=B3427,Mvt!$A$2:$A$832,"")))</f>
        <v/>
      </c>
      <c r="C3427" t="str">
        <f t="shared" ref="C3427:C3490" si="54">IF(A3427="","",A3427&amp;B3427)</f>
        <v/>
      </c>
      <c r="D3427" t="str">
        <f>IF(A3427="","",VLOOKUP(BdD!C3427,Mvt!$D$2:$G$832,3,0))</f>
        <v/>
      </c>
    </row>
    <row r="3428" spans="1:4" x14ac:dyDescent="0.25">
      <c r="A3428" s="1" t="str">
        <f t="array" ref="A3428">IF(B3428="","",MAX(IF(Mvt!$C$2:$C$832=B3428,Mvt!$A$2:$A$832,"")))</f>
        <v/>
      </c>
      <c r="C3428" t="str">
        <f t="shared" si="54"/>
        <v/>
      </c>
      <c r="D3428" t="str">
        <f>IF(A3428="","",VLOOKUP(BdD!C3428,Mvt!$D$2:$G$832,3,0))</f>
        <v/>
      </c>
    </row>
    <row r="3429" spans="1:4" x14ac:dyDescent="0.25">
      <c r="A3429" s="1" t="str">
        <f t="array" ref="A3429">IF(B3429="","",MAX(IF(Mvt!$C$2:$C$832=B3429,Mvt!$A$2:$A$832,"")))</f>
        <v/>
      </c>
      <c r="C3429" t="str">
        <f t="shared" si="54"/>
        <v/>
      </c>
      <c r="D3429" t="str">
        <f>IF(A3429="","",VLOOKUP(BdD!C3429,Mvt!$D$2:$G$832,3,0))</f>
        <v/>
      </c>
    </row>
    <row r="3430" spans="1:4" x14ac:dyDescent="0.25">
      <c r="A3430" s="1" t="str">
        <f t="array" ref="A3430">IF(B3430="","",MAX(IF(Mvt!$C$2:$C$832=B3430,Mvt!$A$2:$A$832,"")))</f>
        <v/>
      </c>
      <c r="C3430" t="str">
        <f t="shared" si="54"/>
        <v/>
      </c>
      <c r="D3430" t="str">
        <f>IF(A3430="","",VLOOKUP(BdD!C3430,Mvt!$D$2:$G$832,3,0))</f>
        <v/>
      </c>
    </row>
    <row r="3431" spans="1:4" x14ac:dyDescent="0.25">
      <c r="A3431" s="1" t="str">
        <f t="array" ref="A3431">IF(B3431="","",MAX(IF(Mvt!$C$2:$C$832=B3431,Mvt!$A$2:$A$832,"")))</f>
        <v/>
      </c>
      <c r="C3431" t="str">
        <f t="shared" si="54"/>
        <v/>
      </c>
      <c r="D3431" t="str">
        <f>IF(A3431="","",VLOOKUP(BdD!C3431,Mvt!$D$2:$G$832,3,0))</f>
        <v/>
      </c>
    </row>
    <row r="3432" spans="1:4" x14ac:dyDescent="0.25">
      <c r="A3432" s="1" t="str">
        <f t="array" ref="A3432">IF(B3432="","",MAX(IF(Mvt!$C$2:$C$832=B3432,Mvt!$A$2:$A$832,"")))</f>
        <v/>
      </c>
      <c r="C3432" t="str">
        <f t="shared" si="54"/>
        <v/>
      </c>
      <c r="D3432" t="str">
        <f>IF(A3432="","",VLOOKUP(BdD!C3432,Mvt!$D$2:$G$832,3,0))</f>
        <v/>
      </c>
    </row>
    <row r="3433" spans="1:4" x14ac:dyDescent="0.25">
      <c r="A3433" s="1" t="str">
        <f t="array" ref="A3433">IF(B3433="","",MAX(IF(Mvt!$C$2:$C$832=B3433,Mvt!$A$2:$A$832,"")))</f>
        <v/>
      </c>
      <c r="C3433" t="str">
        <f t="shared" si="54"/>
        <v/>
      </c>
      <c r="D3433" t="str">
        <f>IF(A3433="","",VLOOKUP(BdD!C3433,Mvt!$D$2:$G$832,3,0))</f>
        <v/>
      </c>
    </row>
    <row r="3434" spans="1:4" x14ac:dyDescent="0.25">
      <c r="A3434" s="1" t="str">
        <f t="array" ref="A3434">IF(B3434="","",MAX(IF(Mvt!$C$2:$C$832=B3434,Mvt!$A$2:$A$832,"")))</f>
        <v/>
      </c>
      <c r="C3434" t="str">
        <f t="shared" si="54"/>
        <v/>
      </c>
      <c r="D3434" t="str">
        <f>IF(A3434="","",VLOOKUP(BdD!C3434,Mvt!$D$2:$G$832,3,0))</f>
        <v/>
      </c>
    </row>
    <row r="3435" spans="1:4" x14ac:dyDescent="0.25">
      <c r="A3435" s="1" t="str">
        <f t="array" ref="A3435">IF(B3435="","",MAX(IF(Mvt!$C$2:$C$832=B3435,Mvt!$A$2:$A$832,"")))</f>
        <v/>
      </c>
      <c r="C3435" t="str">
        <f t="shared" si="54"/>
        <v/>
      </c>
      <c r="D3435" t="str">
        <f>IF(A3435="","",VLOOKUP(BdD!C3435,Mvt!$D$2:$G$832,3,0))</f>
        <v/>
      </c>
    </row>
    <row r="3436" spans="1:4" x14ac:dyDescent="0.25">
      <c r="A3436" s="1" t="str">
        <f t="array" ref="A3436">IF(B3436="","",MAX(IF(Mvt!$C$2:$C$832=B3436,Mvt!$A$2:$A$832,"")))</f>
        <v/>
      </c>
      <c r="C3436" t="str">
        <f t="shared" si="54"/>
        <v/>
      </c>
      <c r="D3436" t="str">
        <f>IF(A3436="","",VLOOKUP(BdD!C3436,Mvt!$D$2:$G$832,3,0))</f>
        <v/>
      </c>
    </row>
    <row r="3437" spans="1:4" x14ac:dyDescent="0.25">
      <c r="A3437" s="1" t="str">
        <f t="array" ref="A3437">IF(B3437="","",MAX(IF(Mvt!$C$2:$C$832=B3437,Mvt!$A$2:$A$832,"")))</f>
        <v/>
      </c>
      <c r="C3437" t="str">
        <f t="shared" si="54"/>
        <v/>
      </c>
      <c r="D3437" t="str">
        <f>IF(A3437="","",VLOOKUP(BdD!C3437,Mvt!$D$2:$G$832,3,0))</f>
        <v/>
      </c>
    </row>
    <row r="3438" spans="1:4" x14ac:dyDescent="0.25">
      <c r="A3438" s="1" t="str">
        <f t="array" ref="A3438">IF(B3438="","",MAX(IF(Mvt!$C$2:$C$832=B3438,Mvt!$A$2:$A$832,"")))</f>
        <v/>
      </c>
      <c r="C3438" t="str">
        <f t="shared" si="54"/>
        <v/>
      </c>
      <c r="D3438" t="str">
        <f>IF(A3438="","",VLOOKUP(BdD!C3438,Mvt!$D$2:$G$832,3,0))</f>
        <v/>
      </c>
    </row>
    <row r="3439" spans="1:4" x14ac:dyDescent="0.25">
      <c r="A3439" s="1" t="str">
        <f t="array" ref="A3439">IF(B3439="","",MAX(IF(Mvt!$C$2:$C$832=B3439,Mvt!$A$2:$A$832,"")))</f>
        <v/>
      </c>
      <c r="C3439" t="str">
        <f t="shared" si="54"/>
        <v/>
      </c>
      <c r="D3439" t="str">
        <f>IF(A3439="","",VLOOKUP(BdD!C3439,Mvt!$D$2:$G$832,3,0))</f>
        <v/>
      </c>
    </row>
    <row r="3440" spans="1:4" x14ac:dyDescent="0.25">
      <c r="A3440" s="1" t="str">
        <f t="array" ref="A3440">IF(B3440="","",MAX(IF(Mvt!$C$2:$C$832=B3440,Mvt!$A$2:$A$832,"")))</f>
        <v/>
      </c>
      <c r="C3440" t="str">
        <f t="shared" si="54"/>
        <v/>
      </c>
      <c r="D3440" t="str">
        <f>IF(A3440="","",VLOOKUP(BdD!C3440,Mvt!$D$2:$G$832,3,0))</f>
        <v/>
      </c>
    </row>
    <row r="3441" spans="1:4" x14ac:dyDescent="0.25">
      <c r="A3441" s="1" t="str">
        <f t="array" ref="A3441">IF(B3441="","",MAX(IF(Mvt!$C$2:$C$832=B3441,Mvt!$A$2:$A$832,"")))</f>
        <v/>
      </c>
      <c r="C3441" t="str">
        <f t="shared" si="54"/>
        <v/>
      </c>
      <c r="D3441" t="str">
        <f>IF(A3441="","",VLOOKUP(BdD!C3441,Mvt!$D$2:$G$832,3,0))</f>
        <v/>
      </c>
    </row>
    <row r="3442" spans="1:4" x14ac:dyDescent="0.25">
      <c r="A3442" s="1" t="str">
        <f t="array" ref="A3442">IF(B3442="","",MAX(IF(Mvt!$C$2:$C$832=B3442,Mvt!$A$2:$A$832,"")))</f>
        <v/>
      </c>
      <c r="C3442" t="str">
        <f t="shared" si="54"/>
        <v/>
      </c>
      <c r="D3442" t="str">
        <f>IF(A3442="","",VLOOKUP(BdD!C3442,Mvt!$D$2:$G$832,3,0))</f>
        <v/>
      </c>
    </row>
    <row r="3443" spans="1:4" x14ac:dyDescent="0.25">
      <c r="A3443" s="1" t="str">
        <f t="array" ref="A3443">IF(B3443="","",MAX(IF(Mvt!$C$2:$C$832=B3443,Mvt!$A$2:$A$832,"")))</f>
        <v/>
      </c>
      <c r="C3443" t="str">
        <f t="shared" si="54"/>
        <v/>
      </c>
      <c r="D3443" t="str">
        <f>IF(A3443="","",VLOOKUP(BdD!C3443,Mvt!$D$2:$G$832,3,0))</f>
        <v/>
      </c>
    </row>
    <row r="3444" spans="1:4" x14ac:dyDescent="0.25">
      <c r="A3444" s="1" t="str">
        <f t="array" ref="A3444">IF(B3444="","",MAX(IF(Mvt!$C$2:$C$832=B3444,Mvt!$A$2:$A$832,"")))</f>
        <v/>
      </c>
      <c r="C3444" t="str">
        <f t="shared" si="54"/>
        <v/>
      </c>
      <c r="D3444" t="str">
        <f>IF(A3444="","",VLOOKUP(BdD!C3444,Mvt!$D$2:$G$832,3,0))</f>
        <v/>
      </c>
    </row>
    <row r="3445" spans="1:4" x14ac:dyDescent="0.25">
      <c r="A3445" s="1" t="str">
        <f t="array" ref="A3445">IF(B3445="","",MAX(IF(Mvt!$C$2:$C$832=B3445,Mvt!$A$2:$A$832,"")))</f>
        <v/>
      </c>
      <c r="C3445" t="str">
        <f t="shared" si="54"/>
        <v/>
      </c>
      <c r="D3445" t="str">
        <f>IF(A3445="","",VLOOKUP(BdD!C3445,Mvt!$D$2:$G$832,3,0))</f>
        <v/>
      </c>
    </row>
    <row r="3446" spans="1:4" x14ac:dyDescent="0.25">
      <c r="A3446" s="1" t="str">
        <f t="array" ref="A3446">IF(B3446="","",MAX(IF(Mvt!$C$2:$C$832=B3446,Mvt!$A$2:$A$832,"")))</f>
        <v/>
      </c>
      <c r="C3446" t="str">
        <f t="shared" si="54"/>
        <v/>
      </c>
      <c r="D3446" t="str">
        <f>IF(A3446="","",VLOOKUP(BdD!C3446,Mvt!$D$2:$G$832,3,0))</f>
        <v/>
      </c>
    </row>
    <row r="3447" spans="1:4" x14ac:dyDescent="0.25">
      <c r="A3447" s="1" t="str">
        <f t="array" ref="A3447">IF(B3447="","",MAX(IF(Mvt!$C$2:$C$832=B3447,Mvt!$A$2:$A$832,"")))</f>
        <v/>
      </c>
      <c r="C3447" t="str">
        <f t="shared" si="54"/>
        <v/>
      </c>
      <c r="D3447" t="str">
        <f>IF(A3447="","",VLOOKUP(BdD!C3447,Mvt!$D$2:$G$832,3,0))</f>
        <v/>
      </c>
    </row>
    <row r="3448" spans="1:4" x14ac:dyDescent="0.25">
      <c r="A3448" s="1" t="str">
        <f t="array" ref="A3448">IF(B3448="","",MAX(IF(Mvt!$C$2:$C$832=B3448,Mvt!$A$2:$A$832,"")))</f>
        <v/>
      </c>
      <c r="C3448" t="str">
        <f t="shared" si="54"/>
        <v/>
      </c>
      <c r="D3448" t="str">
        <f>IF(A3448="","",VLOOKUP(BdD!C3448,Mvt!$D$2:$G$832,3,0))</f>
        <v/>
      </c>
    </row>
    <row r="3449" spans="1:4" x14ac:dyDescent="0.25">
      <c r="A3449" s="1" t="str">
        <f t="array" ref="A3449">IF(B3449="","",MAX(IF(Mvt!$C$2:$C$832=B3449,Mvt!$A$2:$A$832,"")))</f>
        <v/>
      </c>
      <c r="C3449" t="str">
        <f t="shared" si="54"/>
        <v/>
      </c>
      <c r="D3449" t="str">
        <f>IF(A3449="","",VLOOKUP(BdD!C3449,Mvt!$D$2:$G$832,3,0))</f>
        <v/>
      </c>
    </row>
    <row r="3450" spans="1:4" x14ac:dyDescent="0.25">
      <c r="A3450" s="1" t="str">
        <f t="array" ref="A3450">IF(B3450="","",MAX(IF(Mvt!$C$2:$C$832=B3450,Mvt!$A$2:$A$832,"")))</f>
        <v/>
      </c>
      <c r="C3450" t="str">
        <f t="shared" si="54"/>
        <v/>
      </c>
      <c r="D3450" t="str">
        <f>IF(A3450="","",VLOOKUP(BdD!C3450,Mvt!$D$2:$G$832,3,0))</f>
        <v/>
      </c>
    </row>
    <row r="3451" spans="1:4" x14ac:dyDescent="0.25">
      <c r="A3451" s="1" t="str">
        <f t="array" ref="A3451">IF(B3451="","",MAX(IF(Mvt!$C$2:$C$832=B3451,Mvt!$A$2:$A$832,"")))</f>
        <v/>
      </c>
      <c r="C3451" t="str">
        <f t="shared" si="54"/>
        <v/>
      </c>
      <c r="D3451" t="str">
        <f>IF(A3451="","",VLOOKUP(BdD!C3451,Mvt!$D$2:$G$832,3,0))</f>
        <v/>
      </c>
    </row>
    <row r="3452" spans="1:4" x14ac:dyDescent="0.25">
      <c r="A3452" s="1" t="str">
        <f t="array" ref="A3452">IF(B3452="","",MAX(IF(Mvt!$C$2:$C$832=B3452,Mvt!$A$2:$A$832,"")))</f>
        <v/>
      </c>
      <c r="C3452" t="str">
        <f t="shared" si="54"/>
        <v/>
      </c>
      <c r="D3452" t="str">
        <f>IF(A3452="","",VLOOKUP(BdD!C3452,Mvt!$D$2:$G$832,3,0))</f>
        <v/>
      </c>
    </row>
    <row r="3453" spans="1:4" x14ac:dyDescent="0.25">
      <c r="A3453" s="1" t="str">
        <f t="array" ref="A3453">IF(B3453="","",MAX(IF(Mvt!$C$2:$C$832=B3453,Mvt!$A$2:$A$832,"")))</f>
        <v/>
      </c>
      <c r="C3453" t="str">
        <f t="shared" si="54"/>
        <v/>
      </c>
      <c r="D3453" t="str">
        <f>IF(A3453="","",VLOOKUP(BdD!C3453,Mvt!$D$2:$G$832,3,0))</f>
        <v/>
      </c>
    </row>
    <row r="3454" spans="1:4" x14ac:dyDescent="0.25">
      <c r="A3454" s="1" t="str">
        <f t="array" ref="A3454">IF(B3454="","",MAX(IF(Mvt!$C$2:$C$832=B3454,Mvt!$A$2:$A$832,"")))</f>
        <v/>
      </c>
      <c r="C3454" t="str">
        <f t="shared" si="54"/>
        <v/>
      </c>
      <c r="D3454" t="str">
        <f>IF(A3454="","",VLOOKUP(BdD!C3454,Mvt!$D$2:$G$832,3,0))</f>
        <v/>
      </c>
    </row>
    <row r="3455" spans="1:4" x14ac:dyDescent="0.25">
      <c r="A3455" s="1" t="str">
        <f t="array" ref="A3455">IF(B3455="","",MAX(IF(Mvt!$C$2:$C$832=B3455,Mvt!$A$2:$A$832,"")))</f>
        <v/>
      </c>
      <c r="C3455" t="str">
        <f t="shared" si="54"/>
        <v/>
      </c>
      <c r="D3455" t="str">
        <f>IF(A3455="","",VLOOKUP(BdD!C3455,Mvt!$D$2:$G$832,3,0))</f>
        <v/>
      </c>
    </row>
    <row r="3456" spans="1:4" x14ac:dyDescent="0.25">
      <c r="A3456" s="1" t="str">
        <f t="array" ref="A3456">IF(B3456="","",MAX(IF(Mvt!$C$2:$C$832=B3456,Mvt!$A$2:$A$832,"")))</f>
        <v/>
      </c>
      <c r="C3456" t="str">
        <f t="shared" si="54"/>
        <v/>
      </c>
      <c r="D3456" t="str">
        <f>IF(A3456="","",VLOOKUP(BdD!C3456,Mvt!$D$2:$G$832,3,0))</f>
        <v/>
      </c>
    </row>
    <row r="3457" spans="1:4" x14ac:dyDescent="0.25">
      <c r="A3457" s="1" t="str">
        <f t="array" ref="A3457">IF(B3457="","",MAX(IF(Mvt!$C$2:$C$832=B3457,Mvt!$A$2:$A$832,"")))</f>
        <v/>
      </c>
      <c r="C3457" t="str">
        <f t="shared" si="54"/>
        <v/>
      </c>
      <c r="D3457" t="str">
        <f>IF(A3457="","",VLOOKUP(BdD!C3457,Mvt!$D$2:$G$832,3,0))</f>
        <v/>
      </c>
    </row>
    <row r="3458" spans="1:4" x14ac:dyDescent="0.25">
      <c r="A3458" s="1" t="str">
        <f t="array" ref="A3458">IF(B3458="","",MAX(IF(Mvt!$C$2:$C$832=B3458,Mvt!$A$2:$A$832,"")))</f>
        <v/>
      </c>
      <c r="C3458" t="str">
        <f t="shared" si="54"/>
        <v/>
      </c>
      <c r="D3458" t="str">
        <f>IF(A3458="","",VLOOKUP(BdD!C3458,Mvt!$D$2:$G$832,3,0))</f>
        <v/>
      </c>
    </row>
    <row r="3459" spans="1:4" x14ac:dyDescent="0.25">
      <c r="A3459" s="1" t="str">
        <f t="array" ref="A3459">IF(B3459="","",MAX(IF(Mvt!$C$2:$C$832=B3459,Mvt!$A$2:$A$832,"")))</f>
        <v/>
      </c>
      <c r="C3459" t="str">
        <f t="shared" si="54"/>
        <v/>
      </c>
      <c r="D3459" t="str">
        <f>IF(A3459="","",VLOOKUP(BdD!C3459,Mvt!$D$2:$G$832,3,0))</f>
        <v/>
      </c>
    </row>
    <row r="3460" spans="1:4" x14ac:dyDescent="0.25">
      <c r="A3460" s="1" t="str">
        <f t="array" ref="A3460">IF(B3460="","",MAX(IF(Mvt!$C$2:$C$832=B3460,Mvt!$A$2:$A$832,"")))</f>
        <v/>
      </c>
      <c r="C3460" t="str">
        <f t="shared" si="54"/>
        <v/>
      </c>
      <c r="D3460" t="str">
        <f>IF(A3460="","",VLOOKUP(BdD!C3460,Mvt!$D$2:$G$832,3,0))</f>
        <v/>
      </c>
    </row>
    <row r="3461" spans="1:4" x14ac:dyDescent="0.25">
      <c r="A3461" s="1" t="str">
        <f t="array" ref="A3461">IF(B3461="","",MAX(IF(Mvt!$C$2:$C$832=B3461,Mvt!$A$2:$A$832,"")))</f>
        <v/>
      </c>
      <c r="C3461" t="str">
        <f t="shared" si="54"/>
        <v/>
      </c>
      <c r="D3461" t="str">
        <f>IF(A3461="","",VLOOKUP(BdD!C3461,Mvt!$D$2:$G$832,3,0))</f>
        <v/>
      </c>
    </row>
    <row r="3462" spans="1:4" x14ac:dyDescent="0.25">
      <c r="A3462" s="1" t="str">
        <f t="array" ref="A3462">IF(B3462="","",MAX(IF(Mvt!$C$2:$C$832=B3462,Mvt!$A$2:$A$832,"")))</f>
        <v/>
      </c>
      <c r="C3462" t="str">
        <f t="shared" si="54"/>
        <v/>
      </c>
      <c r="D3462" t="str">
        <f>IF(A3462="","",VLOOKUP(BdD!C3462,Mvt!$D$2:$G$832,3,0))</f>
        <v/>
      </c>
    </row>
    <row r="3463" spans="1:4" x14ac:dyDescent="0.25">
      <c r="A3463" s="1" t="str">
        <f t="array" ref="A3463">IF(B3463="","",MAX(IF(Mvt!$C$2:$C$832=B3463,Mvt!$A$2:$A$832,"")))</f>
        <v/>
      </c>
      <c r="C3463" t="str">
        <f t="shared" si="54"/>
        <v/>
      </c>
      <c r="D3463" t="str">
        <f>IF(A3463="","",VLOOKUP(BdD!C3463,Mvt!$D$2:$G$832,3,0))</f>
        <v/>
      </c>
    </row>
    <row r="3464" spans="1:4" x14ac:dyDescent="0.25">
      <c r="A3464" s="1" t="str">
        <f t="array" ref="A3464">IF(B3464="","",MAX(IF(Mvt!$C$2:$C$832=B3464,Mvt!$A$2:$A$832,"")))</f>
        <v/>
      </c>
      <c r="C3464" t="str">
        <f t="shared" si="54"/>
        <v/>
      </c>
      <c r="D3464" t="str">
        <f>IF(A3464="","",VLOOKUP(BdD!C3464,Mvt!$D$2:$G$832,3,0))</f>
        <v/>
      </c>
    </row>
    <row r="3465" spans="1:4" x14ac:dyDescent="0.25">
      <c r="A3465" s="1" t="str">
        <f t="array" ref="A3465">IF(B3465="","",MAX(IF(Mvt!$C$2:$C$832=B3465,Mvt!$A$2:$A$832,"")))</f>
        <v/>
      </c>
      <c r="C3465" t="str">
        <f t="shared" si="54"/>
        <v/>
      </c>
      <c r="D3465" t="str">
        <f>IF(A3465="","",VLOOKUP(BdD!C3465,Mvt!$D$2:$G$832,3,0))</f>
        <v/>
      </c>
    </row>
    <row r="3466" spans="1:4" x14ac:dyDescent="0.25">
      <c r="A3466" s="1" t="str">
        <f t="array" ref="A3466">IF(B3466="","",MAX(IF(Mvt!$C$2:$C$832=B3466,Mvt!$A$2:$A$832,"")))</f>
        <v/>
      </c>
      <c r="C3466" t="str">
        <f t="shared" si="54"/>
        <v/>
      </c>
      <c r="D3466" t="str">
        <f>IF(A3466="","",VLOOKUP(BdD!C3466,Mvt!$D$2:$G$832,3,0))</f>
        <v/>
      </c>
    </row>
    <row r="3467" spans="1:4" x14ac:dyDescent="0.25">
      <c r="A3467" s="1" t="str">
        <f t="array" ref="A3467">IF(B3467="","",MAX(IF(Mvt!$C$2:$C$832=B3467,Mvt!$A$2:$A$832,"")))</f>
        <v/>
      </c>
      <c r="C3467" t="str">
        <f t="shared" si="54"/>
        <v/>
      </c>
      <c r="D3467" t="str">
        <f>IF(A3467="","",VLOOKUP(BdD!C3467,Mvt!$D$2:$G$832,3,0))</f>
        <v/>
      </c>
    </row>
    <row r="3468" spans="1:4" x14ac:dyDescent="0.25">
      <c r="A3468" s="1" t="str">
        <f t="array" ref="A3468">IF(B3468="","",MAX(IF(Mvt!$C$2:$C$832=B3468,Mvt!$A$2:$A$832,"")))</f>
        <v/>
      </c>
      <c r="C3468" t="str">
        <f t="shared" si="54"/>
        <v/>
      </c>
      <c r="D3468" t="str">
        <f>IF(A3468="","",VLOOKUP(BdD!C3468,Mvt!$D$2:$G$832,3,0))</f>
        <v/>
      </c>
    </row>
    <row r="3469" spans="1:4" x14ac:dyDescent="0.25">
      <c r="A3469" s="1" t="str">
        <f t="array" ref="A3469">IF(B3469="","",MAX(IF(Mvt!$C$2:$C$832=B3469,Mvt!$A$2:$A$832,"")))</f>
        <v/>
      </c>
      <c r="C3469" t="str">
        <f t="shared" si="54"/>
        <v/>
      </c>
      <c r="D3469" t="str">
        <f>IF(A3469="","",VLOOKUP(BdD!C3469,Mvt!$D$2:$G$832,3,0))</f>
        <v/>
      </c>
    </row>
    <row r="3470" spans="1:4" x14ac:dyDescent="0.25">
      <c r="A3470" s="1" t="str">
        <f t="array" ref="A3470">IF(B3470="","",MAX(IF(Mvt!$C$2:$C$832=B3470,Mvt!$A$2:$A$832,"")))</f>
        <v/>
      </c>
      <c r="C3470" t="str">
        <f t="shared" si="54"/>
        <v/>
      </c>
      <c r="D3470" t="str">
        <f>IF(A3470="","",VLOOKUP(BdD!C3470,Mvt!$D$2:$G$832,3,0))</f>
        <v/>
      </c>
    </row>
    <row r="3471" spans="1:4" x14ac:dyDescent="0.25">
      <c r="A3471" s="1" t="str">
        <f t="array" ref="A3471">IF(B3471="","",MAX(IF(Mvt!$C$2:$C$832=B3471,Mvt!$A$2:$A$832,"")))</f>
        <v/>
      </c>
      <c r="C3471" t="str">
        <f t="shared" si="54"/>
        <v/>
      </c>
      <c r="D3471" t="str">
        <f>IF(A3471="","",VLOOKUP(BdD!C3471,Mvt!$D$2:$G$832,3,0))</f>
        <v/>
      </c>
    </row>
    <row r="3472" spans="1:4" x14ac:dyDescent="0.25">
      <c r="A3472" s="1" t="str">
        <f t="array" ref="A3472">IF(B3472="","",MAX(IF(Mvt!$C$2:$C$832=B3472,Mvt!$A$2:$A$832,"")))</f>
        <v/>
      </c>
      <c r="C3472" t="str">
        <f t="shared" si="54"/>
        <v/>
      </c>
      <c r="D3472" t="str">
        <f>IF(A3472="","",VLOOKUP(BdD!C3472,Mvt!$D$2:$G$832,3,0))</f>
        <v/>
      </c>
    </row>
    <row r="3473" spans="1:4" x14ac:dyDescent="0.25">
      <c r="A3473" s="1" t="str">
        <f t="array" ref="A3473">IF(B3473="","",MAX(IF(Mvt!$C$2:$C$832=B3473,Mvt!$A$2:$A$832,"")))</f>
        <v/>
      </c>
      <c r="C3473" t="str">
        <f t="shared" si="54"/>
        <v/>
      </c>
      <c r="D3473" t="str">
        <f>IF(A3473="","",VLOOKUP(BdD!C3473,Mvt!$D$2:$G$832,3,0))</f>
        <v/>
      </c>
    </row>
    <row r="3474" spans="1:4" x14ac:dyDescent="0.25">
      <c r="A3474" s="1" t="str">
        <f t="array" ref="A3474">IF(B3474="","",MAX(IF(Mvt!$C$2:$C$832=B3474,Mvt!$A$2:$A$832,"")))</f>
        <v/>
      </c>
      <c r="C3474" t="str">
        <f t="shared" si="54"/>
        <v/>
      </c>
      <c r="D3474" t="str">
        <f>IF(A3474="","",VLOOKUP(BdD!C3474,Mvt!$D$2:$G$832,3,0))</f>
        <v/>
      </c>
    </row>
    <row r="3475" spans="1:4" x14ac:dyDescent="0.25">
      <c r="A3475" s="1" t="str">
        <f t="array" ref="A3475">IF(B3475="","",MAX(IF(Mvt!$C$2:$C$832=B3475,Mvt!$A$2:$A$832,"")))</f>
        <v/>
      </c>
      <c r="C3475" t="str">
        <f t="shared" si="54"/>
        <v/>
      </c>
      <c r="D3475" t="str">
        <f>IF(A3475="","",VLOOKUP(BdD!C3475,Mvt!$D$2:$G$832,3,0))</f>
        <v/>
      </c>
    </row>
    <row r="3476" spans="1:4" x14ac:dyDescent="0.25">
      <c r="A3476" s="1" t="str">
        <f t="array" ref="A3476">IF(B3476="","",MAX(IF(Mvt!$C$2:$C$832=B3476,Mvt!$A$2:$A$832,"")))</f>
        <v/>
      </c>
      <c r="C3476" t="str">
        <f t="shared" si="54"/>
        <v/>
      </c>
      <c r="D3476" t="str">
        <f>IF(A3476="","",VLOOKUP(BdD!C3476,Mvt!$D$2:$G$832,3,0))</f>
        <v/>
      </c>
    </row>
    <row r="3477" spans="1:4" x14ac:dyDescent="0.25">
      <c r="A3477" s="1" t="str">
        <f t="array" ref="A3477">IF(B3477="","",MAX(IF(Mvt!$C$2:$C$832=B3477,Mvt!$A$2:$A$832,"")))</f>
        <v/>
      </c>
      <c r="C3477" t="str">
        <f t="shared" si="54"/>
        <v/>
      </c>
      <c r="D3477" t="str">
        <f>IF(A3477="","",VLOOKUP(BdD!C3477,Mvt!$D$2:$G$832,3,0))</f>
        <v/>
      </c>
    </row>
    <row r="3478" spans="1:4" x14ac:dyDescent="0.25">
      <c r="A3478" s="1" t="str">
        <f t="array" ref="A3478">IF(B3478="","",MAX(IF(Mvt!$C$2:$C$832=B3478,Mvt!$A$2:$A$832,"")))</f>
        <v/>
      </c>
      <c r="C3478" t="str">
        <f t="shared" si="54"/>
        <v/>
      </c>
      <c r="D3478" t="str">
        <f>IF(A3478="","",VLOOKUP(BdD!C3478,Mvt!$D$2:$G$832,3,0))</f>
        <v/>
      </c>
    </row>
    <row r="3479" spans="1:4" x14ac:dyDescent="0.25">
      <c r="A3479" s="1" t="str">
        <f t="array" ref="A3479">IF(B3479="","",MAX(IF(Mvt!$C$2:$C$832=B3479,Mvt!$A$2:$A$832,"")))</f>
        <v/>
      </c>
      <c r="C3479" t="str">
        <f t="shared" si="54"/>
        <v/>
      </c>
      <c r="D3479" t="str">
        <f>IF(A3479="","",VLOOKUP(BdD!C3479,Mvt!$D$2:$G$832,3,0))</f>
        <v/>
      </c>
    </row>
    <row r="3480" spans="1:4" x14ac:dyDescent="0.25">
      <c r="A3480" s="1" t="str">
        <f t="array" ref="A3480">IF(B3480="","",MAX(IF(Mvt!$C$2:$C$832=B3480,Mvt!$A$2:$A$832,"")))</f>
        <v/>
      </c>
      <c r="C3480" t="str">
        <f t="shared" si="54"/>
        <v/>
      </c>
      <c r="D3480" t="str">
        <f>IF(A3480="","",VLOOKUP(BdD!C3480,Mvt!$D$2:$G$832,3,0))</f>
        <v/>
      </c>
    </row>
    <row r="3481" spans="1:4" x14ac:dyDescent="0.25">
      <c r="A3481" s="1" t="str">
        <f t="array" ref="A3481">IF(B3481="","",MAX(IF(Mvt!$C$2:$C$832=B3481,Mvt!$A$2:$A$832,"")))</f>
        <v/>
      </c>
      <c r="C3481" t="str">
        <f t="shared" si="54"/>
        <v/>
      </c>
      <c r="D3481" t="str">
        <f>IF(A3481="","",VLOOKUP(BdD!C3481,Mvt!$D$2:$G$832,3,0))</f>
        <v/>
      </c>
    </row>
    <row r="3482" spans="1:4" x14ac:dyDescent="0.25">
      <c r="A3482" s="1" t="str">
        <f t="array" ref="A3482">IF(B3482="","",MAX(IF(Mvt!$C$2:$C$832=B3482,Mvt!$A$2:$A$832,"")))</f>
        <v/>
      </c>
      <c r="C3482" t="str">
        <f t="shared" si="54"/>
        <v/>
      </c>
      <c r="D3482" t="str">
        <f>IF(A3482="","",VLOOKUP(BdD!C3482,Mvt!$D$2:$G$832,3,0))</f>
        <v/>
      </c>
    </row>
    <row r="3483" spans="1:4" x14ac:dyDescent="0.25">
      <c r="A3483" s="1" t="str">
        <f t="array" ref="A3483">IF(B3483="","",MAX(IF(Mvt!$C$2:$C$832=B3483,Mvt!$A$2:$A$832,"")))</f>
        <v/>
      </c>
      <c r="C3483" t="str">
        <f t="shared" si="54"/>
        <v/>
      </c>
      <c r="D3483" t="str">
        <f>IF(A3483="","",VLOOKUP(BdD!C3483,Mvt!$D$2:$G$832,3,0))</f>
        <v/>
      </c>
    </row>
    <row r="3484" spans="1:4" x14ac:dyDescent="0.25">
      <c r="A3484" s="1" t="str">
        <f t="array" ref="A3484">IF(B3484="","",MAX(IF(Mvt!$C$2:$C$832=B3484,Mvt!$A$2:$A$832,"")))</f>
        <v/>
      </c>
      <c r="C3484" t="str">
        <f t="shared" si="54"/>
        <v/>
      </c>
      <c r="D3484" t="str">
        <f>IF(A3484="","",VLOOKUP(BdD!C3484,Mvt!$D$2:$G$832,3,0))</f>
        <v/>
      </c>
    </row>
    <row r="3485" spans="1:4" x14ac:dyDescent="0.25">
      <c r="A3485" s="1" t="str">
        <f t="array" ref="A3485">IF(B3485="","",MAX(IF(Mvt!$C$2:$C$832=B3485,Mvt!$A$2:$A$832,"")))</f>
        <v/>
      </c>
      <c r="C3485" t="str">
        <f t="shared" si="54"/>
        <v/>
      </c>
      <c r="D3485" t="str">
        <f>IF(A3485="","",VLOOKUP(BdD!C3485,Mvt!$D$2:$G$832,3,0))</f>
        <v/>
      </c>
    </row>
    <row r="3486" spans="1:4" x14ac:dyDescent="0.25">
      <c r="A3486" s="1" t="str">
        <f t="array" ref="A3486">IF(B3486="","",MAX(IF(Mvt!$C$2:$C$832=B3486,Mvt!$A$2:$A$832,"")))</f>
        <v/>
      </c>
      <c r="C3486" t="str">
        <f t="shared" si="54"/>
        <v/>
      </c>
      <c r="D3486" t="str">
        <f>IF(A3486="","",VLOOKUP(BdD!C3486,Mvt!$D$2:$G$832,3,0))</f>
        <v/>
      </c>
    </row>
    <row r="3487" spans="1:4" x14ac:dyDescent="0.25">
      <c r="A3487" s="1" t="str">
        <f t="array" ref="A3487">IF(B3487="","",MAX(IF(Mvt!$C$2:$C$832=B3487,Mvt!$A$2:$A$832,"")))</f>
        <v/>
      </c>
      <c r="C3487" t="str">
        <f t="shared" si="54"/>
        <v/>
      </c>
      <c r="D3487" t="str">
        <f>IF(A3487="","",VLOOKUP(BdD!C3487,Mvt!$D$2:$G$832,3,0))</f>
        <v/>
      </c>
    </row>
    <row r="3488" spans="1:4" x14ac:dyDescent="0.25">
      <c r="A3488" s="1" t="str">
        <f t="array" ref="A3488">IF(B3488="","",MAX(IF(Mvt!$C$2:$C$832=B3488,Mvt!$A$2:$A$832,"")))</f>
        <v/>
      </c>
      <c r="C3488" t="str">
        <f t="shared" si="54"/>
        <v/>
      </c>
      <c r="D3488" t="str">
        <f>IF(A3488="","",VLOOKUP(BdD!C3488,Mvt!$D$2:$G$832,3,0))</f>
        <v/>
      </c>
    </row>
    <row r="3489" spans="1:4" x14ac:dyDescent="0.25">
      <c r="A3489" s="1" t="str">
        <f t="array" ref="A3489">IF(B3489="","",MAX(IF(Mvt!$C$2:$C$832=B3489,Mvt!$A$2:$A$832,"")))</f>
        <v/>
      </c>
      <c r="C3489" t="str">
        <f t="shared" si="54"/>
        <v/>
      </c>
      <c r="D3489" t="str">
        <f>IF(A3489="","",VLOOKUP(BdD!C3489,Mvt!$D$2:$G$832,3,0))</f>
        <v/>
      </c>
    </row>
    <row r="3490" spans="1:4" x14ac:dyDescent="0.25">
      <c r="A3490" s="1" t="str">
        <f t="array" ref="A3490">IF(B3490="","",MAX(IF(Mvt!$C$2:$C$832=B3490,Mvt!$A$2:$A$832,"")))</f>
        <v/>
      </c>
      <c r="C3490" t="str">
        <f t="shared" si="54"/>
        <v/>
      </c>
      <c r="D3490" t="str">
        <f>IF(A3490="","",VLOOKUP(BdD!C3490,Mvt!$D$2:$G$832,3,0))</f>
        <v/>
      </c>
    </row>
    <row r="3491" spans="1:4" x14ac:dyDescent="0.25">
      <c r="A3491" s="1" t="str">
        <f t="array" ref="A3491">IF(B3491="","",MAX(IF(Mvt!$C$2:$C$832=B3491,Mvt!$A$2:$A$832,"")))</f>
        <v/>
      </c>
      <c r="C3491" t="str">
        <f t="shared" ref="C3491:C3554" si="55">IF(A3491="","",A3491&amp;B3491)</f>
        <v/>
      </c>
      <c r="D3491" t="str">
        <f>IF(A3491="","",VLOOKUP(BdD!C3491,Mvt!$D$2:$G$832,3,0))</f>
        <v/>
      </c>
    </row>
    <row r="3492" spans="1:4" x14ac:dyDescent="0.25">
      <c r="A3492" s="1" t="str">
        <f t="array" ref="A3492">IF(B3492="","",MAX(IF(Mvt!$C$2:$C$832=B3492,Mvt!$A$2:$A$832,"")))</f>
        <v/>
      </c>
      <c r="C3492" t="str">
        <f t="shared" si="55"/>
        <v/>
      </c>
      <c r="D3492" t="str">
        <f>IF(A3492="","",VLOOKUP(BdD!C3492,Mvt!$D$2:$G$832,3,0))</f>
        <v/>
      </c>
    </row>
    <row r="3493" spans="1:4" x14ac:dyDescent="0.25">
      <c r="A3493" s="1" t="str">
        <f t="array" ref="A3493">IF(B3493="","",MAX(IF(Mvt!$C$2:$C$832=B3493,Mvt!$A$2:$A$832,"")))</f>
        <v/>
      </c>
      <c r="C3493" t="str">
        <f t="shared" si="55"/>
        <v/>
      </c>
      <c r="D3493" t="str">
        <f>IF(A3493="","",VLOOKUP(BdD!C3493,Mvt!$D$2:$G$832,3,0))</f>
        <v/>
      </c>
    </row>
    <row r="3494" spans="1:4" x14ac:dyDescent="0.25">
      <c r="A3494" s="1" t="str">
        <f t="array" ref="A3494">IF(B3494="","",MAX(IF(Mvt!$C$2:$C$832=B3494,Mvt!$A$2:$A$832,"")))</f>
        <v/>
      </c>
      <c r="C3494" t="str">
        <f t="shared" si="55"/>
        <v/>
      </c>
      <c r="D3494" t="str">
        <f>IF(A3494="","",VLOOKUP(BdD!C3494,Mvt!$D$2:$G$832,3,0))</f>
        <v/>
      </c>
    </row>
    <row r="3495" spans="1:4" x14ac:dyDescent="0.25">
      <c r="A3495" s="1" t="str">
        <f t="array" ref="A3495">IF(B3495="","",MAX(IF(Mvt!$C$2:$C$832=B3495,Mvt!$A$2:$A$832,"")))</f>
        <v/>
      </c>
      <c r="C3495" t="str">
        <f t="shared" si="55"/>
        <v/>
      </c>
      <c r="D3495" t="str">
        <f>IF(A3495="","",VLOOKUP(BdD!C3495,Mvt!$D$2:$G$832,3,0))</f>
        <v/>
      </c>
    </row>
    <row r="3496" spans="1:4" x14ac:dyDescent="0.25">
      <c r="A3496" s="1" t="str">
        <f t="array" ref="A3496">IF(B3496="","",MAX(IF(Mvt!$C$2:$C$832=B3496,Mvt!$A$2:$A$832,"")))</f>
        <v/>
      </c>
      <c r="C3496" t="str">
        <f t="shared" si="55"/>
        <v/>
      </c>
      <c r="D3496" t="str">
        <f>IF(A3496="","",VLOOKUP(BdD!C3496,Mvt!$D$2:$G$832,3,0))</f>
        <v/>
      </c>
    </row>
    <row r="3497" spans="1:4" x14ac:dyDescent="0.25">
      <c r="A3497" s="1" t="str">
        <f t="array" ref="A3497">IF(B3497="","",MAX(IF(Mvt!$C$2:$C$832=B3497,Mvt!$A$2:$A$832,"")))</f>
        <v/>
      </c>
      <c r="C3497" t="str">
        <f t="shared" si="55"/>
        <v/>
      </c>
      <c r="D3497" t="str">
        <f>IF(A3497="","",VLOOKUP(BdD!C3497,Mvt!$D$2:$G$832,3,0))</f>
        <v/>
      </c>
    </row>
    <row r="3498" spans="1:4" x14ac:dyDescent="0.25">
      <c r="A3498" s="1" t="str">
        <f t="array" ref="A3498">IF(B3498="","",MAX(IF(Mvt!$C$2:$C$832=B3498,Mvt!$A$2:$A$832,"")))</f>
        <v/>
      </c>
      <c r="C3498" t="str">
        <f t="shared" si="55"/>
        <v/>
      </c>
      <c r="D3498" t="str">
        <f>IF(A3498="","",VLOOKUP(BdD!C3498,Mvt!$D$2:$G$832,3,0))</f>
        <v/>
      </c>
    </row>
    <row r="3499" spans="1:4" x14ac:dyDescent="0.25">
      <c r="A3499" s="1" t="str">
        <f t="array" ref="A3499">IF(B3499="","",MAX(IF(Mvt!$C$2:$C$832=B3499,Mvt!$A$2:$A$832,"")))</f>
        <v/>
      </c>
      <c r="C3499" t="str">
        <f t="shared" si="55"/>
        <v/>
      </c>
      <c r="D3499" t="str">
        <f>IF(A3499="","",VLOOKUP(BdD!C3499,Mvt!$D$2:$G$832,3,0))</f>
        <v/>
      </c>
    </row>
    <row r="3500" spans="1:4" x14ac:dyDescent="0.25">
      <c r="A3500" s="1" t="str">
        <f t="array" ref="A3500">IF(B3500="","",MAX(IF(Mvt!$C$2:$C$832=B3500,Mvt!$A$2:$A$832,"")))</f>
        <v/>
      </c>
      <c r="C3500" t="str">
        <f t="shared" si="55"/>
        <v/>
      </c>
      <c r="D3500" t="str">
        <f>IF(A3500="","",VLOOKUP(BdD!C3500,Mvt!$D$2:$G$832,3,0))</f>
        <v/>
      </c>
    </row>
    <row r="3501" spans="1:4" x14ac:dyDescent="0.25">
      <c r="A3501" s="1" t="str">
        <f t="array" ref="A3501">IF(B3501="","",MAX(IF(Mvt!$C$2:$C$832=B3501,Mvt!$A$2:$A$832,"")))</f>
        <v/>
      </c>
      <c r="C3501" t="str">
        <f t="shared" si="55"/>
        <v/>
      </c>
      <c r="D3501" t="str">
        <f>IF(A3501="","",VLOOKUP(BdD!C3501,Mvt!$D$2:$G$832,3,0))</f>
        <v/>
      </c>
    </row>
    <row r="3502" spans="1:4" x14ac:dyDescent="0.25">
      <c r="A3502" s="1" t="str">
        <f t="array" ref="A3502">IF(B3502="","",MAX(IF(Mvt!$C$2:$C$832=B3502,Mvt!$A$2:$A$832,"")))</f>
        <v/>
      </c>
      <c r="C3502" t="str">
        <f t="shared" si="55"/>
        <v/>
      </c>
      <c r="D3502" t="str">
        <f>IF(A3502="","",VLOOKUP(BdD!C3502,Mvt!$D$2:$G$832,3,0))</f>
        <v/>
      </c>
    </row>
    <row r="3503" spans="1:4" x14ac:dyDescent="0.25">
      <c r="A3503" s="1" t="str">
        <f t="array" ref="A3503">IF(B3503="","",MAX(IF(Mvt!$C$2:$C$832=B3503,Mvt!$A$2:$A$832,"")))</f>
        <v/>
      </c>
      <c r="C3503" t="str">
        <f t="shared" si="55"/>
        <v/>
      </c>
      <c r="D3503" t="str">
        <f>IF(A3503="","",VLOOKUP(BdD!C3503,Mvt!$D$2:$G$832,3,0))</f>
        <v/>
      </c>
    </row>
    <row r="3504" spans="1:4" x14ac:dyDescent="0.25">
      <c r="A3504" s="1" t="str">
        <f t="array" ref="A3504">IF(B3504="","",MAX(IF(Mvt!$C$2:$C$832=B3504,Mvt!$A$2:$A$832,"")))</f>
        <v/>
      </c>
      <c r="C3504" t="str">
        <f t="shared" si="55"/>
        <v/>
      </c>
      <c r="D3504" t="str">
        <f>IF(A3504="","",VLOOKUP(BdD!C3504,Mvt!$D$2:$G$832,3,0))</f>
        <v/>
      </c>
    </row>
    <row r="3505" spans="1:4" x14ac:dyDescent="0.25">
      <c r="A3505" s="1" t="str">
        <f t="array" ref="A3505">IF(B3505="","",MAX(IF(Mvt!$C$2:$C$832=B3505,Mvt!$A$2:$A$832,"")))</f>
        <v/>
      </c>
      <c r="C3505" t="str">
        <f t="shared" si="55"/>
        <v/>
      </c>
      <c r="D3505" t="str">
        <f>IF(A3505="","",VLOOKUP(BdD!C3505,Mvt!$D$2:$G$832,3,0))</f>
        <v/>
      </c>
    </row>
    <row r="3506" spans="1:4" x14ac:dyDescent="0.25">
      <c r="A3506" s="1" t="str">
        <f t="array" ref="A3506">IF(B3506="","",MAX(IF(Mvt!$C$2:$C$832=B3506,Mvt!$A$2:$A$832,"")))</f>
        <v/>
      </c>
      <c r="C3506" t="str">
        <f t="shared" si="55"/>
        <v/>
      </c>
      <c r="D3506" t="str">
        <f>IF(A3506="","",VLOOKUP(BdD!C3506,Mvt!$D$2:$G$832,3,0))</f>
        <v/>
      </c>
    </row>
    <row r="3507" spans="1:4" x14ac:dyDescent="0.25">
      <c r="A3507" s="1" t="str">
        <f t="array" ref="A3507">IF(B3507="","",MAX(IF(Mvt!$C$2:$C$832=B3507,Mvt!$A$2:$A$832,"")))</f>
        <v/>
      </c>
      <c r="C3507" t="str">
        <f t="shared" si="55"/>
        <v/>
      </c>
      <c r="D3507" t="str">
        <f>IF(A3507="","",VLOOKUP(BdD!C3507,Mvt!$D$2:$G$832,3,0))</f>
        <v/>
      </c>
    </row>
    <row r="3508" spans="1:4" x14ac:dyDescent="0.25">
      <c r="A3508" s="1" t="str">
        <f t="array" ref="A3508">IF(B3508="","",MAX(IF(Mvt!$C$2:$C$832=B3508,Mvt!$A$2:$A$832,"")))</f>
        <v/>
      </c>
      <c r="C3508" t="str">
        <f t="shared" si="55"/>
        <v/>
      </c>
      <c r="D3508" t="str">
        <f>IF(A3508="","",VLOOKUP(BdD!C3508,Mvt!$D$2:$G$832,3,0))</f>
        <v/>
      </c>
    </row>
    <row r="3509" spans="1:4" x14ac:dyDescent="0.25">
      <c r="A3509" s="1" t="str">
        <f t="array" ref="A3509">IF(B3509="","",MAX(IF(Mvt!$C$2:$C$832=B3509,Mvt!$A$2:$A$832,"")))</f>
        <v/>
      </c>
      <c r="C3509" t="str">
        <f t="shared" si="55"/>
        <v/>
      </c>
      <c r="D3509" t="str">
        <f>IF(A3509="","",VLOOKUP(BdD!C3509,Mvt!$D$2:$G$832,3,0))</f>
        <v/>
      </c>
    </row>
    <row r="3510" spans="1:4" x14ac:dyDescent="0.25">
      <c r="A3510" s="1" t="str">
        <f t="array" ref="A3510">IF(B3510="","",MAX(IF(Mvt!$C$2:$C$832=B3510,Mvt!$A$2:$A$832,"")))</f>
        <v/>
      </c>
      <c r="C3510" t="str">
        <f t="shared" si="55"/>
        <v/>
      </c>
      <c r="D3510" t="str">
        <f>IF(A3510="","",VLOOKUP(BdD!C3510,Mvt!$D$2:$G$832,3,0))</f>
        <v/>
      </c>
    </row>
    <row r="3511" spans="1:4" x14ac:dyDescent="0.25">
      <c r="A3511" s="1" t="str">
        <f t="array" ref="A3511">IF(B3511="","",MAX(IF(Mvt!$C$2:$C$832=B3511,Mvt!$A$2:$A$832,"")))</f>
        <v/>
      </c>
      <c r="C3511" t="str">
        <f t="shared" si="55"/>
        <v/>
      </c>
      <c r="D3511" t="str">
        <f>IF(A3511="","",VLOOKUP(BdD!C3511,Mvt!$D$2:$G$832,3,0))</f>
        <v/>
      </c>
    </row>
    <row r="3512" spans="1:4" x14ac:dyDescent="0.25">
      <c r="A3512" s="1" t="str">
        <f t="array" ref="A3512">IF(B3512="","",MAX(IF(Mvt!$C$2:$C$832=B3512,Mvt!$A$2:$A$832,"")))</f>
        <v/>
      </c>
      <c r="C3512" t="str">
        <f t="shared" si="55"/>
        <v/>
      </c>
      <c r="D3512" t="str">
        <f>IF(A3512="","",VLOOKUP(BdD!C3512,Mvt!$D$2:$G$832,3,0))</f>
        <v/>
      </c>
    </row>
    <row r="3513" spans="1:4" x14ac:dyDescent="0.25">
      <c r="A3513" s="1" t="str">
        <f t="array" ref="A3513">IF(B3513="","",MAX(IF(Mvt!$C$2:$C$832=B3513,Mvt!$A$2:$A$832,"")))</f>
        <v/>
      </c>
      <c r="C3513" t="str">
        <f t="shared" si="55"/>
        <v/>
      </c>
      <c r="D3513" t="str">
        <f>IF(A3513="","",VLOOKUP(BdD!C3513,Mvt!$D$2:$G$832,3,0))</f>
        <v/>
      </c>
    </row>
    <row r="3514" spans="1:4" x14ac:dyDescent="0.25">
      <c r="A3514" s="1" t="str">
        <f t="array" ref="A3514">IF(B3514="","",MAX(IF(Mvt!$C$2:$C$832=B3514,Mvt!$A$2:$A$832,"")))</f>
        <v/>
      </c>
      <c r="C3514" t="str">
        <f t="shared" si="55"/>
        <v/>
      </c>
      <c r="D3514" t="str">
        <f>IF(A3514="","",VLOOKUP(BdD!C3514,Mvt!$D$2:$G$832,3,0))</f>
        <v/>
      </c>
    </row>
    <row r="3515" spans="1:4" x14ac:dyDescent="0.25">
      <c r="A3515" s="1" t="str">
        <f t="array" ref="A3515">IF(B3515="","",MAX(IF(Mvt!$C$2:$C$832=B3515,Mvt!$A$2:$A$832,"")))</f>
        <v/>
      </c>
      <c r="C3515" t="str">
        <f t="shared" si="55"/>
        <v/>
      </c>
      <c r="D3515" t="str">
        <f>IF(A3515="","",VLOOKUP(BdD!C3515,Mvt!$D$2:$G$832,3,0))</f>
        <v/>
      </c>
    </row>
    <row r="3516" spans="1:4" x14ac:dyDescent="0.25">
      <c r="A3516" s="1" t="str">
        <f t="array" ref="A3516">IF(B3516="","",MAX(IF(Mvt!$C$2:$C$832=B3516,Mvt!$A$2:$A$832,"")))</f>
        <v/>
      </c>
      <c r="C3516" t="str">
        <f t="shared" si="55"/>
        <v/>
      </c>
      <c r="D3516" t="str">
        <f>IF(A3516="","",VLOOKUP(BdD!C3516,Mvt!$D$2:$G$832,3,0))</f>
        <v/>
      </c>
    </row>
    <row r="3517" spans="1:4" x14ac:dyDescent="0.25">
      <c r="A3517" s="1" t="str">
        <f t="array" ref="A3517">IF(B3517="","",MAX(IF(Mvt!$C$2:$C$832=B3517,Mvt!$A$2:$A$832,"")))</f>
        <v/>
      </c>
      <c r="C3517" t="str">
        <f t="shared" si="55"/>
        <v/>
      </c>
      <c r="D3517" t="str">
        <f>IF(A3517="","",VLOOKUP(BdD!C3517,Mvt!$D$2:$G$832,3,0))</f>
        <v/>
      </c>
    </row>
    <row r="3518" spans="1:4" x14ac:dyDescent="0.25">
      <c r="A3518" s="1" t="str">
        <f t="array" ref="A3518">IF(B3518="","",MAX(IF(Mvt!$C$2:$C$832=B3518,Mvt!$A$2:$A$832,"")))</f>
        <v/>
      </c>
      <c r="C3518" t="str">
        <f t="shared" si="55"/>
        <v/>
      </c>
      <c r="D3518" t="str">
        <f>IF(A3518="","",VLOOKUP(BdD!C3518,Mvt!$D$2:$G$832,3,0))</f>
        <v/>
      </c>
    </row>
    <row r="3519" spans="1:4" x14ac:dyDescent="0.25">
      <c r="A3519" s="1" t="str">
        <f t="array" ref="A3519">IF(B3519="","",MAX(IF(Mvt!$C$2:$C$832=B3519,Mvt!$A$2:$A$832,"")))</f>
        <v/>
      </c>
      <c r="C3519" t="str">
        <f t="shared" si="55"/>
        <v/>
      </c>
      <c r="D3519" t="str">
        <f>IF(A3519="","",VLOOKUP(BdD!C3519,Mvt!$D$2:$G$832,3,0))</f>
        <v/>
      </c>
    </row>
    <row r="3520" spans="1:4" x14ac:dyDescent="0.25">
      <c r="A3520" s="1" t="str">
        <f t="array" ref="A3520">IF(B3520="","",MAX(IF(Mvt!$C$2:$C$832=B3520,Mvt!$A$2:$A$832,"")))</f>
        <v/>
      </c>
      <c r="C3520" t="str">
        <f t="shared" si="55"/>
        <v/>
      </c>
      <c r="D3520" t="str">
        <f>IF(A3520="","",VLOOKUP(BdD!C3520,Mvt!$D$2:$G$832,3,0))</f>
        <v/>
      </c>
    </row>
    <row r="3521" spans="1:4" x14ac:dyDescent="0.25">
      <c r="A3521" s="1" t="str">
        <f t="array" ref="A3521">IF(B3521="","",MAX(IF(Mvt!$C$2:$C$832=B3521,Mvt!$A$2:$A$832,"")))</f>
        <v/>
      </c>
      <c r="C3521" t="str">
        <f t="shared" si="55"/>
        <v/>
      </c>
      <c r="D3521" t="str">
        <f>IF(A3521="","",VLOOKUP(BdD!C3521,Mvt!$D$2:$G$832,3,0))</f>
        <v/>
      </c>
    </row>
    <row r="3522" spans="1:4" x14ac:dyDescent="0.25">
      <c r="A3522" s="1" t="str">
        <f t="array" ref="A3522">IF(B3522="","",MAX(IF(Mvt!$C$2:$C$832=B3522,Mvt!$A$2:$A$832,"")))</f>
        <v/>
      </c>
      <c r="C3522" t="str">
        <f t="shared" si="55"/>
        <v/>
      </c>
      <c r="D3522" t="str">
        <f>IF(A3522="","",VLOOKUP(BdD!C3522,Mvt!$D$2:$G$832,3,0))</f>
        <v/>
      </c>
    </row>
    <row r="3523" spans="1:4" x14ac:dyDescent="0.25">
      <c r="A3523" s="1" t="str">
        <f t="array" ref="A3523">IF(B3523="","",MAX(IF(Mvt!$C$2:$C$832=B3523,Mvt!$A$2:$A$832,"")))</f>
        <v/>
      </c>
      <c r="C3523" t="str">
        <f t="shared" si="55"/>
        <v/>
      </c>
      <c r="D3523" t="str">
        <f>IF(A3523="","",VLOOKUP(BdD!C3523,Mvt!$D$2:$G$832,3,0))</f>
        <v/>
      </c>
    </row>
    <row r="3524" spans="1:4" x14ac:dyDescent="0.25">
      <c r="A3524" s="1" t="str">
        <f t="array" ref="A3524">IF(B3524="","",MAX(IF(Mvt!$C$2:$C$832=B3524,Mvt!$A$2:$A$832,"")))</f>
        <v/>
      </c>
      <c r="C3524" t="str">
        <f t="shared" si="55"/>
        <v/>
      </c>
      <c r="D3524" t="str">
        <f>IF(A3524="","",VLOOKUP(BdD!C3524,Mvt!$D$2:$G$832,3,0))</f>
        <v/>
      </c>
    </row>
    <row r="3525" spans="1:4" x14ac:dyDescent="0.25">
      <c r="A3525" s="1" t="str">
        <f t="array" ref="A3525">IF(B3525="","",MAX(IF(Mvt!$C$2:$C$832=B3525,Mvt!$A$2:$A$832,"")))</f>
        <v/>
      </c>
      <c r="C3525" t="str">
        <f t="shared" si="55"/>
        <v/>
      </c>
      <c r="D3525" t="str">
        <f>IF(A3525="","",VLOOKUP(BdD!C3525,Mvt!$D$2:$G$832,3,0))</f>
        <v/>
      </c>
    </row>
    <row r="3526" spans="1:4" x14ac:dyDescent="0.25">
      <c r="A3526" s="1" t="str">
        <f t="array" ref="A3526">IF(B3526="","",MAX(IF(Mvt!$C$2:$C$832=B3526,Mvt!$A$2:$A$832,"")))</f>
        <v/>
      </c>
      <c r="C3526" t="str">
        <f t="shared" si="55"/>
        <v/>
      </c>
      <c r="D3526" t="str">
        <f>IF(A3526="","",VLOOKUP(BdD!C3526,Mvt!$D$2:$G$832,3,0))</f>
        <v/>
      </c>
    </row>
    <row r="3527" spans="1:4" x14ac:dyDescent="0.25">
      <c r="A3527" s="1" t="str">
        <f t="array" ref="A3527">IF(B3527="","",MAX(IF(Mvt!$C$2:$C$832=B3527,Mvt!$A$2:$A$832,"")))</f>
        <v/>
      </c>
      <c r="C3527" t="str">
        <f t="shared" si="55"/>
        <v/>
      </c>
      <c r="D3527" t="str">
        <f>IF(A3527="","",VLOOKUP(BdD!C3527,Mvt!$D$2:$G$832,3,0))</f>
        <v/>
      </c>
    </row>
    <row r="3528" spans="1:4" x14ac:dyDescent="0.25">
      <c r="A3528" s="1" t="str">
        <f t="array" ref="A3528">IF(B3528="","",MAX(IF(Mvt!$C$2:$C$832=B3528,Mvt!$A$2:$A$832,"")))</f>
        <v/>
      </c>
      <c r="C3528" t="str">
        <f t="shared" si="55"/>
        <v/>
      </c>
      <c r="D3528" t="str">
        <f>IF(A3528="","",VLOOKUP(BdD!C3528,Mvt!$D$2:$G$832,3,0))</f>
        <v/>
      </c>
    </row>
    <row r="3529" spans="1:4" x14ac:dyDescent="0.25">
      <c r="A3529" s="1" t="str">
        <f t="array" ref="A3529">IF(B3529="","",MAX(IF(Mvt!$C$2:$C$832=B3529,Mvt!$A$2:$A$832,"")))</f>
        <v/>
      </c>
      <c r="C3529" t="str">
        <f t="shared" si="55"/>
        <v/>
      </c>
      <c r="D3529" t="str">
        <f>IF(A3529="","",VLOOKUP(BdD!C3529,Mvt!$D$2:$G$832,3,0))</f>
        <v/>
      </c>
    </row>
    <row r="3530" spans="1:4" x14ac:dyDescent="0.25">
      <c r="A3530" s="1" t="str">
        <f t="array" ref="A3530">IF(B3530="","",MAX(IF(Mvt!$C$2:$C$832=B3530,Mvt!$A$2:$A$832,"")))</f>
        <v/>
      </c>
      <c r="C3530" t="str">
        <f t="shared" si="55"/>
        <v/>
      </c>
      <c r="D3530" t="str">
        <f>IF(A3530="","",VLOOKUP(BdD!C3530,Mvt!$D$2:$G$832,3,0))</f>
        <v/>
      </c>
    </row>
    <row r="3531" spans="1:4" x14ac:dyDescent="0.25">
      <c r="A3531" s="1" t="str">
        <f t="array" ref="A3531">IF(B3531="","",MAX(IF(Mvt!$C$2:$C$832=B3531,Mvt!$A$2:$A$832,"")))</f>
        <v/>
      </c>
      <c r="C3531" t="str">
        <f t="shared" si="55"/>
        <v/>
      </c>
      <c r="D3531" t="str">
        <f>IF(A3531="","",VLOOKUP(BdD!C3531,Mvt!$D$2:$G$832,3,0))</f>
        <v/>
      </c>
    </row>
    <row r="3532" spans="1:4" x14ac:dyDescent="0.25">
      <c r="A3532" s="1" t="str">
        <f t="array" ref="A3532">IF(B3532="","",MAX(IF(Mvt!$C$2:$C$832=B3532,Mvt!$A$2:$A$832,"")))</f>
        <v/>
      </c>
      <c r="C3532" t="str">
        <f t="shared" si="55"/>
        <v/>
      </c>
      <c r="D3532" t="str">
        <f>IF(A3532="","",VLOOKUP(BdD!C3532,Mvt!$D$2:$G$832,3,0))</f>
        <v/>
      </c>
    </row>
    <row r="3533" spans="1:4" x14ac:dyDescent="0.25">
      <c r="A3533" s="1" t="str">
        <f t="array" ref="A3533">IF(B3533="","",MAX(IF(Mvt!$C$2:$C$832=B3533,Mvt!$A$2:$A$832,"")))</f>
        <v/>
      </c>
      <c r="C3533" t="str">
        <f t="shared" si="55"/>
        <v/>
      </c>
      <c r="D3533" t="str">
        <f>IF(A3533="","",VLOOKUP(BdD!C3533,Mvt!$D$2:$G$832,3,0))</f>
        <v/>
      </c>
    </row>
    <row r="3534" spans="1:4" x14ac:dyDescent="0.25">
      <c r="A3534" s="1" t="str">
        <f t="array" ref="A3534">IF(B3534="","",MAX(IF(Mvt!$C$2:$C$832=B3534,Mvt!$A$2:$A$832,"")))</f>
        <v/>
      </c>
      <c r="C3534" t="str">
        <f t="shared" si="55"/>
        <v/>
      </c>
      <c r="D3534" t="str">
        <f>IF(A3534="","",VLOOKUP(BdD!C3534,Mvt!$D$2:$G$832,3,0))</f>
        <v/>
      </c>
    </row>
    <row r="3535" spans="1:4" x14ac:dyDescent="0.25">
      <c r="A3535" s="1" t="str">
        <f t="array" ref="A3535">IF(B3535="","",MAX(IF(Mvt!$C$2:$C$832=B3535,Mvt!$A$2:$A$832,"")))</f>
        <v/>
      </c>
      <c r="C3535" t="str">
        <f t="shared" si="55"/>
        <v/>
      </c>
      <c r="D3535" t="str">
        <f>IF(A3535="","",VLOOKUP(BdD!C3535,Mvt!$D$2:$G$832,3,0))</f>
        <v/>
      </c>
    </row>
    <row r="3536" spans="1:4" x14ac:dyDescent="0.25">
      <c r="A3536" s="1" t="str">
        <f t="array" ref="A3536">IF(B3536="","",MAX(IF(Mvt!$C$2:$C$832=B3536,Mvt!$A$2:$A$832,"")))</f>
        <v/>
      </c>
      <c r="C3536" t="str">
        <f t="shared" si="55"/>
        <v/>
      </c>
      <c r="D3536" t="str">
        <f>IF(A3536="","",VLOOKUP(BdD!C3536,Mvt!$D$2:$G$832,3,0))</f>
        <v/>
      </c>
    </row>
    <row r="3537" spans="1:4" x14ac:dyDescent="0.25">
      <c r="A3537" s="1" t="str">
        <f t="array" ref="A3537">IF(B3537="","",MAX(IF(Mvt!$C$2:$C$832=B3537,Mvt!$A$2:$A$832,"")))</f>
        <v/>
      </c>
      <c r="C3537" t="str">
        <f t="shared" si="55"/>
        <v/>
      </c>
      <c r="D3537" t="str">
        <f>IF(A3537="","",VLOOKUP(BdD!C3537,Mvt!$D$2:$G$832,3,0))</f>
        <v/>
      </c>
    </row>
    <row r="3538" spans="1:4" x14ac:dyDescent="0.25">
      <c r="A3538" s="1" t="str">
        <f t="array" ref="A3538">IF(B3538="","",MAX(IF(Mvt!$C$2:$C$832=B3538,Mvt!$A$2:$A$832,"")))</f>
        <v/>
      </c>
      <c r="C3538" t="str">
        <f t="shared" si="55"/>
        <v/>
      </c>
      <c r="D3538" t="str">
        <f>IF(A3538="","",VLOOKUP(BdD!C3538,Mvt!$D$2:$G$832,3,0))</f>
        <v/>
      </c>
    </row>
    <row r="3539" spans="1:4" x14ac:dyDescent="0.25">
      <c r="A3539" s="1" t="str">
        <f t="array" ref="A3539">IF(B3539="","",MAX(IF(Mvt!$C$2:$C$832=B3539,Mvt!$A$2:$A$832,"")))</f>
        <v/>
      </c>
      <c r="C3539" t="str">
        <f t="shared" si="55"/>
        <v/>
      </c>
      <c r="D3539" t="str">
        <f>IF(A3539="","",VLOOKUP(BdD!C3539,Mvt!$D$2:$G$832,3,0))</f>
        <v/>
      </c>
    </row>
    <row r="3540" spans="1:4" x14ac:dyDescent="0.25">
      <c r="A3540" s="1" t="str">
        <f t="array" ref="A3540">IF(B3540="","",MAX(IF(Mvt!$C$2:$C$832=B3540,Mvt!$A$2:$A$832,"")))</f>
        <v/>
      </c>
      <c r="C3540" t="str">
        <f t="shared" si="55"/>
        <v/>
      </c>
      <c r="D3540" t="str">
        <f>IF(A3540="","",VLOOKUP(BdD!C3540,Mvt!$D$2:$G$832,3,0))</f>
        <v/>
      </c>
    </row>
    <row r="3541" spans="1:4" x14ac:dyDescent="0.25">
      <c r="A3541" s="1" t="str">
        <f t="array" ref="A3541">IF(B3541="","",MAX(IF(Mvt!$C$2:$C$832=B3541,Mvt!$A$2:$A$832,"")))</f>
        <v/>
      </c>
      <c r="C3541" t="str">
        <f t="shared" si="55"/>
        <v/>
      </c>
      <c r="D3541" t="str">
        <f>IF(A3541="","",VLOOKUP(BdD!C3541,Mvt!$D$2:$G$832,3,0))</f>
        <v/>
      </c>
    </row>
    <row r="3542" spans="1:4" x14ac:dyDescent="0.25">
      <c r="A3542" s="1" t="str">
        <f t="array" ref="A3542">IF(B3542="","",MAX(IF(Mvt!$C$2:$C$832=B3542,Mvt!$A$2:$A$832,"")))</f>
        <v/>
      </c>
      <c r="C3542" t="str">
        <f t="shared" si="55"/>
        <v/>
      </c>
      <c r="D3542" t="str">
        <f>IF(A3542="","",VLOOKUP(BdD!C3542,Mvt!$D$2:$G$832,3,0))</f>
        <v/>
      </c>
    </row>
    <row r="3543" spans="1:4" x14ac:dyDescent="0.25">
      <c r="A3543" s="1" t="str">
        <f t="array" ref="A3543">IF(B3543="","",MAX(IF(Mvt!$C$2:$C$832=B3543,Mvt!$A$2:$A$832,"")))</f>
        <v/>
      </c>
      <c r="C3543" t="str">
        <f t="shared" si="55"/>
        <v/>
      </c>
      <c r="D3543" t="str">
        <f>IF(A3543="","",VLOOKUP(BdD!C3543,Mvt!$D$2:$G$832,3,0))</f>
        <v/>
      </c>
    </row>
    <row r="3544" spans="1:4" x14ac:dyDescent="0.25">
      <c r="A3544" s="1" t="str">
        <f t="array" ref="A3544">IF(B3544="","",MAX(IF(Mvt!$C$2:$C$832=B3544,Mvt!$A$2:$A$832,"")))</f>
        <v/>
      </c>
      <c r="C3544" t="str">
        <f t="shared" si="55"/>
        <v/>
      </c>
      <c r="D3544" t="str">
        <f>IF(A3544="","",VLOOKUP(BdD!C3544,Mvt!$D$2:$G$832,3,0))</f>
        <v/>
      </c>
    </row>
    <row r="3545" spans="1:4" x14ac:dyDescent="0.25">
      <c r="A3545" s="1" t="str">
        <f t="array" ref="A3545">IF(B3545="","",MAX(IF(Mvt!$C$2:$C$832=B3545,Mvt!$A$2:$A$832,"")))</f>
        <v/>
      </c>
      <c r="C3545" t="str">
        <f t="shared" si="55"/>
        <v/>
      </c>
      <c r="D3545" t="str">
        <f>IF(A3545="","",VLOOKUP(BdD!C3545,Mvt!$D$2:$G$832,3,0))</f>
        <v/>
      </c>
    </row>
    <row r="3546" spans="1:4" x14ac:dyDescent="0.25">
      <c r="A3546" s="1" t="str">
        <f t="array" ref="A3546">IF(B3546="","",MAX(IF(Mvt!$C$2:$C$832=B3546,Mvt!$A$2:$A$832,"")))</f>
        <v/>
      </c>
      <c r="C3546" t="str">
        <f t="shared" si="55"/>
        <v/>
      </c>
      <c r="D3546" t="str">
        <f>IF(A3546="","",VLOOKUP(BdD!C3546,Mvt!$D$2:$G$832,3,0))</f>
        <v/>
      </c>
    </row>
    <row r="3547" spans="1:4" x14ac:dyDescent="0.25">
      <c r="A3547" s="1" t="str">
        <f t="array" ref="A3547">IF(B3547="","",MAX(IF(Mvt!$C$2:$C$832=B3547,Mvt!$A$2:$A$832,"")))</f>
        <v/>
      </c>
      <c r="C3547" t="str">
        <f t="shared" si="55"/>
        <v/>
      </c>
      <c r="D3547" t="str">
        <f>IF(A3547="","",VLOOKUP(BdD!C3547,Mvt!$D$2:$G$832,3,0))</f>
        <v/>
      </c>
    </row>
    <row r="3548" spans="1:4" x14ac:dyDescent="0.25">
      <c r="A3548" s="1" t="str">
        <f t="array" ref="A3548">IF(B3548="","",MAX(IF(Mvt!$C$2:$C$832=B3548,Mvt!$A$2:$A$832,"")))</f>
        <v/>
      </c>
      <c r="C3548" t="str">
        <f t="shared" si="55"/>
        <v/>
      </c>
      <c r="D3548" t="str">
        <f>IF(A3548="","",VLOOKUP(BdD!C3548,Mvt!$D$2:$G$832,3,0))</f>
        <v/>
      </c>
    </row>
    <row r="3549" spans="1:4" x14ac:dyDescent="0.25">
      <c r="A3549" s="1" t="str">
        <f t="array" ref="A3549">IF(B3549="","",MAX(IF(Mvt!$C$2:$C$832=B3549,Mvt!$A$2:$A$832,"")))</f>
        <v/>
      </c>
      <c r="C3549" t="str">
        <f t="shared" si="55"/>
        <v/>
      </c>
      <c r="D3549" t="str">
        <f>IF(A3549="","",VLOOKUP(BdD!C3549,Mvt!$D$2:$G$832,3,0))</f>
        <v/>
      </c>
    </row>
    <row r="3550" spans="1:4" x14ac:dyDescent="0.25">
      <c r="A3550" s="1" t="str">
        <f t="array" ref="A3550">IF(B3550="","",MAX(IF(Mvt!$C$2:$C$832=B3550,Mvt!$A$2:$A$832,"")))</f>
        <v/>
      </c>
      <c r="C3550" t="str">
        <f t="shared" si="55"/>
        <v/>
      </c>
      <c r="D3550" t="str">
        <f>IF(A3550="","",VLOOKUP(BdD!C3550,Mvt!$D$2:$G$832,3,0))</f>
        <v/>
      </c>
    </row>
    <row r="3551" spans="1:4" x14ac:dyDescent="0.25">
      <c r="A3551" s="1" t="str">
        <f t="array" ref="A3551">IF(B3551="","",MAX(IF(Mvt!$C$2:$C$832=B3551,Mvt!$A$2:$A$832,"")))</f>
        <v/>
      </c>
      <c r="C3551" t="str">
        <f t="shared" si="55"/>
        <v/>
      </c>
      <c r="D3551" t="str">
        <f>IF(A3551="","",VLOOKUP(BdD!C3551,Mvt!$D$2:$G$832,3,0))</f>
        <v/>
      </c>
    </row>
    <row r="3552" spans="1:4" x14ac:dyDescent="0.25">
      <c r="A3552" s="1" t="str">
        <f t="array" ref="A3552">IF(B3552="","",MAX(IF(Mvt!$C$2:$C$832=B3552,Mvt!$A$2:$A$832,"")))</f>
        <v/>
      </c>
      <c r="C3552" t="str">
        <f t="shared" si="55"/>
        <v/>
      </c>
      <c r="D3552" t="str">
        <f>IF(A3552="","",VLOOKUP(BdD!C3552,Mvt!$D$2:$G$832,3,0))</f>
        <v/>
      </c>
    </row>
    <row r="3553" spans="1:4" x14ac:dyDescent="0.25">
      <c r="A3553" s="1" t="str">
        <f t="array" ref="A3553">IF(B3553="","",MAX(IF(Mvt!$C$2:$C$832=B3553,Mvt!$A$2:$A$832,"")))</f>
        <v/>
      </c>
      <c r="C3553" t="str">
        <f t="shared" si="55"/>
        <v/>
      </c>
      <c r="D3553" t="str">
        <f>IF(A3553="","",VLOOKUP(BdD!C3553,Mvt!$D$2:$G$832,3,0))</f>
        <v/>
      </c>
    </row>
    <row r="3554" spans="1:4" x14ac:dyDescent="0.25">
      <c r="A3554" s="1" t="str">
        <f t="array" ref="A3554">IF(B3554="","",MAX(IF(Mvt!$C$2:$C$832=B3554,Mvt!$A$2:$A$832,"")))</f>
        <v/>
      </c>
      <c r="C3554" t="str">
        <f t="shared" si="55"/>
        <v/>
      </c>
      <c r="D3554" t="str">
        <f>IF(A3554="","",VLOOKUP(BdD!C3554,Mvt!$D$2:$G$832,3,0))</f>
        <v/>
      </c>
    </row>
    <row r="3555" spans="1:4" x14ac:dyDescent="0.25">
      <c r="A3555" s="1" t="str">
        <f t="array" ref="A3555">IF(B3555="","",MAX(IF(Mvt!$C$2:$C$832=B3555,Mvt!$A$2:$A$832,"")))</f>
        <v/>
      </c>
      <c r="C3555" t="str">
        <f t="shared" ref="C3555:C3618" si="56">IF(A3555="","",A3555&amp;B3555)</f>
        <v/>
      </c>
      <c r="D3555" t="str">
        <f>IF(A3555="","",VLOOKUP(BdD!C3555,Mvt!$D$2:$G$832,3,0))</f>
        <v/>
      </c>
    </row>
    <row r="3556" spans="1:4" x14ac:dyDescent="0.25">
      <c r="A3556" s="1" t="str">
        <f t="array" ref="A3556">IF(B3556="","",MAX(IF(Mvt!$C$2:$C$832=B3556,Mvt!$A$2:$A$832,"")))</f>
        <v/>
      </c>
      <c r="C3556" t="str">
        <f t="shared" si="56"/>
        <v/>
      </c>
      <c r="D3556" t="str">
        <f>IF(A3556="","",VLOOKUP(BdD!C3556,Mvt!$D$2:$G$832,3,0))</f>
        <v/>
      </c>
    </row>
    <row r="3557" spans="1:4" x14ac:dyDescent="0.25">
      <c r="A3557" s="1" t="str">
        <f t="array" ref="A3557">IF(B3557="","",MAX(IF(Mvt!$C$2:$C$832=B3557,Mvt!$A$2:$A$832,"")))</f>
        <v/>
      </c>
      <c r="C3557" t="str">
        <f t="shared" si="56"/>
        <v/>
      </c>
      <c r="D3557" t="str">
        <f>IF(A3557="","",VLOOKUP(BdD!C3557,Mvt!$D$2:$G$832,3,0))</f>
        <v/>
      </c>
    </row>
    <row r="3558" spans="1:4" x14ac:dyDescent="0.25">
      <c r="A3558" s="1" t="str">
        <f t="array" ref="A3558">IF(B3558="","",MAX(IF(Mvt!$C$2:$C$832=B3558,Mvt!$A$2:$A$832,"")))</f>
        <v/>
      </c>
      <c r="C3558" t="str">
        <f t="shared" si="56"/>
        <v/>
      </c>
      <c r="D3558" t="str">
        <f>IF(A3558="","",VLOOKUP(BdD!C3558,Mvt!$D$2:$G$832,3,0))</f>
        <v/>
      </c>
    </row>
    <row r="3559" spans="1:4" x14ac:dyDescent="0.25">
      <c r="A3559" s="1" t="str">
        <f t="array" ref="A3559">IF(B3559="","",MAX(IF(Mvt!$C$2:$C$832=B3559,Mvt!$A$2:$A$832,"")))</f>
        <v/>
      </c>
      <c r="C3559" t="str">
        <f t="shared" si="56"/>
        <v/>
      </c>
      <c r="D3559" t="str">
        <f>IF(A3559="","",VLOOKUP(BdD!C3559,Mvt!$D$2:$G$832,3,0))</f>
        <v/>
      </c>
    </row>
    <row r="3560" spans="1:4" x14ac:dyDescent="0.25">
      <c r="A3560" s="1" t="str">
        <f t="array" ref="A3560">IF(B3560="","",MAX(IF(Mvt!$C$2:$C$832=B3560,Mvt!$A$2:$A$832,"")))</f>
        <v/>
      </c>
      <c r="C3560" t="str">
        <f t="shared" si="56"/>
        <v/>
      </c>
      <c r="D3560" t="str">
        <f>IF(A3560="","",VLOOKUP(BdD!C3560,Mvt!$D$2:$G$832,3,0))</f>
        <v/>
      </c>
    </row>
    <row r="3561" spans="1:4" x14ac:dyDescent="0.25">
      <c r="A3561" s="1" t="str">
        <f t="array" ref="A3561">IF(B3561="","",MAX(IF(Mvt!$C$2:$C$832=B3561,Mvt!$A$2:$A$832,"")))</f>
        <v/>
      </c>
      <c r="C3561" t="str">
        <f t="shared" si="56"/>
        <v/>
      </c>
      <c r="D3561" t="str">
        <f>IF(A3561="","",VLOOKUP(BdD!C3561,Mvt!$D$2:$G$832,3,0))</f>
        <v/>
      </c>
    </row>
    <row r="3562" spans="1:4" x14ac:dyDescent="0.25">
      <c r="A3562" s="1" t="str">
        <f t="array" ref="A3562">IF(B3562="","",MAX(IF(Mvt!$C$2:$C$832=B3562,Mvt!$A$2:$A$832,"")))</f>
        <v/>
      </c>
      <c r="C3562" t="str">
        <f t="shared" si="56"/>
        <v/>
      </c>
      <c r="D3562" t="str">
        <f>IF(A3562="","",VLOOKUP(BdD!C3562,Mvt!$D$2:$G$832,3,0))</f>
        <v/>
      </c>
    </row>
    <row r="3563" spans="1:4" x14ac:dyDescent="0.25">
      <c r="A3563" s="1" t="str">
        <f t="array" ref="A3563">IF(B3563="","",MAX(IF(Mvt!$C$2:$C$832=B3563,Mvt!$A$2:$A$832,"")))</f>
        <v/>
      </c>
      <c r="C3563" t="str">
        <f t="shared" si="56"/>
        <v/>
      </c>
      <c r="D3563" t="str">
        <f>IF(A3563="","",VLOOKUP(BdD!C3563,Mvt!$D$2:$G$832,3,0))</f>
        <v/>
      </c>
    </row>
    <row r="3564" spans="1:4" x14ac:dyDescent="0.25">
      <c r="A3564" s="1" t="str">
        <f t="array" ref="A3564">IF(B3564="","",MAX(IF(Mvt!$C$2:$C$832=B3564,Mvt!$A$2:$A$832,"")))</f>
        <v/>
      </c>
      <c r="C3564" t="str">
        <f t="shared" si="56"/>
        <v/>
      </c>
      <c r="D3564" t="str">
        <f>IF(A3564="","",VLOOKUP(BdD!C3564,Mvt!$D$2:$G$832,3,0))</f>
        <v/>
      </c>
    </row>
    <row r="3565" spans="1:4" x14ac:dyDescent="0.25">
      <c r="A3565" s="1" t="str">
        <f t="array" ref="A3565">IF(B3565="","",MAX(IF(Mvt!$C$2:$C$832=B3565,Mvt!$A$2:$A$832,"")))</f>
        <v/>
      </c>
      <c r="C3565" t="str">
        <f t="shared" si="56"/>
        <v/>
      </c>
      <c r="D3565" t="str">
        <f>IF(A3565="","",VLOOKUP(BdD!C3565,Mvt!$D$2:$G$832,3,0))</f>
        <v/>
      </c>
    </row>
    <row r="3566" spans="1:4" x14ac:dyDescent="0.25">
      <c r="A3566" s="1" t="str">
        <f t="array" ref="A3566">IF(B3566="","",MAX(IF(Mvt!$C$2:$C$832=B3566,Mvt!$A$2:$A$832,"")))</f>
        <v/>
      </c>
      <c r="C3566" t="str">
        <f t="shared" si="56"/>
        <v/>
      </c>
      <c r="D3566" t="str">
        <f>IF(A3566="","",VLOOKUP(BdD!C3566,Mvt!$D$2:$G$832,3,0))</f>
        <v/>
      </c>
    </row>
    <row r="3567" spans="1:4" x14ac:dyDescent="0.25">
      <c r="A3567" s="1" t="str">
        <f t="array" ref="A3567">IF(B3567="","",MAX(IF(Mvt!$C$2:$C$832=B3567,Mvt!$A$2:$A$832,"")))</f>
        <v/>
      </c>
      <c r="C3567" t="str">
        <f t="shared" si="56"/>
        <v/>
      </c>
      <c r="D3567" t="str">
        <f>IF(A3567="","",VLOOKUP(BdD!C3567,Mvt!$D$2:$G$832,3,0))</f>
        <v/>
      </c>
    </row>
    <row r="3568" spans="1:4" x14ac:dyDescent="0.25">
      <c r="A3568" s="1" t="str">
        <f t="array" ref="A3568">IF(B3568="","",MAX(IF(Mvt!$C$2:$C$832=B3568,Mvt!$A$2:$A$832,"")))</f>
        <v/>
      </c>
      <c r="C3568" t="str">
        <f t="shared" si="56"/>
        <v/>
      </c>
      <c r="D3568" t="str">
        <f>IF(A3568="","",VLOOKUP(BdD!C3568,Mvt!$D$2:$G$832,3,0))</f>
        <v/>
      </c>
    </row>
    <row r="3569" spans="1:4" x14ac:dyDescent="0.25">
      <c r="A3569" s="1" t="str">
        <f t="array" ref="A3569">IF(B3569="","",MAX(IF(Mvt!$C$2:$C$832=B3569,Mvt!$A$2:$A$832,"")))</f>
        <v/>
      </c>
      <c r="C3569" t="str">
        <f t="shared" si="56"/>
        <v/>
      </c>
      <c r="D3569" t="str">
        <f>IF(A3569="","",VLOOKUP(BdD!C3569,Mvt!$D$2:$G$832,3,0))</f>
        <v/>
      </c>
    </row>
    <row r="3570" spans="1:4" x14ac:dyDescent="0.25">
      <c r="A3570" s="1" t="str">
        <f t="array" ref="A3570">IF(B3570="","",MAX(IF(Mvt!$C$2:$C$832=B3570,Mvt!$A$2:$A$832,"")))</f>
        <v/>
      </c>
      <c r="C3570" t="str">
        <f t="shared" si="56"/>
        <v/>
      </c>
      <c r="D3570" t="str">
        <f>IF(A3570="","",VLOOKUP(BdD!C3570,Mvt!$D$2:$G$832,3,0))</f>
        <v/>
      </c>
    </row>
    <row r="3571" spans="1:4" x14ac:dyDescent="0.25">
      <c r="A3571" s="1" t="str">
        <f t="array" ref="A3571">IF(B3571="","",MAX(IF(Mvt!$C$2:$C$832=B3571,Mvt!$A$2:$A$832,"")))</f>
        <v/>
      </c>
      <c r="C3571" t="str">
        <f t="shared" si="56"/>
        <v/>
      </c>
      <c r="D3571" t="str">
        <f>IF(A3571="","",VLOOKUP(BdD!C3571,Mvt!$D$2:$G$832,3,0))</f>
        <v/>
      </c>
    </row>
    <row r="3572" spans="1:4" x14ac:dyDescent="0.25">
      <c r="A3572" s="1" t="str">
        <f t="array" ref="A3572">IF(B3572="","",MAX(IF(Mvt!$C$2:$C$832=B3572,Mvt!$A$2:$A$832,"")))</f>
        <v/>
      </c>
      <c r="C3572" t="str">
        <f t="shared" si="56"/>
        <v/>
      </c>
      <c r="D3572" t="str">
        <f>IF(A3572="","",VLOOKUP(BdD!C3572,Mvt!$D$2:$G$832,3,0))</f>
        <v/>
      </c>
    </row>
    <row r="3573" spans="1:4" x14ac:dyDescent="0.25">
      <c r="A3573" s="1" t="str">
        <f t="array" ref="A3573">IF(B3573="","",MAX(IF(Mvt!$C$2:$C$832=B3573,Mvt!$A$2:$A$832,"")))</f>
        <v/>
      </c>
      <c r="C3573" t="str">
        <f t="shared" si="56"/>
        <v/>
      </c>
      <c r="D3573" t="str">
        <f>IF(A3573="","",VLOOKUP(BdD!C3573,Mvt!$D$2:$G$832,3,0))</f>
        <v/>
      </c>
    </row>
    <row r="3574" spans="1:4" x14ac:dyDescent="0.25">
      <c r="A3574" s="1" t="str">
        <f t="array" ref="A3574">IF(B3574="","",MAX(IF(Mvt!$C$2:$C$832=B3574,Mvt!$A$2:$A$832,"")))</f>
        <v/>
      </c>
      <c r="C3574" t="str">
        <f t="shared" si="56"/>
        <v/>
      </c>
      <c r="D3574" t="str">
        <f>IF(A3574="","",VLOOKUP(BdD!C3574,Mvt!$D$2:$G$832,3,0))</f>
        <v/>
      </c>
    </row>
    <row r="3575" spans="1:4" x14ac:dyDescent="0.25">
      <c r="A3575" s="1" t="str">
        <f t="array" ref="A3575">IF(B3575="","",MAX(IF(Mvt!$C$2:$C$832=B3575,Mvt!$A$2:$A$832,"")))</f>
        <v/>
      </c>
      <c r="C3575" t="str">
        <f t="shared" si="56"/>
        <v/>
      </c>
      <c r="D3575" t="str">
        <f>IF(A3575="","",VLOOKUP(BdD!C3575,Mvt!$D$2:$G$832,3,0))</f>
        <v/>
      </c>
    </row>
    <row r="3576" spans="1:4" x14ac:dyDescent="0.25">
      <c r="A3576" s="1" t="str">
        <f t="array" ref="A3576">IF(B3576="","",MAX(IF(Mvt!$C$2:$C$832=B3576,Mvt!$A$2:$A$832,"")))</f>
        <v/>
      </c>
      <c r="C3576" t="str">
        <f t="shared" si="56"/>
        <v/>
      </c>
      <c r="D3576" t="str">
        <f>IF(A3576="","",VLOOKUP(BdD!C3576,Mvt!$D$2:$G$832,3,0))</f>
        <v/>
      </c>
    </row>
    <row r="3577" spans="1:4" x14ac:dyDescent="0.25">
      <c r="A3577" s="1" t="str">
        <f t="array" ref="A3577">IF(B3577="","",MAX(IF(Mvt!$C$2:$C$832=B3577,Mvt!$A$2:$A$832,"")))</f>
        <v/>
      </c>
      <c r="C3577" t="str">
        <f t="shared" si="56"/>
        <v/>
      </c>
      <c r="D3577" t="str">
        <f>IF(A3577="","",VLOOKUP(BdD!C3577,Mvt!$D$2:$G$832,3,0))</f>
        <v/>
      </c>
    </row>
    <row r="3578" spans="1:4" x14ac:dyDescent="0.25">
      <c r="A3578" s="1" t="str">
        <f t="array" ref="A3578">IF(B3578="","",MAX(IF(Mvt!$C$2:$C$832=B3578,Mvt!$A$2:$A$832,"")))</f>
        <v/>
      </c>
      <c r="C3578" t="str">
        <f t="shared" si="56"/>
        <v/>
      </c>
      <c r="D3578" t="str">
        <f>IF(A3578="","",VLOOKUP(BdD!C3578,Mvt!$D$2:$G$832,3,0))</f>
        <v/>
      </c>
    </row>
    <row r="3579" spans="1:4" x14ac:dyDescent="0.25">
      <c r="A3579" s="1" t="str">
        <f t="array" ref="A3579">IF(B3579="","",MAX(IF(Mvt!$C$2:$C$832=B3579,Mvt!$A$2:$A$832,"")))</f>
        <v/>
      </c>
      <c r="C3579" t="str">
        <f t="shared" si="56"/>
        <v/>
      </c>
      <c r="D3579" t="str">
        <f>IF(A3579="","",VLOOKUP(BdD!C3579,Mvt!$D$2:$G$832,3,0))</f>
        <v/>
      </c>
    </row>
    <row r="3580" spans="1:4" x14ac:dyDescent="0.25">
      <c r="A3580" s="1" t="str">
        <f t="array" ref="A3580">IF(B3580="","",MAX(IF(Mvt!$C$2:$C$832=B3580,Mvt!$A$2:$A$832,"")))</f>
        <v/>
      </c>
      <c r="C3580" t="str">
        <f t="shared" si="56"/>
        <v/>
      </c>
      <c r="D3580" t="str">
        <f>IF(A3580="","",VLOOKUP(BdD!C3580,Mvt!$D$2:$G$832,3,0))</f>
        <v/>
      </c>
    </row>
    <row r="3581" spans="1:4" x14ac:dyDescent="0.25">
      <c r="A3581" s="1" t="str">
        <f t="array" ref="A3581">IF(B3581="","",MAX(IF(Mvt!$C$2:$C$832=B3581,Mvt!$A$2:$A$832,"")))</f>
        <v/>
      </c>
      <c r="C3581" t="str">
        <f t="shared" si="56"/>
        <v/>
      </c>
      <c r="D3581" t="str">
        <f>IF(A3581="","",VLOOKUP(BdD!C3581,Mvt!$D$2:$G$832,3,0))</f>
        <v/>
      </c>
    </row>
    <row r="3582" spans="1:4" x14ac:dyDescent="0.25">
      <c r="A3582" s="1" t="str">
        <f t="array" ref="A3582">IF(B3582="","",MAX(IF(Mvt!$C$2:$C$832=B3582,Mvt!$A$2:$A$832,"")))</f>
        <v/>
      </c>
      <c r="C3582" t="str">
        <f t="shared" si="56"/>
        <v/>
      </c>
      <c r="D3582" t="str">
        <f>IF(A3582="","",VLOOKUP(BdD!C3582,Mvt!$D$2:$G$832,3,0))</f>
        <v/>
      </c>
    </row>
    <row r="3583" spans="1:4" x14ac:dyDescent="0.25">
      <c r="A3583" s="1" t="str">
        <f t="array" ref="A3583">IF(B3583="","",MAX(IF(Mvt!$C$2:$C$832=B3583,Mvt!$A$2:$A$832,"")))</f>
        <v/>
      </c>
      <c r="C3583" t="str">
        <f t="shared" si="56"/>
        <v/>
      </c>
      <c r="D3583" t="str">
        <f>IF(A3583="","",VLOOKUP(BdD!C3583,Mvt!$D$2:$G$832,3,0))</f>
        <v/>
      </c>
    </row>
    <row r="3584" spans="1:4" x14ac:dyDescent="0.25">
      <c r="A3584" s="1" t="str">
        <f t="array" ref="A3584">IF(B3584="","",MAX(IF(Mvt!$C$2:$C$832=B3584,Mvt!$A$2:$A$832,"")))</f>
        <v/>
      </c>
      <c r="C3584" t="str">
        <f t="shared" si="56"/>
        <v/>
      </c>
      <c r="D3584" t="str">
        <f>IF(A3584="","",VLOOKUP(BdD!C3584,Mvt!$D$2:$G$832,3,0))</f>
        <v/>
      </c>
    </row>
    <row r="3585" spans="1:4" x14ac:dyDescent="0.25">
      <c r="A3585" s="1" t="str">
        <f t="array" ref="A3585">IF(B3585="","",MAX(IF(Mvt!$C$2:$C$832=B3585,Mvt!$A$2:$A$832,"")))</f>
        <v/>
      </c>
      <c r="C3585" t="str">
        <f t="shared" si="56"/>
        <v/>
      </c>
      <c r="D3585" t="str">
        <f>IF(A3585="","",VLOOKUP(BdD!C3585,Mvt!$D$2:$G$832,3,0))</f>
        <v/>
      </c>
    </row>
    <row r="3586" spans="1:4" x14ac:dyDescent="0.25">
      <c r="A3586" s="1" t="str">
        <f t="array" ref="A3586">IF(B3586="","",MAX(IF(Mvt!$C$2:$C$832=B3586,Mvt!$A$2:$A$832,"")))</f>
        <v/>
      </c>
      <c r="C3586" t="str">
        <f t="shared" si="56"/>
        <v/>
      </c>
      <c r="D3586" t="str">
        <f>IF(A3586="","",VLOOKUP(BdD!C3586,Mvt!$D$2:$G$832,3,0))</f>
        <v/>
      </c>
    </row>
    <row r="3587" spans="1:4" x14ac:dyDescent="0.25">
      <c r="A3587" s="1" t="str">
        <f t="array" ref="A3587">IF(B3587="","",MAX(IF(Mvt!$C$2:$C$832=B3587,Mvt!$A$2:$A$832,"")))</f>
        <v/>
      </c>
      <c r="C3587" t="str">
        <f t="shared" si="56"/>
        <v/>
      </c>
      <c r="D3587" t="str">
        <f>IF(A3587="","",VLOOKUP(BdD!C3587,Mvt!$D$2:$G$832,3,0))</f>
        <v/>
      </c>
    </row>
    <row r="3588" spans="1:4" x14ac:dyDescent="0.25">
      <c r="A3588" s="1" t="str">
        <f t="array" ref="A3588">IF(B3588="","",MAX(IF(Mvt!$C$2:$C$832=B3588,Mvt!$A$2:$A$832,"")))</f>
        <v/>
      </c>
      <c r="C3588" t="str">
        <f t="shared" si="56"/>
        <v/>
      </c>
      <c r="D3588" t="str">
        <f>IF(A3588="","",VLOOKUP(BdD!C3588,Mvt!$D$2:$G$832,3,0))</f>
        <v/>
      </c>
    </row>
    <row r="3589" spans="1:4" x14ac:dyDescent="0.25">
      <c r="A3589" s="1" t="str">
        <f t="array" ref="A3589">IF(B3589="","",MAX(IF(Mvt!$C$2:$C$832=B3589,Mvt!$A$2:$A$832,"")))</f>
        <v/>
      </c>
      <c r="C3589" t="str">
        <f t="shared" si="56"/>
        <v/>
      </c>
      <c r="D3589" t="str">
        <f>IF(A3589="","",VLOOKUP(BdD!C3589,Mvt!$D$2:$G$832,3,0))</f>
        <v/>
      </c>
    </row>
    <row r="3590" spans="1:4" x14ac:dyDescent="0.25">
      <c r="A3590" s="1" t="str">
        <f t="array" ref="A3590">IF(B3590="","",MAX(IF(Mvt!$C$2:$C$832=B3590,Mvt!$A$2:$A$832,"")))</f>
        <v/>
      </c>
      <c r="C3590" t="str">
        <f t="shared" si="56"/>
        <v/>
      </c>
      <c r="D3590" t="str">
        <f>IF(A3590="","",VLOOKUP(BdD!C3590,Mvt!$D$2:$G$832,3,0))</f>
        <v/>
      </c>
    </row>
    <row r="3591" spans="1:4" x14ac:dyDescent="0.25">
      <c r="A3591" s="1" t="str">
        <f t="array" ref="A3591">IF(B3591="","",MAX(IF(Mvt!$C$2:$C$832=B3591,Mvt!$A$2:$A$832,"")))</f>
        <v/>
      </c>
      <c r="C3591" t="str">
        <f t="shared" si="56"/>
        <v/>
      </c>
      <c r="D3591" t="str">
        <f>IF(A3591="","",VLOOKUP(BdD!C3591,Mvt!$D$2:$G$832,3,0))</f>
        <v/>
      </c>
    </row>
    <row r="3592" spans="1:4" x14ac:dyDescent="0.25">
      <c r="A3592" s="1" t="str">
        <f t="array" ref="A3592">IF(B3592="","",MAX(IF(Mvt!$C$2:$C$832=B3592,Mvt!$A$2:$A$832,"")))</f>
        <v/>
      </c>
      <c r="C3592" t="str">
        <f t="shared" si="56"/>
        <v/>
      </c>
      <c r="D3592" t="str">
        <f>IF(A3592="","",VLOOKUP(BdD!C3592,Mvt!$D$2:$G$832,3,0))</f>
        <v/>
      </c>
    </row>
    <row r="3593" spans="1:4" x14ac:dyDescent="0.25">
      <c r="A3593" s="1" t="str">
        <f t="array" ref="A3593">IF(B3593="","",MAX(IF(Mvt!$C$2:$C$832=B3593,Mvt!$A$2:$A$832,"")))</f>
        <v/>
      </c>
      <c r="C3593" t="str">
        <f t="shared" si="56"/>
        <v/>
      </c>
      <c r="D3593" t="str">
        <f>IF(A3593="","",VLOOKUP(BdD!C3593,Mvt!$D$2:$G$832,3,0))</f>
        <v/>
      </c>
    </row>
    <row r="3594" spans="1:4" x14ac:dyDescent="0.25">
      <c r="A3594" s="1" t="str">
        <f t="array" ref="A3594">IF(B3594="","",MAX(IF(Mvt!$C$2:$C$832=B3594,Mvt!$A$2:$A$832,"")))</f>
        <v/>
      </c>
      <c r="C3594" t="str">
        <f t="shared" si="56"/>
        <v/>
      </c>
      <c r="D3594" t="str">
        <f>IF(A3594="","",VLOOKUP(BdD!C3594,Mvt!$D$2:$G$832,3,0))</f>
        <v/>
      </c>
    </row>
    <row r="3595" spans="1:4" x14ac:dyDescent="0.25">
      <c r="A3595" s="1" t="str">
        <f t="array" ref="A3595">IF(B3595="","",MAX(IF(Mvt!$C$2:$C$832=B3595,Mvt!$A$2:$A$832,"")))</f>
        <v/>
      </c>
      <c r="C3595" t="str">
        <f t="shared" si="56"/>
        <v/>
      </c>
      <c r="D3595" t="str">
        <f>IF(A3595="","",VLOOKUP(BdD!C3595,Mvt!$D$2:$G$832,3,0))</f>
        <v/>
      </c>
    </row>
    <row r="3596" spans="1:4" x14ac:dyDescent="0.25">
      <c r="A3596" s="1" t="str">
        <f t="array" ref="A3596">IF(B3596="","",MAX(IF(Mvt!$C$2:$C$832=B3596,Mvt!$A$2:$A$832,"")))</f>
        <v/>
      </c>
      <c r="C3596" t="str">
        <f t="shared" si="56"/>
        <v/>
      </c>
      <c r="D3596" t="str">
        <f>IF(A3596="","",VLOOKUP(BdD!C3596,Mvt!$D$2:$G$832,3,0))</f>
        <v/>
      </c>
    </row>
    <row r="3597" spans="1:4" x14ac:dyDescent="0.25">
      <c r="A3597" s="1" t="str">
        <f t="array" ref="A3597">IF(B3597="","",MAX(IF(Mvt!$C$2:$C$832=B3597,Mvt!$A$2:$A$832,"")))</f>
        <v/>
      </c>
      <c r="C3597" t="str">
        <f t="shared" si="56"/>
        <v/>
      </c>
      <c r="D3597" t="str">
        <f>IF(A3597="","",VLOOKUP(BdD!C3597,Mvt!$D$2:$G$832,3,0))</f>
        <v/>
      </c>
    </row>
    <row r="3598" spans="1:4" x14ac:dyDescent="0.25">
      <c r="A3598" s="1" t="str">
        <f t="array" ref="A3598">IF(B3598="","",MAX(IF(Mvt!$C$2:$C$832=B3598,Mvt!$A$2:$A$832,"")))</f>
        <v/>
      </c>
      <c r="C3598" t="str">
        <f t="shared" si="56"/>
        <v/>
      </c>
      <c r="D3598" t="str">
        <f>IF(A3598="","",VLOOKUP(BdD!C3598,Mvt!$D$2:$G$832,3,0))</f>
        <v/>
      </c>
    </row>
    <row r="3599" spans="1:4" x14ac:dyDescent="0.25">
      <c r="A3599" s="1" t="str">
        <f t="array" ref="A3599">IF(B3599="","",MAX(IF(Mvt!$C$2:$C$832=B3599,Mvt!$A$2:$A$832,"")))</f>
        <v/>
      </c>
      <c r="C3599" t="str">
        <f t="shared" si="56"/>
        <v/>
      </c>
      <c r="D3599" t="str">
        <f>IF(A3599="","",VLOOKUP(BdD!C3599,Mvt!$D$2:$G$832,3,0))</f>
        <v/>
      </c>
    </row>
    <row r="3600" spans="1:4" x14ac:dyDescent="0.25">
      <c r="A3600" s="1" t="str">
        <f t="array" ref="A3600">IF(B3600="","",MAX(IF(Mvt!$C$2:$C$832=B3600,Mvt!$A$2:$A$832,"")))</f>
        <v/>
      </c>
      <c r="C3600" t="str">
        <f t="shared" si="56"/>
        <v/>
      </c>
      <c r="D3600" t="str">
        <f>IF(A3600="","",VLOOKUP(BdD!C3600,Mvt!$D$2:$G$832,3,0))</f>
        <v/>
      </c>
    </row>
    <row r="3601" spans="1:4" x14ac:dyDescent="0.25">
      <c r="A3601" s="1" t="str">
        <f t="array" ref="A3601">IF(B3601="","",MAX(IF(Mvt!$C$2:$C$832=B3601,Mvt!$A$2:$A$832,"")))</f>
        <v/>
      </c>
      <c r="C3601" t="str">
        <f t="shared" si="56"/>
        <v/>
      </c>
      <c r="D3601" t="str">
        <f>IF(A3601="","",VLOOKUP(BdD!C3601,Mvt!$D$2:$G$832,3,0))</f>
        <v/>
      </c>
    </row>
    <row r="3602" spans="1:4" x14ac:dyDescent="0.25">
      <c r="A3602" s="1" t="str">
        <f t="array" ref="A3602">IF(B3602="","",MAX(IF(Mvt!$C$2:$C$832=B3602,Mvt!$A$2:$A$832,"")))</f>
        <v/>
      </c>
      <c r="C3602" t="str">
        <f t="shared" si="56"/>
        <v/>
      </c>
      <c r="D3602" t="str">
        <f>IF(A3602="","",VLOOKUP(BdD!C3602,Mvt!$D$2:$G$832,3,0))</f>
        <v/>
      </c>
    </row>
    <row r="3603" spans="1:4" x14ac:dyDescent="0.25">
      <c r="A3603" s="1" t="str">
        <f t="array" ref="A3603">IF(B3603="","",MAX(IF(Mvt!$C$2:$C$832=B3603,Mvt!$A$2:$A$832,"")))</f>
        <v/>
      </c>
      <c r="C3603" t="str">
        <f t="shared" si="56"/>
        <v/>
      </c>
      <c r="D3603" t="str">
        <f>IF(A3603="","",VLOOKUP(BdD!C3603,Mvt!$D$2:$G$832,3,0))</f>
        <v/>
      </c>
    </row>
    <row r="3604" spans="1:4" x14ac:dyDescent="0.25">
      <c r="A3604" s="1" t="str">
        <f t="array" ref="A3604">IF(B3604="","",MAX(IF(Mvt!$C$2:$C$832=B3604,Mvt!$A$2:$A$832,"")))</f>
        <v/>
      </c>
      <c r="C3604" t="str">
        <f t="shared" si="56"/>
        <v/>
      </c>
      <c r="D3604" t="str">
        <f>IF(A3604="","",VLOOKUP(BdD!C3604,Mvt!$D$2:$G$832,3,0))</f>
        <v/>
      </c>
    </row>
    <row r="3605" spans="1:4" x14ac:dyDescent="0.25">
      <c r="A3605" s="1" t="str">
        <f t="array" ref="A3605">IF(B3605="","",MAX(IF(Mvt!$C$2:$C$832=B3605,Mvt!$A$2:$A$832,"")))</f>
        <v/>
      </c>
      <c r="C3605" t="str">
        <f t="shared" si="56"/>
        <v/>
      </c>
      <c r="D3605" t="str">
        <f>IF(A3605="","",VLOOKUP(BdD!C3605,Mvt!$D$2:$G$832,3,0))</f>
        <v/>
      </c>
    </row>
    <row r="3606" spans="1:4" x14ac:dyDescent="0.25">
      <c r="A3606" s="1" t="str">
        <f t="array" ref="A3606">IF(B3606="","",MAX(IF(Mvt!$C$2:$C$832=B3606,Mvt!$A$2:$A$832,"")))</f>
        <v/>
      </c>
      <c r="C3606" t="str">
        <f t="shared" si="56"/>
        <v/>
      </c>
      <c r="D3606" t="str">
        <f>IF(A3606="","",VLOOKUP(BdD!C3606,Mvt!$D$2:$G$832,3,0))</f>
        <v/>
      </c>
    </row>
    <row r="3607" spans="1:4" x14ac:dyDescent="0.25">
      <c r="A3607" s="1" t="str">
        <f t="array" ref="A3607">IF(B3607="","",MAX(IF(Mvt!$C$2:$C$832=B3607,Mvt!$A$2:$A$832,"")))</f>
        <v/>
      </c>
      <c r="C3607" t="str">
        <f t="shared" si="56"/>
        <v/>
      </c>
      <c r="D3607" t="str">
        <f>IF(A3607="","",VLOOKUP(BdD!C3607,Mvt!$D$2:$G$832,3,0))</f>
        <v/>
      </c>
    </row>
    <row r="3608" spans="1:4" x14ac:dyDescent="0.25">
      <c r="A3608" s="1" t="str">
        <f t="array" ref="A3608">IF(B3608="","",MAX(IF(Mvt!$C$2:$C$832=B3608,Mvt!$A$2:$A$832,"")))</f>
        <v/>
      </c>
      <c r="C3608" t="str">
        <f t="shared" si="56"/>
        <v/>
      </c>
      <c r="D3608" t="str">
        <f>IF(A3608="","",VLOOKUP(BdD!C3608,Mvt!$D$2:$G$832,3,0))</f>
        <v/>
      </c>
    </row>
    <row r="3609" spans="1:4" x14ac:dyDescent="0.25">
      <c r="A3609" s="1" t="str">
        <f t="array" ref="A3609">IF(B3609="","",MAX(IF(Mvt!$C$2:$C$832=B3609,Mvt!$A$2:$A$832,"")))</f>
        <v/>
      </c>
      <c r="C3609" t="str">
        <f t="shared" si="56"/>
        <v/>
      </c>
      <c r="D3609" t="str">
        <f>IF(A3609="","",VLOOKUP(BdD!C3609,Mvt!$D$2:$G$832,3,0))</f>
        <v/>
      </c>
    </row>
    <row r="3610" spans="1:4" x14ac:dyDescent="0.25">
      <c r="A3610" s="1" t="str">
        <f t="array" ref="A3610">IF(B3610="","",MAX(IF(Mvt!$C$2:$C$832=B3610,Mvt!$A$2:$A$832,"")))</f>
        <v/>
      </c>
      <c r="C3610" t="str">
        <f t="shared" si="56"/>
        <v/>
      </c>
      <c r="D3610" t="str">
        <f>IF(A3610="","",VLOOKUP(BdD!C3610,Mvt!$D$2:$G$832,3,0))</f>
        <v/>
      </c>
    </row>
    <row r="3611" spans="1:4" x14ac:dyDescent="0.25">
      <c r="A3611" s="1" t="str">
        <f t="array" ref="A3611">IF(B3611="","",MAX(IF(Mvt!$C$2:$C$832=B3611,Mvt!$A$2:$A$832,"")))</f>
        <v/>
      </c>
      <c r="C3611" t="str">
        <f t="shared" si="56"/>
        <v/>
      </c>
      <c r="D3611" t="str">
        <f>IF(A3611="","",VLOOKUP(BdD!C3611,Mvt!$D$2:$G$832,3,0))</f>
        <v/>
      </c>
    </row>
    <row r="3612" spans="1:4" x14ac:dyDescent="0.25">
      <c r="A3612" s="1" t="str">
        <f t="array" ref="A3612">IF(B3612="","",MAX(IF(Mvt!$C$2:$C$832=B3612,Mvt!$A$2:$A$832,"")))</f>
        <v/>
      </c>
      <c r="C3612" t="str">
        <f t="shared" si="56"/>
        <v/>
      </c>
      <c r="D3612" t="str">
        <f>IF(A3612="","",VLOOKUP(BdD!C3612,Mvt!$D$2:$G$832,3,0))</f>
        <v/>
      </c>
    </row>
    <row r="3613" spans="1:4" x14ac:dyDescent="0.25">
      <c r="A3613" s="1" t="str">
        <f t="array" ref="A3613">IF(B3613="","",MAX(IF(Mvt!$C$2:$C$832=B3613,Mvt!$A$2:$A$832,"")))</f>
        <v/>
      </c>
      <c r="C3613" t="str">
        <f t="shared" si="56"/>
        <v/>
      </c>
      <c r="D3613" t="str">
        <f>IF(A3613="","",VLOOKUP(BdD!C3613,Mvt!$D$2:$G$832,3,0))</f>
        <v/>
      </c>
    </row>
    <row r="3614" spans="1:4" x14ac:dyDescent="0.25">
      <c r="A3614" s="1" t="str">
        <f t="array" ref="A3614">IF(B3614="","",MAX(IF(Mvt!$C$2:$C$832=B3614,Mvt!$A$2:$A$832,"")))</f>
        <v/>
      </c>
      <c r="C3614" t="str">
        <f t="shared" si="56"/>
        <v/>
      </c>
      <c r="D3614" t="str">
        <f>IF(A3614="","",VLOOKUP(BdD!C3614,Mvt!$D$2:$G$832,3,0))</f>
        <v/>
      </c>
    </row>
    <row r="3615" spans="1:4" x14ac:dyDescent="0.25">
      <c r="A3615" s="1" t="str">
        <f t="array" ref="A3615">IF(B3615="","",MAX(IF(Mvt!$C$2:$C$832=B3615,Mvt!$A$2:$A$832,"")))</f>
        <v/>
      </c>
      <c r="C3615" t="str">
        <f t="shared" si="56"/>
        <v/>
      </c>
      <c r="D3615" t="str">
        <f>IF(A3615="","",VLOOKUP(BdD!C3615,Mvt!$D$2:$G$832,3,0))</f>
        <v/>
      </c>
    </row>
    <row r="3616" spans="1:4" x14ac:dyDescent="0.25">
      <c r="A3616" s="1" t="str">
        <f t="array" ref="A3616">IF(B3616="","",MAX(IF(Mvt!$C$2:$C$832=B3616,Mvt!$A$2:$A$832,"")))</f>
        <v/>
      </c>
      <c r="C3616" t="str">
        <f t="shared" si="56"/>
        <v/>
      </c>
      <c r="D3616" t="str">
        <f>IF(A3616="","",VLOOKUP(BdD!C3616,Mvt!$D$2:$G$832,3,0))</f>
        <v/>
      </c>
    </row>
    <row r="3617" spans="1:4" x14ac:dyDescent="0.25">
      <c r="A3617" s="1" t="str">
        <f t="array" ref="A3617">IF(B3617="","",MAX(IF(Mvt!$C$2:$C$832=B3617,Mvt!$A$2:$A$832,"")))</f>
        <v/>
      </c>
      <c r="C3617" t="str">
        <f t="shared" si="56"/>
        <v/>
      </c>
      <c r="D3617" t="str">
        <f>IF(A3617="","",VLOOKUP(BdD!C3617,Mvt!$D$2:$G$832,3,0))</f>
        <v/>
      </c>
    </row>
    <row r="3618" spans="1:4" x14ac:dyDescent="0.25">
      <c r="A3618" s="1" t="str">
        <f t="array" ref="A3618">IF(B3618="","",MAX(IF(Mvt!$C$2:$C$832=B3618,Mvt!$A$2:$A$832,"")))</f>
        <v/>
      </c>
      <c r="C3618" t="str">
        <f t="shared" si="56"/>
        <v/>
      </c>
      <c r="D3618" t="str">
        <f>IF(A3618="","",VLOOKUP(BdD!C3618,Mvt!$D$2:$G$832,3,0))</f>
        <v/>
      </c>
    </row>
    <row r="3619" spans="1:4" x14ac:dyDescent="0.25">
      <c r="A3619" s="1" t="str">
        <f t="array" ref="A3619">IF(B3619="","",MAX(IF(Mvt!$C$2:$C$832=B3619,Mvt!$A$2:$A$832,"")))</f>
        <v/>
      </c>
      <c r="C3619" t="str">
        <f t="shared" ref="C3619:C3682" si="57">IF(A3619="","",A3619&amp;B3619)</f>
        <v/>
      </c>
      <c r="D3619" t="str">
        <f>IF(A3619="","",VLOOKUP(BdD!C3619,Mvt!$D$2:$G$832,3,0))</f>
        <v/>
      </c>
    </row>
    <row r="3620" spans="1:4" x14ac:dyDescent="0.25">
      <c r="A3620" s="1" t="str">
        <f t="array" ref="A3620">IF(B3620="","",MAX(IF(Mvt!$C$2:$C$832=B3620,Mvt!$A$2:$A$832,"")))</f>
        <v/>
      </c>
      <c r="C3620" t="str">
        <f t="shared" si="57"/>
        <v/>
      </c>
      <c r="D3620" t="str">
        <f>IF(A3620="","",VLOOKUP(BdD!C3620,Mvt!$D$2:$G$832,3,0))</f>
        <v/>
      </c>
    </row>
    <row r="3621" spans="1:4" x14ac:dyDescent="0.25">
      <c r="A3621" s="1" t="str">
        <f t="array" ref="A3621">IF(B3621="","",MAX(IF(Mvt!$C$2:$C$832=B3621,Mvt!$A$2:$A$832,"")))</f>
        <v/>
      </c>
      <c r="C3621" t="str">
        <f t="shared" si="57"/>
        <v/>
      </c>
      <c r="D3621" t="str">
        <f>IF(A3621="","",VLOOKUP(BdD!C3621,Mvt!$D$2:$G$832,3,0))</f>
        <v/>
      </c>
    </row>
    <row r="3622" spans="1:4" x14ac:dyDescent="0.25">
      <c r="A3622" s="1" t="str">
        <f t="array" ref="A3622">IF(B3622="","",MAX(IF(Mvt!$C$2:$C$832=B3622,Mvt!$A$2:$A$832,"")))</f>
        <v/>
      </c>
      <c r="C3622" t="str">
        <f t="shared" si="57"/>
        <v/>
      </c>
      <c r="D3622" t="str">
        <f>IF(A3622="","",VLOOKUP(BdD!C3622,Mvt!$D$2:$G$832,3,0))</f>
        <v/>
      </c>
    </row>
    <row r="3623" spans="1:4" x14ac:dyDescent="0.25">
      <c r="A3623" s="1" t="str">
        <f t="array" ref="A3623">IF(B3623="","",MAX(IF(Mvt!$C$2:$C$832=B3623,Mvt!$A$2:$A$832,"")))</f>
        <v/>
      </c>
      <c r="C3623" t="str">
        <f t="shared" si="57"/>
        <v/>
      </c>
      <c r="D3623" t="str">
        <f>IF(A3623="","",VLOOKUP(BdD!C3623,Mvt!$D$2:$G$832,3,0))</f>
        <v/>
      </c>
    </row>
    <row r="3624" spans="1:4" x14ac:dyDescent="0.25">
      <c r="A3624" s="1" t="str">
        <f t="array" ref="A3624">IF(B3624="","",MAX(IF(Mvt!$C$2:$C$832=B3624,Mvt!$A$2:$A$832,"")))</f>
        <v/>
      </c>
      <c r="C3624" t="str">
        <f t="shared" si="57"/>
        <v/>
      </c>
      <c r="D3624" t="str">
        <f>IF(A3624="","",VLOOKUP(BdD!C3624,Mvt!$D$2:$G$832,3,0))</f>
        <v/>
      </c>
    </row>
    <row r="3625" spans="1:4" x14ac:dyDescent="0.25">
      <c r="A3625" s="1" t="str">
        <f t="array" ref="A3625">IF(B3625="","",MAX(IF(Mvt!$C$2:$C$832=B3625,Mvt!$A$2:$A$832,"")))</f>
        <v/>
      </c>
      <c r="C3625" t="str">
        <f t="shared" si="57"/>
        <v/>
      </c>
      <c r="D3625" t="str">
        <f>IF(A3625="","",VLOOKUP(BdD!C3625,Mvt!$D$2:$G$832,3,0))</f>
        <v/>
      </c>
    </row>
    <row r="3626" spans="1:4" x14ac:dyDescent="0.25">
      <c r="A3626" s="1" t="str">
        <f t="array" ref="A3626">IF(B3626="","",MAX(IF(Mvt!$C$2:$C$832=B3626,Mvt!$A$2:$A$832,"")))</f>
        <v/>
      </c>
      <c r="C3626" t="str">
        <f t="shared" si="57"/>
        <v/>
      </c>
      <c r="D3626" t="str">
        <f>IF(A3626="","",VLOOKUP(BdD!C3626,Mvt!$D$2:$G$832,3,0))</f>
        <v/>
      </c>
    </row>
    <row r="3627" spans="1:4" x14ac:dyDescent="0.25">
      <c r="A3627" s="1" t="str">
        <f t="array" ref="A3627">IF(B3627="","",MAX(IF(Mvt!$C$2:$C$832=B3627,Mvt!$A$2:$A$832,"")))</f>
        <v/>
      </c>
      <c r="C3627" t="str">
        <f t="shared" si="57"/>
        <v/>
      </c>
      <c r="D3627" t="str">
        <f>IF(A3627="","",VLOOKUP(BdD!C3627,Mvt!$D$2:$G$832,3,0))</f>
        <v/>
      </c>
    </row>
    <row r="3628" spans="1:4" x14ac:dyDescent="0.25">
      <c r="A3628" s="1" t="str">
        <f t="array" ref="A3628">IF(B3628="","",MAX(IF(Mvt!$C$2:$C$832=B3628,Mvt!$A$2:$A$832,"")))</f>
        <v/>
      </c>
      <c r="C3628" t="str">
        <f t="shared" si="57"/>
        <v/>
      </c>
      <c r="D3628" t="str">
        <f>IF(A3628="","",VLOOKUP(BdD!C3628,Mvt!$D$2:$G$832,3,0))</f>
        <v/>
      </c>
    </row>
    <row r="3629" spans="1:4" x14ac:dyDescent="0.25">
      <c r="A3629" s="1" t="str">
        <f t="array" ref="A3629">IF(B3629="","",MAX(IF(Mvt!$C$2:$C$832=B3629,Mvt!$A$2:$A$832,"")))</f>
        <v/>
      </c>
      <c r="C3629" t="str">
        <f t="shared" si="57"/>
        <v/>
      </c>
      <c r="D3629" t="str">
        <f>IF(A3629="","",VLOOKUP(BdD!C3629,Mvt!$D$2:$G$832,3,0))</f>
        <v/>
      </c>
    </row>
    <row r="3630" spans="1:4" x14ac:dyDescent="0.25">
      <c r="A3630" s="1" t="str">
        <f t="array" ref="A3630">IF(B3630="","",MAX(IF(Mvt!$C$2:$C$832=B3630,Mvt!$A$2:$A$832,"")))</f>
        <v/>
      </c>
      <c r="C3630" t="str">
        <f t="shared" si="57"/>
        <v/>
      </c>
      <c r="D3630" t="str">
        <f>IF(A3630="","",VLOOKUP(BdD!C3630,Mvt!$D$2:$G$832,3,0))</f>
        <v/>
      </c>
    </row>
    <row r="3631" spans="1:4" x14ac:dyDescent="0.25">
      <c r="A3631" s="1" t="str">
        <f t="array" ref="A3631">IF(B3631="","",MAX(IF(Mvt!$C$2:$C$832=B3631,Mvt!$A$2:$A$832,"")))</f>
        <v/>
      </c>
      <c r="C3631" t="str">
        <f t="shared" si="57"/>
        <v/>
      </c>
      <c r="D3631" t="str">
        <f>IF(A3631="","",VLOOKUP(BdD!C3631,Mvt!$D$2:$G$832,3,0))</f>
        <v/>
      </c>
    </row>
    <row r="3632" spans="1:4" x14ac:dyDescent="0.25">
      <c r="A3632" s="1" t="str">
        <f t="array" ref="A3632">IF(B3632="","",MAX(IF(Mvt!$C$2:$C$832=B3632,Mvt!$A$2:$A$832,"")))</f>
        <v/>
      </c>
      <c r="C3632" t="str">
        <f t="shared" si="57"/>
        <v/>
      </c>
      <c r="D3632" t="str">
        <f>IF(A3632="","",VLOOKUP(BdD!C3632,Mvt!$D$2:$G$832,3,0))</f>
        <v/>
      </c>
    </row>
    <row r="3633" spans="1:4" x14ac:dyDescent="0.25">
      <c r="A3633" s="1" t="str">
        <f t="array" ref="A3633">IF(B3633="","",MAX(IF(Mvt!$C$2:$C$832=B3633,Mvt!$A$2:$A$832,"")))</f>
        <v/>
      </c>
      <c r="C3633" t="str">
        <f t="shared" si="57"/>
        <v/>
      </c>
      <c r="D3633" t="str">
        <f>IF(A3633="","",VLOOKUP(BdD!C3633,Mvt!$D$2:$G$832,3,0))</f>
        <v/>
      </c>
    </row>
    <row r="3634" spans="1:4" x14ac:dyDescent="0.25">
      <c r="A3634" s="1" t="str">
        <f t="array" ref="A3634">IF(B3634="","",MAX(IF(Mvt!$C$2:$C$832=B3634,Mvt!$A$2:$A$832,"")))</f>
        <v/>
      </c>
      <c r="C3634" t="str">
        <f t="shared" si="57"/>
        <v/>
      </c>
      <c r="D3634" t="str">
        <f>IF(A3634="","",VLOOKUP(BdD!C3634,Mvt!$D$2:$G$832,3,0))</f>
        <v/>
      </c>
    </row>
    <row r="3635" spans="1:4" x14ac:dyDescent="0.25">
      <c r="A3635" s="1" t="str">
        <f t="array" ref="A3635">IF(B3635="","",MAX(IF(Mvt!$C$2:$C$832=B3635,Mvt!$A$2:$A$832,"")))</f>
        <v/>
      </c>
      <c r="C3635" t="str">
        <f t="shared" si="57"/>
        <v/>
      </c>
      <c r="D3635" t="str">
        <f>IF(A3635="","",VLOOKUP(BdD!C3635,Mvt!$D$2:$G$832,3,0))</f>
        <v/>
      </c>
    </row>
    <row r="3636" spans="1:4" x14ac:dyDescent="0.25">
      <c r="A3636" s="1" t="str">
        <f t="array" ref="A3636">IF(B3636="","",MAX(IF(Mvt!$C$2:$C$832=B3636,Mvt!$A$2:$A$832,"")))</f>
        <v/>
      </c>
      <c r="C3636" t="str">
        <f t="shared" si="57"/>
        <v/>
      </c>
      <c r="D3636" t="str">
        <f>IF(A3636="","",VLOOKUP(BdD!C3636,Mvt!$D$2:$G$832,3,0))</f>
        <v/>
      </c>
    </row>
    <row r="3637" spans="1:4" x14ac:dyDescent="0.25">
      <c r="A3637" s="1" t="str">
        <f t="array" ref="A3637">IF(B3637="","",MAX(IF(Mvt!$C$2:$C$832=B3637,Mvt!$A$2:$A$832,"")))</f>
        <v/>
      </c>
      <c r="C3637" t="str">
        <f t="shared" si="57"/>
        <v/>
      </c>
      <c r="D3637" t="str">
        <f>IF(A3637="","",VLOOKUP(BdD!C3637,Mvt!$D$2:$G$832,3,0))</f>
        <v/>
      </c>
    </row>
    <row r="3638" spans="1:4" x14ac:dyDescent="0.25">
      <c r="A3638" s="1" t="str">
        <f t="array" ref="A3638">IF(B3638="","",MAX(IF(Mvt!$C$2:$C$832=B3638,Mvt!$A$2:$A$832,"")))</f>
        <v/>
      </c>
      <c r="C3638" t="str">
        <f t="shared" si="57"/>
        <v/>
      </c>
      <c r="D3638" t="str">
        <f>IF(A3638="","",VLOOKUP(BdD!C3638,Mvt!$D$2:$G$832,3,0))</f>
        <v/>
      </c>
    </row>
    <row r="3639" spans="1:4" x14ac:dyDescent="0.25">
      <c r="A3639" s="1" t="str">
        <f t="array" ref="A3639">IF(B3639="","",MAX(IF(Mvt!$C$2:$C$832=B3639,Mvt!$A$2:$A$832,"")))</f>
        <v/>
      </c>
      <c r="C3639" t="str">
        <f t="shared" si="57"/>
        <v/>
      </c>
      <c r="D3639" t="str">
        <f>IF(A3639="","",VLOOKUP(BdD!C3639,Mvt!$D$2:$G$832,3,0))</f>
        <v/>
      </c>
    </row>
    <row r="3640" spans="1:4" x14ac:dyDescent="0.25">
      <c r="A3640" s="1" t="str">
        <f t="array" ref="A3640">IF(B3640="","",MAX(IF(Mvt!$C$2:$C$832=B3640,Mvt!$A$2:$A$832,"")))</f>
        <v/>
      </c>
      <c r="C3640" t="str">
        <f t="shared" si="57"/>
        <v/>
      </c>
      <c r="D3640" t="str">
        <f>IF(A3640="","",VLOOKUP(BdD!C3640,Mvt!$D$2:$G$832,3,0))</f>
        <v/>
      </c>
    </row>
    <row r="3641" spans="1:4" x14ac:dyDescent="0.25">
      <c r="A3641" s="1" t="str">
        <f t="array" ref="A3641">IF(B3641="","",MAX(IF(Mvt!$C$2:$C$832=B3641,Mvt!$A$2:$A$832,"")))</f>
        <v/>
      </c>
      <c r="C3641" t="str">
        <f t="shared" si="57"/>
        <v/>
      </c>
      <c r="D3641" t="str">
        <f>IF(A3641="","",VLOOKUP(BdD!C3641,Mvt!$D$2:$G$832,3,0))</f>
        <v/>
      </c>
    </row>
    <row r="3642" spans="1:4" x14ac:dyDescent="0.25">
      <c r="A3642" s="1" t="str">
        <f t="array" ref="A3642">IF(B3642="","",MAX(IF(Mvt!$C$2:$C$832=B3642,Mvt!$A$2:$A$832,"")))</f>
        <v/>
      </c>
      <c r="C3642" t="str">
        <f t="shared" si="57"/>
        <v/>
      </c>
      <c r="D3642" t="str">
        <f>IF(A3642="","",VLOOKUP(BdD!C3642,Mvt!$D$2:$G$832,3,0))</f>
        <v/>
      </c>
    </row>
    <row r="3643" spans="1:4" x14ac:dyDescent="0.25">
      <c r="A3643" s="1" t="str">
        <f t="array" ref="A3643">IF(B3643="","",MAX(IF(Mvt!$C$2:$C$832=B3643,Mvt!$A$2:$A$832,"")))</f>
        <v/>
      </c>
      <c r="C3643" t="str">
        <f t="shared" si="57"/>
        <v/>
      </c>
      <c r="D3643" t="str">
        <f>IF(A3643="","",VLOOKUP(BdD!C3643,Mvt!$D$2:$G$832,3,0))</f>
        <v/>
      </c>
    </row>
    <row r="3644" spans="1:4" x14ac:dyDescent="0.25">
      <c r="A3644" s="1" t="str">
        <f t="array" ref="A3644">IF(B3644="","",MAX(IF(Mvt!$C$2:$C$832=B3644,Mvt!$A$2:$A$832,"")))</f>
        <v/>
      </c>
      <c r="C3644" t="str">
        <f t="shared" si="57"/>
        <v/>
      </c>
      <c r="D3644" t="str">
        <f>IF(A3644="","",VLOOKUP(BdD!C3644,Mvt!$D$2:$G$832,3,0))</f>
        <v/>
      </c>
    </row>
    <row r="3645" spans="1:4" x14ac:dyDescent="0.25">
      <c r="A3645" s="1" t="str">
        <f t="array" ref="A3645">IF(B3645="","",MAX(IF(Mvt!$C$2:$C$832=B3645,Mvt!$A$2:$A$832,"")))</f>
        <v/>
      </c>
      <c r="C3645" t="str">
        <f t="shared" si="57"/>
        <v/>
      </c>
      <c r="D3645" t="str">
        <f>IF(A3645="","",VLOOKUP(BdD!C3645,Mvt!$D$2:$G$832,3,0))</f>
        <v/>
      </c>
    </row>
    <row r="3646" spans="1:4" x14ac:dyDescent="0.25">
      <c r="A3646" s="1" t="str">
        <f t="array" ref="A3646">IF(B3646="","",MAX(IF(Mvt!$C$2:$C$832=B3646,Mvt!$A$2:$A$832,"")))</f>
        <v/>
      </c>
      <c r="C3646" t="str">
        <f t="shared" si="57"/>
        <v/>
      </c>
      <c r="D3646" t="str">
        <f>IF(A3646="","",VLOOKUP(BdD!C3646,Mvt!$D$2:$G$832,3,0))</f>
        <v/>
      </c>
    </row>
    <row r="3647" spans="1:4" x14ac:dyDescent="0.25">
      <c r="A3647" s="1" t="str">
        <f t="array" ref="A3647">IF(B3647="","",MAX(IF(Mvt!$C$2:$C$832=B3647,Mvt!$A$2:$A$832,"")))</f>
        <v/>
      </c>
      <c r="C3647" t="str">
        <f t="shared" si="57"/>
        <v/>
      </c>
      <c r="D3647" t="str">
        <f>IF(A3647="","",VLOOKUP(BdD!C3647,Mvt!$D$2:$G$832,3,0))</f>
        <v/>
      </c>
    </row>
    <row r="3648" spans="1:4" x14ac:dyDescent="0.25">
      <c r="A3648" s="1" t="str">
        <f t="array" ref="A3648">IF(B3648="","",MAX(IF(Mvt!$C$2:$C$832=B3648,Mvt!$A$2:$A$832,"")))</f>
        <v/>
      </c>
      <c r="C3648" t="str">
        <f t="shared" si="57"/>
        <v/>
      </c>
      <c r="D3648" t="str">
        <f>IF(A3648="","",VLOOKUP(BdD!C3648,Mvt!$D$2:$G$832,3,0))</f>
        <v/>
      </c>
    </row>
    <row r="3649" spans="1:4" x14ac:dyDescent="0.25">
      <c r="A3649" s="1" t="str">
        <f t="array" ref="A3649">IF(B3649="","",MAX(IF(Mvt!$C$2:$C$832=B3649,Mvt!$A$2:$A$832,"")))</f>
        <v/>
      </c>
      <c r="C3649" t="str">
        <f t="shared" si="57"/>
        <v/>
      </c>
      <c r="D3649" t="str">
        <f>IF(A3649="","",VLOOKUP(BdD!C3649,Mvt!$D$2:$G$832,3,0))</f>
        <v/>
      </c>
    </row>
    <row r="3650" spans="1:4" x14ac:dyDescent="0.25">
      <c r="A3650" s="1" t="str">
        <f t="array" ref="A3650">IF(B3650="","",MAX(IF(Mvt!$C$2:$C$832=B3650,Mvt!$A$2:$A$832,"")))</f>
        <v/>
      </c>
      <c r="C3650" t="str">
        <f t="shared" si="57"/>
        <v/>
      </c>
      <c r="D3650" t="str">
        <f>IF(A3650="","",VLOOKUP(BdD!C3650,Mvt!$D$2:$G$832,3,0))</f>
        <v/>
      </c>
    </row>
    <row r="3651" spans="1:4" x14ac:dyDescent="0.25">
      <c r="A3651" s="1" t="str">
        <f t="array" ref="A3651">IF(B3651="","",MAX(IF(Mvt!$C$2:$C$832=B3651,Mvt!$A$2:$A$832,"")))</f>
        <v/>
      </c>
      <c r="C3651" t="str">
        <f t="shared" si="57"/>
        <v/>
      </c>
      <c r="D3651" t="str">
        <f>IF(A3651="","",VLOOKUP(BdD!C3651,Mvt!$D$2:$G$832,3,0))</f>
        <v/>
      </c>
    </row>
    <row r="3652" spans="1:4" x14ac:dyDescent="0.25">
      <c r="A3652" s="1" t="str">
        <f t="array" ref="A3652">IF(B3652="","",MAX(IF(Mvt!$C$2:$C$832=B3652,Mvt!$A$2:$A$832,"")))</f>
        <v/>
      </c>
      <c r="C3652" t="str">
        <f t="shared" si="57"/>
        <v/>
      </c>
      <c r="D3652" t="str">
        <f>IF(A3652="","",VLOOKUP(BdD!C3652,Mvt!$D$2:$G$832,3,0))</f>
        <v/>
      </c>
    </row>
    <row r="3653" spans="1:4" x14ac:dyDescent="0.25">
      <c r="A3653" s="1" t="str">
        <f t="array" ref="A3653">IF(B3653="","",MAX(IF(Mvt!$C$2:$C$832=B3653,Mvt!$A$2:$A$832,"")))</f>
        <v/>
      </c>
      <c r="C3653" t="str">
        <f t="shared" si="57"/>
        <v/>
      </c>
      <c r="D3653" t="str">
        <f>IF(A3653="","",VLOOKUP(BdD!C3653,Mvt!$D$2:$G$832,3,0))</f>
        <v/>
      </c>
    </row>
    <row r="3654" spans="1:4" x14ac:dyDescent="0.25">
      <c r="A3654" s="1" t="str">
        <f t="array" ref="A3654">IF(B3654="","",MAX(IF(Mvt!$C$2:$C$832=B3654,Mvt!$A$2:$A$832,"")))</f>
        <v/>
      </c>
      <c r="C3654" t="str">
        <f t="shared" si="57"/>
        <v/>
      </c>
      <c r="D3654" t="str">
        <f>IF(A3654="","",VLOOKUP(BdD!C3654,Mvt!$D$2:$G$832,3,0))</f>
        <v/>
      </c>
    </row>
    <row r="3655" spans="1:4" x14ac:dyDescent="0.25">
      <c r="A3655" s="1" t="str">
        <f t="array" ref="A3655">IF(B3655="","",MAX(IF(Mvt!$C$2:$C$832=B3655,Mvt!$A$2:$A$832,"")))</f>
        <v/>
      </c>
      <c r="C3655" t="str">
        <f t="shared" si="57"/>
        <v/>
      </c>
      <c r="D3655" t="str">
        <f>IF(A3655="","",VLOOKUP(BdD!C3655,Mvt!$D$2:$G$832,3,0))</f>
        <v/>
      </c>
    </row>
    <row r="3656" spans="1:4" x14ac:dyDescent="0.25">
      <c r="A3656" s="1" t="str">
        <f t="array" ref="A3656">IF(B3656="","",MAX(IF(Mvt!$C$2:$C$832=B3656,Mvt!$A$2:$A$832,"")))</f>
        <v/>
      </c>
      <c r="C3656" t="str">
        <f t="shared" si="57"/>
        <v/>
      </c>
      <c r="D3656" t="str">
        <f>IF(A3656="","",VLOOKUP(BdD!C3656,Mvt!$D$2:$G$832,3,0))</f>
        <v/>
      </c>
    </row>
    <row r="3657" spans="1:4" x14ac:dyDescent="0.25">
      <c r="A3657" s="1" t="str">
        <f t="array" ref="A3657">IF(B3657="","",MAX(IF(Mvt!$C$2:$C$832=B3657,Mvt!$A$2:$A$832,"")))</f>
        <v/>
      </c>
      <c r="C3657" t="str">
        <f t="shared" si="57"/>
        <v/>
      </c>
      <c r="D3657" t="str">
        <f>IF(A3657="","",VLOOKUP(BdD!C3657,Mvt!$D$2:$G$832,3,0))</f>
        <v/>
      </c>
    </row>
    <row r="3658" spans="1:4" x14ac:dyDescent="0.25">
      <c r="A3658" s="1" t="str">
        <f t="array" ref="A3658">IF(B3658="","",MAX(IF(Mvt!$C$2:$C$832=B3658,Mvt!$A$2:$A$832,"")))</f>
        <v/>
      </c>
      <c r="C3658" t="str">
        <f t="shared" si="57"/>
        <v/>
      </c>
      <c r="D3658" t="str">
        <f>IF(A3658="","",VLOOKUP(BdD!C3658,Mvt!$D$2:$G$832,3,0))</f>
        <v/>
      </c>
    </row>
    <row r="3659" spans="1:4" x14ac:dyDescent="0.25">
      <c r="A3659" s="1" t="str">
        <f t="array" ref="A3659">IF(B3659="","",MAX(IF(Mvt!$C$2:$C$832=B3659,Mvt!$A$2:$A$832,"")))</f>
        <v/>
      </c>
      <c r="C3659" t="str">
        <f t="shared" si="57"/>
        <v/>
      </c>
      <c r="D3659" t="str">
        <f>IF(A3659="","",VLOOKUP(BdD!C3659,Mvt!$D$2:$G$832,3,0))</f>
        <v/>
      </c>
    </row>
    <row r="3660" spans="1:4" x14ac:dyDescent="0.25">
      <c r="A3660" s="1" t="str">
        <f t="array" ref="A3660">IF(B3660="","",MAX(IF(Mvt!$C$2:$C$832=B3660,Mvt!$A$2:$A$832,"")))</f>
        <v/>
      </c>
      <c r="C3660" t="str">
        <f t="shared" si="57"/>
        <v/>
      </c>
      <c r="D3660" t="str">
        <f>IF(A3660="","",VLOOKUP(BdD!C3660,Mvt!$D$2:$G$832,3,0))</f>
        <v/>
      </c>
    </row>
    <row r="3661" spans="1:4" x14ac:dyDescent="0.25">
      <c r="A3661" s="1" t="str">
        <f t="array" ref="A3661">IF(B3661="","",MAX(IF(Mvt!$C$2:$C$832=B3661,Mvt!$A$2:$A$832,"")))</f>
        <v/>
      </c>
      <c r="C3661" t="str">
        <f t="shared" si="57"/>
        <v/>
      </c>
      <c r="D3661" t="str">
        <f>IF(A3661="","",VLOOKUP(BdD!C3661,Mvt!$D$2:$G$832,3,0))</f>
        <v/>
      </c>
    </row>
    <row r="3662" spans="1:4" x14ac:dyDescent="0.25">
      <c r="A3662" s="1" t="str">
        <f t="array" ref="A3662">IF(B3662="","",MAX(IF(Mvt!$C$2:$C$832=B3662,Mvt!$A$2:$A$832,"")))</f>
        <v/>
      </c>
      <c r="C3662" t="str">
        <f t="shared" si="57"/>
        <v/>
      </c>
      <c r="D3662" t="str">
        <f>IF(A3662="","",VLOOKUP(BdD!C3662,Mvt!$D$2:$G$832,3,0))</f>
        <v/>
      </c>
    </row>
    <row r="3663" spans="1:4" x14ac:dyDescent="0.25">
      <c r="A3663" s="1" t="str">
        <f t="array" ref="A3663">IF(B3663="","",MAX(IF(Mvt!$C$2:$C$832=B3663,Mvt!$A$2:$A$832,"")))</f>
        <v/>
      </c>
      <c r="C3663" t="str">
        <f t="shared" si="57"/>
        <v/>
      </c>
      <c r="D3663" t="str">
        <f>IF(A3663="","",VLOOKUP(BdD!C3663,Mvt!$D$2:$G$832,3,0))</f>
        <v/>
      </c>
    </row>
    <row r="3664" spans="1:4" x14ac:dyDescent="0.25">
      <c r="A3664" s="1" t="str">
        <f t="array" ref="A3664">IF(B3664="","",MAX(IF(Mvt!$C$2:$C$832=B3664,Mvt!$A$2:$A$832,"")))</f>
        <v/>
      </c>
      <c r="C3664" t="str">
        <f t="shared" si="57"/>
        <v/>
      </c>
      <c r="D3664" t="str">
        <f>IF(A3664="","",VLOOKUP(BdD!C3664,Mvt!$D$2:$G$832,3,0))</f>
        <v/>
      </c>
    </row>
    <row r="3665" spans="1:4" x14ac:dyDescent="0.25">
      <c r="A3665" s="1" t="str">
        <f t="array" ref="A3665">IF(B3665="","",MAX(IF(Mvt!$C$2:$C$832=B3665,Mvt!$A$2:$A$832,"")))</f>
        <v/>
      </c>
      <c r="C3665" t="str">
        <f t="shared" si="57"/>
        <v/>
      </c>
      <c r="D3665" t="str">
        <f>IF(A3665="","",VLOOKUP(BdD!C3665,Mvt!$D$2:$G$832,3,0))</f>
        <v/>
      </c>
    </row>
    <row r="3666" spans="1:4" x14ac:dyDescent="0.25">
      <c r="A3666" s="1" t="str">
        <f t="array" ref="A3666">IF(B3666="","",MAX(IF(Mvt!$C$2:$C$832=B3666,Mvt!$A$2:$A$832,"")))</f>
        <v/>
      </c>
      <c r="C3666" t="str">
        <f t="shared" si="57"/>
        <v/>
      </c>
      <c r="D3666" t="str">
        <f>IF(A3666="","",VLOOKUP(BdD!C3666,Mvt!$D$2:$G$832,3,0))</f>
        <v/>
      </c>
    </row>
    <row r="3667" spans="1:4" x14ac:dyDescent="0.25">
      <c r="A3667" s="1" t="str">
        <f t="array" ref="A3667">IF(B3667="","",MAX(IF(Mvt!$C$2:$C$832=B3667,Mvt!$A$2:$A$832,"")))</f>
        <v/>
      </c>
      <c r="C3667" t="str">
        <f t="shared" si="57"/>
        <v/>
      </c>
      <c r="D3667" t="str">
        <f>IF(A3667="","",VLOOKUP(BdD!C3667,Mvt!$D$2:$G$832,3,0))</f>
        <v/>
      </c>
    </row>
    <row r="3668" spans="1:4" x14ac:dyDescent="0.25">
      <c r="A3668" s="1" t="str">
        <f t="array" ref="A3668">IF(B3668="","",MAX(IF(Mvt!$C$2:$C$832=B3668,Mvt!$A$2:$A$832,"")))</f>
        <v/>
      </c>
      <c r="C3668" t="str">
        <f t="shared" si="57"/>
        <v/>
      </c>
      <c r="D3668" t="str">
        <f>IF(A3668="","",VLOOKUP(BdD!C3668,Mvt!$D$2:$G$832,3,0))</f>
        <v/>
      </c>
    </row>
    <row r="3669" spans="1:4" x14ac:dyDescent="0.25">
      <c r="A3669" s="1" t="str">
        <f t="array" ref="A3669">IF(B3669="","",MAX(IF(Mvt!$C$2:$C$832=B3669,Mvt!$A$2:$A$832,"")))</f>
        <v/>
      </c>
      <c r="C3669" t="str">
        <f t="shared" si="57"/>
        <v/>
      </c>
      <c r="D3669" t="str">
        <f>IF(A3669="","",VLOOKUP(BdD!C3669,Mvt!$D$2:$G$832,3,0))</f>
        <v/>
      </c>
    </row>
    <row r="3670" spans="1:4" x14ac:dyDescent="0.25">
      <c r="A3670" s="1" t="str">
        <f t="array" ref="A3670">IF(B3670="","",MAX(IF(Mvt!$C$2:$C$832=B3670,Mvt!$A$2:$A$832,"")))</f>
        <v/>
      </c>
      <c r="C3670" t="str">
        <f t="shared" si="57"/>
        <v/>
      </c>
      <c r="D3670" t="str">
        <f>IF(A3670="","",VLOOKUP(BdD!C3670,Mvt!$D$2:$G$832,3,0))</f>
        <v/>
      </c>
    </row>
    <row r="3671" spans="1:4" x14ac:dyDescent="0.25">
      <c r="A3671" s="1" t="str">
        <f t="array" ref="A3671">IF(B3671="","",MAX(IF(Mvt!$C$2:$C$832=B3671,Mvt!$A$2:$A$832,"")))</f>
        <v/>
      </c>
      <c r="C3671" t="str">
        <f t="shared" si="57"/>
        <v/>
      </c>
      <c r="D3671" t="str">
        <f>IF(A3671="","",VLOOKUP(BdD!C3671,Mvt!$D$2:$G$832,3,0))</f>
        <v/>
      </c>
    </row>
    <row r="3672" spans="1:4" x14ac:dyDescent="0.25">
      <c r="A3672" s="1" t="str">
        <f t="array" ref="A3672">IF(B3672="","",MAX(IF(Mvt!$C$2:$C$832=B3672,Mvt!$A$2:$A$832,"")))</f>
        <v/>
      </c>
      <c r="C3672" t="str">
        <f t="shared" si="57"/>
        <v/>
      </c>
      <c r="D3672" t="str">
        <f>IF(A3672="","",VLOOKUP(BdD!C3672,Mvt!$D$2:$G$832,3,0))</f>
        <v/>
      </c>
    </row>
    <row r="3673" spans="1:4" x14ac:dyDescent="0.25">
      <c r="A3673" s="1" t="str">
        <f t="array" ref="A3673">IF(B3673="","",MAX(IF(Mvt!$C$2:$C$832=B3673,Mvt!$A$2:$A$832,"")))</f>
        <v/>
      </c>
      <c r="C3673" t="str">
        <f t="shared" si="57"/>
        <v/>
      </c>
      <c r="D3673" t="str">
        <f>IF(A3673="","",VLOOKUP(BdD!C3673,Mvt!$D$2:$G$832,3,0))</f>
        <v/>
      </c>
    </row>
    <row r="3674" spans="1:4" x14ac:dyDescent="0.25">
      <c r="A3674" s="1" t="str">
        <f t="array" ref="A3674">IF(B3674="","",MAX(IF(Mvt!$C$2:$C$832=B3674,Mvt!$A$2:$A$832,"")))</f>
        <v/>
      </c>
      <c r="C3674" t="str">
        <f t="shared" si="57"/>
        <v/>
      </c>
      <c r="D3674" t="str">
        <f>IF(A3674="","",VLOOKUP(BdD!C3674,Mvt!$D$2:$G$832,3,0))</f>
        <v/>
      </c>
    </row>
    <row r="3675" spans="1:4" x14ac:dyDescent="0.25">
      <c r="A3675" s="1" t="str">
        <f t="array" ref="A3675">IF(B3675="","",MAX(IF(Mvt!$C$2:$C$832=B3675,Mvt!$A$2:$A$832,"")))</f>
        <v/>
      </c>
      <c r="C3675" t="str">
        <f t="shared" si="57"/>
        <v/>
      </c>
      <c r="D3675" t="str">
        <f>IF(A3675="","",VLOOKUP(BdD!C3675,Mvt!$D$2:$G$832,3,0))</f>
        <v/>
      </c>
    </row>
    <row r="3676" spans="1:4" x14ac:dyDescent="0.25">
      <c r="A3676" s="1" t="str">
        <f t="array" ref="A3676">IF(B3676="","",MAX(IF(Mvt!$C$2:$C$832=B3676,Mvt!$A$2:$A$832,"")))</f>
        <v/>
      </c>
      <c r="C3676" t="str">
        <f t="shared" si="57"/>
        <v/>
      </c>
      <c r="D3676" t="str">
        <f>IF(A3676="","",VLOOKUP(BdD!C3676,Mvt!$D$2:$G$832,3,0))</f>
        <v/>
      </c>
    </row>
    <row r="3677" spans="1:4" x14ac:dyDescent="0.25">
      <c r="A3677" s="1" t="str">
        <f t="array" ref="A3677">IF(B3677="","",MAX(IF(Mvt!$C$2:$C$832=B3677,Mvt!$A$2:$A$832,"")))</f>
        <v/>
      </c>
      <c r="C3677" t="str">
        <f t="shared" si="57"/>
        <v/>
      </c>
      <c r="D3677" t="str">
        <f>IF(A3677="","",VLOOKUP(BdD!C3677,Mvt!$D$2:$G$832,3,0))</f>
        <v/>
      </c>
    </row>
    <row r="3678" spans="1:4" x14ac:dyDescent="0.25">
      <c r="A3678" s="1" t="str">
        <f t="array" ref="A3678">IF(B3678="","",MAX(IF(Mvt!$C$2:$C$832=B3678,Mvt!$A$2:$A$832,"")))</f>
        <v/>
      </c>
      <c r="C3678" t="str">
        <f t="shared" si="57"/>
        <v/>
      </c>
      <c r="D3678" t="str">
        <f>IF(A3678="","",VLOOKUP(BdD!C3678,Mvt!$D$2:$G$832,3,0))</f>
        <v/>
      </c>
    </row>
    <row r="3679" spans="1:4" x14ac:dyDescent="0.25">
      <c r="A3679" s="1" t="str">
        <f t="array" ref="A3679">IF(B3679="","",MAX(IF(Mvt!$C$2:$C$832=B3679,Mvt!$A$2:$A$832,"")))</f>
        <v/>
      </c>
      <c r="C3679" t="str">
        <f t="shared" si="57"/>
        <v/>
      </c>
      <c r="D3679" t="str">
        <f>IF(A3679="","",VLOOKUP(BdD!C3679,Mvt!$D$2:$G$832,3,0))</f>
        <v/>
      </c>
    </row>
    <row r="3680" spans="1:4" x14ac:dyDescent="0.25">
      <c r="A3680" s="1" t="str">
        <f t="array" ref="A3680">IF(B3680="","",MAX(IF(Mvt!$C$2:$C$832=B3680,Mvt!$A$2:$A$832,"")))</f>
        <v/>
      </c>
      <c r="C3680" t="str">
        <f t="shared" si="57"/>
        <v/>
      </c>
      <c r="D3680" t="str">
        <f>IF(A3680="","",VLOOKUP(BdD!C3680,Mvt!$D$2:$G$832,3,0))</f>
        <v/>
      </c>
    </row>
    <row r="3681" spans="1:4" x14ac:dyDescent="0.25">
      <c r="A3681" s="1" t="str">
        <f t="array" ref="A3681">IF(B3681="","",MAX(IF(Mvt!$C$2:$C$832=B3681,Mvt!$A$2:$A$832,"")))</f>
        <v/>
      </c>
      <c r="C3681" t="str">
        <f t="shared" si="57"/>
        <v/>
      </c>
      <c r="D3681" t="str">
        <f>IF(A3681="","",VLOOKUP(BdD!C3681,Mvt!$D$2:$G$832,3,0))</f>
        <v/>
      </c>
    </row>
    <row r="3682" spans="1:4" x14ac:dyDescent="0.25">
      <c r="A3682" s="1" t="str">
        <f t="array" ref="A3682">IF(B3682="","",MAX(IF(Mvt!$C$2:$C$832=B3682,Mvt!$A$2:$A$832,"")))</f>
        <v/>
      </c>
      <c r="C3682" t="str">
        <f t="shared" si="57"/>
        <v/>
      </c>
      <c r="D3682" t="str">
        <f>IF(A3682="","",VLOOKUP(BdD!C3682,Mvt!$D$2:$G$832,3,0))</f>
        <v/>
      </c>
    </row>
    <row r="3683" spans="1:4" x14ac:dyDescent="0.25">
      <c r="A3683" s="1" t="str">
        <f t="array" ref="A3683">IF(B3683="","",MAX(IF(Mvt!$C$2:$C$832=B3683,Mvt!$A$2:$A$832,"")))</f>
        <v/>
      </c>
      <c r="C3683" t="str">
        <f t="shared" ref="C3683:C3746" si="58">IF(A3683="","",A3683&amp;B3683)</f>
        <v/>
      </c>
      <c r="D3683" t="str">
        <f>IF(A3683="","",VLOOKUP(BdD!C3683,Mvt!$D$2:$G$832,3,0))</f>
        <v/>
      </c>
    </row>
    <row r="3684" spans="1:4" x14ac:dyDescent="0.25">
      <c r="A3684" s="1" t="str">
        <f t="array" ref="A3684">IF(B3684="","",MAX(IF(Mvt!$C$2:$C$832=B3684,Mvt!$A$2:$A$832,"")))</f>
        <v/>
      </c>
      <c r="C3684" t="str">
        <f t="shared" si="58"/>
        <v/>
      </c>
      <c r="D3684" t="str">
        <f>IF(A3684="","",VLOOKUP(BdD!C3684,Mvt!$D$2:$G$832,3,0))</f>
        <v/>
      </c>
    </row>
    <row r="3685" spans="1:4" x14ac:dyDescent="0.25">
      <c r="A3685" s="1" t="str">
        <f t="array" ref="A3685">IF(B3685="","",MAX(IF(Mvt!$C$2:$C$832=B3685,Mvt!$A$2:$A$832,"")))</f>
        <v/>
      </c>
      <c r="C3685" t="str">
        <f t="shared" si="58"/>
        <v/>
      </c>
      <c r="D3685" t="str">
        <f>IF(A3685="","",VLOOKUP(BdD!C3685,Mvt!$D$2:$G$832,3,0))</f>
        <v/>
      </c>
    </row>
    <row r="3686" spans="1:4" x14ac:dyDescent="0.25">
      <c r="A3686" s="1" t="str">
        <f t="array" ref="A3686">IF(B3686="","",MAX(IF(Mvt!$C$2:$C$832=B3686,Mvt!$A$2:$A$832,"")))</f>
        <v/>
      </c>
      <c r="C3686" t="str">
        <f t="shared" si="58"/>
        <v/>
      </c>
      <c r="D3686" t="str">
        <f>IF(A3686="","",VLOOKUP(BdD!C3686,Mvt!$D$2:$G$832,3,0))</f>
        <v/>
      </c>
    </row>
    <row r="3687" spans="1:4" x14ac:dyDescent="0.25">
      <c r="A3687" s="1" t="str">
        <f t="array" ref="A3687">IF(B3687="","",MAX(IF(Mvt!$C$2:$C$832=B3687,Mvt!$A$2:$A$832,"")))</f>
        <v/>
      </c>
      <c r="C3687" t="str">
        <f t="shared" si="58"/>
        <v/>
      </c>
      <c r="D3687" t="str">
        <f>IF(A3687="","",VLOOKUP(BdD!C3687,Mvt!$D$2:$G$832,3,0))</f>
        <v/>
      </c>
    </row>
    <row r="3688" spans="1:4" x14ac:dyDescent="0.25">
      <c r="A3688" s="1" t="str">
        <f t="array" ref="A3688">IF(B3688="","",MAX(IF(Mvt!$C$2:$C$832=B3688,Mvt!$A$2:$A$832,"")))</f>
        <v/>
      </c>
      <c r="C3688" t="str">
        <f t="shared" si="58"/>
        <v/>
      </c>
      <c r="D3688" t="str">
        <f>IF(A3688="","",VLOOKUP(BdD!C3688,Mvt!$D$2:$G$832,3,0))</f>
        <v/>
      </c>
    </row>
    <row r="3689" spans="1:4" x14ac:dyDescent="0.25">
      <c r="A3689" s="1" t="str">
        <f t="array" ref="A3689">IF(B3689="","",MAX(IF(Mvt!$C$2:$C$832=B3689,Mvt!$A$2:$A$832,"")))</f>
        <v/>
      </c>
      <c r="C3689" t="str">
        <f t="shared" si="58"/>
        <v/>
      </c>
      <c r="D3689" t="str">
        <f>IF(A3689="","",VLOOKUP(BdD!C3689,Mvt!$D$2:$G$832,3,0))</f>
        <v/>
      </c>
    </row>
    <row r="3690" spans="1:4" x14ac:dyDescent="0.25">
      <c r="A3690" s="1" t="str">
        <f t="array" ref="A3690">IF(B3690="","",MAX(IF(Mvt!$C$2:$C$832=B3690,Mvt!$A$2:$A$832,"")))</f>
        <v/>
      </c>
      <c r="C3690" t="str">
        <f t="shared" si="58"/>
        <v/>
      </c>
      <c r="D3690" t="str">
        <f>IF(A3690="","",VLOOKUP(BdD!C3690,Mvt!$D$2:$G$832,3,0))</f>
        <v/>
      </c>
    </row>
    <row r="3691" spans="1:4" x14ac:dyDescent="0.25">
      <c r="A3691" s="1" t="str">
        <f t="array" ref="A3691">IF(B3691="","",MAX(IF(Mvt!$C$2:$C$832=B3691,Mvt!$A$2:$A$832,"")))</f>
        <v/>
      </c>
      <c r="C3691" t="str">
        <f t="shared" si="58"/>
        <v/>
      </c>
      <c r="D3691" t="str">
        <f>IF(A3691="","",VLOOKUP(BdD!C3691,Mvt!$D$2:$G$832,3,0))</f>
        <v/>
      </c>
    </row>
    <row r="3692" spans="1:4" x14ac:dyDescent="0.25">
      <c r="A3692" s="1" t="str">
        <f t="array" ref="A3692">IF(B3692="","",MAX(IF(Mvt!$C$2:$C$832=B3692,Mvt!$A$2:$A$832,"")))</f>
        <v/>
      </c>
      <c r="C3692" t="str">
        <f t="shared" si="58"/>
        <v/>
      </c>
      <c r="D3692" t="str">
        <f>IF(A3692="","",VLOOKUP(BdD!C3692,Mvt!$D$2:$G$832,3,0))</f>
        <v/>
      </c>
    </row>
    <row r="3693" spans="1:4" x14ac:dyDescent="0.25">
      <c r="A3693" s="1" t="str">
        <f t="array" ref="A3693">IF(B3693="","",MAX(IF(Mvt!$C$2:$C$832=B3693,Mvt!$A$2:$A$832,"")))</f>
        <v/>
      </c>
      <c r="C3693" t="str">
        <f t="shared" si="58"/>
        <v/>
      </c>
      <c r="D3693" t="str">
        <f>IF(A3693="","",VLOOKUP(BdD!C3693,Mvt!$D$2:$G$832,3,0))</f>
        <v/>
      </c>
    </row>
    <row r="3694" spans="1:4" x14ac:dyDescent="0.25">
      <c r="A3694" s="1" t="str">
        <f t="array" ref="A3694">IF(B3694="","",MAX(IF(Mvt!$C$2:$C$832=B3694,Mvt!$A$2:$A$832,"")))</f>
        <v/>
      </c>
      <c r="C3694" t="str">
        <f t="shared" si="58"/>
        <v/>
      </c>
      <c r="D3694" t="str">
        <f>IF(A3694="","",VLOOKUP(BdD!C3694,Mvt!$D$2:$G$832,3,0))</f>
        <v/>
      </c>
    </row>
    <row r="3695" spans="1:4" x14ac:dyDescent="0.25">
      <c r="A3695" s="1" t="str">
        <f t="array" ref="A3695">IF(B3695="","",MAX(IF(Mvt!$C$2:$C$832=B3695,Mvt!$A$2:$A$832,"")))</f>
        <v/>
      </c>
      <c r="C3695" t="str">
        <f t="shared" si="58"/>
        <v/>
      </c>
      <c r="D3695" t="str">
        <f>IF(A3695="","",VLOOKUP(BdD!C3695,Mvt!$D$2:$G$832,3,0))</f>
        <v/>
      </c>
    </row>
    <row r="3696" spans="1:4" x14ac:dyDescent="0.25">
      <c r="A3696" s="1" t="str">
        <f t="array" ref="A3696">IF(B3696="","",MAX(IF(Mvt!$C$2:$C$832=B3696,Mvt!$A$2:$A$832,"")))</f>
        <v/>
      </c>
      <c r="C3696" t="str">
        <f t="shared" si="58"/>
        <v/>
      </c>
      <c r="D3696" t="str">
        <f>IF(A3696="","",VLOOKUP(BdD!C3696,Mvt!$D$2:$G$832,3,0))</f>
        <v/>
      </c>
    </row>
    <row r="3697" spans="1:4" x14ac:dyDescent="0.25">
      <c r="A3697" s="1" t="str">
        <f t="array" ref="A3697">IF(B3697="","",MAX(IF(Mvt!$C$2:$C$832=B3697,Mvt!$A$2:$A$832,"")))</f>
        <v/>
      </c>
      <c r="C3697" t="str">
        <f t="shared" si="58"/>
        <v/>
      </c>
      <c r="D3697" t="str">
        <f>IF(A3697="","",VLOOKUP(BdD!C3697,Mvt!$D$2:$G$832,3,0))</f>
        <v/>
      </c>
    </row>
    <row r="3698" spans="1:4" x14ac:dyDescent="0.25">
      <c r="A3698" s="1" t="str">
        <f t="array" ref="A3698">IF(B3698="","",MAX(IF(Mvt!$C$2:$C$832=B3698,Mvt!$A$2:$A$832,"")))</f>
        <v/>
      </c>
      <c r="C3698" t="str">
        <f t="shared" si="58"/>
        <v/>
      </c>
      <c r="D3698" t="str">
        <f>IF(A3698="","",VLOOKUP(BdD!C3698,Mvt!$D$2:$G$832,3,0))</f>
        <v/>
      </c>
    </row>
    <row r="3699" spans="1:4" x14ac:dyDescent="0.25">
      <c r="A3699" s="1" t="str">
        <f t="array" ref="A3699">IF(B3699="","",MAX(IF(Mvt!$C$2:$C$832=B3699,Mvt!$A$2:$A$832,"")))</f>
        <v/>
      </c>
      <c r="C3699" t="str">
        <f t="shared" si="58"/>
        <v/>
      </c>
      <c r="D3699" t="str">
        <f>IF(A3699="","",VLOOKUP(BdD!C3699,Mvt!$D$2:$G$832,3,0))</f>
        <v/>
      </c>
    </row>
    <row r="3700" spans="1:4" x14ac:dyDescent="0.25">
      <c r="A3700" s="1" t="str">
        <f t="array" ref="A3700">IF(B3700="","",MAX(IF(Mvt!$C$2:$C$832=B3700,Mvt!$A$2:$A$832,"")))</f>
        <v/>
      </c>
      <c r="C3700" t="str">
        <f t="shared" si="58"/>
        <v/>
      </c>
      <c r="D3700" t="str">
        <f>IF(A3700="","",VLOOKUP(BdD!C3700,Mvt!$D$2:$G$832,3,0))</f>
        <v/>
      </c>
    </row>
    <row r="3701" spans="1:4" x14ac:dyDescent="0.25">
      <c r="A3701" s="1" t="str">
        <f t="array" ref="A3701">IF(B3701="","",MAX(IF(Mvt!$C$2:$C$832=B3701,Mvt!$A$2:$A$832,"")))</f>
        <v/>
      </c>
      <c r="C3701" t="str">
        <f t="shared" si="58"/>
        <v/>
      </c>
      <c r="D3701" t="str">
        <f>IF(A3701="","",VLOOKUP(BdD!C3701,Mvt!$D$2:$G$832,3,0))</f>
        <v/>
      </c>
    </row>
    <row r="3702" spans="1:4" x14ac:dyDescent="0.25">
      <c r="A3702" s="1" t="str">
        <f t="array" ref="A3702">IF(B3702="","",MAX(IF(Mvt!$C$2:$C$832=B3702,Mvt!$A$2:$A$832,"")))</f>
        <v/>
      </c>
      <c r="C3702" t="str">
        <f t="shared" si="58"/>
        <v/>
      </c>
      <c r="D3702" t="str">
        <f>IF(A3702="","",VLOOKUP(BdD!C3702,Mvt!$D$2:$G$832,3,0))</f>
        <v/>
      </c>
    </row>
    <row r="3703" spans="1:4" x14ac:dyDescent="0.25">
      <c r="A3703" s="1" t="str">
        <f t="array" ref="A3703">IF(B3703="","",MAX(IF(Mvt!$C$2:$C$832=B3703,Mvt!$A$2:$A$832,"")))</f>
        <v/>
      </c>
      <c r="C3703" t="str">
        <f t="shared" si="58"/>
        <v/>
      </c>
      <c r="D3703" t="str">
        <f>IF(A3703="","",VLOOKUP(BdD!C3703,Mvt!$D$2:$G$832,3,0))</f>
        <v/>
      </c>
    </row>
    <row r="3704" spans="1:4" x14ac:dyDescent="0.25">
      <c r="A3704" s="1" t="str">
        <f t="array" ref="A3704">IF(B3704="","",MAX(IF(Mvt!$C$2:$C$832=B3704,Mvt!$A$2:$A$832,"")))</f>
        <v/>
      </c>
      <c r="C3704" t="str">
        <f t="shared" si="58"/>
        <v/>
      </c>
      <c r="D3704" t="str">
        <f>IF(A3704="","",VLOOKUP(BdD!C3704,Mvt!$D$2:$G$832,3,0))</f>
        <v/>
      </c>
    </row>
    <row r="3705" spans="1:4" x14ac:dyDescent="0.25">
      <c r="A3705" s="1" t="str">
        <f t="array" ref="A3705">IF(B3705="","",MAX(IF(Mvt!$C$2:$C$832=B3705,Mvt!$A$2:$A$832,"")))</f>
        <v/>
      </c>
      <c r="C3705" t="str">
        <f t="shared" si="58"/>
        <v/>
      </c>
      <c r="D3705" t="str">
        <f>IF(A3705="","",VLOOKUP(BdD!C3705,Mvt!$D$2:$G$832,3,0))</f>
        <v/>
      </c>
    </row>
    <row r="3706" spans="1:4" x14ac:dyDescent="0.25">
      <c r="A3706" s="1" t="str">
        <f t="array" ref="A3706">IF(B3706="","",MAX(IF(Mvt!$C$2:$C$832=B3706,Mvt!$A$2:$A$832,"")))</f>
        <v/>
      </c>
      <c r="C3706" t="str">
        <f t="shared" si="58"/>
        <v/>
      </c>
      <c r="D3706" t="str">
        <f>IF(A3706="","",VLOOKUP(BdD!C3706,Mvt!$D$2:$G$832,3,0))</f>
        <v/>
      </c>
    </row>
    <row r="3707" spans="1:4" x14ac:dyDescent="0.25">
      <c r="A3707" s="1" t="str">
        <f t="array" ref="A3707">IF(B3707="","",MAX(IF(Mvt!$C$2:$C$832=B3707,Mvt!$A$2:$A$832,"")))</f>
        <v/>
      </c>
      <c r="C3707" t="str">
        <f t="shared" si="58"/>
        <v/>
      </c>
      <c r="D3707" t="str">
        <f>IF(A3707="","",VLOOKUP(BdD!C3707,Mvt!$D$2:$G$832,3,0))</f>
        <v/>
      </c>
    </row>
    <row r="3708" spans="1:4" x14ac:dyDescent="0.25">
      <c r="A3708" s="1" t="str">
        <f t="array" ref="A3708">IF(B3708="","",MAX(IF(Mvt!$C$2:$C$832=B3708,Mvt!$A$2:$A$832,"")))</f>
        <v/>
      </c>
      <c r="C3708" t="str">
        <f t="shared" si="58"/>
        <v/>
      </c>
      <c r="D3708" t="str">
        <f>IF(A3708="","",VLOOKUP(BdD!C3708,Mvt!$D$2:$G$832,3,0))</f>
        <v/>
      </c>
    </row>
    <row r="3709" spans="1:4" x14ac:dyDescent="0.25">
      <c r="A3709" s="1" t="str">
        <f t="array" ref="A3709">IF(B3709="","",MAX(IF(Mvt!$C$2:$C$832=B3709,Mvt!$A$2:$A$832,"")))</f>
        <v/>
      </c>
      <c r="C3709" t="str">
        <f t="shared" si="58"/>
        <v/>
      </c>
      <c r="D3709" t="str">
        <f>IF(A3709="","",VLOOKUP(BdD!C3709,Mvt!$D$2:$G$832,3,0))</f>
        <v/>
      </c>
    </row>
    <row r="3710" spans="1:4" x14ac:dyDescent="0.25">
      <c r="A3710" s="1" t="str">
        <f t="array" ref="A3710">IF(B3710="","",MAX(IF(Mvt!$C$2:$C$832=B3710,Mvt!$A$2:$A$832,"")))</f>
        <v/>
      </c>
      <c r="C3710" t="str">
        <f t="shared" si="58"/>
        <v/>
      </c>
      <c r="D3710" t="str">
        <f>IF(A3710="","",VLOOKUP(BdD!C3710,Mvt!$D$2:$G$832,3,0))</f>
        <v/>
      </c>
    </row>
    <row r="3711" spans="1:4" x14ac:dyDescent="0.25">
      <c r="A3711" s="1" t="str">
        <f t="array" ref="A3711">IF(B3711="","",MAX(IF(Mvt!$C$2:$C$832=B3711,Mvt!$A$2:$A$832,"")))</f>
        <v/>
      </c>
      <c r="C3711" t="str">
        <f t="shared" si="58"/>
        <v/>
      </c>
      <c r="D3711" t="str">
        <f>IF(A3711="","",VLOOKUP(BdD!C3711,Mvt!$D$2:$G$832,3,0))</f>
        <v/>
      </c>
    </row>
    <row r="3712" spans="1:4" x14ac:dyDescent="0.25">
      <c r="A3712" s="1" t="str">
        <f t="array" ref="A3712">IF(B3712="","",MAX(IF(Mvt!$C$2:$C$832=B3712,Mvt!$A$2:$A$832,"")))</f>
        <v/>
      </c>
      <c r="C3712" t="str">
        <f t="shared" si="58"/>
        <v/>
      </c>
      <c r="D3712" t="str">
        <f>IF(A3712="","",VLOOKUP(BdD!C3712,Mvt!$D$2:$G$832,3,0))</f>
        <v/>
      </c>
    </row>
    <row r="3713" spans="1:4" x14ac:dyDescent="0.25">
      <c r="A3713" s="1" t="str">
        <f t="array" ref="A3713">IF(B3713="","",MAX(IF(Mvt!$C$2:$C$832=B3713,Mvt!$A$2:$A$832,"")))</f>
        <v/>
      </c>
      <c r="C3713" t="str">
        <f t="shared" si="58"/>
        <v/>
      </c>
      <c r="D3713" t="str">
        <f>IF(A3713="","",VLOOKUP(BdD!C3713,Mvt!$D$2:$G$832,3,0))</f>
        <v/>
      </c>
    </row>
    <row r="3714" spans="1:4" x14ac:dyDescent="0.25">
      <c r="A3714" s="1" t="str">
        <f t="array" ref="A3714">IF(B3714="","",MAX(IF(Mvt!$C$2:$C$832=B3714,Mvt!$A$2:$A$832,"")))</f>
        <v/>
      </c>
      <c r="C3714" t="str">
        <f t="shared" si="58"/>
        <v/>
      </c>
      <c r="D3714" t="str">
        <f>IF(A3714="","",VLOOKUP(BdD!C3714,Mvt!$D$2:$G$832,3,0))</f>
        <v/>
      </c>
    </row>
    <row r="3715" spans="1:4" x14ac:dyDescent="0.25">
      <c r="A3715" s="1" t="str">
        <f t="array" ref="A3715">IF(B3715="","",MAX(IF(Mvt!$C$2:$C$832=B3715,Mvt!$A$2:$A$832,"")))</f>
        <v/>
      </c>
      <c r="C3715" t="str">
        <f t="shared" si="58"/>
        <v/>
      </c>
      <c r="D3715" t="str">
        <f>IF(A3715="","",VLOOKUP(BdD!C3715,Mvt!$D$2:$G$832,3,0))</f>
        <v/>
      </c>
    </row>
    <row r="3716" spans="1:4" x14ac:dyDescent="0.25">
      <c r="A3716" s="1" t="str">
        <f t="array" ref="A3716">IF(B3716="","",MAX(IF(Mvt!$C$2:$C$832=B3716,Mvt!$A$2:$A$832,"")))</f>
        <v/>
      </c>
      <c r="C3716" t="str">
        <f t="shared" si="58"/>
        <v/>
      </c>
      <c r="D3716" t="str">
        <f>IF(A3716="","",VLOOKUP(BdD!C3716,Mvt!$D$2:$G$832,3,0))</f>
        <v/>
      </c>
    </row>
    <row r="3717" spans="1:4" x14ac:dyDescent="0.25">
      <c r="A3717" s="1" t="str">
        <f t="array" ref="A3717">IF(B3717="","",MAX(IF(Mvt!$C$2:$C$832=B3717,Mvt!$A$2:$A$832,"")))</f>
        <v/>
      </c>
      <c r="C3717" t="str">
        <f t="shared" si="58"/>
        <v/>
      </c>
      <c r="D3717" t="str">
        <f>IF(A3717="","",VLOOKUP(BdD!C3717,Mvt!$D$2:$G$832,3,0))</f>
        <v/>
      </c>
    </row>
    <row r="3718" spans="1:4" x14ac:dyDescent="0.25">
      <c r="A3718" s="1" t="str">
        <f t="array" ref="A3718">IF(B3718="","",MAX(IF(Mvt!$C$2:$C$832=B3718,Mvt!$A$2:$A$832,"")))</f>
        <v/>
      </c>
      <c r="C3718" t="str">
        <f t="shared" si="58"/>
        <v/>
      </c>
      <c r="D3718" t="str">
        <f>IF(A3718="","",VLOOKUP(BdD!C3718,Mvt!$D$2:$G$832,3,0))</f>
        <v/>
      </c>
    </row>
    <row r="3719" spans="1:4" x14ac:dyDescent="0.25">
      <c r="A3719" s="1" t="str">
        <f t="array" ref="A3719">IF(B3719="","",MAX(IF(Mvt!$C$2:$C$832=B3719,Mvt!$A$2:$A$832,"")))</f>
        <v/>
      </c>
      <c r="C3719" t="str">
        <f t="shared" si="58"/>
        <v/>
      </c>
      <c r="D3719" t="str">
        <f>IF(A3719="","",VLOOKUP(BdD!C3719,Mvt!$D$2:$G$832,3,0))</f>
        <v/>
      </c>
    </row>
    <row r="3720" spans="1:4" x14ac:dyDescent="0.25">
      <c r="A3720" s="1" t="str">
        <f t="array" ref="A3720">IF(B3720="","",MAX(IF(Mvt!$C$2:$C$832=B3720,Mvt!$A$2:$A$832,"")))</f>
        <v/>
      </c>
      <c r="C3720" t="str">
        <f t="shared" si="58"/>
        <v/>
      </c>
      <c r="D3720" t="str">
        <f>IF(A3720="","",VLOOKUP(BdD!C3720,Mvt!$D$2:$G$832,3,0))</f>
        <v/>
      </c>
    </row>
    <row r="3721" spans="1:4" x14ac:dyDescent="0.25">
      <c r="A3721" s="1" t="str">
        <f t="array" ref="A3721">IF(B3721="","",MAX(IF(Mvt!$C$2:$C$832=B3721,Mvt!$A$2:$A$832,"")))</f>
        <v/>
      </c>
      <c r="C3721" t="str">
        <f t="shared" si="58"/>
        <v/>
      </c>
      <c r="D3721" t="str">
        <f>IF(A3721="","",VLOOKUP(BdD!C3721,Mvt!$D$2:$G$832,3,0))</f>
        <v/>
      </c>
    </row>
    <row r="3722" spans="1:4" x14ac:dyDescent="0.25">
      <c r="A3722" s="1" t="str">
        <f t="array" ref="A3722">IF(B3722="","",MAX(IF(Mvt!$C$2:$C$832=B3722,Mvt!$A$2:$A$832,"")))</f>
        <v/>
      </c>
      <c r="C3722" t="str">
        <f t="shared" si="58"/>
        <v/>
      </c>
      <c r="D3722" t="str">
        <f>IF(A3722="","",VLOOKUP(BdD!C3722,Mvt!$D$2:$G$832,3,0))</f>
        <v/>
      </c>
    </row>
    <row r="3723" spans="1:4" x14ac:dyDescent="0.25">
      <c r="A3723" s="1" t="str">
        <f t="array" ref="A3723">IF(B3723="","",MAX(IF(Mvt!$C$2:$C$832=B3723,Mvt!$A$2:$A$832,"")))</f>
        <v/>
      </c>
      <c r="C3723" t="str">
        <f t="shared" si="58"/>
        <v/>
      </c>
      <c r="D3723" t="str">
        <f>IF(A3723="","",VLOOKUP(BdD!C3723,Mvt!$D$2:$G$832,3,0))</f>
        <v/>
      </c>
    </row>
    <row r="3724" spans="1:4" x14ac:dyDescent="0.25">
      <c r="A3724" s="1" t="str">
        <f t="array" ref="A3724">IF(B3724="","",MAX(IF(Mvt!$C$2:$C$832=B3724,Mvt!$A$2:$A$832,"")))</f>
        <v/>
      </c>
      <c r="C3724" t="str">
        <f t="shared" si="58"/>
        <v/>
      </c>
      <c r="D3724" t="str">
        <f>IF(A3724="","",VLOOKUP(BdD!C3724,Mvt!$D$2:$G$832,3,0))</f>
        <v/>
      </c>
    </row>
    <row r="3725" spans="1:4" x14ac:dyDescent="0.25">
      <c r="A3725" s="1" t="str">
        <f t="array" ref="A3725">IF(B3725="","",MAX(IF(Mvt!$C$2:$C$832=B3725,Mvt!$A$2:$A$832,"")))</f>
        <v/>
      </c>
      <c r="C3725" t="str">
        <f t="shared" si="58"/>
        <v/>
      </c>
      <c r="D3725" t="str">
        <f>IF(A3725="","",VLOOKUP(BdD!C3725,Mvt!$D$2:$G$832,3,0))</f>
        <v/>
      </c>
    </row>
    <row r="3726" spans="1:4" x14ac:dyDescent="0.25">
      <c r="A3726" s="1" t="str">
        <f t="array" ref="A3726">IF(B3726="","",MAX(IF(Mvt!$C$2:$C$832=B3726,Mvt!$A$2:$A$832,"")))</f>
        <v/>
      </c>
      <c r="C3726" t="str">
        <f t="shared" si="58"/>
        <v/>
      </c>
      <c r="D3726" t="str">
        <f>IF(A3726="","",VLOOKUP(BdD!C3726,Mvt!$D$2:$G$832,3,0))</f>
        <v/>
      </c>
    </row>
    <row r="3727" spans="1:4" x14ac:dyDescent="0.25">
      <c r="A3727" s="1" t="str">
        <f t="array" ref="A3727">IF(B3727="","",MAX(IF(Mvt!$C$2:$C$832=B3727,Mvt!$A$2:$A$832,"")))</f>
        <v/>
      </c>
      <c r="C3727" t="str">
        <f t="shared" si="58"/>
        <v/>
      </c>
      <c r="D3727" t="str">
        <f>IF(A3727="","",VLOOKUP(BdD!C3727,Mvt!$D$2:$G$832,3,0))</f>
        <v/>
      </c>
    </row>
    <row r="3728" spans="1:4" x14ac:dyDescent="0.25">
      <c r="A3728" s="1" t="str">
        <f t="array" ref="A3728">IF(B3728="","",MAX(IF(Mvt!$C$2:$C$832=B3728,Mvt!$A$2:$A$832,"")))</f>
        <v/>
      </c>
      <c r="C3728" t="str">
        <f t="shared" si="58"/>
        <v/>
      </c>
      <c r="D3728" t="str">
        <f>IF(A3728="","",VLOOKUP(BdD!C3728,Mvt!$D$2:$G$832,3,0))</f>
        <v/>
      </c>
    </row>
    <row r="3729" spans="1:4" x14ac:dyDescent="0.25">
      <c r="A3729" s="1" t="str">
        <f t="array" ref="A3729">IF(B3729="","",MAX(IF(Mvt!$C$2:$C$832=B3729,Mvt!$A$2:$A$832,"")))</f>
        <v/>
      </c>
      <c r="C3729" t="str">
        <f t="shared" si="58"/>
        <v/>
      </c>
      <c r="D3729" t="str">
        <f>IF(A3729="","",VLOOKUP(BdD!C3729,Mvt!$D$2:$G$832,3,0))</f>
        <v/>
      </c>
    </row>
    <row r="3730" spans="1:4" x14ac:dyDescent="0.25">
      <c r="A3730" s="1" t="str">
        <f t="array" ref="A3730">IF(B3730="","",MAX(IF(Mvt!$C$2:$C$832=B3730,Mvt!$A$2:$A$832,"")))</f>
        <v/>
      </c>
      <c r="C3730" t="str">
        <f t="shared" si="58"/>
        <v/>
      </c>
      <c r="D3730" t="str">
        <f>IF(A3730="","",VLOOKUP(BdD!C3730,Mvt!$D$2:$G$832,3,0))</f>
        <v/>
      </c>
    </row>
    <row r="3731" spans="1:4" x14ac:dyDescent="0.25">
      <c r="A3731" s="1" t="str">
        <f t="array" ref="A3731">IF(B3731="","",MAX(IF(Mvt!$C$2:$C$832=B3731,Mvt!$A$2:$A$832,"")))</f>
        <v/>
      </c>
      <c r="C3731" t="str">
        <f t="shared" si="58"/>
        <v/>
      </c>
      <c r="D3731" t="str">
        <f>IF(A3731="","",VLOOKUP(BdD!C3731,Mvt!$D$2:$G$832,3,0))</f>
        <v/>
      </c>
    </row>
    <row r="3732" spans="1:4" x14ac:dyDescent="0.25">
      <c r="A3732" s="1" t="str">
        <f t="array" ref="A3732">IF(B3732="","",MAX(IF(Mvt!$C$2:$C$832=B3732,Mvt!$A$2:$A$832,"")))</f>
        <v/>
      </c>
      <c r="C3732" t="str">
        <f t="shared" si="58"/>
        <v/>
      </c>
      <c r="D3732" t="str">
        <f>IF(A3732="","",VLOOKUP(BdD!C3732,Mvt!$D$2:$G$832,3,0))</f>
        <v/>
      </c>
    </row>
    <row r="3733" spans="1:4" x14ac:dyDescent="0.25">
      <c r="A3733" s="1" t="str">
        <f t="array" ref="A3733">IF(B3733="","",MAX(IF(Mvt!$C$2:$C$832=B3733,Mvt!$A$2:$A$832,"")))</f>
        <v/>
      </c>
      <c r="C3733" t="str">
        <f t="shared" si="58"/>
        <v/>
      </c>
      <c r="D3733" t="str">
        <f>IF(A3733="","",VLOOKUP(BdD!C3733,Mvt!$D$2:$G$832,3,0))</f>
        <v/>
      </c>
    </row>
    <row r="3734" spans="1:4" x14ac:dyDescent="0.25">
      <c r="A3734" s="1" t="str">
        <f t="array" ref="A3734">IF(B3734="","",MAX(IF(Mvt!$C$2:$C$832=B3734,Mvt!$A$2:$A$832,"")))</f>
        <v/>
      </c>
      <c r="C3734" t="str">
        <f t="shared" si="58"/>
        <v/>
      </c>
      <c r="D3734" t="str">
        <f>IF(A3734="","",VLOOKUP(BdD!C3734,Mvt!$D$2:$G$832,3,0))</f>
        <v/>
      </c>
    </row>
    <row r="3735" spans="1:4" x14ac:dyDescent="0.25">
      <c r="A3735" s="1" t="str">
        <f t="array" ref="A3735">IF(B3735="","",MAX(IF(Mvt!$C$2:$C$832=B3735,Mvt!$A$2:$A$832,"")))</f>
        <v/>
      </c>
      <c r="C3735" t="str">
        <f t="shared" si="58"/>
        <v/>
      </c>
      <c r="D3735" t="str">
        <f>IF(A3735="","",VLOOKUP(BdD!C3735,Mvt!$D$2:$G$832,3,0))</f>
        <v/>
      </c>
    </row>
    <row r="3736" spans="1:4" x14ac:dyDescent="0.25">
      <c r="A3736" s="1" t="str">
        <f t="array" ref="A3736">IF(B3736="","",MAX(IF(Mvt!$C$2:$C$832=B3736,Mvt!$A$2:$A$832,"")))</f>
        <v/>
      </c>
      <c r="C3736" t="str">
        <f t="shared" si="58"/>
        <v/>
      </c>
      <c r="D3736" t="str">
        <f>IF(A3736="","",VLOOKUP(BdD!C3736,Mvt!$D$2:$G$832,3,0))</f>
        <v/>
      </c>
    </row>
    <row r="3737" spans="1:4" x14ac:dyDescent="0.25">
      <c r="A3737" s="1" t="str">
        <f t="array" ref="A3737">IF(B3737="","",MAX(IF(Mvt!$C$2:$C$832=B3737,Mvt!$A$2:$A$832,"")))</f>
        <v/>
      </c>
      <c r="C3737" t="str">
        <f t="shared" si="58"/>
        <v/>
      </c>
      <c r="D3737" t="str">
        <f>IF(A3737="","",VLOOKUP(BdD!C3737,Mvt!$D$2:$G$832,3,0))</f>
        <v/>
      </c>
    </row>
    <row r="3738" spans="1:4" x14ac:dyDescent="0.25">
      <c r="A3738" s="1" t="str">
        <f t="array" ref="A3738">IF(B3738="","",MAX(IF(Mvt!$C$2:$C$832=B3738,Mvt!$A$2:$A$832,"")))</f>
        <v/>
      </c>
      <c r="C3738" t="str">
        <f t="shared" si="58"/>
        <v/>
      </c>
      <c r="D3738" t="str">
        <f>IF(A3738="","",VLOOKUP(BdD!C3738,Mvt!$D$2:$G$832,3,0))</f>
        <v/>
      </c>
    </row>
    <row r="3739" spans="1:4" x14ac:dyDescent="0.25">
      <c r="A3739" s="1" t="str">
        <f t="array" ref="A3739">IF(B3739="","",MAX(IF(Mvt!$C$2:$C$832=B3739,Mvt!$A$2:$A$832,"")))</f>
        <v/>
      </c>
      <c r="C3739" t="str">
        <f t="shared" si="58"/>
        <v/>
      </c>
      <c r="D3739" t="str">
        <f>IF(A3739="","",VLOOKUP(BdD!C3739,Mvt!$D$2:$G$832,3,0))</f>
        <v/>
      </c>
    </row>
    <row r="3740" spans="1:4" x14ac:dyDescent="0.25">
      <c r="A3740" s="1" t="str">
        <f t="array" ref="A3740">IF(B3740="","",MAX(IF(Mvt!$C$2:$C$832=B3740,Mvt!$A$2:$A$832,"")))</f>
        <v/>
      </c>
      <c r="C3740" t="str">
        <f t="shared" si="58"/>
        <v/>
      </c>
      <c r="D3740" t="str">
        <f>IF(A3740="","",VLOOKUP(BdD!C3740,Mvt!$D$2:$G$832,3,0))</f>
        <v/>
      </c>
    </row>
    <row r="3741" spans="1:4" x14ac:dyDescent="0.25">
      <c r="A3741" s="1" t="str">
        <f t="array" ref="A3741">IF(B3741="","",MAX(IF(Mvt!$C$2:$C$832=B3741,Mvt!$A$2:$A$832,"")))</f>
        <v/>
      </c>
      <c r="C3741" t="str">
        <f t="shared" si="58"/>
        <v/>
      </c>
      <c r="D3741" t="str">
        <f>IF(A3741="","",VLOOKUP(BdD!C3741,Mvt!$D$2:$G$832,3,0))</f>
        <v/>
      </c>
    </row>
    <row r="3742" spans="1:4" x14ac:dyDescent="0.25">
      <c r="A3742" s="1" t="str">
        <f t="array" ref="A3742">IF(B3742="","",MAX(IF(Mvt!$C$2:$C$832=B3742,Mvt!$A$2:$A$832,"")))</f>
        <v/>
      </c>
      <c r="C3742" t="str">
        <f t="shared" si="58"/>
        <v/>
      </c>
      <c r="D3742" t="str">
        <f>IF(A3742="","",VLOOKUP(BdD!C3742,Mvt!$D$2:$G$832,3,0))</f>
        <v/>
      </c>
    </row>
    <row r="3743" spans="1:4" x14ac:dyDescent="0.25">
      <c r="A3743" s="1" t="str">
        <f t="array" ref="A3743">IF(B3743="","",MAX(IF(Mvt!$C$2:$C$832=B3743,Mvt!$A$2:$A$832,"")))</f>
        <v/>
      </c>
      <c r="C3743" t="str">
        <f t="shared" si="58"/>
        <v/>
      </c>
      <c r="D3743" t="str">
        <f>IF(A3743="","",VLOOKUP(BdD!C3743,Mvt!$D$2:$G$832,3,0))</f>
        <v/>
      </c>
    </row>
    <row r="3744" spans="1:4" x14ac:dyDescent="0.25">
      <c r="A3744" s="1" t="str">
        <f t="array" ref="A3744">IF(B3744="","",MAX(IF(Mvt!$C$2:$C$832=B3744,Mvt!$A$2:$A$832,"")))</f>
        <v/>
      </c>
      <c r="C3744" t="str">
        <f t="shared" si="58"/>
        <v/>
      </c>
      <c r="D3744" t="str">
        <f>IF(A3744="","",VLOOKUP(BdD!C3744,Mvt!$D$2:$G$832,3,0))</f>
        <v/>
      </c>
    </row>
    <row r="3745" spans="1:4" x14ac:dyDescent="0.25">
      <c r="A3745" s="1" t="str">
        <f t="array" ref="A3745">IF(B3745="","",MAX(IF(Mvt!$C$2:$C$832=B3745,Mvt!$A$2:$A$832,"")))</f>
        <v/>
      </c>
      <c r="C3745" t="str">
        <f t="shared" si="58"/>
        <v/>
      </c>
      <c r="D3745" t="str">
        <f>IF(A3745="","",VLOOKUP(BdD!C3745,Mvt!$D$2:$G$832,3,0))</f>
        <v/>
      </c>
    </row>
    <row r="3746" spans="1:4" x14ac:dyDescent="0.25">
      <c r="A3746" s="1" t="str">
        <f t="array" ref="A3746">IF(B3746="","",MAX(IF(Mvt!$C$2:$C$832=B3746,Mvt!$A$2:$A$832,"")))</f>
        <v/>
      </c>
      <c r="C3746" t="str">
        <f t="shared" si="58"/>
        <v/>
      </c>
      <c r="D3746" t="str">
        <f>IF(A3746="","",VLOOKUP(BdD!C3746,Mvt!$D$2:$G$832,3,0))</f>
        <v/>
      </c>
    </row>
    <row r="3747" spans="1:4" x14ac:dyDescent="0.25">
      <c r="A3747" s="1" t="str">
        <f t="array" ref="A3747">IF(B3747="","",MAX(IF(Mvt!$C$2:$C$832=B3747,Mvt!$A$2:$A$832,"")))</f>
        <v/>
      </c>
      <c r="C3747" t="str">
        <f t="shared" ref="C3747:C3810" si="59">IF(A3747="","",A3747&amp;B3747)</f>
        <v/>
      </c>
      <c r="D3747" t="str">
        <f>IF(A3747="","",VLOOKUP(BdD!C3747,Mvt!$D$2:$G$832,3,0))</f>
        <v/>
      </c>
    </row>
    <row r="3748" spans="1:4" x14ac:dyDescent="0.25">
      <c r="A3748" s="1" t="str">
        <f t="array" ref="A3748">IF(B3748="","",MAX(IF(Mvt!$C$2:$C$832=B3748,Mvt!$A$2:$A$832,"")))</f>
        <v/>
      </c>
      <c r="C3748" t="str">
        <f t="shared" si="59"/>
        <v/>
      </c>
      <c r="D3748" t="str">
        <f>IF(A3748="","",VLOOKUP(BdD!C3748,Mvt!$D$2:$G$832,3,0))</f>
        <v/>
      </c>
    </row>
    <row r="3749" spans="1:4" x14ac:dyDescent="0.25">
      <c r="A3749" s="1" t="str">
        <f t="array" ref="A3749">IF(B3749="","",MAX(IF(Mvt!$C$2:$C$832=B3749,Mvt!$A$2:$A$832,"")))</f>
        <v/>
      </c>
      <c r="C3749" t="str">
        <f t="shared" si="59"/>
        <v/>
      </c>
      <c r="D3749" t="str">
        <f>IF(A3749="","",VLOOKUP(BdD!C3749,Mvt!$D$2:$G$832,3,0))</f>
        <v/>
      </c>
    </row>
    <row r="3750" spans="1:4" x14ac:dyDescent="0.25">
      <c r="A3750" s="1" t="str">
        <f t="array" ref="A3750">IF(B3750="","",MAX(IF(Mvt!$C$2:$C$832=B3750,Mvt!$A$2:$A$832,"")))</f>
        <v/>
      </c>
      <c r="C3750" t="str">
        <f t="shared" si="59"/>
        <v/>
      </c>
      <c r="D3750" t="str">
        <f>IF(A3750="","",VLOOKUP(BdD!C3750,Mvt!$D$2:$G$832,3,0))</f>
        <v/>
      </c>
    </row>
    <row r="3751" spans="1:4" x14ac:dyDescent="0.25">
      <c r="A3751" s="1" t="str">
        <f t="array" ref="A3751">IF(B3751="","",MAX(IF(Mvt!$C$2:$C$832=B3751,Mvt!$A$2:$A$832,"")))</f>
        <v/>
      </c>
      <c r="C3751" t="str">
        <f t="shared" si="59"/>
        <v/>
      </c>
      <c r="D3751" t="str">
        <f>IF(A3751="","",VLOOKUP(BdD!C3751,Mvt!$D$2:$G$832,3,0))</f>
        <v/>
      </c>
    </row>
    <row r="3752" spans="1:4" x14ac:dyDescent="0.25">
      <c r="A3752" s="1" t="str">
        <f t="array" ref="A3752">IF(B3752="","",MAX(IF(Mvt!$C$2:$C$832=B3752,Mvt!$A$2:$A$832,"")))</f>
        <v/>
      </c>
      <c r="C3752" t="str">
        <f t="shared" si="59"/>
        <v/>
      </c>
      <c r="D3752" t="str">
        <f>IF(A3752="","",VLOOKUP(BdD!C3752,Mvt!$D$2:$G$832,3,0))</f>
        <v/>
      </c>
    </row>
    <row r="3753" spans="1:4" x14ac:dyDescent="0.25">
      <c r="A3753" s="1" t="str">
        <f t="array" ref="A3753">IF(B3753="","",MAX(IF(Mvt!$C$2:$C$832=B3753,Mvt!$A$2:$A$832,"")))</f>
        <v/>
      </c>
      <c r="C3753" t="str">
        <f t="shared" si="59"/>
        <v/>
      </c>
      <c r="D3753" t="str">
        <f>IF(A3753="","",VLOOKUP(BdD!C3753,Mvt!$D$2:$G$832,3,0))</f>
        <v/>
      </c>
    </row>
    <row r="3754" spans="1:4" x14ac:dyDescent="0.25">
      <c r="A3754" s="1" t="str">
        <f t="array" ref="A3754">IF(B3754="","",MAX(IF(Mvt!$C$2:$C$832=B3754,Mvt!$A$2:$A$832,"")))</f>
        <v/>
      </c>
      <c r="C3754" t="str">
        <f t="shared" si="59"/>
        <v/>
      </c>
      <c r="D3754" t="str">
        <f>IF(A3754="","",VLOOKUP(BdD!C3754,Mvt!$D$2:$G$832,3,0))</f>
        <v/>
      </c>
    </row>
    <row r="3755" spans="1:4" x14ac:dyDescent="0.25">
      <c r="A3755" s="1" t="str">
        <f t="array" ref="A3755">IF(B3755="","",MAX(IF(Mvt!$C$2:$C$832=B3755,Mvt!$A$2:$A$832,"")))</f>
        <v/>
      </c>
      <c r="C3755" t="str">
        <f t="shared" si="59"/>
        <v/>
      </c>
      <c r="D3755" t="str">
        <f>IF(A3755="","",VLOOKUP(BdD!C3755,Mvt!$D$2:$G$832,3,0))</f>
        <v/>
      </c>
    </row>
    <row r="3756" spans="1:4" x14ac:dyDescent="0.25">
      <c r="A3756" s="1" t="str">
        <f t="array" ref="A3756">IF(B3756="","",MAX(IF(Mvt!$C$2:$C$832=B3756,Mvt!$A$2:$A$832,"")))</f>
        <v/>
      </c>
      <c r="C3756" t="str">
        <f t="shared" si="59"/>
        <v/>
      </c>
      <c r="D3756" t="str">
        <f>IF(A3756="","",VLOOKUP(BdD!C3756,Mvt!$D$2:$G$832,3,0))</f>
        <v/>
      </c>
    </row>
    <row r="3757" spans="1:4" x14ac:dyDescent="0.25">
      <c r="A3757" s="1" t="str">
        <f t="array" ref="A3757">IF(B3757="","",MAX(IF(Mvt!$C$2:$C$832=B3757,Mvt!$A$2:$A$832,"")))</f>
        <v/>
      </c>
      <c r="C3757" t="str">
        <f t="shared" si="59"/>
        <v/>
      </c>
      <c r="D3757" t="str">
        <f>IF(A3757="","",VLOOKUP(BdD!C3757,Mvt!$D$2:$G$832,3,0))</f>
        <v/>
      </c>
    </row>
    <row r="3758" spans="1:4" x14ac:dyDescent="0.25">
      <c r="A3758" s="1" t="str">
        <f t="array" ref="A3758">IF(B3758="","",MAX(IF(Mvt!$C$2:$C$832=B3758,Mvt!$A$2:$A$832,"")))</f>
        <v/>
      </c>
      <c r="C3758" t="str">
        <f t="shared" si="59"/>
        <v/>
      </c>
      <c r="D3758" t="str">
        <f>IF(A3758="","",VLOOKUP(BdD!C3758,Mvt!$D$2:$G$832,3,0))</f>
        <v/>
      </c>
    </row>
    <row r="3759" spans="1:4" x14ac:dyDescent="0.25">
      <c r="A3759" s="1" t="str">
        <f t="array" ref="A3759">IF(B3759="","",MAX(IF(Mvt!$C$2:$C$832=B3759,Mvt!$A$2:$A$832,"")))</f>
        <v/>
      </c>
      <c r="C3759" t="str">
        <f t="shared" si="59"/>
        <v/>
      </c>
      <c r="D3759" t="str">
        <f>IF(A3759="","",VLOOKUP(BdD!C3759,Mvt!$D$2:$G$832,3,0))</f>
        <v/>
      </c>
    </row>
    <row r="3760" spans="1:4" x14ac:dyDescent="0.25">
      <c r="A3760" s="1" t="str">
        <f t="array" ref="A3760">IF(B3760="","",MAX(IF(Mvt!$C$2:$C$832=B3760,Mvt!$A$2:$A$832,"")))</f>
        <v/>
      </c>
      <c r="C3760" t="str">
        <f t="shared" si="59"/>
        <v/>
      </c>
      <c r="D3760" t="str">
        <f>IF(A3760="","",VLOOKUP(BdD!C3760,Mvt!$D$2:$G$832,3,0))</f>
        <v/>
      </c>
    </row>
    <row r="3761" spans="1:4" x14ac:dyDescent="0.25">
      <c r="A3761" s="1" t="str">
        <f t="array" ref="A3761">IF(B3761="","",MAX(IF(Mvt!$C$2:$C$832=B3761,Mvt!$A$2:$A$832,"")))</f>
        <v/>
      </c>
      <c r="C3761" t="str">
        <f t="shared" si="59"/>
        <v/>
      </c>
      <c r="D3761" t="str">
        <f>IF(A3761="","",VLOOKUP(BdD!C3761,Mvt!$D$2:$G$832,3,0))</f>
        <v/>
      </c>
    </row>
    <row r="3762" spans="1:4" x14ac:dyDescent="0.25">
      <c r="A3762" s="1" t="str">
        <f t="array" ref="A3762">IF(B3762="","",MAX(IF(Mvt!$C$2:$C$832=B3762,Mvt!$A$2:$A$832,"")))</f>
        <v/>
      </c>
      <c r="C3762" t="str">
        <f t="shared" si="59"/>
        <v/>
      </c>
      <c r="D3762" t="str">
        <f>IF(A3762="","",VLOOKUP(BdD!C3762,Mvt!$D$2:$G$832,3,0))</f>
        <v/>
      </c>
    </row>
    <row r="3763" spans="1:4" x14ac:dyDescent="0.25">
      <c r="A3763" s="1" t="str">
        <f t="array" ref="A3763">IF(B3763="","",MAX(IF(Mvt!$C$2:$C$832=B3763,Mvt!$A$2:$A$832,"")))</f>
        <v/>
      </c>
      <c r="C3763" t="str">
        <f t="shared" si="59"/>
        <v/>
      </c>
      <c r="D3763" t="str">
        <f>IF(A3763="","",VLOOKUP(BdD!C3763,Mvt!$D$2:$G$832,3,0))</f>
        <v/>
      </c>
    </row>
    <row r="3764" spans="1:4" x14ac:dyDescent="0.25">
      <c r="A3764" s="1" t="str">
        <f t="array" ref="A3764">IF(B3764="","",MAX(IF(Mvt!$C$2:$C$832=B3764,Mvt!$A$2:$A$832,"")))</f>
        <v/>
      </c>
      <c r="C3764" t="str">
        <f t="shared" si="59"/>
        <v/>
      </c>
      <c r="D3764" t="str">
        <f>IF(A3764="","",VLOOKUP(BdD!C3764,Mvt!$D$2:$G$832,3,0))</f>
        <v/>
      </c>
    </row>
    <row r="3765" spans="1:4" x14ac:dyDescent="0.25">
      <c r="A3765" s="1" t="str">
        <f t="array" ref="A3765">IF(B3765="","",MAX(IF(Mvt!$C$2:$C$832=B3765,Mvt!$A$2:$A$832,"")))</f>
        <v/>
      </c>
      <c r="C3765" t="str">
        <f t="shared" si="59"/>
        <v/>
      </c>
      <c r="D3765" t="str">
        <f>IF(A3765="","",VLOOKUP(BdD!C3765,Mvt!$D$2:$G$832,3,0))</f>
        <v/>
      </c>
    </row>
    <row r="3766" spans="1:4" x14ac:dyDescent="0.25">
      <c r="A3766" s="1" t="str">
        <f t="array" ref="A3766">IF(B3766="","",MAX(IF(Mvt!$C$2:$C$832=B3766,Mvt!$A$2:$A$832,"")))</f>
        <v/>
      </c>
      <c r="C3766" t="str">
        <f t="shared" si="59"/>
        <v/>
      </c>
      <c r="D3766" t="str">
        <f>IF(A3766="","",VLOOKUP(BdD!C3766,Mvt!$D$2:$G$832,3,0))</f>
        <v/>
      </c>
    </row>
    <row r="3767" spans="1:4" x14ac:dyDescent="0.25">
      <c r="A3767" s="1" t="str">
        <f t="array" ref="A3767">IF(B3767="","",MAX(IF(Mvt!$C$2:$C$832=B3767,Mvt!$A$2:$A$832,"")))</f>
        <v/>
      </c>
      <c r="C3767" t="str">
        <f t="shared" si="59"/>
        <v/>
      </c>
      <c r="D3767" t="str">
        <f>IF(A3767="","",VLOOKUP(BdD!C3767,Mvt!$D$2:$G$832,3,0))</f>
        <v/>
      </c>
    </row>
    <row r="3768" spans="1:4" x14ac:dyDescent="0.25">
      <c r="A3768" s="1" t="str">
        <f t="array" ref="A3768">IF(B3768="","",MAX(IF(Mvt!$C$2:$C$832=B3768,Mvt!$A$2:$A$832,"")))</f>
        <v/>
      </c>
      <c r="C3768" t="str">
        <f t="shared" si="59"/>
        <v/>
      </c>
      <c r="D3768" t="str">
        <f>IF(A3768="","",VLOOKUP(BdD!C3768,Mvt!$D$2:$G$832,3,0))</f>
        <v/>
      </c>
    </row>
    <row r="3769" spans="1:4" x14ac:dyDescent="0.25">
      <c r="A3769" s="1" t="str">
        <f t="array" ref="A3769">IF(B3769="","",MAX(IF(Mvt!$C$2:$C$832=B3769,Mvt!$A$2:$A$832,"")))</f>
        <v/>
      </c>
      <c r="C3769" t="str">
        <f t="shared" si="59"/>
        <v/>
      </c>
      <c r="D3769" t="str">
        <f>IF(A3769="","",VLOOKUP(BdD!C3769,Mvt!$D$2:$G$832,3,0))</f>
        <v/>
      </c>
    </row>
    <row r="3770" spans="1:4" x14ac:dyDescent="0.25">
      <c r="A3770" s="1" t="str">
        <f t="array" ref="A3770">IF(B3770="","",MAX(IF(Mvt!$C$2:$C$832=B3770,Mvt!$A$2:$A$832,"")))</f>
        <v/>
      </c>
      <c r="C3770" t="str">
        <f t="shared" si="59"/>
        <v/>
      </c>
      <c r="D3770" t="str">
        <f>IF(A3770="","",VLOOKUP(BdD!C3770,Mvt!$D$2:$G$832,3,0))</f>
        <v/>
      </c>
    </row>
    <row r="3771" spans="1:4" x14ac:dyDescent="0.25">
      <c r="A3771" s="1" t="str">
        <f t="array" ref="A3771">IF(B3771="","",MAX(IF(Mvt!$C$2:$C$832=B3771,Mvt!$A$2:$A$832,"")))</f>
        <v/>
      </c>
      <c r="C3771" t="str">
        <f t="shared" si="59"/>
        <v/>
      </c>
      <c r="D3771" t="str">
        <f>IF(A3771="","",VLOOKUP(BdD!C3771,Mvt!$D$2:$G$832,3,0))</f>
        <v/>
      </c>
    </row>
    <row r="3772" spans="1:4" x14ac:dyDescent="0.25">
      <c r="A3772" s="1" t="str">
        <f t="array" ref="A3772">IF(B3772="","",MAX(IF(Mvt!$C$2:$C$832=B3772,Mvt!$A$2:$A$832,"")))</f>
        <v/>
      </c>
      <c r="C3772" t="str">
        <f t="shared" si="59"/>
        <v/>
      </c>
      <c r="D3772" t="str">
        <f>IF(A3772="","",VLOOKUP(BdD!C3772,Mvt!$D$2:$G$832,3,0))</f>
        <v/>
      </c>
    </row>
    <row r="3773" spans="1:4" x14ac:dyDescent="0.25">
      <c r="A3773" s="1" t="str">
        <f t="array" ref="A3773">IF(B3773="","",MAX(IF(Mvt!$C$2:$C$832=B3773,Mvt!$A$2:$A$832,"")))</f>
        <v/>
      </c>
      <c r="C3773" t="str">
        <f t="shared" si="59"/>
        <v/>
      </c>
      <c r="D3773" t="str">
        <f>IF(A3773="","",VLOOKUP(BdD!C3773,Mvt!$D$2:$G$832,3,0))</f>
        <v/>
      </c>
    </row>
    <row r="3774" spans="1:4" x14ac:dyDescent="0.25">
      <c r="A3774" s="1" t="str">
        <f t="array" ref="A3774">IF(B3774="","",MAX(IF(Mvt!$C$2:$C$832=B3774,Mvt!$A$2:$A$832,"")))</f>
        <v/>
      </c>
      <c r="C3774" t="str">
        <f t="shared" si="59"/>
        <v/>
      </c>
      <c r="D3774" t="str">
        <f>IF(A3774="","",VLOOKUP(BdD!C3774,Mvt!$D$2:$G$832,3,0))</f>
        <v/>
      </c>
    </row>
    <row r="3775" spans="1:4" x14ac:dyDescent="0.25">
      <c r="A3775" s="1" t="str">
        <f t="array" ref="A3775">IF(B3775="","",MAX(IF(Mvt!$C$2:$C$832=B3775,Mvt!$A$2:$A$832,"")))</f>
        <v/>
      </c>
      <c r="C3775" t="str">
        <f t="shared" si="59"/>
        <v/>
      </c>
      <c r="D3775" t="str">
        <f>IF(A3775="","",VLOOKUP(BdD!C3775,Mvt!$D$2:$G$832,3,0))</f>
        <v/>
      </c>
    </row>
    <row r="3776" spans="1:4" x14ac:dyDescent="0.25">
      <c r="A3776" s="1" t="str">
        <f t="array" ref="A3776">IF(B3776="","",MAX(IF(Mvt!$C$2:$C$832=B3776,Mvt!$A$2:$A$832,"")))</f>
        <v/>
      </c>
      <c r="C3776" t="str">
        <f t="shared" si="59"/>
        <v/>
      </c>
      <c r="D3776" t="str">
        <f>IF(A3776="","",VLOOKUP(BdD!C3776,Mvt!$D$2:$G$832,3,0))</f>
        <v/>
      </c>
    </row>
    <row r="3777" spans="1:4" x14ac:dyDescent="0.25">
      <c r="A3777" s="1" t="str">
        <f t="array" ref="A3777">IF(B3777="","",MAX(IF(Mvt!$C$2:$C$832=B3777,Mvt!$A$2:$A$832,"")))</f>
        <v/>
      </c>
      <c r="C3777" t="str">
        <f t="shared" si="59"/>
        <v/>
      </c>
      <c r="D3777" t="str">
        <f>IF(A3777="","",VLOOKUP(BdD!C3777,Mvt!$D$2:$G$832,3,0))</f>
        <v/>
      </c>
    </row>
    <row r="3778" spans="1:4" x14ac:dyDescent="0.25">
      <c r="A3778" s="1" t="str">
        <f t="array" ref="A3778">IF(B3778="","",MAX(IF(Mvt!$C$2:$C$832=B3778,Mvt!$A$2:$A$832,"")))</f>
        <v/>
      </c>
      <c r="C3778" t="str">
        <f t="shared" si="59"/>
        <v/>
      </c>
      <c r="D3778" t="str">
        <f>IF(A3778="","",VLOOKUP(BdD!C3778,Mvt!$D$2:$G$832,3,0))</f>
        <v/>
      </c>
    </row>
    <row r="3779" spans="1:4" x14ac:dyDescent="0.25">
      <c r="A3779" s="1" t="str">
        <f t="array" ref="A3779">IF(B3779="","",MAX(IF(Mvt!$C$2:$C$832=B3779,Mvt!$A$2:$A$832,"")))</f>
        <v/>
      </c>
      <c r="C3779" t="str">
        <f t="shared" si="59"/>
        <v/>
      </c>
      <c r="D3779" t="str">
        <f>IF(A3779="","",VLOOKUP(BdD!C3779,Mvt!$D$2:$G$832,3,0))</f>
        <v/>
      </c>
    </row>
    <row r="3780" spans="1:4" x14ac:dyDescent="0.25">
      <c r="A3780" s="1" t="str">
        <f t="array" ref="A3780">IF(B3780="","",MAX(IF(Mvt!$C$2:$C$832=B3780,Mvt!$A$2:$A$832,"")))</f>
        <v/>
      </c>
      <c r="C3780" t="str">
        <f t="shared" si="59"/>
        <v/>
      </c>
      <c r="D3780" t="str">
        <f>IF(A3780="","",VLOOKUP(BdD!C3780,Mvt!$D$2:$G$832,3,0))</f>
        <v/>
      </c>
    </row>
    <row r="3781" spans="1:4" x14ac:dyDescent="0.25">
      <c r="A3781" s="1" t="str">
        <f t="array" ref="A3781">IF(B3781="","",MAX(IF(Mvt!$C$2:$C$832=B3781,Mvt!$A$2:$A$832,"")))</f>
        <v/>
      </c>
      <c r="C3781" t="str">
        <f t="shared" si="59"/>
        <v/>
      </c>
      <c r="D3781" t="str">
        <f>IF(A3781="","",VLOOKUP(BdD!C3781,Mvt!$D$2:$G$832,3,0))</f>
        <v/>
      </c>
    </row>
    <row r="3782" spans="1:4" x14ac:dyDescent="0.25">
      <c r="A3782" s="1" t="str">
        <f t="array" ref="A3782">IF(B3782="","",MAX(IF(Mvt!$C$2:$C$832=B3782,Mvt!$A$2:$A$832,"")))</f>
        <v/>
      </c>
      <c r="C3782" t="str">
        <f t="shared" si="59"/>
        <v/>
      </c>
      <c r="D3782" t="str">
        <f>IF(A3782="","",VLOOKUP(BdD!C3782,Mvt!$D$2:$G$832,3,0))</f>
        <v/>
      </c>
    </row>
    <row r="3783" spans="1:4" x14ac:dyDescent="0.25">
      <c r="A3783" s="1" t="str">
        <f t="array" ref="A3783">IF(B3783="","",MAX(IF(Mvt!$C$2:$C$832=B3783,Mvt!$A$2:$A$832,"")))</f>
        <v/>
      </c>
      <c r="C3783" t="str">
        <f t="shared" si="59"/>
        <v/>
      </c>
      <c r="D3783" t="str">
        <f>IF(A3783="","",VLOOKUP(BdD!C3783,Mvt!$D$2:$G$832,3,0))</f>
        <v/>
      </c>
    </row>
    <row r="3784" spans="1:4" x14ac:dyDescent="0.25">
      <c r="A3784" s="1" t="str">
        <f t="array" ref="A3784">IF(B3784="","",MAX(IF(Mvt!$C$2:$C$832=B3784,Mvt!$A$2:$A$832,"")))</f>
        <v/>
      </c>
      <c r="C3784" t="str">
        <f t="shared" si="59"/>
        <v/>
      </c>
      <c r="D3784" t="str">
        <f>IF(A3784="","",VLOOKUP(BdD!C3784,Mvt!$D$2:$G$832,3,0))</f>
        <v/>
      </c>
    </row>
    <row r="3785" spans="1:4" x14ac:dyDescent="0.25">
      <c r="A3785" s="1" t="str">
        <f t="array" ref="A3785">IF(B3785="","",MAX(IF(Mvt!$C$2:$C$832=B3785,Mvt!$A$2:$A$832,"")))</f>
        <v/>
      </c>
      <c r="C3785" t="str">
        <f t="shared" si="59"/>
        <v/>
      </c>
      <c r="D3785" t="str">
        <f>IF(A3785="","",VLOOKUP(BdD!C3785,Mvt!$D$2:$G$832,3,0))</f>
        <v/>
      </c>
    </row>
    <row r="3786" spans="1:4" x14ac:dyDescent="0.25">
      <c r="A3786" s="1" t="str">
        <f t="array" ref="A3786">IF(B3786="","",MAX(IF(Mvt!$C$2:$C$832=B3786,Mvt!$A$2:$A$832,"")))</f>
        <v/>
      </c>
      <c r="C3786" t="str">
        <f t="shared" si="59"/>
        <v/>
      </c>
      <c r="D3786" t="str">
        <f>IF(A3786="","",VLOOKUP(BdD!C3786,Mvt!$D$2:$G$832,3,0))</f>
        <v/>
      </c>
    </row>
    <row r="3787" spans="1:4" x14ac:dyDescent="0.25">
      <c r="A3787" s="1" t="str">
        <f t="array" ref="A3787">IF(B3787="","",MAX(IF(Mvt!$C$2:$C$832=B3787,Mvt!$A$2:$A$832,"")))</f>
        <v/>
      </c>
      <c r="C3787" t="str">
        <f t="shared" si="59"/>
        <v/>
      </c>
      <c r="D3787" t="str">
        <f>IF(A3787="","",VLOOKUP(BdD!C3787,Mvt!$D$2:$G$832,3,0))</f>
        <v/>
      </c>
    </row>
    <row r="3788" spans="1:4" x14ac:dyDescent="0.25">
      <c r="A3788" s="1" t="str">
        <f t="array" ref="A3788">IF(B3788="","",MAX(IF(Mvt!$C$2:$C$832=B3788,Mvt!$A$2:$A$832,"")))</f>
        <v/>
      </c>
      <c r="C3788" t="str">
        <f t="shared" si="59"/>
        <v/>
      </c>
      <c r="D3788" t="str">
        <f>IF(A3788="","",VLOOKUP(BdD!C3788,Mvt!$D$2:$G$832,3,0))</f>
        <v/>
      </c>
    </row>
    <row r="3789" spans="1:4" x14ac:dyDescent="0.25">
      <c r="A3789" s="1" t="str">
        <f t="array" ref="A3789">IF(B3789="","",MAX(IF(Mvt!$C$2:$C$832=B3789,Mvt!$A$2:$A$832,"")))</f>
        <v/>
      </c>
      <c r="C3789" t="str">
        <f t="shared" si="59"/>
        <v/>
      </c>
      <c r="D3789" t="str">
        <f>IF(A3789="","",VLOOKUP(BdD!C3789,Mvt!$D$2:$G$832,3,0))</f>
        <v/>
      </c>
    </row>
    <row r="3790" spans="1:4" x14ac:dyDescent="0.25">
      <c r="A3790" s="1" t="str">
        <f t="array" ref="A3790">IF(B3790="","",MAX(IF(Mvt!$C$2:$C$832=B3790,Mvt!$A$2:$A$832,"")))</f>
        <v/>
      </c>
      <c r="C3790" t="str">
        <f t="shared" si="59"/>
        <v/>
      </c>
      <c r="D3790" t="str">
        <f>IF(A3790="","",VLOOKUP(BdD!C3790,Mvt!$D$2:$G$832,3,0))</f>
        <v/>
      </c>
    </row>
    <row r="3791" spans="1:4" x14ac:dyDescent="0.25">
      <c r="A3791" s="1" t="str">
        <f t="array" ref="A3791">IF(B3791="","",MAX(IF(Mvt!$C$2:$C$832=B3791,Mvt!$A$2:$A$832,"")))</f>
        <v/>
      </c>
      <c r="C3791" t="str">
        <f t="shared" si="59"/>
        <v/>
      </c>
      <c r="D3791" t="str">
        <f>IF(A3791="","",VLOOKUP(BdD!C3791,Mvt!$D$2:$G$832,3,0))</f>
        <v/>
      </c>
    </row>
    <row r="3792" spans="1:4" x14ac:dyDescent="0.25">
      <c r="A3792" s="1" t="str">
        <f t="array" ref="A3792">IF(B3792="","",MAX(IF(Mvt!$C$2:$C$832=B3792,Mvt!$A$2:$A$832,"")))</f>
        <v/>
      </c>
      <c r="C3792" t="str">
        <f t="shared" si="59"/>
        <v/>
      </c>
      <c r="D3792" t="str">
        <f>IF(A3792="","",VLOOKUP(BdD!C3792,Mvt!$D$2:$G$832,3,0))</f>
        <v/>
      </c>
    </row>
    <row r="3793" spans="1:4" x14ac:dyDescent="0.25">
      <c r="A3793" s="1" t="str">
        <f t="array" ref="A3793">IF(B3793="","",MAX(IF(Mvt!$C$2:$C$832=B3793,Mvt!$A$2:$A$832,"")))</f>
        <v/>
      </c>
      <c r="C3793" t="str">
        <f t="shared" si="59"/>
        <v/>
      </c>
      <c r="D3793" t="str">
        <f>IF(A3793="","",VLOOKUP(BdD!C3793,Mvt!$D$2:$G$832,3,0))</f>
        <v/>
      </c>
    </row>
    <row r="3794" spans="1:4" x14ac:dyDescent="0.25">
      <c r="A3794" s="1" t="str">
        <f t="array" ref="A3794">IF(B3794="","",MAX(IF(Mvt!$C$2:$C$832=B3794,Mvt!$A$2:$A$832,"")))</f>
        <v/>
      </c>
      <c r="C3794" t="str">
        <f t="shared" si="59"/>
        <v/>
      </c>
      <c r="D3794" t="str">
        <f>IF(A3794="","",VLOOKUP(BdD!C3794,Mvt!$D$2:$G$832,3,0))</f>
        <v/>
      </c>
    </row>
    <row r="3795" spans="1:4" x14ac:dyDescent="0.25">
      <c r="A3795" s="1" t="str">
        <f t="array" ref="A3795">IF(B3795="","",MAX(IF(Mvt!$C$2:$C$832=B3795,Mvt!$A$2:$A$832,"")))</f>
        <v/>
      </c>
      <c r="C3795" t="str">
        <f t="shared" si="59"/>
        <v/>
      </c>
      <c r="D3795" t="str">
        <f>IF(A3795="","",VLOOKUP(BdD!C3795,Mvt!$D$2:$G$832,3,0))</f>
        <v/>
      </c>
    </row>
    <row r="3796" spans="1:4" x14ac:dyDescent="0.25">
      <c r="A3796" s="1" t="str">
        <f t="array" ref="A3796">IF(B3796="","",MAX(IF(Mvt!$C$2:$C$832=B3796,Mvt!$A$2:$A$832,"")))</f>
        <v/>
      </c>
      <c r="C3796" t="str">
        <f t="shared" si="59"/>
        <v/>
      </c>
      <c r="D3796" t="str">
        <f>IF(A3796="","",VLOOKUP(BdD!C3796,Mvt!$D$2:$G$832,3,0))</f>
        <v/>
      </c>
    </row>
    <row r="3797" spans="1:4" x14ac:dyDescent="0.25">
      <c r="A3797" s="1" t="str">
        <f t="array" ref="A3797">IF(B3797="","",MAX(IF(Mvt!$C$2:$C$832=B3797,Mvt!$A$2:$A$832,"")))</f>
        <v/>
      </c>
      <c r="C3797" t="str">
        <f t="shared" si="59"/>
        <v/>
      </c>
      <c r="D3797" t="str">
        <f>IF(A3797="","",VLOOKUP(BdD!C3797,Mvt!$D$2:$G$832,3,0))</f>
        <v/>
      </c>
    </row>
    <row r="3798" spans="1:4" x14ac:dyDescent="0.25">
      <c r="A3798" s="1" t="str">
        <f t="array" ref="A3798">IF(B3798="","",MAX(IF(Mvt!$C$2:$C$832=B3798,Mvt!$A$2:$A$832,"")))</f>
        <v/>
      </c>
      <c r="C3798" t="str">
        <f t="shared" si="59"/>
        <v/>
      </c>
      <c r="D3798" t="str">
        <f>IF(A3798="","",VLOOKUP(BdD!C3798,Mvt!$D$2:$G$832,3,0))</f>
        <v/>
      </c>
    </row>
    <row r="3799" spans="1:4" x14ac:dyDescent="0.25">
      <c r="A3799" s="1" t="str">
        <f t="array" ref="A3799">IF(B3799="","",MAX(IF(Mvt!$C$2:$C$832=B3799,Mvt!$A$2:$A$832,"")))</f>
        <v/>
      </c>
      <c r="C3799" t="str">
        <f t="shared" si="59"/>
        <v/>
      </c>
      <c r="D3799" t="str">
        <f>IF(A3799="","",VLOOKUP(BdD!C3799,Mvt!$D$2:$G$832,3,0))</f>
        <v/>
      </c>
    </row>
    <row r="3800" spans="1:4" x14ac:dyDescent="0.25">
      <c r="A3800" s="1" t="str">
        <f t="array" ref="A3800">IF(B3800="","",MAX(IF(Mvt!$C$2:$C$832=B3800,Mvt!$A$2:$A$832,"")))</f>
        <v/>
      </c>
      <c r="C3800" t="str">
        <f t="shared" si="59"/>
        <v/>
      </c>
      <c r="D3800" t="str">
        <f>IF(A3800="","",VLOOKUP(BdD!C3800,Mvt!$D$2:$G$832,3,0))</f>
        <v/>
      </c>
    </row>
    <row r="3801" spans="1:4" x14ac:dyDescent="0.25">
      <c r="A3801" s="1" t="str">
        <f t="array" ref="A3801">IF(B3801="","",MAX(IF(Mvt!$C$2:$C$832=B3801,Mvt!$A$2:$A$832,"")))</f>
        <v/>
      </c>
      <c r="C3801" t="str">
        <f t="shared" si="59"/>
        <v/>
      </c>
      <c r="D3801" t="str">
        <f>IF(A3801="","",VLOOKUP(BdD!C3801,Mvt!$D$2:$G$832,3,0))</f>
        <v/>
      </c>
    </row>
    <row r="3802" spans="1:4" x14ac:dyDescent="0.25">
      <c r="A3802" s="1" t="str">
        <f t="array" ref="A3802">IF(B3802="","",MAX(IF(Mvt!$C$2:$C$832=B3802,Mvt!$A$2:$A$832,"")))</f>
        <v/>
      </c>
      <c r="C3802" t="str">
        <f t="shared" si="59"/>
        <v/>
      </c>
      <c r="D3802" t="str">
        <f>IF(A3802="","",VLOOKUP(BdD!C3802,Mvt!$D$2:$G$832,3,0))</f>
        <v/>
      </c>
    </row>
    <row r="3803" spans="1:4" x14ac:dyDescent="0.25">
      <c r="A3803" s="1" t="str">
        <f t="array" ref="A3803">IF(B3803="","",MAX(IF(Mvt!$C$2:$C$832=B3803,Mvt!$A$2:$A$832,"")))</f>
        <v/>
      </c>
      <c r="C3803" t="str">
        <f t="shared" si="59"/>
        <v/>
      </c>
      <c r="D3803" t="str">
        <f>IF(A3803="","",VLOOKUP(BdD!C3803,Mvt!$D$2:$G$832,3,0))</f>
        <v/>
      </c>
    </row>
    <row r="3804" spans="1:4" x14ac:dyDescent="0.25">
      <c r="A3804" s="1" t="str">
        <f t="array" ref="A3804">IF(B3804="","",MAX(IF(Mvt!$C$2:$C$832=B3804,Mvt!$A$2:$A$832,"")))</f>
        <v/>
      </c>
      <c r="C3804" t="str">
        <f t="shared" si="59"/>
        <v/>
      </c>
      <c r="D3804" t="str">
        <f>IF(A3804="","",VLOOKUP(BdD!C3804,Mvt!$D$2:$G$832,3,0))</f>
        <v/>
      </c>
    </row>
    <row r="3805" spans="1:4" x14ac:dyDescent="0.25">
      <c r="A3805" s="1" t="str">
        <f t="array" ref="A3805">IF(B3805="","",MAX(IF(Mvt!$C$2:$C$832=B3805,Mvt!$A$2:$A$832,"")))</f>
        <v/>
      </c>
      <c r="C3805" t="str">
        <f t="shared" si="59"/>
        <v/>
      </c>
      <c r="D3805" t="str">
        <f>IF(A3805="","",VLOOKUP(BdD!C3805,Mvt!$D$2:$G$832,3,0))</f>
        <v/>
      </c>
    </row>
    <row r="3806" spans="1:4" x14ac:dyDescent="0.25">
      <c r="A3806" s="1" t="str">
        <f t="array" ref="A3806">IF(B3806="","",MAX(IF(Mvt!$C$2:$C$832=B3806,Mvt!$A$2:$A$832,"")))</f>
        <v/>
      </c>
      <c r="C3806" t="str">
        <f t="shared" si="59"/>
        <v/>
      </c>
      <c r="D3806" t="str">
        <f>IF(A3806="","",VLOOKUP(BdD!C3806,Mvt!$D$2:$G$832,3,0))</f>
        <v/>
      </c>
    </row>
    <row r="3807" spans="1:4" x14ac:dyDescent="0.25">
      <c r="A3807" s="1" t="str">
        <f t="array" ref="A3807">IF(B3807="","",MAX(IF(Mvt!$C$2:$C$832=B3807,Mvt!$A$2:$A$832,"")))</f>
        <v/>
      </c>
      <c r="C3807" t="str">
        <f t="shared" si="59"/>
        <v/>
      </c>
      <c r="D3807" t="str">
        <f>IF(A3807="","",VLOOKUP(BdD!C3807,Mvt!$D$2:$G$832,3,0))</f>
        <v/>
      </c>
    </row>
    <row r="3808" spans="1:4" x14ac:dyDescent="0.25">
      <c r="A3808" s="1" t="str">
        <f t="array" ref="A3808">IF(B3808="","",MAX(IF(Mvt!$C$2:$C$832=B3808,Mvt!$A$2:$A$832,"")))</f>
        <v/>
      </c>
      <c r="C3808" t="str">
        <f t="shared" si="59"/>
        <v/>
      </c>
      <c r="D3808" t="str">
        <f>IF(A3808="","",VLOOKUP(BdD!C3808,Mvt!$D$2:$G$832,3,0))</f>
        <v/>
      </c>
    </row>
    <row r="3809" spans="1:4" x14ac:dyDescent="0.25">
      <c r="A3809" s="1" t="str">
        <f t="array" ref="A3809">IF(B3809="","",MAX(IF(Mvt!$C$2:$C$832=B3809,Mvt!$A$2:$A$832,"")))</f>
        <v/>
      </c>
      <c r="C3809" t="str">
        <f t="shared" si="59"/>
        <v/>
      </c>
      <c r="D3809" t="str">
        <f>IF(A3809="","",VLOOKUP(BdD!C3809,Mvt!$D$2:$G$832,3,0))</f>
        <v/>
      </c>
    </row>
    <row r="3810" spans="1:4" x14ac:dyDescent="0.25">
      <c r="A3810" s="1" t="str">
        <f t="array" ref="A3810">IF(B3810="","",MAX(IF(Mvt!$C$2:$C$832=B3810,Mvt!$A$2:$A$832,"")))</f>
        <v/>
      </c>
      <c r="C3810" t="str">
        <f t="shared" si="59"/>
        <v/>
      </c>
      <c r="D3810" t="str">
        <f>IF(A3810="","",VLOOKUP(BdD!C3810,Mvt!$D$2:$G$832,3,0))</f>
        <v/>
      </c>
    </row>
    <row r="3811" spans="1:4" x14ac:dyDescent="0.25">
      <c r="A3811" s="1" t="str">
        <f t="array" ref="A3811">IF(B3811="","",MAX(IF(Mvt!$C$2:$C$832=B3811,Mvt!$A$2:$A$832,"")))</f>
        <v/>
      </c>
      <c r="C3811" t="str">
        <f t="shared" ref="C3811:C3874" si="60">IF(A3811="","",A3811&amp;B3811)</f>
        <v/>
      </c>
      <c r="D3811" t="str">
        <f>IF(A3811="","",VLOOKUP(BdD!C3811,Mvt!$D$2:$G$832,3,0))</f>
        <v/>
      </c>
    </row>
    <row r="3812" spans="1:4" x14ac:dyDescent="0.25">
      <c r="A3812" s="1" t="str">
        <f t="array" ref="A3812">IF(B3812="","",MAX(IF(Mvt!$C$2:$C$832=B3812,Mvt!$A$2:$A$832,"")))</f>
        <v/>
      </c>
      <c r="C3812" t="str">
        <f t="shared" si="60"/>
        <v/>
      </c>
      <c r="D3812" t="str">
        <f>IF(A3812="","",VLOOKUP(BdD!C3812,Mvt!$D$2:$G$832,3,0))</f>
        <v/>
      </c>
    </row>
    <row r="3813" spans="1:4" x14ac:dyDescent="0.25">
      <c r="A3813" s="1" t="str">
        <f t="array" ref="A3813">IF(B3813="","",MAX(IF(Mvt!$C$2:$C$832=B3813,Mvt!$A$2:$A$832,"")))</f>
        <v/>
      </c>
      <c r="C3813" t="str">
        <f t="shared" si="60"/>
        <v/>
      </c>
      <c r="D3813" t="str">
        <f>IF(A3813="","",VLOOKUP(BdD!C3813,Mvt!$D$2:$G$832,3,0))</f>
        <v/>
      </c>
    </row>
    <row r="3814" spans="1:4" x14ac:dyDescent="0.25">
      <c r="A3814" s="1" t="str">
        <f t="array" ref="A3814">IF(B3814="","",MAX(IF(Mvt!$C$2:$C$832=B3814,Mvt!$A$2:$A$832,"")))</f>
        <v/>
      </c>
      <c r="C3814" t="str">
        <f t="shared" si="60"/>
        <v/>
      </c>
      <c r="D3814" t="str">
        <f>IF(A3814="","",VLOOKUP(BdD!C3814,Mvt!$D$2:$G$832,3,0))</f>
        <v/>
      </c>
    </row>
    <row r="3815" spans="1:4" x14ac:dyDescent="0.25">
      <c r="A3815" s="1" t="str">
        <f t="array" ref="A3815">IF(B3815="","",MAX(IF(Mvt!$C$2:$C$832=B3815,Mvt!$A$2:$A$832,"")))</f>
        <v/>
      </c>
      <c r="C3815" t="str">
        <f t="shared" si="60"/>
        <v/>
      </c>
      <c r="D3815" t="str">
        <f>IF(A3815="","",VLOOKUP(BdD!C3815,Mvt!$D$2:$G$832,3,0))</f>
        <v/>
      </c>
    </row>
    <row r="3816" spans="1:4" x14ac:dyDescent="0.25">
      <c r="A3816" s="1" t="str">
        <f t="array" ref="A3816">IF(B3816="","",MAX(IF(Mvt!$C$2:$C$832=B3816,Mvt!$A$2:$A$832,"")))</f>
        <v/>
      </c>
      <c r="C3816" t="str">
        <f t="shared" si="60"/>
        <v/>
      </c>
      <c r="D3816" t="str">
        <f>IF(A3816="","",VLOOKUP(BdD!C3816,Mvt!$D$2:$G$832,3,0))</f>
        <v/>
      </c>
    </row>
    <row r="3817" spans="1:4" x14ac:dyDescent="0.25">
      <c r="A3817" s="1" t="str">
        <f t="array" ref="A3817">IF(B3817="","",MAX(IF(Mvt!$C$2:$C$832=B3817,Mvt!$A$2:$A$832,"")))</f>
        <v/>
      </c>
      <c r="C3817" t="str">
        <f t="shared" si="60"/>
        <v/>
      </c>
      <c r="D3817" t="str">
        <f>IF(A3817="","",VLOOKUP(BdD!C3817,Mvt!$D$2:$G$832,3,0))</f>
        <v/>
      </c>
    </row>
    <row r="3818" spans="1:4" x14ac:dyDescent="0.25">
      <c r="A3818" s="1" t="str">
        <f t="array" ref="A3818">IF(B3818="","",MAX(IF(Mvt!$C$2:$C$832=B3818,Mvt!$A$2:$A$832,"")))</f>
        <v/>
      </c>
      <c r="C3818" t="str">
        <f t="shared" si="60"/>
        <v/>
      </c>
      <c r="D3818" t="str">
        <f>IF(A3818="","",VLOOKUP(BdD!C3818,Mvt!$D$2:$G$832,3,0))</f>
        <v/>
      </c>
    </row>
    <row r="3819" spans="1:4" x14ac:dyDescent="0.25">
      <c r="A3819" s="1" t="str">
        <f t="array" ref="A3819">IF(B3819="","",MAX(IF(Mvt!$C$2:$C$832=B3819,Mvt!$A$2:$A$832,"")))</f>
        <v/>
      </c>
      <c r="C3819" t="str">
        <f t="shared" si="60"/>
        <v/>
      </c>
      <c r="D3819" t="str">
        <f>IF(A3819="","",VLOOKUP(BdD!C3819,Mvt!$D$2:$G$832,3,0))</f>
        <v/>
      </c>
    </row>
    <row r="3820" spans="1:4" x14ac:dyDescent="0.25">
      <c r="A3820" s="1" t="str">
        <f t="array" ref="A3820">IF(B3820="","",MAX(IF(Mvt!$C$2:$C$832=B3820,Mvt!$A$2:$A$832,"")))</f>
        <v/>
      </c>
      <c r="C3820" t="str">
        <f t="shared" si="60"/>
        <v/>
      </c>
      <c r="D3820" t="str">
        <f>IF(A3820="","",VLOOKUP(BdD!C3820,Mvt!$D$2:$G$832,3,0))</f>
        <v/>
      </c>
    </row>
    <row r="3821" spans="1:4" x14ac:dyDescent="0.25">
      <c r="A3821" s="1" t="str">
        <f t="array" ref="A3821">IF(B3821="","",MAX(IF(Mvt!$C$2:$C$832=B3821,Mvt!$A$2:$A$832,"")))</f>
        <v/>
      </c>
      <c r="C3821" t="str">
        <f t="shared" si="60"/>
        <v/>
      </c>
      <c r="D3821" t="str">
        <f>IF(A3821="","",VLOOKUP(BdD!C3821,Mvt!$D$2:$G$832,3,0))</f>
        <v/>
      </c>
    </row>
    <row r="3822" spans="1:4" x14ac:dyDescent="0.25">
      <c r="A3822" s="1" t="str">
        <f t="array" ref="A3822">IF(B3822="","",MAX(IF(Mvt!$C$2:$C$832=B3822,Mvt!$A$2:$A$832,"")))</f>
        <v/>
      </c>
      <c r="C3822" t="str">
        <f t="shared" si="60"/>
        <v/>
      </c>
      <c r="D3822" t="str">
        <f>IF(A3822="","",VLOOKUP(BdD!C3822,Mvt!$D$2:$G$832,3,0))</f>
        <v/>
      </c>
    </row>
    <row r="3823" spans="1:4" x14ac:dyDescent="0.25">
      <c r="A3823" s="1" t="str">
        <f t="array" ref="A3823">IF(B3823="","",MAX(IF(Mvt!$C$2:$C$832=B3823,Mvt!$A$2:$A$832,"")))</f>
        <v/>
      </c>
      <c r="C3823" t="str">
        <f t="shared" si="60"/>
        <v/>
      </c>
      <c r="D3823" t="str">
        <f>IF(A3823="","",VLOOKUP(BdD!C3823,Mvt!$D$2:$G$832,3,0))</f>
        <v/>
      </c>
    </row>
    <row r="3824" spans="1:4" x14ac:dyDescent="0.25">
      <c r="A3824" s="1" t="str">
        <f t="array" ref="A3824">IF(B3824="","",MAX(IF(Mvt!$C$2:$C$832=B3824,Mvt!$A$2:$A$832,"")))</f>
        <v/>
      </c>
      <c r="C3824" t="str">
        <f t="shared" si="60"/>
        <v/>
      </c>
      <c r="D3824" t="str">
        <f>IF(A3824="","",VLOOKUP(BdD!C3824,Mvt!$D$2:$G$832,3,0))</f>
        <v/>
      </c>
    </row>
    <row r="3825" spans="1:4" x14ac:dyDescent="0.25">
      <c r="A3825" s="1" t="str">
        <f t="array" ref="A3825">IF(B3825="","",MAX(IF(Mvt!$C$2:$C$832=B3825,Mvt!$A$2:$A$832,"")))</f>
        <v/>
      </c>
      <c r="C3825" t="str">
        <f t="shared" si="60"/>
        <v/>
      </c>
      <c r="D3825" t="str">
        <f>IF(A3825="","",VLOOKUP(BdD!C3825,Mvt!$D$2:$G$832,3,0))</f>
        <v/>
      </c>
    </row>
    <row r="3826" spans="1:4" x14ac:dyDescent="0.25">
      <c r="A3826" s="1" t="str">
        <f t="array" ref="A3826">IF(B3826="","",MAX(IF(Mvt!$C$2:$C$832=B3826,Mvt!$A$2:$A$832,"")))</f>
        <v/>
      </c>
      <c r="C3826" t="str">
        <f t="shared" si="60"/>
        <v/>
      </c>
      <c r="D3826" t="str">
        <f>IF(A3826="","",VLOOKUP(BdD!C3826,Mvt!$D$2:$G$832,3,0))</f>
        <v/>
      </c>
    </row>
    <row r="3827" spans="1:4" x14ac:dyDescent="0.25">
      <c r="A3827" s="1" t="str">
        <f t="array" ref="A3827">IF(B3827="","",MAX(IF(Mvt!$C$2:$C$832=B3827,Mvt!$A$2:$A$832,"")))</f>
        <v/>
      </c>
      <c r="C3827" t="str">
        <f t="shared" si="60"/>
        <v/>
      </c>
      <c r="D3827" t="str">
        <f>IF(A3827="","",VLOOKUP(BdD!C3827,Mvt!$D$2:$G$832,3,0))</f>
        <v/>
      </c>
    </row>
    <row r="3828" spans="1:4" x14ac:dyDescent="0.25">
      <c r="A3828" s="1" t="str">
        <f t="array" ref="A3828">IF(B3828="","",MAX(IF(Mvt!$C$2:$C$832=B3828,Mvt!$A$2:$A$832,"")))</f>
        <v/>
      </c>
      <c r="C3828" t="str">
        <f t="shared" si="60"/>
        <v/>
      </c>
      <c r="D3828" t="str">
        <f>IF(A3828="","",VLOOKUP(BdD!C3828,Mvt!$D$2:$G$832,3,0))</f>
        <v/>
      </c>
    </row>
    <row r="3829" spans="1:4" x14ac:dyDescent="0.25">
      <c r="A3829" s="1" t="str">
        <f t="array" ref="A3829">IF(B3829="","",MAX(IF(Mvt!$C$2:$C$832=B3829,Mvt!$A$2:$A$832,"")))</f>
        <v/>
      </c>
      <c r="C3829" t="str">
        <f t="shared" si="60"/>
        <v/>
      </c>
      <c r="D3829" t="str">
        <f>IF(A3829="","",VLOOKUP(BdD!C3829,Mvt!$D$2:$G$832,3,0))</f>
        <v/>
      </c>
    </row>
    <row r="3830" spans="1:4" x14ac:dyDescent="0.25">
      <c r="A3830" s="1" t="str">
        <f t="array" ref="A3830">IF(B3830="","",MAX(IF(Mvt!$C$2:$C$832=B3830,Mvt!$A$2:$A$832,"")))</f>
        <v/>
      </c>
      <c r="C3830" t="str">
        <f t="shared" si="60"/>
        <v/>
      </c>
      <c r="D3830" t="str">
        <f>IF(A3830="","",VLOOKUP(BdD!C3830,Mvt!$D$2:$G$832,3,0))</f>
        <v/>
      </c>
    </row>
    <row r="3831" spans="1:4" x14ac:dyDescent="0.25">
      <c r="A3831" s="1" t="str">
        <f t="array" ref="A3831">IF(B3831="","",MAX(IF(Mvt!$C$2:$C$832=B3831,Mvt!$A$2:$A$832,"")))</f>
        <v/>
      </c>
      <c r="C3831" t="str">
        <f t="shared" si="60"/>
        <v/>
      </c>
      <c r="D3831" t="str">
        <f>IF(A3831="","",VLOOKUP(BdD!C3831,Mvt!$D$2:$G$832,3,0))</f>
        <v/>
      </c>
    </row>
    <row r="3832" spans="1:4" x14ac:dyDescent="0.25">
      <c r="A3832" s="1" t="str">
        <f t="array" ref="A3832">IF(B3832="","",MAX(IF(Mvt!$C$2:$C$832=B3832,Mvt!$A$2:$A$832,"")))</f>
        <v/>
      </c>
      <c r="C3832" t="str">
        <f t="shared" si="60"/>
        <v/>
      </c>
      <c r="D3832" t="str">
        <f>IF(A3832="","",VLOOKUP(BdD!C3832,Mvt!$D$2:$G$832,3,0))</f>
        <v/>
      </c>
    </row>
    <row r="3833" spans="1:4" x14ac:dyDescent="0.25">
      <c r="A3833" s="1" t="str">
        <f t="array" ref="A3833">IF(B3833="","",MAX(IF(Mvt!$C$2:$C$832=B3833,Mvt!$A$2:$A$832,"")))</f>
        <v/>
      </c>
      <c r="C3833" t="str">
        <f t="shared" si="60"/>
        <v/>
      </c>
      <c r="D3833" t="str">
        <f>IF(A3833="","",VLOOKUP(BdD!C3833,Mvt!$D$2:$G$832,3,0))</f>
        <v/>
      </c>
    </row>
    <row r="3834" spans="1:4" x14ac:dyDescent="0.25">
      <c r="A3834" s="1" t="str">
        <f t="array" ref="A3834">IF(B3834="","",MAX(IF(Mvt!$C$2:$C$832=B3834,Mvt!$A$2:$A$832,"")))</f>
        <v/>
      </c>
      <c r="C3834" t="str">
        <f t="shared" si="60"/>
        <v/>
      </c>
      <c r="D3834" t="str">
        <f>IF(A3834="","",VLOOKUP(BdD!C3834,Mvt!$D$2:$G$832,3,0))</f>
        <v/>
      </c>
    </row>
    <row r="3835" spans="1:4" x14ac:dyDescent="0.25">
      <c r="A3835" s="1" t="str">
        <f t="array" ref="A3835">IF(B3835="","",MAX(IF(Mvt!$C$2:$C$832=B3835,Mvt!$A$2:$A$832,"")))</f>
        <v/>
      </c>
      <c r="C3835" t="str">
        <f t="shared" si="60"/>
        <v/>
      </c>
      <c r="D3835" t="str">
        <f>IF(A3835="","",VLOOKUP(BdD!C3835,Mvt!$D$2:$G$832,3,0))</f>
        <v/>
      </c>
    </row>
    <row r="3836" spans="1:4" x14ac:dyDescent="0.25">
      <c r="A3836" s="1" t="str">
        <f t="array" ref="A3836">IF(B3836="","",MAX(IF(Mvt!$C$2:$C$832=B3836,Mvt!$A$2:$A$832,"")))</f>
        <v/>
      </c>
      <c r="C3836" t="str">
        <f t="shared" si="60"/>
        <v/>
      </c>
      <c r="D3836" t="str">
        <f>IF(A3836="","",VLOOKUP(BdD!C3836,Mvt!$D$2:$G$832,3,0))</f>
        <v/>
      </c>
    </row>
    <row r="3837" spans="1:4" x14ac:dyDescent="0.25">
      <c r="A3837" s="1" t="str">
        <f t="array" ref="A3837">IF(B3837="","",MAX(IF(Mvt!$C$2:$C$832=B3837,Mvt!$A$2:$A$832,"")))</f>
        <v/>
      </c>
      <c r="C3837" t="str">
        <f t="shared" si="60"/>
        <v/>
      </c>
      <c r="D3837" t="str">
        <f>IF(A3837="","",VLOOKUP(BdD!C3837,Mvt!$D$2:$G$832,3,0))</f>
        <v/>
      </c>
    </row>
    <row r="3838" spans="1:4" x14ac:dyDescent="0.25">
      <c r="A3838" s="1" t="str">
        <f t="array" ref="A3838">IF(B3838="","",MAX(IF(Mvt!$C$2:$C$832=B3838,Mvt!$A$2:$A$832,"")))</f>
        <v/>
      </c>
      <c r="C3838" t="str">
        <f t="shared" si="60"/>
        <v/>
      </c>
      <c r="D3838" t="str">
        <f>IF(A3838="","",VLOOKUP(BdD!C3838,Mvt!$D$2:$G$832,3,0))</f>
        <v/>
      </c>
    </row>
    <row r="3839" spans="1:4" x14ac:dyDescent="0.25">
      <c r="A3839" s="1" t="str">
        <f t="array" ref="A3839">IF(B3839="","",MAX(IF(Mvt!$C$2:$C$832=B3839,Mvt!$A$2:$A$832,"")))</f>
        <v/>
      </c>
      <c r="C3839" t="str">
        <f t="shared" si="60"/>
        <v/>
      </c>
      <c r="D3839" t="str">
        <f>IF(A3839="","",VLOOKUP(BdD!C3839,Mvt!$D$2:$G$832,3,0))</f>
        <v/>
      </c>
    </row>
    <row r="3840" spans="1:4" x14ac:dyDescent="0.25">
      <c r="A3840" s="1" t="str">
        <f t="array" ref="A3840">IF(B3840="","",MAX(IF(Mvt!$C$2:$C$832=B3840,Mvt!$A$2:$A$832,"")))</f>
        <v/>
      </c>
      <c r="C3840" t="str">
        <f t="shared" si="60"/>
        <v/>
      </c>
      <c r="D3840" t="str">
        <f>IF(A3840="","",VLOOKUP(BdD!C3840,Mvt!$D$2:$G$832,3,0))</f>
        <v/>
      </c>
    </row>
    <row r="3841" spans="1:4" x14ac:dyDescent="0.25">
      <c r="A3841" s="1" t="str">
        <f t="array" ref="A3841">IF(B3841="","",MAX(IF(Mvt!$C$2:$C$832=B3841,Mvt!$A$2:$A$832,"")))</f>
        <v/>
      </c>
      <c r="C3841" t="str">
        <f t="shared" si="60"/>
        <v/>
      </c>
      <c r="D3841" t="str">
        <f>IF(A3841="","",VLOOKUP(BdD!C3841,Mvt!$D$2:$G$832,3,0))</f>
        <v/>
      </c>
    </row>
    <row r="3842" spans="1:4" x14ac:dyDescent="0.25">
      <c r="A3842" s="1" t="str">
        <f t="array" ref="A3842">IF(B3842="","",MAX(IF(Mvt!$C$2:$C$832=B3842,Mvt!$A$2:$A$832,"")))</f>
        <v/>
      </c>
      <c r="C3842" t="str">
        <f t="shared" si="60"/>
        <v/>
      </c>
      <c r="D3842" t="str">
        <f>IF(A3842="","",VLOOKUP(BdD!C3842,Mvt!$D$2:$G$832,3,0))</f>
        <v/>
      </c>
    </row>
    <row r="3843" spans="1:4" x14ac:dyDescent="0.25">
      <c r="A3843" s="1" t="str">
        <f t="array" ref="A3843">IF(B3843="","",MAX(IF(Mvt!$C$2:$C$832=B3843,Mvt!$A$2:$A$832,"")))</f>
        <v/>
      </c>
      <c r="C3843" t="str">
        <f t="shared" si="60"/>
        <v/>
      </c>
      <c r="D3843" t="str">
        <f>IF(A3843="","",VLOOKUP(BdD!C3843,Mvt!$D$2:$G$832,3,0))</f>
        <v/>
      </c>
    </row>
    <row r="3844" spans="1:4" x14ac:dyDescent="0.25">
      <c r="A3844" s="1" t="str">
        <f t="array" ref="A3844">IF(B3844="","",MAX(IF(Mvt!$C$2:$C$832=B3844,Mvt!$A$2:$A$832,"")))</f>
        <v/>
      </c>
      <c r="C3844" t="str">
        <f t="shared" si="60"/>
        <v/>
      </c>
      <c r="D3844" t="str">
        <f>IF(A3844="","",VLOOKUP(BdD!C3844,Mvt!$D$2:$G$832,3,0))</f>
        <v/>
      </c>
    </row>
    <row r="3845" spans="1:4" x14ac:dyDescent="0.25">
      <c r="A3845" s="1" t="str">
        <f t="array" ref="A3845">IF(B3845="","",MAX(IF(Mvt!$C$2:$C$832=B3845,Mvt!$A$2:$A$832,"")))</f>
        <v/>
      </c>
      <c r="C3845" t="str">
        <f t="shared" si="60"/>
        <v/>
      </c>
      <c r="D3845" t="str">
        <f>IF(A3845="","",VLOOKUP(BdD!C3845,Mvt!$D$2:$G$832,3,0))</f>
        <v/>
      </c>
    </row>
    <row r="3846" spans="1:4" x14ac:dyDescent="0.25">
      <c r="A3846" s="1" t="str">
        <f t="array" ref="A3846">IF(B3846="","",MAX(IF(Mvt!$C$2:$C$832=B3846,Mvt!$A$2:$A$832,"")))</f>
        <v/>
      </c>
      <c r="C3846" t="str">
        <f t="shared" si="60"/>
        <v/>
      </c>
      <c r="D3846" t="str">
        <f>IF(A3846="","",VLOOKUP(BdD!C3846,Mvt!$D$2:$G$832,3,0))</f>
        <v/>
      </c>
    </row>
    <row r="3847" spans="1:4" x14ac:dyDescent="0.25">
      <c r="A3847" s="1" t="str">
        <f t="array" ref="A3847">IF(B3847="","",MAX(IF(Mvt!$C$2:$C$832=B3847,Mvt!$A$2:$A$832,"")))</f>
        <v/>
      </c>
      <c r="C3847" t="str">
        <f t="shared" si="60"/>
        <v/>
      </c>
      <c r="D3847" t="str">
        <f>IF(A3847="","",VLOOKUP(BdD!C3847,Mvt!$D$2:$G$832,3,0))</f>
        <v/>
      </c>
    </row>
    <row r="3848" spans="1:4" x14ac:dyDescent="0.25">
      <c r="A3848" s="1" t="str">
        <f t="array" ref="A3848">IF(B3848="","",MAX(IF(Mvt!$C$2:$C$832=B3848,Mvt!$A$2:$A$832,"")))</f>
        <v/>
      </c>
      <c r="C3848" t="str">
        <f t="shared" si="60"/>
        <v/>
      </c>
      <c r="D3848" t="str">
        <f>IF(A3848="","",VLOOKUP(BdD!C3848,Mvt!$D$2:$G$832,3,0))</f>
        <v/>
      </c>
    </row>
    <row r="3849" spans="1:4" x14ac:dyDescent="0.25">
      <c r="A3849" s="1" t="str">
        <f t="array" ref="A3849">IF(B3849="","",MAX(IF(Mvt!$C$2:$C$832=B3849,Mvt!$A$2:$A$832,"")))</f>
        <v/>
      </c>
      <c r="C3849" t="str">
        <f t="shared" si="60"/>
        <v/>
      </c>
      <c r="D3849" t="str">
        <f>IF(A3849="","",VLOOKUP(BdD!C3849,Mvt!$D$2:$G$832,3,0))</f>
        <v/>
      </c>
    </row>
    <row r="3850" spans="1:4" x14ac:dyDescent="0.25">
      <c r="A3850" s="1" t="str">
        <f t="array" ref="A3850">IF(B3850="","",MAX(IF(Mvt!$C$2:$C$832=B3850,Mvt!$A$2:$A$832,"")))</f>
        <v/>
      </c>
      <c r="C3850" t="str">
        <f t="shared" si="60"/>
        <v/>
      </c>
      <c r="D3850" t="str">
        <f>IF(A3850="","",VLOOKUP(BdD!C3850,Mvt!$D$2:$G$832,3,0))</f>
        <v/>
      </c>
    </row>
    <row r="3851" spans="1:4" x14ac:dyDescent="0.25">
      <c r="A3851" s="1" t="str">
        <f t="array" ref="A3851">IF(B3851="","",MAX(IF(Mvt!$C$2:$C$832=B3851,Mvt!$A$2:$A$832,"")))</f>
        <v/>
      </c>
      <c r="C3851" t="str">
        <f t="shared" si="60"/>
        <v/>
      </c>
      <c r="D3851" t="str">
        <f>IF(A3851="","",VLOOKUP(BdD!C3851,Mvt!$D$2:$G$832,3,0))</f>
        <v/>
      </c>
    </row>
    <row r="3852" spans="1:4" x14ac:dyDescent="0.25">
      <c r="A3852" s="1" t="str">
        <f t="array" ref="A3852">IF(B3852="","",MAX(IF(Mvt!$C$2:$C$832=B3852,Mvt!$A$2:$A$832,"")))</f>
        <v/>
      </c>
      <c r="C3852" t="str">
        <f t="shared" si="60"/>
        <v/>
      </c>
      <c r="D3852" t="str">
        <f>IF(A3852="","",VLOOKUP(BdD!C3852,Mvt!$D$2:$G$832,3,0))</f>
        <v/>
      </c>
    </row>
    <row r="3853" spans="1:4" x14ac:dyDescent="0.25">
      <c r="A3853" s="1" t="str">
        <f t="array" ref="A3853">IF(B3853="","",MAX(IF(Mvt!$C$2:$C$832=B3853,Mvt!$A$2:$A$832,"")))</f>
        <v/>
      </c>
      <c r="C3853" t="str">
        <f t="shared" si="60"/>
        <v/>
      </c>
      <c r="D3853" t="str">
        <f>IF(A3853="","",VLOOKUP(BdD!C3853,Mvt!$D$2:$G$832,3,0))</f>
        <v/>
      </c>
    </row>
    <row r="3854" spans="1:4" x14ac:dyDescent="0.25">
      <c r="A3854" s="1" t="str">
        <f t="array" ref="A3854">IF(B3854="","",MAX(IF(Mvt!$C$2:$C$832=B3854,Mvt!$A$2:$A$832,"")))</f>
        <v/>
      </c>
      <c r="C3854" t="str">
        <f t="shared" si="60"/>
        <v/>
      </c>
      <c r="D3854" t="str">
        <f>IF(A3854="","",VLOOKUP(BdD!C3854,Mvt!$D$2:$G$832,3,0))</f>
        <v/>
      </c>
    </row>
    <row r="3855" spans="1:4" x14ac:dyDescent="0.25">
      <c r="A3855" s="1" t="str">
        <f t="array" ref="A3855">IF(B3855="","",MAX(IF(Mvt!$C$2:$C$832=B3855,Mvt!$A$2:$A$832,"")))</f>
        <v/>
      </c>
      <c r="C3855" t="str">
        <f t="shared" si="60"/>
        <v/>
      </c>
      <c r="D3855" t="str">
        <f>IF(A3855="","",VLOOKUP(BdD!C3855,Mvt!$D$2:$G$832,3,0))</f>
        <v/>
      </c>
    </row>
    <row r="3856" spans="1:4" x14ac:dyDescent="0.25">
      <c r="A3856" s="1" t="str">
        <f t="array" ref="A3856">IF(B3856="","",MAX(IF(Mvt!$C$2:$C$832=B3856,Mvt!$A$2:$A$832,"")))</f>
        <v/>
      </c>
      <c r="C3856" t="str">
        <f t="shared" si="60"/>
        <v/>
      </c>
      <c r="D3856" t="str">
        <f>IF(A3856="","",VLOOKUP(BdD!C3856,Mvt!$D$2:$G$832,3,0))</f>
        <v/>
      </c>
    </row>
    <row r="3857" spans="1:4" x14ac:dyDescent="0.25">
      <c r="A3857" s="1" t="str">
        <f t="array" ref="A3857">IF(B3857="","",MAX(IF(Mvt!$C$2:$C$832=B3857,Mvt!$A$2:$A$832,"")))</f>
        <v/>
      </c>
      <c r="C3857" t="str">
        <f t="shared" si="60"/>
        <v/>
      </c>
      <c r="D3857" t="str">
        <f>IF(A3857="","",VLOOKUP(BdD!C3857,Mvt!$D$2:$G$832,3,0))</f>
        <v/>
      </c>
    </row>
    <row r="3858" spans="1:4" x14ac:dyDescent="0.25">
      <c r="A3858" s="1" t="str">
        <f t="array" ref="A3858">IF(B3858="","",MAX(IF(Mvt!$C$2:$C$832=B3858,Mvt!$A$2:$A$832,"")))</f>
        <v/>
      </c>
      <c r="C3858" t="str">
        <f t="shared" si="60"/>
        <v/>
      </c>
      <c r="D3858" t="str">
        <f>IF(A3858="","",VLOOKUP(BdD!C3858,Mvt!$D$2:$G$832,3,0))</f>
        <v/>
      </c>
    </row>
    <row r="3859" spans="1:4" x14ac:dyDescent="0.25">
      <c r="A3859" s="1" t="str">
        <f t="array" ref="A3859">IF(B3859="","",MAX(IF(Mvt!$C$2:$C$832=B3859,Mvt!$A$2:$A$832,"")))</f>
        <v/>
      </c>
      <c r="C3859" t="str">
        <f t="shared" si="60"/>
        <v/>
      </c>
      <c r="D3859" t="str">
        <f>IF(A3859="","",VLOOKUP(BdD!C3859,Mvt!$D$2:$G$832,3,0))</f>
        <v/>
      </c>
    </row>
    <row r="3860" spans="1:4" x14ac:dyDescent="0.25">
      <c r="A3860" s="1" t="str">
        <f t="array" ref="A3860">IF(B3860="","",MAX(IF(Mvt!$C$2:$C$832=B3860,Mvt!$A$2:$A$832,"")))</f>
        <v/>
      </c>
      <c r="C3860" t="str">
        <f t="shared" si="60"/>
        <v/>
      </c>
      <c r="D3860" t="str">
        <f>IF(A3860="","",VLOOKUP(BdD!C3860,Mvt!$D$2:$G$832,3,0))</f>
        <v/>
      </c>
    </row>
    <row r="3861" spans="1:4" x14ac:dyDescent="0.25">
      <c r="A3861" s="1" t="str">
        <f t="array" ref="A3861">IF(B3861="","",MAX(IF(Mvt!$C$2:$C$832=B3861,Mvt!$A$2:$A$832,"")))</f>
        <v/>
      </c>
      <c r="C3861" t="str">
        <f t="shared" si="60"/>
        <v/>
      </c>
      <c r="D3861" t="str">
        <f>IF(A3861="","",VLOOKUP(BdD!C3861,Mvt!$D$2:$G$832,3,0))</f>
        <v/>
      </c>
    </row>
    <row r="3862" spans="1:4" x14ac:dyDescent="0.25">
      <c r="A3862" s="1" t="str">
        <f t="array" ref="A3862">IF(B3862="","",MAX(IF(Mvt!$C$2:$C$832=B3862,Mvt!$A$2:$A$832,"")))</f>
        <v/>
      </c>
      <c r="C3862" t="str">
        <f t="shared" si="60"/>
        <v/>
      </c>
      <c r="D3862" t="str">
        <f>IF(A3862="","",VLOOKUP(BdD!C3862,Mvt!$D$2:$G$832,3,0))</f>
        <v/>
      </c>
    </row>
    <row r="3863" spans="1:4" x14ac:dyDescent="0.25">
      <c r="A3863" s="1" t="str">
        <f t="array" ref="A3863">IF(B3863="","",MAX(IF(Mvt!$C$2:$C$832=B3863,Mvt!$A$2:$A$832,"")))</f>
        <v/>
      </c>
      <c r="C3863" t="str">
        <f t="shared" si="60"/>
        <v/>
      </c>
      <c r="D3863" t="str">
        <f>IF(A3863="","",VLOOKUP(BdD!C3863,Mvt!$D$2:$G$832,3,0))</f>
        <v/>
      </c>
    </row>
    <row r="3864" spans="1:4" x14ac:dyDescent="0.25">
      <c r="A3864" s="1" t="str">
        <f t="array" ref="A3864">IF(B3864="","",MAX(IF(Mvt!$C$2:$C$832=B3864,Mvt!$A$2:$A$832,"")))</f>
        <v/>
      </c>
      <c r="C3864" t="str">
        <f t="shared" si="60"/>
        <v/>
      </c>
      <c r="D3864" t="str">
        <f>IF(A3864="","",VLOOKUP(BdD!C3864,Mvt!$D$2:$G$832,3,0))</f>
        <v/>
      </c>
    </row>
    <row r="3865" spans="1:4" x14ac:dyDescent="0.25">
      <c r="A3865" s="1" t="str">
        <f t="array" ref="A3865">IF(B3865="","",MAX(IF(Mvt!$C$2:$C$832=B3865,Mvt!$A$2:$A$832,"")))</f>
        <v/>
      </c>
      <c r="C3865" t="str">
        <f t="shared" si="60"/>
        <v/>
      </c>
      <c r="D3865" t="str">
        <f>IF(A3865="","",VLOOKUP(BdD!C3865,Mvt!$D$2:$G$832,3,0))</f>
        <v/>
      </c>
    </row>
    <row r="3866" spans="1:4" x14ac:dyDescent="0.25">
      <c r="A3866" s="1" t="str">
        <f t="array" ref="A3866">IF(B3866="","",MAX(IF(Mvt!$C$2:$C$832=B3866,Mvt!$A$2:$A$832,"")))</f>
        <v/>
      </c>
      <c r="C3866" t="str">
        <f t="shared" si="60"/>
        <v/>
      </c>
      <c r="D3866" t="str">
        <f>IF(A3866="","",VLOOKUP(BdD!C3866,Mvt!$D$2:$G$832,3,0))</f>
        <v/>
      </c>
    </row>
    <row r="3867" spans="1:4" x14ac:dyDescent="0.25">
      <c r="A3867" s="1" t="str">
        <f t="array" ref="A3867">IF(B3867="","",MAX(IF(Mvt!$C$2:$C$832=B3867,Mvt!$A$2:$A$832,"")))</f>
        <v/>
      </c>
      <c r="C3867" t="str">
        <f t="shared" si="60"/>
        <v/>
      </c>
      <c r="D3867" t="str">
        <f>IF(A3867="","",VLOOKUP(BdD!C3867,Mvt!$D$2:$G$832,3,0))</f>
        <v/>
      </c>
    </row>
    <row r="3868" spans="1:4" x14ac:dyDescent="0.25">
      <c r="A3868" s="1" t="str">
        <f t="array" ref="A3868">IF(B3868="","",MAX(IF(Mvt!$C$2:$C$832=B3868,Mvt!$A$2:$A$832,"")))</f>
        <v/>
      </c>
      <c r="C3868" t="str">
        <f t="shared" si="60"/>
        <v/>
      </c>
      <c r="D3868" t="str">
        <f>IF(A3868="","",VLOOKUP(BdD!C3868,Mvt!$D$2:$G$832,3,0))</f>
        <v/>
      </c>
    </row>
    <row r="3869" spans="1:4" x14ac:dyDescent="0.25">
      <c r="A3869" s="1" t="str">
        <f t="array" ref="A3869">IF(B3869="","",MAX(IF(Mvt!$C$2:$C$832=B3869,Mvt!$A$2:$A$832,"")))</f>
        <v/>
      </c>
      <c r="C3869" t="str">
        <f t="shared" si="60"/>
        <v/>
      </c>
      <c r="D3869" t="str">
        <f>IF(A3869="","",VLOOKUP(BdD!C3869,Mvt!$D$2:$G$832,3,0))</f>
        <v/>
      </c>
    </row>
    <row r="3870" spans="1:4" x14ac:dyDescent="0.25">
      <c r="A3870" s="1" t="str">
        <f t="array" ref="A3870">IF(B3870="","",MAX(IF(Mvt!$C$2:$C$832=B3870,Mvt!$A$2:$A$832,"")))</f>
        <v/>
      </c>
      <c r="C3870" t="str">
        <f t="shared" si="60"/>
        <v/>
      </c>
      <c r="D3870" t="str">
        <f>IF(A3870="","",VLOOKUP(BdD!C3870,Mvt!$D$2:$G$832,3,0))</f>
        <v/>
      </c>
    </row>
    <row r="3871" spans="1:4" x14ac:dyDescent="0.25">
      <c r="A3871" s="1" t="str">
        <f t="array" ref="A3871">IF(B3871="","",MAX(IF(Mvt!$C$2:$C$832=B3871,Mvt!$A$2:$A$832,"")))</f>
        <v/>
      </c>
      <c r="C3871" t="str">
        <f t="shared" si="60"/>
        <v/>
      </c>
      <c r="D3871" t="str">
        <f>IF(A3871="","",VLOOKUP(BdD!C3871,Mvt!$D$2:$G$832,3,0))</f>
        <v/>
      </c>
    </row>
    <row r="3872" spans="1:4" x14ac:dyDescent="0.25">
      <c r="A3872" s="1" t="str">
        <f t="array" ref="A3872">IF(B3872="","",MAX(IF(Mvt!$C$2:$C$832=B3872,Mvt!$A$2:$A$832,"")))</f>
        <v/>
      </c>
      <c r="C3872" t="str">
        <f t="shared" si="60"/>
        <v/>
      </c>
      <c r="D3872" t="str">
        <f>IF(A3872="","",VLOOKUP(BdD!C3872,Mvt!$D$2:$G$832,3,0))</f>
        <v/>
      </c>
    </row>
    <row r="3873" spans="1:4" x14ac:dyDescent="0.25">
      <c r="A3873" s="1" t="str">
        <f t="array" ref="A3873">IF(B3873="","",MAX(IF(Mvt!$C$2:$C$832=B3873,Mvt!$A$2:$A$832,"")))</f>
        <v/>
      </c>
      <c r="C3873" t="str">
        <f t="shared" si="60"/>
        <v/>
      </c>
      <c r="D3873" t="str">
        <f>IF(A3873="","",VLOOKUP(BdD!C3873,Mvt!$D$2:$G$832,3,0))</f>
        <v/>
      </c>
    </row>
    <row r="3874" spans="1:4" x14ac:dyDescent="0.25">
      <c r="A3874" s="1" t="str">
        <f t="array" ref="A3874">IF(B3874="","",MAX(IF(Mvt!$C$2:$C$832=B3874,Mvt!$A$2:$A$832,"")))</f>
        <v/>
      </c>
      <c r="C3874" t="str">
        <f t="shared" si="60"/>
        <v/>
      </c>
      <c r="D3874" t="str">
        <f>IF(A3874="","",VLOOKUP(BdD!C3874,Mvt!$D$2:$G$832,3,0))</f>
        <v/>
      </c>
    </row>
    <row r="3875" spans="1:4" x14ac:dyDescent="0.25">
      <c r="A3875" s="1" t="str">
        <f t="array" ref="A3875">IF(B3875="","",MAX(IF(Mvt!$C$2:$C$832=B3875,Mvt!$A$2:$A$832,"")))</f>
        <v/>
      </c>
      <c r="C3875" t="str">
        <f t="shared" ref="C3875:C3938" si="61">IF(A3875="","",A3875&amp;B3875)</f>
        <v/>
      </c>
      <c r="D3875" t="str">
        <f>IF(A3875="","",VLOOKUP(BdD!C3875,Mvt!$D$2:$G$832,3,0))</f>
        <v/>
      </c>
    </row>
    <row r="3876" spans="1:4" x14ac:dyDescent="0.25">
      <c r="A3876" s="1" t="str">
        <f t="array" ref="A3876">IF(B3876="","",MAX(IF(Mvt!$C$2:$C$832=B3876,Mvt!$A$2:$A$832,"")))</f>
        <v/>
      </c>
      <c r="C3876" t="str">
        <f t="shared" si="61"/>
        <v/>
      </c>
      <c r="D3876" t="str">
        <f>IF(A3876="","",VLOOKUP(BdD!C3876,Mvt!$D$2:$G$832,3,0))</f>
        <v/>
      </c>
    </row>
    <row r="3877" spans="1:4" x14ac:dyDescent="0.25">
      <c r="A3877" s="1" t="str">
        <f t="array" ref="A3877">IF(B3877="","",MAX(IF(Mvt!$C$2:$C$832=B3877,Mvt!$A$2:$A$832,"")))</f>
        <v/>
      </c>
      <c r="C3877" t="str">
        <f t="shared" si="61"/>
        <v/>
      </c>
      <c r="D3877" t="str">
        <f>IF(A3877="","",VLOOKUP(BdD!C3877,Mvt!$D$2:$G$832,3,0))</f>
        <v/>
      </c>
    </row>
    <row r="3878" spans="1:4" x14ac:dyDescent="0.25">
      <c r="A3878" s="1" t="str">
        <f t="array" ref="A3878">IF(B3878="","",MAX(IF(Mvt!$C$2:$C$832=B3878,Mvt!$A$2:$A$832,"")))</f>
        <v/>
      </c>
      <c r="C3878" t="str">
        <f t="shared" si="61"/>
        <v/>
      </c>
      <c r="D3878" t="str">
        <f>IF(A3878="","",VLOOKUP(BdD!C3878,Mvt!$D$2:$G$832,3,0))</f>
        <v/>
      </c>
    </row>
    <row r="3879" spans="1:4" x14ac:dyDescent="0.25">
      <c r="A3879" s="1" t="str">
        <f t="array" ref="A3879">IF(B3879="","",MAX(IF(Mvt!$C$2:$C$832=B3879,Mvt!$A$2:$A$832,"")))</f>
        <v/>
      </c>
      <c r="C3879" t="str">
        <f t="shared" si="61"/>
        <v/>
      </c>
      <c r="D3879" t="str">
        <f>IF(A3879="","",VLOOKUP(BdD!C3879,Mvt!$D$2:$G$832,3,0))</f>
        <v/>
      </c>
    </row>
    <row r="3880" spans="1:4" x14ac:dyDescent="0.25">
      <c r="A3880" s="1" t="str">
        <f t="array" ref="A3880">IF(B3880="","",MAX(IF(Mvt!$C$2:$C$832=B3880,Mvt!$A$2:$A$832,"")))</f>
        <v/>
      </c>
      <c r="C3880" t="str">
        <f t="shared" si="61"/>
        <v/>
      </c>
      <c r="D3880" t="str">
        <f>IF(A3880="","",VLOOKUP(BdD!C3880,Mvt!$D$2:$G$832,3,0))</f>
        <v/>
      </c>
    </row>
    <row r="3881" spans="1:4" x14ac:dyDescent="0.25">
      <c r="A3881" s="1" t="str">
        <f t="array" ref="A3881">IF(B3881="","",MAX(IF(Mvt!$C$2:$C$832=B3881,Mvt!$A$2:$A$832,"")))</f>
        <v/>
      </c>
      <c r="C3881" t="str">
        <f t="shared" si="61"/>
        <v/>
      </c>
      <c r="D3881" t="str">
        <f>IF(A3881="","",VLOOKUP(BdD!C3881,Mvt!$D$2:$G$832,3,0))</f>
        <v/>
      </c>
    </row>
    <row r="3882" spans="1:4" x14ac:dyDescent="0.25">
      <c r="A3882" s="1" t="str">
        <f t="array" ref="A3882">IF(B3882="","",MAX(IF(Mvt!$C$2:$C$832=B3882,Mvt!$A$2:$A$832,"")))</f>
        <v/>
      </c>
      <c r="C3882" t="str">
        <f t="shared" si="61"/>
        <v/>
      </c>
      <c r="D3882" t="str">
        <f>IF(A3882="","",VLOOKUP(BdD!C3882,Mvt!$D$2:$G$832,3,0))</f>
        <v/>
      </c>
    </row>
    <row r="3883" spans="1:4" x14ac:dyDescent="0.25">
      <c r="A3883" s="1" t="str">
        <f t="array" ref="A3883">IF(B3883="","",MAX(IF(Mvt!$C$2:$C$832=B3883,Mvt!$A$2:$A$832,"")))</f>
        <v/>
      </c>
      <c r="C3883" t="str">
        <f t="shared" si="61"/>
        <v/>
      </c>
      <c r="D3883" t="str">
        <f>IF(A3883="","",VLOOKUP(BdD!C3883,Mvt!$D$2:$G$832,3,0))</f>
        <v/>
      </c>
    </row>
    <row r="3884" spans="1:4" x14ac:dyDescent="0.25">
      <c r="A3884" s="1" t="str">
        <f t="array" ref="A3884">IF(B3884="","",MAX(IF(Mvt!$C$2:$C$832=B3884,Mvt!$A$2:$A$832,"")))</f>
        <v/>
      </c>
      <c r="C3884" t="str">
        <f t="shared" si="61"/>
        <v/>
      </c>
      <c r="D3884" t="str">
        <f>IF(A3884="","",VLOOKUP(BdD!C3884,Mvt!$D$2:$G$832,3,0))</f>
        <v/>
      </c>
    </row>
    <row r="3885" spans="1:4" x14ac:dyDescent="0.25">
      <c r="A3885" s="1" t="str">
        <f t="array" ref="A3885">IF(B3885="","",MAX(IF(Mvt!$C$2:$C$832=B3885,Mvt!$A$2:$A$832,"")))</f>
        <v/>
      </c>
      <c r="C3885" t="str">
        <f t="shared" si="61"/>
        <v/>
      </c>
      <c r="D3885" t="str">
        <f>IF(A3885="","",VLOOKUP(BdD!C3885,Mvt!$D$2:$G$832,3,0))</f>
        <v/>
      </c>
    </row>
    <row r="3886" spans="1:4" x14ac:dyDescent="0.25">
      <c r="A3886" s="1" t="str">
        <f t="array" ref="A3886">IF(B3886="","",MAX(IF(Mvt!$C$2:$C$832=B3886,Mvt!$A$2:$A$832,"")))</f>
        <v/>
      </c>
      <c r="C3886" t="str">
        <f t="shared" si="61"/>
        <v/>
      </c>
      <c r="D3886" t="str">
        <f>IF(A3886="","",VLOOKUP(BdD!C3886,Mvt!$D$2:$G$832,3,0))</f>
        <v/>
      </c>
    </row>
    <row r="3887" spans="1:4" x14ac:dyDescent="0.25">
      <c r="A3887" s="1" t="str">
        <f t="array" ref="A3887">IF(B3887="","",MAX(IF(Mvt!$C$2:$C$832=B3887,Mvt!$A$2:$A$832,"")))</f>
        <v/>
      </c>
      <c r="C3887" t="str">
        <f t="shared" si="61"/>
        <v/>
      </c>
      <c r="D3887" t="str">
        <f>IF(A3887="","",VLOOKUP(BdD!C3887,Mvt!$D$2:$G$832,3,0))</f>
        <v/>
      </c>
    </row>
    <row r="3888" spans="1:4" x14ac:dyDescent="0.25">
      <c r="A3888" s="1" t="str">
        <f t="array" ref="A3888">IF(B3888="","",MAX(IF(Mvt!$C$2:$C$832=B3888,Mvt!$A$2:$A$832,"")))</f>
        <v/>
      </c>
      <c r="C3888" t="str">
        <f t="shared" si="61"/>
        <v/>
      </c>
      <c r="D3888" t="str">
        <f>IF(A3888="","",VLOOKUP(BdD!C3888,Mvt!$D$2:$G$832,3,0))</f>
        <v/>
      </c>
    </row>
    <row r="3889" spans="1:4" x14ac:dyDescent="0.25">
      <c r="A3889" s="1" t="str">
        <f t="array" ref="A3889">IF(B3889="","",MAX(IF(Mvt!$C$2:$C$832=B3889,Mvt!$A$2:$A$832,"")))</f>
        <v/>
      </c>
      <c r="C3889" t="str">
        <f t="shared" si="61"/>
        <v/>
      </c>
      <c r="D3889" t="str">
        <f>IF(A3889="","",VLOOKUP(BdD!C3889,Mvt!$D$2:$G$832,3,0))</f>
        <v/>
      </c>
    </row>
    <row r="3890" spans="1:4" x14ac:dyDescent="0.25">
      <c r="A3890" s="1" t="str">
        <f t="array" ref="A3890">IF(B3890="","",MAX(IF(Mvt!$C$2:$C$832=B3890,Mvt!$A$2:$A$832,"")))</f>
        <v/>
      </c>
      <c r="C3890" t="str">
        <f t="shared" si="61"/>
        <v/>
      </c>
      <c r="D3890" t="str">
        <f>IF(A3890="","",VLOOKUP(BdD!C3890,Mvt!$D$2:$G$832,3,0))</f>
        <v/>
      </c>
    </row>
    <row r="3891" spans="1:4" x14ac:dyDescent="0.25">
      <c r="A3891" s="1" t="str">
        <f t="array" ref="A3891">IF(B3891="","",MAX(IF(Mvt!$C$2:$C$832=B3891,Mvt!$A$2:$A$832,"")))</f>
        <v/>
      </c>
      <c r="C3891" t="str">
        <f t="shared" si="61"/>
        <v/>
      </c>
      <c r="D3891" t="str">
        <f>IF(A3891="","",VLOOKUP(BdD!C3891,Mvt!$D$2:$G$832,3,0))</f>
        <v/>
      </c>
    </row>
    <row r="3892" spans="1:4" x14ac:dyDescent="0.25">
      <c r="A3892" s="1" t="str">
        <f t="array" ref="A3892">IF(B3892="","",MAX(IF(Mvt!$C$2:$C$832=B3892,Mvt!$A$2:$A$832,"")))</f>
        <v/>
      </c>
      <c r="C3892" t="str">
        <f t="shared" si="61"/>
        <v/>
      </c>
      <c r="D3892" t="str">
        <f>IF(A3892="","",VLOOKUP(BdD!C3892,Mvt!$D$2:$G$832,3,0))</f>
        <v/>
      </c>
    </row>
    <row r="3893" spans="1:4" x14ac:dyDescent="0.25">
      <c r="A3893" s="1" t="str">
        <f t="array" ref="A3893">IF(B3893="","",MAX(IF(Mvt!$C$2:$C$832=B3893,Mvt!$A$2:$A$832,"")))</f>
        <v/>
      </c>
      <c r="C3893" t="str">
        <f t="shared" si="61"/>
        <v/>
      </c>
      <c r="D3893" t="str">
        <f>IF(A3893="","",VLOOKUP(BdD!C3893,Mvt!$D$2:$G$832,3,0))</f>
        <v/>
      </c>
    </row>
    <row r="3894" spans="1:4" x14ac:dyDescent="0.25">
      <c r="A3894" s="1" t="str">
        <f t="array" ref="A3894">IF(B3894="","",MAX(IF(Mvt!$C$2:$C$832=B3894,Mvt!$A$2:$A$832,"")))</f>
        <v/>
      </c>
      <c r="C3894" t="str">
        <f t="shared" si="61"/>
        <v/>
      </c>
      <c r="D3894" t="str">
        <f>IF(A3894="","",VLOOKUP(BdD!C3894,Mvt!$D$2:$G$832,3,0))</f>
        <v/>
      </c>
    </row>
    <row r="3895" spans="1:4" x14ac:dyDescent="0.25">
      <c r="A3895" s="1" t="str">
        <f t="array" ref="A3895">IF(B3895="","",MAX(IF(Mvt!$C$2:$C$832=B3895,Mvt!$A$2:$A$832,"")))</f>
        <v/>
      </c>
      <c r="C3895" t="str">
        <f t="shared" si="61"/>
        <v/>
      </c>
      <c r="D3895" t="str">
        <f>IF(A3895="","",VLOOKUP(BdD!C3895,Mvt!$D$2:$G$832,3,0))</f>
        <v/>
      </c>
    </row>
    <row r="3896" spans="1:4" x14ac:dyDescent="0.25">
      <c r="A3896" s="1" t="str">
        <f t="array" ref="A3896">IF(B3896="","",MAX(IF(Mvt!$C$2:$C$832=B3896,Mvt!$A$2:$A$832,"")))</f>
        <v/>
      </c>
      <c r="C3896" t="str">
        <f t="shared" si="61"/>
        <v/>
      </c>
      <c r="D3896" t="str">
        <f>IF(A3896="","",VLOOKUP(BdD!C3896,Mvt!$D$2:$G$832,3,0))</f>
        <v/>
      </c>
    </row>
    <row r="3897" spans="1:4" x14ac:dyDescent="0.25">
      <c r="A3897" s="1" t="str">
        <f t="array" ref="A3897">IF(B3897="","",MAX(IF(Mvt!$C$2:$C$832=B3897,Mvt!$A$2:$A$832,"")))</f>
        <v/>
      </c>
      <c r="C3897" t="str">
        <f t="shared" si="61"/>
        <v/>
      </c>
      <c r="D3897" t="str">
        <f>IF(A3897="","",VLOOKUP(BdD!C3897,Mvt!$D$2:$G$832,3,0))</f>
        <v/>
      </c>
    </row>
    <row r="3898" spans="1:4" x14ac:dyDescent="0.25">
      <c r="A3898" s="1" t="str">
        <f t="array" ref="A3898">IF(B3898="","",MAX(IF(Mvt!$C$2:$C$832=B3898,Mvt!$A$2:$A$832,"")))</f>
        <v/>
      </c>
      <c r="C3898" t="str">
        <f t="shared" si="61"/>
        <v/>
      </c>
      <c r="D3898" t="str">
        <f>IF(A3898="","",VLOOKUP(BdD!C3898,Mvt!$D$2:$G$832,3,0))</f>
        <v/>
      </c>
    </row>
    <row r="3899" spans="1:4" x14ac:dyDescent="0.25">
      <c r="A3899" s="1" t="str">
        <f t="array" ref="A3899">IF(B3899="","",MAX(IF(Mvt!$C$2:$C$832=B3899,Mvt!$A$2:$A$832,"")))</f>
        <v/>
      </c>
      <c r="C3899" t="str">
        <f t="shared" si="61"/>
        <v/>
      </c>
      <c r="D3899" t="str">
        <f>IF(A3899="","",VLOOKUP(BdD!C3899,Mvt!$D$2:$G$832,3,0))</f>
        <v/>
      </c>
    </row>
    <row r="3900" spans="1:4" x14ac:dyDescent="0.25">
      <c r="A3900" s="1" t="str">
        <f t="array" ref="A3900">IF(B3900="","",MAX(IF(Mvt!$C$2:$C$832=B3900,Mvt!$A$2:$A$832,"")))</f>
        <v/>
      </c>
      <c r="C3900" t="str">
        <f t="shared" si="61"/>
        <v/>
      </c>
      <c r="D3900" t="str">
        <f>IF(A3900="","",VLOOKUP(BdD!C3900,Mvt!$D$2:$G$832,3,0))</f>
        <v/>
      </c>
    </row>
    <row r="3901" spans="1:4" x14ac:dyDescent="0.25">
      <c r="A3901" s="1" t="str">
        <f t="array" ref="A3901">IF(B3901="","",MAX(IF(Mvt!$C$2:$C$832=B3901,Mvt!$A$2:$A$832,"")))</f>
        <v/>
      </c>
      <c r="C3901" t="str">
        <f t="shared" si="61"/>
        <v/>
      </c>
      <c r="D3901" t="str">
        <f>IF(A3901="","",VLOOKUP(BdD!C3901,Mvt!$D$2:$G$832,3,0))</f>
        <v/>
      </c>
    </row>
    <row r="3902" spans="1:4" x14ac:dyDescent="0.25">
      <c r="A3902" s="1" t="str">
        <f t="array" ref="A3902">IF(B3902="","",MAX(IF(Mvt!$C$2:$C$832=B3902,Mvt!$A$2:$A$832,"")))</f>
        <v/>
      </c>
      <c r="C3902" t="str">
        <f t="shared" si="61"/>
        <v/>
      </c>
      <c r="D3902" t="str">
        <f>IF(A3902="","",VLOOKUP(BdD!C3902,Mvt!$D$2:$G$832,3,0))</f>
        <v/>
      </c>
    </row>
    <row r="3903" spans="1:4" x14ac:dyDescent="0.25">
      <c r="A3903" s="1" t="str">
        <f t="array" ref="A3903">IF(B3903="","",MAX(IF(Mvt!$C$2:$C$832=B3903,Mvt!$A$2:$A$832,"")))</f>
        <v/>
      </c>
      <c r="C3903" t="str">
        <f t="shared" si="61"/>
        <v/>
      </c>
      <c r="D3903" t="str">
        <f>IF(A3903="","",VLOOKUP(BdD!C3903,Mvt!$D$2:$G$832,3,0))</f>
        <v/>
      </c>
    </row>
    <row r="3904" spans="1:4" x14ac:dyDescent="0.25">
      <c r="A3904" s="1" t="str">
        <f t="array" ref="A3904">IF(B3904="","",MAX(IF(Mvt!$C$2:$C$832=B3904,Mvt!$A$2:$A$832,"")))</f>
        <v/>
      </c>
      <c r="C3904" t="str">
        <f t="shared" si="61"/>
        <v/>
      </c>
      <c r="D3904" t="str">
        <f>IF(A3904="","",VLOOKUP(BdD!C3904,Mvt!$D$2:$G$832,3,0))</f>
        <v/>
      </c>
    </row>
    <row r="3905" spans="1:4" x14ac:dyDescent="0.25">
      <c r="A3905" s="1" t="str">
        <f t="array" ref="A3905">IF(B3905="","",MAX(IF(Mvt!$C$2:$C$832=B3905,Mvt!$A$2:$A$832,"")))</f>
        <v/>
      </c>
      <c r="C3905" t="str">
        <f t="shared" si="61"/>
        <v/>
      </c>
      <c r="D3905" t="str">
        <f>IF(A3905="","",VLOOKUP(BdD!C3905,Mvt!$D$2:$G$832,3,0))</f>
        <v/>
      </c>
    </row>
    <row r="3906" spans="1:4" x14ac:dyDescent="0.25">
      <c r="A3906" s="1" t="str">
        <f t="array" ref="A3906">IF(B3906="","",MAX(IF(Mvt!$C$2:$C$832=B3906,Mvt!$A$2:$A$832,"")))</f>
        <v/>
      </c>
      <c r="C3906" t="str">
        <f t="shared" si="61"/>
        <v/>
      </c>
      <c r="D3906" t="str">
        <f>IF(A3906="","",VLOOKUP(BdD!C3906,Mvt!$D$2:$G$832,3,0))</f>
        <v/>
      </c>
    </row>
    <row r="3907" spans="1:4" x14ac:dyDescent="0.25">
      <c r="A3907" s="1" t="str">
        <f t="array" ref="A3907">IF(B3907="","",MAX(IF(Mvt!$C$2:$C$832=B3907,Mvt!$A$2:$A$832,"")))</f>
        <v/>
      </c>
      <c r="C3907" t="str">
        <f t="shared" si="61"/>
        <v/>
      </c>
      <c r="D3907" t="str">
        <f>IF(A3907="","",VLOOKUP(BdD!C3907,Mvt!$D$2:$G$832,3,0))</f>
        <v/>
      </c>
    </row>
    <row r="3908" spans="1:4" x14ac:dyDescent="0.25">
      <c r="A3908" s="1" t="str">
        <f t="array" ref="A3908">IF(B3908="","",MAX(IF(Mvt!$C$2:$C$832=B3908,Mvt!$A$2:$A$832,"")))</f>
        <v/>
      </c>
      <c r="C3908" t="str">
        <f t="shared" si="61"/>
        <v/>
      </c>
      <c r="D3908" t="str">
        <f>IF(A3908="","",VLOOKUP(BdD!C3908,Mvt!$D$2:$G$832,3,0))</f>
        <v/>
      </c>
    </row>
    <row r="3909" spans="1:4" x14ac:dyDescent="0.25">
      <c r="A3909" s="1" t="str">
        <f t="array" ref="A3909">IF(B3909="","",MAX(IF(Mvt!$C$2:$C$832=B3909,Mvt!$A$2:$A$832,"")))</f>
        <v/>
      </c>
      <c r="C3909" t="str">
        <f t="shared" si="61"/>
        <v/>
      </c>
      <c r="D3909" t="str">
        <f>IF(A3909="","",VLOOKUP(BdD!C3909,Mvt!$D$2:$G$832,3,0))</f>
        <v/>
      </c>
    </row>
    <row r="3910" spans="1:4" x14ac:dyDescent="0.25">
      <c r="A3910" s="1" t="str">
        <f t="array" ref="A3910">IF(B3910="","",MAX(IF(Mvt!$C$2:$C$832=B3910,Mvt!$A$2:$A$832,"")))</f>
        <v/>
      </c>
      <c r="C3910" t="str">
        <f t="shared" si="61"/>
        <v/>
      </c>
      <c r="D3910" t="str">
        <f>IF(A3910="","",VLOOKUP(BdD!C3910,Mvt!$D$2:$G$832,3,0))</f>
        <v/>
      </c>
    </row>
    <row r="3911" spans="1:4" x14ac:dyDescent="0.25">
      <c r="A3911" s="1" t="str">
        <f t="array" ref="A3911">IF(B3911="","",MAX(IF(Mvt!$C$2:$C$832=B3911,Mvt!$A$2:$A$832,"")))</f>
        <v/>
      </c>
      <c r="C3911" t="str">
        <f t="shared" si="61"/>
        <v/>
      </c>
      <c r="D3911" t="str">
        <f>IF(A3911="","",VLOOKUP(BdD!C3911,Mvt!$D$2:$G$832,3,0))</f>
        <v/>
      </c>
    </row>
    <row r="3912" spans="1:4" x14ac:dyDescent="0.25">
      <c r="A3912" s="1" t="str">
        <f t="array" ref="A3912">IF(B3912="","",MAX(IF(Mvt!$C$2:$C$832=B3912,Mvt!$A$2:$A$832,"")))</f>
        <v/>
      </c>
      <c r="C3912" t="str">
        <f t="shared" si="61"/>
        <v/>
      </c>
      <c r="D3912" t="str">
        <f>IF(A3912="","",VLOOKUP(BdD!C3912,Mvt!$D$2:$G$832,3,0))</f>
        <v/>
      </c>
    </row>
    <row r="3913" spans="1:4" x14ac:dyDescent="0.25">
      <c r="A3913" s="1" t="str">
        <f t="array" ref="A3913">IF(B3913="","",MAX(IF(Mvt!$C$2:$C$832=B3913,Mvt!$A$2:$A$832,"")))</f>
        <v/>
      </c>
      <c r="C3913" t="str">
        <f t="shared" si="61"/>
        <v/>
      </c>
      <c r="D3913" t="str">
        <f>IF(A3913="","",VLOOKUP(BdD!C3913,Mvt!$D$2:$G$832,3,0))</f>
        <v/>
      </c>
    </row>
    <row r="3914" spans="1:4" x14ac:dyDescent="0.25">
      <c r="A3914" s="1" t="str">
        <f t="array" ref="A3914">IF(B3914="","",MAX(IF(Mvt!$C$2:$C$832=B3914,Mvt!$A$2:$A$832,"")))</f>
        <v/>
      </c>
      <c r="C3914" t="str">
        <f t="shared" si="61"/>
        <v/>
      </c>
      <c r="D3914" t="str">
        <f>IF(A3914="","",VLOOKUP(BdD!C3914,Mvt!$D$2:$G$832,3,0))</f>
        <v/>
      </c>
    </row>
    <row r="3915" spans="1:4" x14ac:dyDescent="0.25">
      <c r="A3915" s="1" t="str">
        <f t="array" ref="A3915">IF(B3915="","",MAX(IF(Mvt!$C$2:$C$832=B3915,Mvt!$A$2:$A$832,"")))</f>
        <v/>
      </c>
      <c r="C3915" t="str">
        <f t="shared" si="61"/>
        <v/>
      </c>
      <c r="D3915" t="str">
        <f>IF(A3915="","",VLOOKUP(BdD!C3915,Mvt!$D$2:$G$832,3,0))</f>
        <v/>
      </c>
    </row>
    <row r="3916" spans="1:4" x14ac:dyDescent="0.25">
      <c r="A3916" s="1" t="str">
        <f t="array" ref="A3916">IF(B3916="","",MAX(IF(Mvt!$C$2:$C$832=B3916,Mvt!$A$2:$A$832,"")))</f>
        <v/>
      </c>
      <c r="C3916" t="str">
        <f t="shared" si="61"/>
        <v/>
      </c>
      <c r="D3916" t="str">
        <f>IF(A3916="","",VLOOKUP(BdD!C3916,Mvt!$D$2:$G$832,3,0))</f>
        <v/>
      </c>
    </row>
    <row r="3917" spans="1:4" x14ac:dyDescent="0.25">
      <c r="A3917" s="1" t="str">
        <f t="array" ref="A3917">IF(B3917="","",MAX(IF(Mvt!$C$2:$C$832=B3917,Mvt!$A$2:$A$832,"")))</f>
        <v/>
      </c>
      <c r="C3917" t="str">
        <f t="shared" si="61"/>
        <v/>
      </c>
      <c r="D3917" t="str">
        <f>IF(A3917="","",VLOOKUP(BdD!C3917,Mvt!$D$2:$G$832,3,0))</f>
        <v/>
      </c>
    </row>
    <row r="3918" spans="1:4" x14ac:dyDescent="0.25">
      <c r="A3918" s="1" t="str">
        <f t="array" ref="A3918">IF(B3918="","",MAX(IF(Mvt!$C$2:$C$832=B3918,Mvt!$A$2:$A$832,"")))</f>
        <v/>
      </c>
      <c r="C3918" t="str">
        <f t="shared" si="61"/>
        <v/>
      </c>
      <c r="D3918" t="str">
        <f>IF(A3918="","",VLOOKUP(BdD!C3918,Mvt!$D$2:$G$832,3,0))</f>
        <v/>
      </c>
    </row>
    <row r="3919" spans="1:4" x14ac:dyDescent="0.25">
      <c r="A3919" s="1" t="str">
        <f t="array" ref="A3919">IF(B3919="","",MAX(IF(Mvt!$C$2:$C$832=B3919,Mvt!$A$2:$A$832,"")))</f>
        <v/>
      </c>
      <c r="C3919" t="str">
        <f t="shared" si="61"/>
        <v/>
      </c>
      <c r="D3919" t="str">
        <f>IF(A3919="","",VLOOKUP(BdD!C3919,Mvt!$D$2:$G$832,3,0))</f>
        <v/>
      </c>
    </row>
    <row r="3920" spans="1:4" x14ac:dyDescent="0.25">
      <c r="A3920" s="1" t="str">
        <f t="array" ref="A3920">IF(B3920="","",MAX(IF(Mvt!$C$2:$C$832=B3920,Mvt!$A$2:$A$832,"")))</f>
        <v/>
      </c>
      <c r="C3920" t="str">
        <f t="shared" si="61"/>
        <v/>
      </c>
      <c r="D3920" t="str">
        <f>IF(A3920="","",VLOOKUP(BdD!C3920,Mvt!$D$2:$G$832,3,0))</f>
        <v/>
      </c>
    </row>
    <row r="3921" spans="1:4" x14ac:dyDescent="0.25">
      <c r="A3921" s="1" t="str">
        <f t="array" ref="A3921">IF(B3921="","",MAX(IF(Mvt!$C$2:$C$832=B3921,Mvt!$A$2:$A$832,"")))</f>
        <v/>
      </c>
      <c r="C3921" t="str">
        <f t="shared" si="61"/>
        <v/>
      </c>
      <c r="D3921" t="str">
        <f>IF(A3921="","",VLOOKUP(BdD!C3921,Mvt!$D$2:$G$832,3,0))</f>
        <v/>
      </c>
    </row>
    <row r="3922" spans="1:4" x14ac:dyDescent="0.25">
      <c r="A3922" s="1" t="str">
        <f t="array" ref="A3922">IF(B3922="","",MAX(IF(Mvt!$C$2:$C$832=B3922,Mvt!$A$2:$A$832,"")))</f>
        <v/>
      </c>
      <c r="C3922" t="str">
        <f t="shared" si="61"/>
        <v/>
      </c>
      <c r="D3922" t="str">
        <f>IF(A3922="","",VLOOKUP(BdD!C3922,Mvt!$D$2:$G$832,3,0))</f>
        <v/>
      </c>
    </row>
    <row r="3923" spans="1:4" x14ac:dyDescent="0.25">
      <c r="A3923" s="1" t="str">
        <f t="array" ref="A3923">IF(B3923="","",MAX(IF(Mvt!$C$2:$C$832=B3923,Mvt!$A$2:$A$832,"")))</f>
        <v/>
      </c>
      <c r="C3923" t="str">
        <f t="shared" si="61"/>
        <v/>
      </c>
      <c r="D3923" t="str">
        <f>IF(A3923="","",VLOOKUP(BdD!C3923,Mvt!$D$2:$G$832,3,0))</f>
        <v/>
      </c>
    </row>
    <row r="3924" spans="1:4" x14ac:dyDescent="0.25">
      <c r="A3924" s="1" t="str">
        <f t="array" ref="A3924">IF(B3924="","",MAX(IF(Mvt!$C$2:$C$832=B3924,Mvt!$A$2:$A$832,"")))</f>
        <v/>
      </c>
      <c r="C3924" t="str">
        <f t="shared" si="61"/>
        <v/>
      </c>
      <c r="D3924" t="str">
        <f>IF(A3924="","",VLOOKUP(BdD!C3924,Mvt!$D$2:$G$832,3,0))</f>
        <v/>
      </c>
    </row>
    <row r="3925" spans="1:4" x14ac:dyDescent="0.25">
      <c r="A3925" s="1" t="str">
        <f t="array" ref="A3925">IF(B3925="","",MAX(IF(Mvt!$C$2:$C$832=B3925,Mvt!$A$2:$A$832,"")))</f>
        <v/>
      </c>
      <c r="C3925" t="str">
        <f t="shared" si="61"/>
        <v/>
      </c>
      <c r="D3925" t="str">
        <f>IF(A3925="","",VLOOKUP(BdD!C3925,Mvt!$D$2:$G$832,3,0))</f>
        <v/>
      </c>
    </row>
    <row r="3926" spans="1:4" x14ac:dyDescent="0.25">
      <c r="A3926" s="1" t="str">
        <f t="array" ref="A3926">IF(B3926="","",MAX(IF(Mvt!$C$2:$C$832=B3926,Mvt!$A$2:$A$832,"")))</f>
        <v/>
      </c>
      <c r="C3926" t="str">
        <f t="shared" si="61"/>
        <v/>
      </c>
      <c r="D3926" t="str">
        <f>IF(A3926="","",VLOOKUP(BdD!C3926,Mvt!$D$2:$G$832,3,0))</f>
        <v/>
      </c>
    </row>
    <row r="3927" spans="1:4" x14ac:dyDescent="0.25">
      <c r="A3927" s="1" t="str">
        <f t="array" ref="A3927">IF(B3927="","",MAX(IF(Mvt!$C$2:$C$832=B3927,Mvt!$A$2:$A$832,"")))</f>
        <v/>
      </c>
      <c r="C3927" t="str">
        <f t="shared" si="61"/>
        <v/>
      </c>
      <c r="D3927" t="str">
        <f>IF(A3927="","",VLOOKUP(BdD!C3927,Mvt!$D$2:$G$832,3,0))</f>
        <v/>
      </c>
    </row>
    <row r="3928" spans="1:4" x14ac:dyDescent="0.25">
      <c r="A3928" s="1" t="str">
        <f t="array" ref="A3928">IF(B3928="","",MAX(IF(Mvt!$C$2:$C$832=B3928,Mvt!$A$2:$A$832,"")))</f>
        <v/>
      </c>
      <c r="C3928" t="str">
        <f t="shared" si="61"/>
        <v/>
      </c>
      <c r="D3928" t="str">
        <f>IF(A3928="","",VLOOKUP(BdD!C3928,Mvt!$D$2:$G$832,3,0))</f>
        <v/>
      </c>
    </row>
    <row r="3929" spans="1:4" x14ac:dyDescent="0.25">
      <c r="A3929" s="1" t="str">
        <f t="array" ref="A3929">IF(B3929="","",MAX(IF(Mvt!$C$2:$C$832=B3929,Mvt!$A$2:$A$832,"")))</f>
        <v/>
      </c>
      <c r="C3929" t="str">
        <f t="shared" si="61"/>
        <v/>
      </c>
      <c r="D3929" t="str">
        <f>IF(A3929="","",VLOOKUP(BdD!C3929,Mvt!$D$2:$G$832,3,0))</f>
        <v/>
      </c>
    </row>
    <row r="3930" spans="1:4" x14ac:dyDescent="0.25">
      <c r="A3930" s="1" t="str">
        <f t="array" ref="A3930">IF(B3930="","",MAX(IF(Mvt!$C$2:$C$832=B3930,Mvt!$A$2:$A$832,"")))</f>
        <v/>
      </c>
      <c r="C3930" t="str">
        <f t="shared" si="61"/>
        <v/>
      </c>
      <c r="D3930" t="str">
        <f>IF(A3930="","",VLOOKUP(BdD!C3930,Mvt!$D$2:$G$832,3,0))</f>
        <v/>
      </c>
    </row>
    <row r="3931" spans="1:4" x14ac:dyDescent="0.25">
      <c r="A3931" s="1" t="str">
        <f t="array" ref="A3931">IF(B3931="","",MAX(IF(Mvt!$C$2:$C$832=B3931,Mvt!$A$2:$A$832,"")))</f>
        <v/>
      </c>
      <c r="C3931" t="str">
        <f t="shared" si="61"/>
        <v/>
      </c>
      <c r="D3931" t="str">
        <f>IF(A3931="","",VLOOKUP(BdD!C3931,Mvt!$D$2:$G$832,3,0))</f>
        <v/>
      </c>
    </row>
    <row r="3932" spans="1:4" x14ac:dyDescent="0.25">
      <c r="A3932" s="1" t="str">
        <f t="array" ref="A3932">IF(B3932="","",MAX(IF(Mvt!$C$2:$C$832=B3932,Mvt!$A$2:$A$832,"")))</f>
        <v/>
      </c>
      <c r="C3932" t="str">
        <f t="shared" si="61"/>
        <v/>
      </c>
      <c r="D3932" t="str">
        <f>IF(A3932="","",VLOOKUP(BdD!C3932,Mvt!$D$2:$G$832,3,0))</f>
        <v/>
      </c>
    </row>
    <row r="3933" spans="1:4" x14ac:dyDescent="0.25">
      <c r="A3933" s="1" t="str">
        <f t="array" ref="A3933">IF(B3933="","",MAX(IF(Mvt!$C$2:$C$832=B3933,Mvt!$A$2:$A$832,"")))</f>
        <v/>
      </c>
      <c r="C3933" t="str">
        <f t="shared" si="61"/>
        <v/>
      </c>
      <c r="D3933" t="str">
        <f>IF(A3933="","",VLOOKUP(BdD!C3933,Mvt!$D$2:$G$832,3,0))</f>
        <v/>
      </c>
    </row>
    <row r="3934" spans="1:4" x14ac:dyDescent="0.25">
      <c r="A3934" s="1" t="str">
        <f t="array" ref="A3934">IF(B3934="","",MAX(IF(Mvt!$C$2:$C$832=B3934,Mvt!$A$2:$A$832,"")))</f>
        <v/>
      </c>
      <c r="C3934" t="str">
        <f t="shared" si="61"/>
        <v/>
      </c>
      <c r="D3934" t="str">
        <f>IF(A3934="","",VLOOKUP(BdD!C3934,Mvt!$D$2:$G$832,3,0))</f>
        <v/>
      </c>
    </row>
    <row r="3935" spans="1:4" x14ac:dyDescent="0.25">
      <c r="A3935" s="1" t="str">
        <f t="array" ref="A3935">IF(B3935="","",MAX(IF(Mvt!$C$2:$C$832=B3935,Mvt!$A$2:$A$832,"")))</f>
        <v/>
      </c>
      <c r="C3935" t="str">
        <f t="shared" si="61"/>
        <v/>
      </c>
      <c r="D3935" t="str">
        <f>IF(A3935="","",VLOOKUP(BdD!C3935,Mvt!$D$2:$G$832,3,0))</f>
        <v/>
      </c>
    </row>
    <row r="3936" spans="1:4" x14ac:dyDescent="0.25">
      <c r="A3936" s="1" t="str">
        <f t="array" ref="A3936">IF(B3936="","",MAX(IF(Mvt!$C$2:$C$832=B3936,Mvt!$A$2:$A$832,"")))</f>
        <v/>
      </c>
      <c r="C3936" t="str">
        <f t="shared" si="61"/>
        <v/>
      </c>
      <c r="D3936" t="str">
        <f>IF(A3936="","",VLOOKUP(BdD!C3936,Mvt!$D$2:$G$832,3,0))</f>
        <v/>
      </c>
    </row>
    <row r="3937" spans="1:4" x14ac:dyDescent="0.25">
      <c r="A3937" s="1" t="str">
        <f t="array" ref="A3937">IF(B3937="","",MAX(IF(Mvt!$C$2:$C$832=B3937,Mvt!$A$2:$A$832,"")))</f>
        <v/>
      </c>
      <c r="C3937" t="str">
        <f t="shared" si="61"/>
        <v/>
      </c>
      <c r="D3937" t="str">
        <f>IF(A3937="","",VLOOKUP(BdD!C3937,Mvt!$D$2:$G$832,3,0))</f>
        <v/>
      </c>
    </row>
    <row r="3938" spans="1:4" x14ac:dyDescent="0.25">
      <c r="A3938" s="1" t="str">
        <f t="array" ref="A3938">IF(B3938="","",MAX(IF(Mvt!$C$2:$C$832=B3938,Mvt!$A$2:$A$832,"")))</f>
        <v/>
      </c>
      <c r="C3938" t="str">
        <f t="shared" si="61"/>
        <v/>
      </c>
      <c r="D3938" t="str">
        <f>IF(A3938="","",VLOOKUP(BdD!C3938,Mvt!$D$2:$G$832,3,0))</f>
        <v/>
      </c>
    </row>
    <row r="3939" spans="1:4" x14ac:dyDescent="0.25">
      <c r="A3939" s="1" t="str">
        <f t="array" ref="A3939">IF(B3939="","",MAX(IF(Mvt!$C$2:$C$832=B3939,Mvt!$A$2:$A$832,"")))</f>
        <v/>
      </c>
      <c r="C3939" t="str">
        <f t="shared" ref="C3939:C3968" si="62">IF(A3939="","",A3939&amp;B3939)</f>
        <v/>
      </c>
      <c r="D3939" t="str">
        <f>IF(A3939="","",VLOOKUP(BdD!C3939,Mvt!$D$2:$G$832,3,0))</f>
        <v/>
      </c>
    </row>
    <row r="3940" spans="1:4" x14ac:dyDescent="0.25">
      <c r="A3940" s="1" t="str">
        <f t="array" ref="A3940">IF(B3940="","",MAX(IF(Mvt!$C$2:$C$832=B3940,Mvt!$A$2:$A$832,"")))</f>
        <v/>
      </c>
      <c r="C3940" t="str">
        <f t="shared" si="62"/>
        <v/>
      </c>
      <c r="D3940" t="str">
        <f>IF(A3940="","",VLOOKUP(BdD!C3940,Mvt!$D$2:$G$832,3,0))</f>
        <v/>
      </c>
    </row>
    <row r="3941" spans="1:4" x14ac:dyDescent="0.25">
      <c r="A3941" s="1" t="str">
        <f t="array" ref="A3941">IF(B3941="","",MAX(IF(Mvt!$C$2:$C$832=B3941,Mvt!$A$2:$A$832,"")))</f>
        <v/>
      </c>
      <c r="C3941" t="str">
        <f t="shared" si="62"/>
        <v/>
      </c>
      <c r="D3941" t="str">
        <f>IF(A3941="","",VLOOKUP(BdD!C3941,Mvt!$D$2:$G$832,3,0))</f>
        <v/>
      </c>
    </row>
    <row r="3942" spans="1:4" x14ac:dyDescent="0.25">
      <c r="A3942" s="1" t="str">
        <f t="array" ref="A3942">IF(B3942="","",MAX(IF(Mvt!$C$2:$C$832=B3942,Mvt!$A$2:$A$832,"")))</f>
        <v/>
      </c>
      <c r="C3942" t="str">
        <f t="shared" si="62"/>
        <v/>
      </c>
      <c r="D3942" t="str">
        <f>IF(A3942="","",VLOOKUP(BdD!C3942,Mvt!$D$2:$G$832,3,0))</f>
        <v/>
      </c>
    </row>
    <row r="3943" spans="1:4" x14ac:dyDescent="0.25">
      <c r="A3943" s="1" t="str">
        <f t="array" ref="A3943">IF(B3943="","",MAX(IF(Mvt!$C$2:$C$832=B3943,Mvt!$A$2:$A$832,"")))</f>
        <v/>
      </c>
      <c r="C3943" t="str">
        <f t="shared" si="62"/>
        <v/>
      </c>
      <c r="D3943" t="str">
        <f>IF(A3943="","",VLOOKUP(BdD!C3943,Mvt!$D$2:$G$832,3,0))</f>
        <v/>
      </c>
    </row>
    <row r="3944" spans="1:4" x14ac:dyDescent="0.25">
      <c r="A3944" s="1" t="str">
        <f t="array" ref="A3944">IF(B3944="","",MAX(IF(Mvt!$C$2:$C$832=B3944,Mvt!$A$2:$A$832,"")))</f>
        <v/>
      </c>
      <c r="C3944" t="str">
        <f t="shared" si="62"/>
        <v/>
      </c>
      <c r="D3944" t="str">
        <f>IF(A3944="","",VLOOKUP(BdD!C3944,Mvt!$D$2:$G$832,3,0))</f>
        <v/>
      </c>
    </row>
    <row r="3945" spans="1:4" x14ac:dyDescent="0.25">
      <c r="A3945" s="1" t="str">
        <f t="array" ref="A3945">IF(B3945="","",MAX(IF(Mvt!$C$2:$C$832=B3945,Mvt!$A$2:$A$832,"")))</f>
        <v/>
      </c>
      <c r="C3945" t="str">
        <f t="shared" si="62"/>
        <v/>
      </c>
      <c r="D3945" t="str">
        <f>IF(A3945="","",VLOOKUP(BdD!C3945,Mvt!$D$2:$G$832,3,0))</f>
        <v/>
      </c>
    </row>
    <row r="3946" spans="1:4" x14ac:dyDescent="0.25">
      <c r="A3946" s="1" t="str">
        <f t="array" ref="A3946">IF(B3946="","",MAX(IF(Mvt!$C$2:$C$832=B3946,Mvt!$A$2:$A$832,"")))</f>
        <v/>
      </c>
      <c r="C3946" t="str">
        <f t="shared" si="62"/>
        <v/>
      </c>
      <c r="D3946" t="str">
        <f>IF(A3946="","",VLOOKUP(BdD!C3946,Mvt!$D$2:$G$832,3,0))</f>
        <v/>
      </c>
    </row>
    <row r="3947" spans="1:4" x14ac:dyDescent="0.25">
      <c r="A3947" s="1" t="str">
        <f t="array" ref="A3947">IF(B3947="","",MAX(IF(Mvt!$C$2:$C$832=B3947,Mvt!$A$2:$A$832,"")))</f>
        <v/>
      </c>
      <c r="C3947" t="str">
        <f t="shared" si="62"/>
        <v/>
      </c>
      <c r="D3947" t="str">
        <f>IF(A3947="","",VLOOKUP(BdD!C3947,Mvt!$D$2:$G$832,3,0))</f>
        <v/>
      </c>
    </row>
    <row r="3948" spans="1:4" x14ac:dyDescent="0.25">
      <c r="A3948" s="1" t="str">
        <f t="array" ref="A3948">IF(B3948="","",MAX(IF(Mvt!$C$2:$C$832=B3948,Mvt!$A$2:$A$832,"")))</f>
        <v/>
      </c>
      <c r="C3948" t="str">
        <f t="shared" si="62"/>
        <v/>
      </c>
      <c r="D3948" t="str">
        <f>IF(A3948="","",VLOOKUP(BdD!C3948,Mvt!$D$2:$G$832,3,0))</f>
        <v/>
      </c>
    </row>
    <row r="3949" spans="1:4" x14ac:dyDescent="0.25">
      <c r="A3949" s="1" t="str">
        <f t="array" ref="A3949">IF(B3949="","",MAX(IF(Mvt!$C$2:$C$832=B3949,Mvt!$A$2:$A$832,"")))</f>
        <v/>
      </c>
      <c r="C3949" t="str">
        <f t="shared" si="62"/>
        <v/>
      </c>
      <c r="D3949" t="str">
        <f>IF(A3949="","",VLOOKUP(BdD!C3949,Mvt!$D$2:$G$832,3,0))</f>
        <v/>
      </c>
    </row>
    <row r="3950" spans="1:4" x14ac:dyDescent="0.25">
      <c r="A3950" s="1" t="str">
        <f t="array" ref="A3950">IF(B3950="","",MAX(IF(Mvt!$C$2:$C$832=B3950,Mvt!$A$2:$A$832,"")))</f>
        <v/>
      </c>
      <c r="C3950" t="str">
        <f t="shared" si="62"/>
        <v/>
      </c>
      <c r="D3950" t="str">
        <f>IF(A3950="","",VLOOKUP(BdD!C3950,Mvt!$D$2:$G$832,3,0))</f>
        <v/>
      </c>
    </row>
    <row r="3951" spans="1:4" x14ac:dyDescent="0.25">
      <c r="A3951" s="1" t="str">
        <f t="array" ref="A3951">IF(B3951="","",MAX(IF(Mvt!$C$2:$C$832=B3951,Mvt!$A$2:$A$832,"")))</f>
        <v/>
      </c>
      <c r="C3951" t="str">
        <f t="shared" si="62"/>
        <v/>
      </c>
      <c r="D3951" t="str">
        <f>IF(A3951="","",VLOOKUP(BdD!C3951,Mvt!$D$2:$G$832,3,0))</f>
        <v/>
      </c>
    </row>
    <row r="3952" spans="1:4" x14ac:dyDescent="0.25">
      <c r="A3952" s="1" t="str">
        <f t="array" ref="A3952">IF(B3952="","",MAX(IF(Mvt!$C$2:$C$832=B3952,Mvt!$A$2:$A$832,"")))</f>
        <v/>
      </c>
      <c r="C3952" t="str">
        <f t="shared" si="62"/>
        <v/>
      </c>
      <c r="D3952" t="str">
        <f>IF(A3952="","",VLOOKUP(BdD!C3952,Mvt!$D$2:$G$832,3,0))</f>
        <v/>
      </c>
    </row>
    <row r="3953" spans="1:4" x14ac:dyDescent="0.25">
      <c r="A3953" s="1" t="str">
        <f t="array" ref="A3953">IF(B3953="","",MAX(IF(Mvt!$C$2:$C$832=B3953,Mvt!$A$2:$A$832,"")))</f>
        <v/>
      </c>
      <c r="C3953" t="str">
        <f t="shared" si="62"/>
        <v/>
      </c>
      <c r="D3953" t="str">
        <f>IF(A3953="","",VLOOKUP(BdD!C3953,Mvt!$D$2:$G$832,3,0))</f>
        <v/>
      </c>
    </row>
    <row r="3954" spans="1:4" x14ac:dyDescent="0.25">
      <c r="A3954" s="1" t="str">
        <f t="array" ref="A3954">IF(B3954="","",MAX(IF(Mvt!$C$2:$C$832=B3954,Mvt!$A$2:$A$832,"")))</f>
        <v/>
      </c>
      <c r="C3954" t="str">
        <f t="shared" si="62"/>
        <v/>
      </c>
      <c r="D3954" t="str">
        <f>IF(A3954="","",VLOOKUP(BdD!C3954,Mvt!$D$2:$G$832,3,0))</f>
        <v/>
      </c>
    </row>
    <row r="3955" spans="1:4" x14ac:dyDescent="0.25">
      <c r="A3955" s="1" t="str">
        <f t="array" ref="A3955">IF(B3955="","",MAX(IF(Mvt!$C$2:$C$832=B3955,Mvt!$A$2:$A$832,"")))</f>
        <v/>
      </c>
      <c r="C3955" t="str">
        <f t="shared" si="62"/>
        <v/>
      </c>
      <c r="D3955" t="str">
        <f>IF(A3955="","",VLOOKUP(BdD!C3955,Mvt!$D$2:$G$832,3,0))</f>
        <v/>
      </c>
    </row>
    <row r="3956" spans="1:4" x14ac:dyDescent="0.25">
      <c r="A3956" s="1" t="str">
        <f t="array" ref="A3956">IF(B3956="","",MAX(IF(Mvt!$C$2:$C$832=B3956,Mvt!$A$2:$A$832,"")))</f>
        <v/>
      </c>
      <c r="C3956" t="str">
        <f t="shared" si="62"/>
        <v/>
      </c>
      <c r="D3956" t="str">
        <f>IF(A3956="","",VLOOKUP(BdD!C3956,Mvt!$D$2:$G$832,3,0))</f>
        <v/>
      </c>
    </row>
    <row r="3957" spans="1:4" x14ac:dyDescent="0.25">
      <c r="A3957" s="1" t="str">
        <f t="array" ref="A3957">IF(B3957="","",MAX(IF(Mvt!$C$2:$C$832=B3957,Mvt!$A$2:$A$832,"")))</f>
        <v/>
      </c>
      <c r="C3957" t="str">
        <f t="shared" si="62"/>
        <v/>
      </c>
      <c r="D3957" t="str">
        <f>IF(A3957="","",VLOOKUP(BdD!C3957,Mvt!$D$2:$G$832,3,0))</f>
        <v/>
      </c>
    </row>
    <row r="3958" spans="1:4" x14ac:dyDescent="0.25">
      <c r="A3958" s="1" t="str">
        <f t="array" ref="A3958">IF(B3958="","",MAX(IF(Mvt!$C$2:$C$832=B3958,Mvt!$A$2:$A$832,"")))</f>
        <v/>
      </c>
      <c r="C3958" t="str">
        <f t="shared" si="62"/>
        <v/>
      </c>
      <c r="D3958" t="str">
        <f>IF(A3958="","",VLOOKUP(BdD!C3958,Mvt!$D$2:$G$832,3,0))</f>
        <v/>
      </c>
    </row>
    <row r="3959" spans="1:4" x14ac:dyDescent="0.25">
      <c r="A3959" s="1" t="str">
        <f t="array" ref="A3959">IF(B3959="","",MAX(IF(Mvt!$C$2:$C$832=B3959,Mvt!$A$2:$A$832,"")))</f>
        <v/>
      </c>
      <c r="C3959" t="str">
        <f t="shared" si="62"/>
        <v/>
      </c>
      <c r="D3959" t="str">
        <f>IF(A3959="","",VLOOKUP(BdD!C3959,Mvt!$D$2:$G$832,3,0))</f>
        <v/>
      </c>
    </row>
    <row r="3960" spans="1:4" x14ac:dyDescent="0.25">
      <c r="A3960" s="1" t="str">
        <f t="array" ref="A3960">IF(B3960="","",MAX(IF(Mvt!$C$2:$C$832=B3960,Mvt!$A$2:$A$832,"")))</f>
        <v/>
      </c>
      <c r="C3960" t="str">
        <f t="shared" si="62"/>
        <v/>
      </c>
      <c r="D3960" t="str">
        <f>IF(A3960="","",VLOOKUP(BdD!C3960,Mvt!$D$2:$G$832,3,0))</f>
        <v/>
      </c>
    </row>
    <row r="3961" spans="1:4" x14ac:dyDescent="0.25">
      <c r="A3961" s="1" t="str">
        <f t="array" ref="A3961">IF(B3961="","",MAX(IF(Mvt!$C$2:$C$832=B3961,Mvt!$A$2:$A$832,"")))</f>
        <v/>
      </c>
      <c r="C3961" t="str">
        <f t="shared" si="62"/>
        <v/>
      </c>
      <c r="D3961" t="str">
        <f>IF(A3961="","",VLOOKUP(BdD!C3961,Mvt!$D$2:$G$832,3,0))</f>
        <v/>
      </c>
    </row>
    <row r="3962" spans="1:4" x14ac:dyDescent="0.25">
      <c r="A3962" s="1" t="str">
        <f t="array" ref="A3962">IF(B3962="","",MAX(IF(Mvt!$C$2:$C$832=B3962,Mvt!$A$2:$A$832,"")))</f>
        <v/>
      </c>
      <c r="C3962" t="str">
        <f t="shared" si="62"/>
        <v/>
      </c>
      <c r="D3962" t="str">
        <f>IF(A3962="","",VLOOKUP(BdD!C3962,Mvt!$D$2:$G$832,3,0))</f>
        <v/>
      </c>
    </row>
    <row r="3963" spans="1:4" x14ac:dyDescent="0.25">
      <c r="A3963" s="1" t="str">
        <f t="array" ref="A3963">IF(B3963="","",MAX(IF(Mvt!$C$2:$C$832=B3963,Mvt!$A$2:$A$832,"")))</f>
        <v/>
      </c>
      <c r="C3963" t="str">
        <f t="shared" si="62"/>
        <v/>
      </c>
      <c r="D3963" t="str">
        <f>IF(A3963="","",VLOOKUP(BdD!C3963,Mvt!$D$2:$G$832,3,0))</f>
        <v/>
      </c>
    </row>
    <row r="3964" spans="1:4" x14ac:dyDescent="0.25">
      <c r="A3964" s="1" t="str">
        <f t="array" ref="A3964">IF(B3964="","",MAX(IF(Mvt!$C$2:$C$832=B3964,Mvt!$A$2:$A$832,"")))</f>
        <v/>
      </c>
      <c r="C3964" t="str">
        <f t="shared" si="62"/>
        <v/>
      </c>
      <c r="D3964" t="str">
        <f>IF(A3964="","",VLOOKUP(BdD!C3964,Mvt!$D$2:$G$832,3,0))</f>
        <v/>
      </c>
    </row>
    <row r="3965" spans="1:4" x14ac:dyDescent="0.25">
      <c r="A3965" s="1" t="str">
        <f t="array" ref="A3965">IF(B3965="","",MAX(IF(Mvt!$C$2:$C$832=B3965,Mvt!$A$2:$A$832,"")))</f>
        <v/>
      </c>
      <c r="C3965" t="str">
        <f t="shared" si="62"/>
        <v/>
      </c>
      <c r="D3965" t="str">
        <f>IF(A3965="","",VLOOKUP(BdD!C3965,Mvt!$D$2:$G$832,3,0))</f>
        <v/>
      </c>
    </row>
    <row r="3966" spans="1:4" x14ac:dyDescent="0.25">
      <c r="A3966" s="1" t="str">
        <f t="array" ref="A3966">IF(B3966="","",MAX(IF(Mvt!$C$2:$C$832=B3966,Mvt!$A$2:$A$832,"")))</f>
        <v/>
      </c>
      <c r="C3966" t="str">
        <f t="shared" si="62"/>
        <v/>
      </c>
      <c r="D3966" t="str">
        <f>IF(A3966="","",VLOOKUP(BdD!C3966,Mvt!$D$2:$G$832,3,0))</f>
        <v/>
      </c>
    </row>
    <row r="3967" spans="1:4" x14ac:dyDescent="0.25">
      <c r="A3967" s="1" t="str">
        <f t="array" ref="A3967">IF(B3967="","",MAX(IF(Mvt!$C$2:$C$832=B3967,Mvt!$A$2:$A$832,"")))</f>
        <v/>
      </c>
      <c r="C3967" t="str">
        <f t="shared" si="62"/>
        <v/>
      </c>
      <c r="D3967" t="str">
        <f>IF(A3967="","",VLOOKUP(BdD!C3967,Mvt!$D$2:$G$832,3,0))</f>
        <v/>
      </c>
    </row>
    <row r="3968" spans="1:4" x14ac:dyDescent="0.25">
      <c r="A3968" s="1" t="str">
        <f t="array" ref="A3968">IF(B3968="","",MAX(IF(Mvt!$C$2:$C$832=B3968,Mvt!$A$2:$A$832,"")))</f>
        <v/>
      </c>
      <c r="C3968" t="str">
        <f t="shared" si="62"/>
        <v/>
      </c>
      <c r="D3968" t="str">
        <f>IF(A3968="","",VLOOKUP(BdD!C3968,Mvt!$D$2:$G$832,3,0))</f>
        <v/>
      </c>
    </row>
  </sheetData>
  <sheetProtection selectLockedCells="1" selectUnlockedCells="1"/>
  <dataValidations count="3">
    <dataValidation type="custom" allowBlank="1" showInputMessage="1" showErrorMessage="1" sqref="B1 B3969:B1048576" xr:uid="{00000000-0002-0000-0000-000000000000}">
      <formula1>COUNTIF($B$2:$B$39966,$B$2)&lt;2</formula1>
    </dataValidation>
    <dataValidation type="custom" allowBlank="1" showInputMessage="1" showErrorMessage="1" sqref="B529:B554 B725:B3968 B2:B20" xr:uid="{00000000-0002-0000-0000-000001000000}">
      <formula1>COUNTIF($B$2:$B$39966,B2)=1</formula1>
    </dataValidation>
    <dataValidation type="list" allowBlank="1" showInputMessage="1" showErrorMessage="1" sqref="E1:E1048576" xr:uid="{00000000-0002-0000-0000-000002000000}">
      <formula1>"Fraise D Plat, Fraise D striée, Fraise D filet, Fraise D perçage, Fraise D Perle, Fraise D inclinée, Fraise D concave, Fraise MD 1Z, Fraise MD striée, Fraise D spéciale, Fraise à carotter, Burin, Burin D plat"</formula1>
    </dataValidation>
  </dataValidations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D832"/>
  <sheetViews>
    <sheetView showGridLines="0" zoomScale="98" zoomScaleNormal="98" workbookViewId="0">
      <selection activeCell="D2" sqref="D2"/>
    </sheetView>
  </sheetViews>
  <sheetFormatPr defaultColWidth="10.85546875" defaultRowHeight="15" x14ac:dyDescent="0.25"/>
  <cols>
    <col min="1" max="1" width="10.7109375" bestFit="1" customWidth="1"/>
    <col min="2" max="2" width="15.7109375" bestFit="1" customWidth="1"/>
    <col min="3" max="3" width="34.140625" bestFit="1" customWidth="1"/>
    <col min="4" max="4" width="39.28515625" bestFit="1" customWidth="1"/>
    <col min="5" max="5" width="15.7109375" bestFit="1" customWidth="1"/>
    <col min="6" max="6" width="9.28515625" bestFit="1" customWidth="1"/>
    <col min="7" max="7" width="11.5703125" bestFit="1" customWidth="1"/>
    <col min="8" max="8" width="7.42578125" customWidth="1"/>
    <col min="9" max="9" width="9.140625" customWidth="1"/>
    <col min="10" max="10" width="10.5703125" bestFit="1" customWidth="1"/>
    <col min="11" max="11" width="6.42578125" customWidth="1"/>
    <col min="12" max="12" width="5.7109375" customWidth="1"/>
    <col min="13" max="13" width="9.140625" customWidth="1"/>
    <col min="14" max="14" width="7.140625" bestFit="1" customWidth="1"/>
    <col min="15" max="15" width="15.85546875" bestFit="1" customWidth="1"/>
    <col min="16" max="16" width="13.7109375" bestFit="1" customWidth="1"/>
    <col min="17" max="17" width="6.140625" bestFit="1" customWidth="1"/>
    <col min="18" max="18" width="9" customWidth="1"/>
    <col min="19" max="19" width="7.42578125" bestFit="1" customWidth="1"/>
    <col min="20" max="20" width="6.42578125" customWidth="1"/>
    <col min="21" max="21" width="8.28515625" customWidth="1"/>
    <col min="22" max="22" width="9.140625" bestFit="1" customWidth="1"/>
    <col min="23" max="26" width="10.85546875" customWidth="1"/>
    <col min="27" max="27" width="14" customWidth="1"/>
    <col min="28" max="28" width="15.7109375" bestFit="1" customWidth="1"/>
  </cols>
  <sheetData>
    <row r="1" spans="1:28" x14ac:dyDescent="0.25">
      <c r="A1" t="s">
        <v>3</v>
      </c>
      <c r="B1" t="s">
        <v>5</v>
      </c>
      <c r="C1" t="s">
        <v>4</v>
      </c>
      <c r="D1" t="s">
        <v>0</v>
      </c>
      <c r="E1" t="s">
        <v>1082</v>
      </c>
      <c r="F1" t="s">
        <v>1028</v>
      </c>
      <c r="G1" t="s">
        <v>545</v>
      </c>
      <c r="H1" t="s">
        <v>6</v>
      </c>
      <c r="I1" t="s">
        <v>7</v>
      </c>
      <c r="J1" t="s">
        <v>8</v>
      </c>
      <c r="K1" t="s">
        <v>9</v>
      </c>
      <c r="L1" t="s">
        <v>528</v>
      </c>
      <c r="M1" t="s">
        <v>1014</v>
      </c>
      <c r="N1" t="s">
        <v>10</v>
      </c>
      <c r="O1" t="s">
        <v>11</v>
      </c>
      <c r="P1" t="s">
        <v>12</v>
      </c>
      <c r="Q1" t="s">
        <v>52</v>
      </c>
      <c r="R1" t="s">
        <v>714</v>
      </c>
      <c r="S1" t="s">
        <v>686</v>
      </c>
      <c r="T1" t="s">
        <v>687</v>
      </c>
      <c r="U1" t="s">
        <v>688</v>
      </c>
      <c r="V1" t="s">
        <v>356</v>
      </c>
      <c r="W1" t="s">
        <v>1083</v>
      </c>
      <c r="X1" t="s">
        <v>1084</v>
      </c>
      <c r="Y1" t="s">
        <v>1085</v>
      </c>
      <c r="Z1" t="s">
        <v>1086</v>
      </c>
      <c r="AA1" t="s">
        <v>376</v>
      </c>
      <c r="AB1" t="s">
        <v>1087</v>
      </c>
    </row>
    <row r="2" spans="1:28" x14ac:dyDescent="0.25">
      <c r="A2" s="1">
        <v>43473</v>
      </c>
      <c r="B2" t="s">
        <v>15</v>
      </c>
      <c r="C2" t="s">
        <v>22</v>
      </c>
      <c r="D2" t="str">
        <f t="shared" ref="D2:D58" si="0">IF(A2="","",A2&amp;C2)</f>
        <v>43473Boite de Fraises en bout Ø1.00</v>
      </c>
      <c r="E2" t="str">
        <f t="shared" ref="E2:E58" si="1">IF(B2="","",B2)</f>
        <v>Fraise 1Z</v>
      </c>
      <c r="F2" t="s">
        <v>36</v>
      </c>
      <c r="G2" t="s">
        <v>2</v>
      </c>
      <c r="H2" t="s">
        <v>38</v>
      </c>
      <c r="J2" t="s">
        <v>40</v>
      </c>
      <c r="K2">
        <v>10</v>
      </c>
      <c r="V2">
        <f>IF(G2="","",SUM(N:N))</f>
        <v>10292.35</v>
      </c>
      <c r="W2" t="b">
        <f>IF(G2="Affutage",IF(Q2&lt;&gt;"",1,0))</f>
        <v>0</v>
      </c>
      <c r="X2">
        <f>SUM(W:W)</f>
        <v>98</v>
      </c>
      <c r="Y2">
        <f>IF(ISNUMBER(W2),1,0)</f>
        <v>0</v>
      </c>
      <c r="Z2">
        <f>SUM(Y:Y)</f>
        <v>194</v>
      </c>
      <c r="AA2" s="3">
        <f>X2/Z2</f>
        <v>0.50515463917525771</v>
      </c>
      <c r="AB2" t="s">
        <v>522</v>
      </c>
    </row>
    <row r="3" spans="1:28" x14ac:dyDescent="0.25">
      <c r="A3" s="1">
        <v>43473</v>
      </c>
      <c r="B3" t="s">
        <v>15</v>
      </c>
      <c r="C3" t="s">
        <v>23</v>
      </c>
      <c r="D3" t="str">
        <f t="shared" si="0"/>
        <v>43473Boite de Fraises en bout Ø2.00</v>
      </c>
      <c r="E3" t="str">
        <f t="shared" si="1"/>
        <v>Fraise 1Z</v>
      </c>
      <c r="F3" t="s">
        <v>36</v>
      </c>
      <c r="G3" t="s">
        <v>2</v>
      </c>
      <c r="H3" t="s">
        <v>38</v>
      </c>
      <c r="J3" t="s">
        <v>40</v>
      </c>
      <c r="K3">
        <v>10</v>
      </c>
      <c r="V3">
        <f>IF(G3="","",SUM(N:N))</f>
        <v>10292.35</v>
      </c>
      <c r="W3" t="b">
        <f>IF(G3="Affutage",IF(Q3&lt;&gt;"",1,0))</f>
        <v>0</v>
      </c>
      <c r="X3">
        <f>SUM(W:W)</f>
        <v>98</v>
      </c>
      <c r="Y3">
        <f t="shared" ref="Y3:Y66" si="2">IF(ISNUMBER(W3),1,0)</f>
        <v>0</v>
      </c>
      <c r="Z3">
        <f>SUM(Y:Y)</f>
        <v>194</v>
      </c>
      <c r="AA3" s="3">
        <f t="shared" ref="AA3:AA66" si="3">X3/Z3</f>
        <v>0.50515463917525771</v>
      </c>
      <c r="AB3" t="s">
        <v>520</v>
      </c>
    </row>
    <row r="4" spans="1:28" x14ac:dyDescent="0.25">
      <c r="A4" s="1">
        <v>43473</v>
      </c>
      <c r="B4" t="s">
        <v>16</v>
      </c>
      <c r="C4">
        <v>49277</v>
      </c>
      <c r="D4" t="str">
        <f t="shared" si="0"/>
        <v>4347349277</v>
      </c>
      <c r="E4" t="str">
        <f t="shared" si="1"/>
        <v>Fraise D striée</v>
      </c>
      <c r="G4" t="s">
        <v>1</v>
      </c>
      <c r="J4" t="s">
        <v>41</v>
      </c>
      <c r="K4">
        <v>1</v>
      </c>
      <c r="V4">
        <f>IF(G4="","",SUM(N:N))</f>
        <v>10292.35</v>
      </c>
      <c r="W4" t="b">
        <f>IF(G4="Affutage",IF(Q4&lt;&gt;"",1,0))</f>
        <v>0</v>
      </c>
      <c r="X4">
        <f>SUM(W:W)</f>
        <v>98</v>
      </c>
      <c r="Y4">
        <f t="shared" si="2"/>
        <v>0</v>
      </c>
      <c r="Z4">
        <f>SUM(Y:Y)</f>
        <v>194</v>
      </c>
      <c r="AA4" s="3">
        <f t="shared" si="3"/>
        <v>0.50515463917525771</v>
      </c>
      <c r="AB4" t="s">
        <v>21</v>
      </c>
    </row>
    <row r="5" spans="1:28" x14ac:dyDescent="0.25">
      <c r="A5" s="1">
        <v>43473</v>
      </c>
      <c r="B5" t="s">
        <v>16</v>
      </c>
      <c r="C5">
        <v>45250</v>
      </c>
      <c r="D5" t="str">
        <f t="shared" si="0"/>
        <v>4347345250</v>
      </c>
      <c r="E5" t="str">
        <f t="shared" si="1"/>
        <v>Fraise D striée</v>
      </c>
      <c r="G5" t="s">
        <v>1</v>
      </c>
      <c r="J5" t="s">
        <v>41</v>
      </c>
      <c r="K5">
        <v>1</v>
      </c>
      <c r="V5">
        <f>IF(G5="","",SUM(N:N))</f>
        <v>10292.35</v>
      </c>
      <c r="W5" t="b">
        <f>IF(G5="Affutage",IF(Q5&lt;&gt;"",1,0))</f>
        <v>0</v>
      </c>
      <c r="X5">
        <f>SUM(W:W)</f>
        <v>98</v>
      </c>
      <c r="Y5">
        <f t="shared" si="2"/>
        <v>0</v>
      </c>
      <c r="Z5">
        <f>SUM(Y:Y)</f>
        <v>194</v>
      </c>
      <c r="AA5" s="3">
        <f t="shared" si="3"/>
        <v>0.50515463917525771</v>
      </c>
      <c r="AB5" t="s">
        <v>15</v>
      </c>
    </row>
    <row r="6" spans="1:28" x14ac:dyDescent="0.25">
      <c r="A6" s="1">
        <v>43473</v>
      </c>
      <c r="B6" t="s">
        <v>16</v>
      </c>
      <c r="C6">
        <v>49273</v>
      </c>
      <c r="D6" t="str">
        <f t="shared" si="0"/>
        <v>4347349273</v>
      </c>
      <c r="E6" t="str">
        <f t="shared" si="1"/>
        <v>Fraise D striée</v>
      </c>
      <c r="G6" t="s">
        <v>1</v>
      </c>
      <c r="J6" t="s">
        <v>41</v>
      </c>
      <c r="K6">
        <v>1</v>
      </c>
      <c r="V6">
        <f>IF(G6="","",SUM(N:N))</f>
        <v>10292.35</v>
      </c>
      <c r="W6" t="b">
        <f>IF(G6="Affutage",IF(Q6&lt;&gt;"",1,0))</f>
        <v>0</v>
      </c>
      <c r="X6">
        <f>SUM(W:W)</f>
        <v>98</v>
      </c>
      <c r="Y6">
        <f t="shared" si="2"/>
        <v>0</v>
      </c>
      <c r="Z6">
        <f>SUM(Y:Y)</f>
        <v>194</v>
      </c>
      <c r="AA6" s="3">
        <f t="shared" si="3"/>
        <v>0.50515463917525771</v>
      </c>
      <c r="AB6" t="s">
        <v>20</v>
      </c>
    </row>
    <row r="7" spans="1:28" x14ac:dyDescent="0.25">
      <c r="A7" s="1">
        <v>43473</v>
      </c>
      <c r="B7" t="s">
        <v>16</v>
      </c>
      <c r="C7">
        <v>45248</v>
      </c>
      <c r="D7" t="str">
        <f t="shared" si="0"/>
        <v>4347345248</v>
      </c>
      <c r="E7" t="str">
        <f t="shared" si="1"/>
        <v>Fraise D striée</v>
      </c>
      <c r="G7" t="s">
        <v>1</v>
      </c>
      <c r="J7" t="s">
        <v>41</v>
      </c>
      <c r="K7">
        <v>1</v>
      </c>
      <c r="V7">
        <f>IF(G7="","",SUM(N:N))</f>
        <v>10292.35</v>
      </c>
      <c r="W7" t="b">
        <f>IF(G7="Affutage",IF(Q7&lt;&gt;"",1,0))</f>
        <v>0</v>
      </c>
      <c r="X7">
        <f>SUM(W:W)</f>
        <v>98</v>
      </c>
      <c r="Y7">
        <f t="shared" si="2"/>
        <v>0</v>
      </c>
      <c r="Z7">
        <f>SUM(Y:Y)</f>
        <v>194</v>
      </c>
      <c r="AA7" s="3">
        <f t="shared" si="3"/>
        <v>0.50515463917525771</v>
      </c>
      <c r="AB7" t="s">
        <v>699</v>
      </c>
    </row>
    <row r="8" spans="1:28" x14ac:dyDescent="0.25">
      <c r="A8" s="1">
        <v>43473</v>
      </c>
      <c r="B8" t="s">
        <v>17</v>
      </c>
      <c r="C8" t="s">
        <v>24</v>
      </c>
      <c r="D8" t="str">
        <f t="shared" si="0"/>
        <v>4347303-1991</v>
      </c>
      <c r="E8" t="str">
        <f t="shared" si="1"/>
        <v>Fraise D plat</v>
      </c>
      <c r="F8" t="s">
        <v>37</v>
      </c>
      <c r="G8" t="s">
        <v>2</v>
      </c>
      <c r="H8" t="s">
        <v>39</v>
      </c>
      <c r="J8" t="s">
        <v>41</v>
      </c>
      <c r="K8">
        <v>1</v>
      </c>
      <c r="V8">
        <f>IF(G8="","",SUM(N:N))</f>
        <v>10292.35</v>
      </c>
      <c r="W8" t="b">
        <f>IF(G8="Affutage",IF(Q8&lt;&gt;"",1,0))</f>
        <v>0</v>
      </c>
      <c r="X8">
        <f>SUM(W:W)</f>
        <v>98</v>
      </c>
      <c r="Y8">
        <f t="shared" si="2"/>
        <v>0</v>
      </c>
      <c r="Z8">
        <f>SUM(Y:Y)</f>
        <v>194</v>
      </c>
      <c r="AA8" s="3">
        <f t="shared" si="3"/>
        <v>0.50515463917525771</v>
      </c>
      <c r="AB8" t="s">
        <v>700</v>
      </c>
    </row>
    <row r="9" spans="1:28" x14ac:dyDescent="0.25">
      <c r="A9" s="1">
        <v>43474</v>
      </c>
      <c r="B9" t="s">
        <v>702</v>
      </c>
      <c r="C9" t="s">
        <v>25</v>
      </c>
      <c r="D9" t="str">
        <f t="shared" si="0"/>
        <v>43474JAE-14-097-DCP01</v>
      </c>
      <c r="E9" t="str">
        <f t="shared" si="1"/>
        <v>Perçeur</v>
      </c>
      <c r="F9" t="s">
        <v>36</v>
      </c>
      <c r="G9" t="s">
        <v>2</v>
      </c>
      <c r="H9" t="s">
        <v>38</v>
      </c>
      <c r="J9" t="s">
        <v>40</v>
      </c>
      <c r="K9">
        <v>3</v>
      </c>
      <c r="V9">
        <f>IF(G9="","",SUM(N:N))</f>
        <v>10292.35</v>
      </c>
      <c r="W9" t="b">
        <f>IF(G9="Affutage",IF(Q9&lt;&gt;"",1,0))</f>
        <v>0</v>
      </c>
      <c r="X9">
        <f>SUM(W:W)</f>
        <v>98</v>
      </c>
      <c r="Y9">
        <f t="shared" si="2"/>
        <v>0</v>
      </c>
      <c r="Z9">
        <f>SUM(Y:Y)</f>
        <v>194</v>
      </c>
      <c r="AA9" s="3">
        <f t="shared" si="3"/>
        <v>0.50515463917525771</v>
      </c>
      <c r="AB9" t="s">
        <v>53</v>
      </c>
    </row>
    <row r="10" spans="1:28" x14ac:dyDescent="0.25">
      <c r="A10" s="1">
        <v>43474</v>
      </c>
      <c r="B10" t="s">
        <v>18</v>
      </c>
      <c r="C10" t="s">
        <v>26</v>
      </c>
      <c r="D10" t="str">
        <f t="shared" si="0"/>
        <v>43474Boites de pointes sertissage</v>
      </c>
      <c r="E10" t="str">
        <f t="shared" si="1"/>
        <v>Pointe</v>
      </c>
      <c r="F10" t="s">
        <v>36</v>
      </c>
      <c r="G10" t="s">
        <v>33</v>
      </c>
      <c r="H10" t="s">
        <v>39</v>
      </c>
      <c r="J10" t="s">
        <v>40</v>
      </c>
      <c r="K10">
        <v>100</v>
      </c>
      <c r="V10">
        <f>IF(G10="","",SUM(N:N))</f>
        <v>10292.35</v>
      </c>
      <c r="W10" t="b">
        <f>IF(G10="Affutage",IF(Q10&lt;&gt;"",1,0))</f>
        <v>0</v>
      </c>
      <c r="X10">
        <f>SUM(W:W)</f>
        <v>98</v>
      </c>
      <c r="Y10">
        <f t="shared" si="2"/>
        <v>0</v>
      </c>
      <c r="Z10">
        <f>SUM(Y:Y)</f>
        <v>194</v>
      </c>
      <c r="AA10" s="3">
        <f t="shared" si="3"/>
        <v>0.50515463917525771</v>
      </c>
      <c r="AB10" t="s">
        <v>368</v>
      </c>
    </row>
    <row r="11" spans="1:28" x14ac:dyDescent="0.25">
      <c r="A11" s="1">
        <v>43475</v>
      </c>
      <c r="B11" t="s">
        <v>16</v>
      </c>
      <c r="C11" t="s">
        <v>27</v>
      </c>
      <c r="D11" t="str">
        <f t="shared" si="0"/>
        <v>43475F030418</v>
      </c>
      <c r="E11" t="str">
        <f t="shared" si="1"/>
        <v>Fraise D striée</v>
      </c>
      <c r="F11" t="s">
        <v>35</v>
      </c>
      <c r="G11" t="s">
        <v>34</v>
      </c>
      <c r="H11" t="s">
        <v>39</v>
      </c>
      <c r="J11" t="s">
        <v>40</v>
      </c>
      <c r="K11">
        <v>1</v>
      </c>
      <c r="V11">
        <f>IF(G11="","",SUM(N:N))</f>
        <v>10292.35</v>
      </c>
      <c r="W11">
        <f>IF(G11="Affutage",IF(Q11&lt;&gt;"",1,0))</f>
        <v>0</v>
      </c>
      <c r="X11">
        <f>SUM(W:W)</f>
        <v>98</v>
      </c>
      <c r="Y11">
        <f t="shared" si="2"/>
        <v>1</v>
      </c>
      <c r="Z11">
        <f>SUM(Y:Y)</f>
        <v>194</v>
      </c>
      <c r="AA11" s="3">
        <f t="shared" si="3"/>
        <v>0.50515463917525771</v>
      </c>
      <c r="AB11" t="s">
        <v>362</v>
      </c>
    </row>
    <row r="12" spans="1:28" x14ac:dyDescent="0.25">
      <c r="A12" s="1">
        <v>43475</v>
      </c>
      <c r="B12" t="s">
        <v>71</v>
      </c>
      <c r="C12">
        <v>52903</v>
      </c>
      <c r="D12" t="str">
        <f t="shared" si="0"/>
        <v>4347552903</v>
      </c>
      <c r="E12" t="str">
        <f t="shared" si="1"/>
        <v>Fraise D inclinée</v>
      </c>
      <c r="G12" t="s">
        <v>34</v>
      </c>
      <c r="J12" t="s">
        <v>41</v>
      </c>
      <c r="K12">
        <v>1</v>
      </c>
      <c r="V12">
        <f>IF(G12="","",SUM(N:N))</f>
        <v>10292.35</v>
      </c>
      <c r="W12">
        <f>IF(G12="Affutage",IF(Q12&lt;&gt;"",1,0))</f>
        <v>0</v>
      </c>
      <c r="X12">
        <f>SUM(W:W)</f>
        <v>98</v>
      </c>
      <c r="Y12">
        <f t="shared" si="2"/>
        <v>1</v>
      </c>
      <c r="Z12">
        <f>SUM(Y:Y)</f>
        <v>194</v>
      </c>
      <c r="AA12" s="3">
        <f t="shared" si="3"/>
        <v>0.50515463917525771</v>
      </c>
      <c r="AB12" t="s">
        <v>66</v>
      </c>
    </row>
    <row r="13" spans="1:28" x14ac:dyDescent="0.25">
      <c r="A13" s="1">
        <v>43475</v>
      </c>
      <c r="B13" t="s">
        <v>17</v>
      </c>
      <c r="C13" t="s">
        <v>28</v>
      </c>
      <c r="D13" t="str">
        <f t="shared" si="0"/>
        <v>43475F250416</v>
      </c>
      <c r="E13" t="str">
        <f t="shared" si="1"/>
        <v>Fraise D plat</v>
      </c>
      <c r="G13" t="s">
        <v>34</v>
      </c>
      <c r="J13" t="s">
        <v>40</v>
      </c>
      <c r="K13">
        <v>1</v>
      </c>
      <c r="V13">
        <f>IF(G13="","",SUM(N:N))</f>
        <v>10292.35</v>
      </c>
      <c r="W13">
        <f>IF(G13="Affutage",IF(Q13&lt;&gt;"",1,0))</f>
        <v>0</v>
      </c>
      <c r="X13">
        <f>SUM(W:W)</f>
        <v>98</v>
      </c>
      <c r="Y13">
        <f t="shared" si="2"/>
        <v>1</v>
      </c>
      <c r="Z13">
        <f>SUM(Y:Y)</f>
        <v>194</v>
      </c>
      <c r="AA13" s="3">
        <f t="shared" si="3"/>
        <v>0.50515463917525771</v>
      </c>
      <c r="AB13" t="s">
        <v>71</v>
      </c>
    </row>
    <row r="14" spans="1:28" x14ac:dyDescent="0.25">
      <c r="A14" s="1">
        <v>43475</v>
      </c>
      <c r="B14" t="s">
        <v>16</v>
      </c>
      <c r="C14">
        <v>65434</v>
      </c>
      <c r="D14" t="str">
        <f t="shared" si="0"/>
        <v>4347565434</v>
      </c>
      <c r="E14" t="str">
        <f t="shared" si="1"/>
        <v>Fraise D striée</v>
      </c>
      <c r="F14" t="s">
        <v>35</v>
      </c>
      <c r="G14" t="s">
        <v>34</v>
      </c>
      <c r="J14" t="s">
        <v>41</v>
      </c>
      <c r="K14">
        <v>1</v>
      </c>
      <c r="O14" t="s">
        <v>72</v>
      </c>
      <c r="P14" t="s">
        <v>612</v>
      </c>
      <c r="Q14">
        <v>40</v>
      </c>
      <c r="V14">
        <f>IF(G14="","",SUM(N:N))</f>
        <v>10292.35</v>
      </c>
      <c r="W14">
        <f>IF(G14="Affutage",IF(Q14&lt;&gt;"",1,0))</f>
        <v>1</v>
      </c>
      <c r="X14">
        <f>SUM(W:W)</f>
        <v>98</v>
      </c>
      <c r="Y14">
        <f t="shared" si="2"/>
        <v>1</v>
      </c>
      <c r="Z14">
        <f>SUM(Y:Y)</f>
        <v>194</v>
      </c>
      <c r="AA14" s="3">
        <f t="shared" si="3"/>
        <v>0.50515463917525771</v>
      </c>
      <c r="AB14" t="s">
        <v>701</v>
      </c>
    </row>
    <row r="15" spans="1:28" x14ac:dyDescent="0.25">
      <c r="A15" s="1">
        <v>43476</v>
      </c>
      <c r="B15" t="s">
        <v>19</v>
      </c>
      <c r="C15" t="s">
        <v>29</v>
      </c>
      <c r="D15" t="str">
        <f t="shared" si="0"/>
        <v>43476corps Ø3  Ø0,21</v>
      </c>
      <c r="E15" t="str">
        <f t="shared" si="1"/>
        <v>Goupille</v>
      </c>
      <c r="F15" t="s">
        <v>36</v>
      </c>
      <c r="G15" t="s">
        <v>2</v>
      </c>
      <c r="H15" t="s">
        <v>38</v>
      </c>
      <c r="J15" t="s">
        <v>40</v>
      </c>
      <c r="K15">
        <v>50</v>
      </c>
      <c r="V15">
        <f>IF(G15="","",SUM(N:N))</f>
        <v>10292.35</v>
      </c>
      <c r="W15" t="b">
        <f>IF(G15="Affutage",IF(Q15&lt;&gt;"",1,0))</f>
        <v>0</v>
      </c>
      <c r="X15">
        <f>SUM(W:W)</f>
        <v>98</v>
      </c>
      <c r="Y15">
        <f t="shared" si="2"/>
        <v>0</v>
      </c>
      <c r="Z15">
        <f>SUM(Y:Y)</f>
        <v>194</v>
      </c>
      <c r="AA15" s="3">
        <f t="shared" si="3"/>
        <v>0.50515463917525771</v>
      </c>
      <c r="AB15" t="s">
        <v>17</v>
      </c>
    </row>
    <row r="16" spans="1:28" x14ac:dyDescent="0.25">
      <c r="A16" s="1">
        <v>43476</v>
      </c>
      <c r="B16" t="s">
        <v>16</v>
      </c>
      <c r="C16" t="s">
        <v>30</v>
      </c>
      <c r="D16" t="str">
        <f t="shared" si="0"/>
        <v>43476F040418</v>
      </c>
      <c r="E16" t="str">
        <f t="shared" si="1"/>
        <v>Fraise D striée</v>
      </c>
      <c r="F16" t="s">
        <v>35</v>
      </c>
      <c r="G16" t="s">
        <v>34</v>
      </c>
      <c r="J16" t="s">
        <v>40</v>
      </c>
      <c r="K16">
        <v>1</v>
      </c>
      <c r="O16" t="s">
        <v>72</v>
      </c>
      <c r="P16" t="s">
        <v>44</v>
      </c>
      <c r="Q16">
        <v>1000</v>
      </c>
      <c r="V16">
        <f>IF(G16="","",SUM(N:N))</f>
        <v>10292.35</v>
      </c>
      <c r="W16">
        <f>IF(G16="Affutage",IF(Q16&lt;&gt;"",1,0))</f>
        <v>1</v>
      </c>
      <c r="X16">
        <f>SUM(W:W)</f>
        <v>98</v>
      </c>
      <c r="Y16">
        <f t="shared" si="2"/>
        <v>1</v>
      </c>
      <c r="Z16">
        <f>SUM(Y:Y)</f>
        <v>194</v>
      </c>
      <c r="AA16" s="3">
        <f t="shared" si="3"/>
        <v>0.50515463917525771</v>
      </c>
      <c r="AB16" t="s">
        <v>16</v>
      </c>
    </row>
    <row r="17" spans="1:28" x14ac:dyDescent="0.25">
      <c r="A17" s="1">
        <v>43476</v>
      </c>
      <c r="B17" t="s">
        <v>20</v>
      </c>
      <c r="C17" t="s">
        <v>31</v>
      </c>
      <c r="D17" t="str">
        <f t="shared" si="0"/>
        <v>434767242 Ø0.30</v>
      </c>
      <c r="E17" t="str">
        <f t="shared" si="1"/>
        <v>Fraise 2Z</v>
      </c>
      <c r="F17" t="s">
        <v>76</v>
      </c>
      <c r="G17" t="s">
        <v>35</v>
      </c>
      <c r="H17" t="s">
        <v>38</v>
      </c>
      <c r="J17" t="s">
        <v>42</v>
      </c>
      <c r="K17">
        <v>20</v>
      </c>
      <c r="V17">
        <f>IF(G17="","",SUM(N:N))</f>
        <v>10292.35</v>
      </c>
      <c r="W17" t="b">
        <f>IF(G17="Affutage",IF(Q17&lt;&gt;"",1,0))</f>
        <v>0</v>
      </c>
      <c r="X17">
        <f>SUM(W:W)</f>
        <v>98</v>
      </c>
      <c r="Y17">
        <f t="shared" si="2"/>
        <v>0</v>
      </c>
      <c r="Z17">
        <f>SUM(Y:Y)</f>
        <v>194</v>
      </c>
      <c r="AA17" s="3">
        <f t="shared" si="3"/>
        <v>0.50515463917525771</v>
      </c>
      <c r="AB17" t="s">
        <v>514</v>
      </c>
    </row>
    <row r="18" spans="1:28" x14ac:dyDescent="0.25">
      <c r="A18" s="1">
        <v>43476</v>
      </c>
      <c r="B18" t="s">
        <v>21</v>
      </c>
      <c r="C18" t="s">
        <v>32</v>
      </c>
      <c r="D18" t="str">
        <f t="shared" si="0"/>
        <v>434761101521 Ø0.43</v>
      </c>
      <c r="E18" t="str">
        <f t="shared" si="1"/>
        <v>Foret</v>
      </c>
      <c r="F18" t="s">
        <v>76</v>
      </c>
      <c r="G18" t="s">
        <v>35</v>
      </c>
      <c r="H18" t="s">
        <v>38</v>
      </c>
      <c r="J18" t="s">
        <v>43</v>
      </c>
      <c r="K18">
        <v>20</v>
      </c>
      <c r="V18">
        <f>IF(G18="","",SUM(N:N))</f>
        <v>10292.35</v>
      </c>
      <c r="W18" t="b">
        <f>IF(G18="Affutage",IF(Q18&lt;&gt;"",1,0))</f>
        <v>0</v>
      </c>
      <c r="X18">
        <f>SUM(W:W)</f>
        <v>98</v>
      </c>
      <c r="Y18">
        <f t="shared" si="2"/>
        <v>0</v>
      </c>
      <c r="Z18">
        <f>SUM(Y:Y)</f>
        <v>194</v>
      </c>
      <c r="AA18" s="3">
        <f t="shared" si="3"/>
        <v>0.50515463917525771</v>
      </c>
      <c r="AB18" t="s">
        <v>19</v>
      </c>
    </row>
    <row r="19" spans="1:28" x14ac:dyDescent="0.25">
      <c r="A19" s="1">
        <v>43476</v>
      </c>
      <c r="B19" t="s">
        <v>53</v>
      </c>
      <c r="C19" t="s">
        <v>61</v>
      </c>
      <c r="D19" t="str">
        <f t="shared" si="0"/>
        <v>43476Ø10 x Ø0.10</v>
      </c>
      <c r="E19" t="str">
        <f t="shared" si="1"/>
        <v>Fraise à carotter</v>
      </c>
      <c r="F19" t="s">
        <v>36</v>
      </c>
      <c r="G19" t="s">
        <v>54</v>
      </c>
      <c r="H19" t="s">
        <v>39</v>
      </c>
      <c r="J19" t="s">
        <v>40</v>
      </c>
      <c r="K19">
        <v>1</v>
      </c>
      <c r="V19">
        <f>IF(G19="","",SUM(N:N))</f>
        <v>10292.35</v>
      </c>
      <c r="W19" t="b">
        <f>IF(G19="Affutage",IF(Q19&lt;&gt;"",1,0))</f>
        <v>0</v>
      </c>
      <c r="X19">
        <f>SUM(W:W)</f>
        <v>98</v>
      </c>
      <c r="Y19">
        <f t="shared" si="2"/>
        <v>0</v>
      </c>
      <c r="Z19">
        <f>SUM(Y:Y)</f>
        <v>194</v>
      </c>
      <c r="AA19" s="3">
        <f t="shared" si="3"/>
        <v>0.50515463917525771</v>
      </c>
      <c r="AB19" t="s">
        <v>702</v>
      </c>
    </row>
    <row r="20" spans="1:28" x14ac:dyDescent="0.25">
      <c r="A20" s="1">
        <v>43476</v>
      </c>
      <c r="B20" t="s">
        <v>53</v>
      </c>
      <c r="C20" t="s">
        <v>55</v>
      </c>
      <c r="D20" t="str">
        <f t="shared" si="0"/>
        <v>43476Ø9.90 x Ø0.10</v>
      </c>
      <c r="E20" t="str">
        <f t="shared" si="1"/>
        <v>Fraise à carotter</v>
      </c>
      <c r="F20" t="s">
        <v>36</v>
      </c>
      <c r="G20" t="s">
        <v>54</v>
      </c>
      <c r="H20" t="s">
        <v>39</v>
      </c>
      <c r="J20" t="s">
        <v>40</v>
      </c>
      <c r="K20">
        <v>1</v>
      </c>
      <c r="V20">
        <f>IF(G20="","",SUM(N:N))</f>
        <v>10292.35</v>
      </c>
      <c r="W20" t="b">
        <f>IF(G20="Affutage",IF(Q20&lt;&gt;"",1,0))</f>
        <v>0</v>
      </c>
      <c r="X20">
        <f>SUM(W:W)</f>
        <v>98</v>
      </c>
      <c r="Y20">
        <f t="shared" si="2"/>
        <v>0</v>
      </c>
      <c r="Z20">
        <f>SUM(Y:Y)</f>
        <v>194</v>
      </c>
      <c r="AA20" s="3">
        <f t="shared" si="3"/>
        <v>0.50515463917525771</v>
      </c>
      <c r="AB20" t="s">
        <v>373</v>
      </c>
    </row>
    <row r="21" spans="1:28" x14ac:dyDescent="0.25">
      <c r="A21" s="1">
        <v>43476</v>
      </c>
      <c r="B21" t="s">
        <v>53</v>
      </c>
      <c r="C21" t="s">
        <v>56</v>
      </c>
      <c r="D21" t="str">
        <f t="shared" si="0"/>
        <v>43476Ø3.60 x Ø0.25</v>
      </c>
      <c r="E21" t="str">
        <f t="shared" si="1"/>
        <v>Fraise à carotter</v>
      </c>
      <c r="F21" t="s">
        <v>36</v>
      </c>
      <c r="G21" t="s">
        <v>54</v>
      </c>
      <c r="H21" t="s">
        <v>39</v>
      </c>
      <c r="J21" t="s">
        <v>40</v>
      </c>
      <c r="K21">
        <v>3</v>
      </c>
      <c r="V21">
        <f>IF(G21="","",SUM(N:N))</f>
        <v>10292.35</v>
      </c>
      <c r="W21" t="b">
        <f>IF(G21="Affutage",IF(Q21&lt;&gt;"",1,0))</f>
        <v>0</v>
      </c>
      <c r="X21">
        <f>SUM(W:W)</f>
        <v>98</v>
      </c>
      <c r="Y21">
        <f t="shared" si="2"/>
        <v>0</v>
      </c>
      <c r="Z21">
        <f>SUM(Y:Y)</f>
        <v>194</v>
      </c>
      <c r="AA21" s="3">
        <f t="shared" si="3"/>
        <v>0.50515463917525771</v>
      </c>
      <c r="AB21" t="s">
        <v>18</v>
      </c>
    </row>
    <row r="22" spans="1:28" x14ac:dyDescent="0.25">
      <c r="A22" s="1">
        <v>43476</v>
      </c>
      <c r="B22" t="s">
        <v>53</v>
      </c>
      <c r="C22" t="s">
        <v>57</v>
      </c>
      <c r="D22" t="str">
        <f t="shared" si="0"/>
        <v>43476Ø2.70 x Ø0.25</v>
      </c>
      <c r="E22" t="str">
        <f t="shared" si="1"/>
        <v>Fraise à carotter</v>
      </c>
      <c r="F22" t="s">
        <v>36</v>
      </c>
      <c r="G22" t="s">
        <v>54</v>
      </c>
      <c r="H22" t="s">
        <v>39</v>
      </c>
      <c r="J22" t="s">
        <v>40</v>
      </c>
      <c r="K22">
        <v>6</v>
      </c>
      <c r="V22">
        <f>IF(G22="","",SUM(N:N))</f>
        <v>10292.35</v>
      </c>
      <c r="W22" t="b">
        <f>IF(G22="Affutage",IF(Q22&lt;&gt;"",1,0))</f>
        <v>0</v>
      </c>
      <c r="X22">
        <f>SUM(W:W)</f>
        <v>98</v>
      </c>
      <c r="Y22">
        <f t="shared" si="2"/>
        <v>0</v>
      </c>
      <c r="Z22">
        <f>SUM(Y:Y)</f>
        <v>194</v>
      </c>
      <c r="AA22" s="3">
        <f t="shared" si="3"/>
        <v>0.50515463917525771</v>
      </c>
      <c r="AB22" t="s">
        <v>703</v>
      </c>
    </row>
    <row r="23" spans="1:28" x14ac:dyDescent="0.25">
      <c r="A23" s="1">
        <v>43476</v>
      </c>
      <c r="B23" t="s">
        <v>53</v>
      </c>
      <c r="C23" t="s">
        <v>58</v>
      </c>
      <c r="D23" t="str">
        <f t="shared" si="0"/>
        <v>43476Ø0.70 x Ø0.18</v>
      </c>
      <c r="E23" t="str">
        <f t="shared" si="1"/>
        <v>Fraise à carotter</v>
      </c>
      <c r="F23" t="s">
        <v>36</v>
      </c>
      <c r="G23" t="s">
        <v>54</v>
      </c>
      <c r="H23" t="s">
        <v>39</v>
      </c>
      <c r="J23" t="s">
        <v>40</v>
      </c>
      <c r="K23">
        <v>5</v>
      </c>
      <c r="V23">
        <f>IF(G23="","",SUM(N:N))</f>
        <v>10292.35</v>
      </c>
      <c r="W23" t="b">
        <f>IF(G23="Affutage",IF(Q23&lt;&gt;"",1,0))</f>
        <v>0</v>
      </c>
      <c r="X23">
        <f>SUM(W:W)</f>
        <v>98</v>
      </c>
      <c r="Y23">
        <f t="shared" si="2"/>
        <v>0</v>
      </c>
      <c r="Z23">
        <f>SUM(Y:Y)</f>
        <v>194</v>
      </c>
      <c r="AA23" s="3">
        <f t="shared" si="3"/>
        <v>0.50515463917525771</v>
      </c>
      <c r="AB23" t="s">
        <v>704</v>
      </c>
    </row>
    <row r="24" spans="1:28" x14ac:dyDescent="0.25">
      <c r="A24" s="1">
        <v>43476</v>
      </c>
      <c r="B24" t="s">
        <v>20</v>
      </c>
      <c r="C24" t="s">
        <v>59</v>
      </c>
      <c r="D24" t="str">
        <f t="shared" si="0"/>
        <v>43476Mise de lg à 35mm fraise Ø3.00</v>
      </c>
      <c r="E24" t="str">
        <f t="shared" si="1"/>
        <v>Fraise 2Z</v>
      </c>
      <c r="F24" t="s">
        <v>36</v>
      </c>
      <c r="G24" t="s">
        <v>54</v>
      </c>
      <c r="H24" t="s">
        <v>39</v>
      </c>
      <c r="J24" t="s">
        <v>42</v>
      </c>
      <c r="K24">
        <v>3</v>
      </c>
      <c r="V24">
        <f>IF(G24="","",SUM(N:N))</f>
        <v>10292.35</v>
      </c>
      <c r="W24" t="b">
        <f>IF(G24="Affutage",IF(Q24&lt;&gt;"",1,0))</f>
        <v>0</v>
      </c>
      <c r="X24">
        <f>SUM(W:W)</f>
        <v>98</v>
      </c>
      <c r="Y24">
        <f t="shared" si="2"/>
        <v>0</v>
      </c>
      <c r="Z24">
        <f>SUM(Y:Y)</f>
        <v>194</v>
      </c>
      <c r="AA24" s="3">
        <f t="shared" si="3"/>
        <v>0.50515463917525771</v>
      </c>
      <c r="AB24" t="s">
        <v>705</v>
      </c>
    </row>
    <row r="25" spans="1:28" x14ac:dyDescent="0.25">
      <c r="A25" s="1">
        <v>43476</v>
      </c>
      <c r="B25" t="s">
        <v>20</v>
      </c>
      <c r="C25" t="s">
        <v>60</v>
      </c>
      <c r="D25" t="str">
        <f t="shared" si="0"/>
        <v>43476Mise de lg à 35mm fraise Ø5.00</v>
      </c>
      <c r="E25" t="str">
        <f t="shared" si="1"/>
        <v>Fraise 2Z</v>
      </c>
      <c r="F25" t="s">
        <v>36</v>
      </c>
      <c r="G25" t="s">
        <v>54</v>
      </c>
      <c r="H25" t="s">
        <v>39</v>
      </c>
      <c r="J25" t="s">
        <v>42</v>
      </c>
      <c r="K25">
        <v>1</v>
      </c>
      <c r="V25">
        <f>IF(G25="","",SUM(N:N))</f>
        <v>10292.35</v>
      </c>
      <c r="W25" t="b">
        <f>IF(G25="Affutage",IF(Q25&lt;&gt;"",1,0))</f>
        <v>0</v>
      </c>
      <c r="X25">
        <f>SUM(W:W)</f>
        <v>98</v>
      </c>
      <c r="Y25">
        <f t="shared" si="2"/>
        <v>0</v>
      </c>
      <c r="Z25">
        <f>SUM(Y:Y)</f>
        <v>194</v>
      </c>
      <c r="AA25" s="3">
        <f t="shared" si="3"/>
        <v>0.50515463917525771</v>
      </c>
      <c r="AB25" t="s">
        <v>74</v>
      </c>
    </row>
    <row r="26" spans="1:28" x14ac:dyDescent="0.25">
      <c r="A26" s="1">
        <v>43476</v>
      </c>
      <c r="B26" t="s">
        <v>16</v>
      </c>
      <c r="C26">
        <v>63309</v>
      </c>
      <c r="D26" t="str">
        <f t="shared" si="0"/>
        <v>4347663309</v>
      </c>
      <c r="E26" t="str">
        <f t="shared" si="1"/>
        <v>Fraise D striée</v>
      </c>
      <c r="F26" t="s">
        <v>35</v>
      </c>
      <c r="G26" t="s">
        <v>34</v>
      </c>
      <c r="J26" t="s">
        <v>41</v>
      </c>
      <c r="K26">
        <v>1</v>
      </c>
      <c r="O26" t="s">
        <v>72</v>
      </c>
      <c r="P26" t="s">
        <v>44</v>
      </c>
      <c r="Q26">
        <v>800</v>
      </c>
      <c r="V26">
        <f>IF(G26="","",SUM(N:N))</f>
        <v>10292.35</v>
      </c>
      <c r="W26">
        <f>IF(G26="Affutage",IF(Q26&lt;&gt;"",1,0))</f>
        <v>1</v>
      </c>
      <c r="X26">
        <f>SUM(W:W)</f>
        <v>98</v>
      </c>
      <c r="Y26">
        <f t="shared" si="2"/>
        <v>1</v>
      </c>
      <c r="Z26">
        <f>SUM(Y:Y)</f>
        <v>194</v>
      </c>
      <c r="AA26" s="3">
        <f t="shared" si="3"/>
        <v>0.50515463917525771</v>
      </c>
      <c r="AB26" t="s">
        <v>1033</v>
      </c>
    </row>
    <row r="27" spans="1:28" x14ac:dyDescent="0.25">
      <c r="A27" s="1">
        <v>43476</v>
      </c>
      <c r="B27" t="s">
        <v>17</v>
      </c>
      <c r="C27">
        <v>61059</v>
      </c>
      <c r="D27" t="str">
        <f t="shared" si="0"/>
        <v>4347661059</v>
      </c>
      <c r="E27" t="str">
        <f t="shared" si="1"/>
        <v>Fraise D plat</v>
      </c>
      <c r="F27" t="s">
        <v>35</v>
      </c>
      <c r="G27" t="s">
        <v>34</v>
      </c>
      <c r="J27" t="s">
        <v>41</v>
      </c>
      <c r="K27">
        <v>1</v>
      </c>
      <c r="O27" t="s">
        <v>72</v>
      </c>
      <c r="P27" t="s">
        <v>44</v>
      </c>
      <c r="Q27">
        <v>2</v>
      </c>
      <c r="V27">
        <f>IF(G27="","",SUM(N:N))</f>
        <v>10292.35</v>
      </c>
      <c r="W27">
        <f>IF(G27="Affutage",IF(Q27&lt;&gt;"",1,0))</f>
        <v>1</v>
      </c>
      <c r="X27">
        <f>SUM(W:W)</f>
        <v>98</v>
      </c>
      <c r="Y27">
        <f t="shared" si="2"/>
        <v>1</v>
      </c>
      <c r="Z27">
        <f>SUM(Y:Y)</f>
        <v>194</v>
      </c>
      <c r="AA27" s="3">
        <f t="shared" si="3"/>
        <v>0.50515463917525771</v>
      </c>
    </row>
    <row r="28" spans="1:28" x14ac:dyDescent="0.25">
      <c r="A28" s="1">
        <v>43476</v>
      </c>
      <c r="B28" t="s">
        <v>71</v>
      </c>
      <c r="C28">
        <v>61060</v>
      </c>
      <c r="D28" t="str">
        <f t="shared" si="0"/>
        <v>4347661060</v>
      </c>
      <c r="E28" t="str">
        <f t="shared" si="1"/>
        <v>Fraise D inclinée</v>
      </c>
      <c r="F28" t="s">
        <v>64</v>
      </c>
      <c r="G28" t="s">
        <v>35</v>
      </c>
      <c r="H28" t="s">
        <v>39</v>
      </c>
      <c r="J28" t="s">
        <v>41</v>
      </c>
      <c r="K28">
        <v>1</v>
      </c>
      <c r="V28">
        <f>IF(G28="","",SUM(N:N))</f>
        <v>10292.35</v>
      </c>
      <c r="W28" t="b">
        <f>IF(G28="Affutage",IF(Q28&lt;&gt;"",1,0))</f>
        <v>0</v>
      </c>
      <c r="X28">
        <f>SUM(W:W)</f>
        <v>98</v>
      </c>
      <c r="Y28">
        <f t="shared" si="2"/>
        <v>0</v>
      </c>
      <c r="Z28">
        <f>SUM(Y:Y)</f>
        <v>194</v>
      </c>
      <c r="AA28" s="3">
        <f t="shared" si="3"/>
        <v>0.50515463917525771</v>
      </c>
    </row>
    <row r="29" spans="1:28" x14ac:dyDescent="0.25">
      <c r="A29" s="1">
        <v>43476</v>
      </c>
      <c r="B29" t="s">
        <v>71</v>
      </c>
      <c r="C29">
        <v>61061</v>
      </c>
      <c r="D29" t="str">
        <f t="shared" si="0"/>
        <v>4347661061</v>
      </c>
      <c r="E29" t="str">
        <f t="shared" si="1"/>
        <v>Fraise D inclinée</v>
      </c>
      <c r="F29" t="s">
        <v>64</v>
      </c>
      <c r="G29" t="s">
        <v>35</v>
      </c>
      <c r="H29" t="s">
        <v>39</v>
      </c>
      <c r="J29" t="s">
        <v>41</v>
      </c>
      <c r="K29">
        <v>1</v>
      </c>
      <c r="V29">
        <f>IF(G29="","",SUM(N:N))</f>
        <v>10292.35</v>
      </c>
      <c r="W29" t="b">
        <f>IF(G29="Affutage",IF(Q29&lt;&gt;"",1,0))</f>
        <v>0</v>
      </c>
      <c r="X29">
        <f>SUM(W:W)</f>
        <v>98</v>
      </c>
      <c r="Y29">
        <f t="shared" si="2"/>
        <v>0</v>
      </c>
      <c r="Z29">
        <f>SUM(Y:Y)</f>
        <v>194</v>
      </c>
      <c r="AA29" s="3">
        <f t="shared" si="3"/>
        <v>0.50515463917525771</v>
      </c>
    </row>
    <row r="30" spans="1:28" x14ac:dyDescent="0.25">
      <c r="A30" s="1">
        <v>43479</v>
      </c>
      <c r="B30" t="s">
        <v>15</v>
      </c>
      <c r="C30" t="s">
        <v>79</v>
      </c>
      <c r="D30" t="str">
        <f t="shared" si="0"/>
        <v>43479Fraise Métal Dur Ø8.89</v>
      </c>
      <c r="E30" t="str">
        <f t="shared" si="1"/>
        <v>Fraise 1Z</v>
      </c>
      <c r="F30" t="s">
        <v>35</v>
      </c>
      <c r="G30" t="s">
        <v>34</v>
      </c>
      <c r="J30" t="s">
        <v>40</v>
      </c>
      <c r="K30">
        <v>1</v>
      </c>
      <c r="V30">
        <f>IF(G30="","",SUM(N:N))</f>
        <v>10292.35</v>
      </c>
      <c r="W30">
        <f>IF(G30="Affutage",IF(Q30&lt;&gt;"",1,0))</f>
        <v>0</v>
      </c>
      <c r="X30">
        <f>SUM(W:W)</f>
        <v>98</v>
      </c>
      <c r="Y30">
        <f t="shared" si="2"/>
        <v>1</v>
      </c>
      <c r="Z30">
        <f>SUM(Y:Y)</f>
        <v>194</v>
      </c>
      <c r="AA30" s="3">
        <f t="shared" si="3"/>
        <v>0.50515463917525771</v>
      </c>
    </row>
    <row r="31" spans="1:28" x14ac:dyDescent="0.25">
      <c r="A31" s="1">
        <v>43479</v>
      </c>
      <c r="B31" t="s">
        <v>15</v>
      </c>
      <c r="C31" t="s">
        <v>65</v>
      </c>
      <c r="D31" t="str">
        <f t="shared" si="0"/>
        <v>43479Fraise Métal Dur Ø10.39</v>
      </c>
      <c r="E31" t="str">
        <f t="shared" si="1"/>
        <v>Fraise 1Z</v>
      </c>
      <c r="F31" t="s">
        <v>35</v>
      </c>
      <c r="G31" t="s">
        <v>34</v>
      </c>
      <c r="J31" t="s">
        <v>40</v>
      </c>
      <c r="K31">
        <v>1</v>
      </c>
      <c r="V31">
        <f>IF(G31="","",SUM(N:N))</f>
        <v>10292.35</v>
      </c>
      <c r="W31">
        <f>IF(G31="Affutage",IF(Q31&lt;&gt;"",1,0))</f>
        <v>0</v>
      </c>
      <c r="X31">
        <f>SUM(W:W)</f>
        <v>98</v>
      </c>
      <c r="Y31">
        <f t="shared" si="2"/>
        <v>1</v>
      </c>
      <c r="Z31">
        <f>SUM(Y:Y)</f>
        <v>194</v>
      </c>
      <c r="AA31" s="3">
        <f t="shared" si="3"/>
        <v>0.50515463917525771</v>
      </c>
    </row>
    <row r="32" spans="1:28" x14ac:dyDescent="0.25">
      <c r="A32" s="1">
        <v>43479</v>
      </c>
      <c r="B32" t="s">
        <v>16</v>
      </c>
      <c r="C32">
        <v>65432</v>
      </c>
      <c r="D32" t="str">
        <f t="shared" si="0"/>
        <v>4347965432</v>
      </c>
      <c r="E32" t="str">
        <f t="shared" si="1"/>
        <v>Fraise D striée</v>
      </c>
      <c r="G32" t="s">
        <v>34</v>
      </c>
      <c r="J32" t="s">
        <v>41</v>
      </c>
      <c r="K32">
        <v>1</v>
      </c>
      <c r="V32">
        <f>IF(G32="","",SUM(N:N))</f>
        <v>10292.35</v>
      </c>
      <c r="W32">
        <f>IF(G32="Affutage",IF(Q32&lt;&gt;"",1,0))</f>
        <v>0</v>
      </c>
      <c r="X32">
        <f>SUM(W:W)</f>
        <v>98</v>
      </c>
      <c r="Y32">
        <f t="shared" si="2"/>
        <v>1</v>
      </c>
      <c r="Z32">
        <f>SUM(Y:Y)</f>
        <v>194</v>
      </c>
      <c r="AA32" s="3">
        <f t="shared" si="3"/>
        <v>0.50515463917525771</v>
      </c>
    </row>
    <row r="33" spans="1:27" x14ac:dyDescent="0.25">
      <c r="A33" s="1">
        <v>43479</v>
      </c>
      <c r="B33" t="s">
        <v>16</v>
      </c>
      <c r="C33">
        <v>65433</v>
      </c>
      <c r="D33" t="str">
        <f t="shared" si="0"/>
        <v>4347965433</v>
      </c>
      <c r="E33" t="str">
        <f t="shared" si="1"/>
        <v>Fraise D striée</v>
      </c>
      <c r="G33" t="s">
        <v>34</v>
      </c>
      <c r="J33" t="s">
        <v>41</v>
      </c>
      <c r="K33">
        <v>1</v>
      </c>
      <c r="V33">
        <f>IF(G33="","",SUM(N:N))</f>
        <v>10292.35</v>
      </c>
      <c r="W33">
        <f>IF(G33="Affutage",IF(Q33&lt;&gt;"",1,0))</f>
        <v>0</v>
      </c>
      <c r="X33">
        <f>SUM(W:W)</f>
        <v>98</v>
      </c>
      <c r="Y33">
        <f t="shared" si="2"/>
        <v>1</v>
      </c>
      <c r="Z33">
        <f>SUM(Y:Y)</f>
        <v>194</v>
      </c>
      <c r="AA33" s="3">
        <f t="shared" si="3"/>
        <v>0.50515463917525771</v>
      </c>
    </row>
    <row r="34" spans="1:27" x14ac:dyDescent="0.25">
      <c r="A34" s="1">
        <v>43479</v>
      </c>
      <c r="B34" t="s">
        <v>53</v>
      </c>
      <c r="C34" t="s">
        <v>68</v>
      </c>
      <c r="D34" t="str">
        <f t="shared" si="0"/>
        <v>43479Ø3.00 xØ0.20</v>
      </c>
      <c r="E34" t="str">
        <f t="shared" si="1"/>
        <v>Fraise à carotter</v>
      </c>
      <c r="F34" t="s">
        <v>36</v>
      </c>
      <c r="G34" t="s">
        <v>54</v>
      </c>
      <c r="H34" t="s">
        <v>38</v>
      </c>
      <c r="I34" t="s">
        <v>69</v>
      </c>
      <c r="J34" t="s">
        <v>40</v>
      </c>
      <c r="K34">
        <v>10</v>
      </c>
      <c r="V34">
        <f>IF(G34="","",SUM(N:N))</f>
        <v>10292.35</v>
      </c>
      <c r="W34" t="b">
        <f>IF(G34="Affutage",IF(Q34&lt;&gt;"",1,0))</f>
        <v>0</v>
      </c>
      <c r="X34">
        <f>SUM(W:W)</f>
        <v>98</v>
      </c>
      <c r="Y34">
        <f t="shared" si="2"/>
        <v>0</v>
      </c>
      <c r="Z34">
        <f>SUM(Y:Y)</f>
        <v>194</v>
      </c>
      <c r="AA34" s="3">
        <f t="shared" si="3"/>
        <v>0.50515463917525771</v>
      </c>
    </row>
    <row r="35" spans="1:27" x14ac:dyDescent="0.25">
      <c r="A35" s="1">
        <v>43479</v>
      </c>
      <c r="B35" t="s">
        <v>17</v>
      </c>
      <c r="C35">
        <v>61059</v>
      </c>
      <c r="D35" t="str">
        <f t="shared" si="0"/>
        <v>4347961059</v>
      </c>
      <c r="E35" t="str">
        <f t="shared" si="1"/>
        <v>Fraise D plat</v>
      </c>
      <c r="F35" t="s">
        <v>64</v>
      </c>
      <c r="G35" t="s">
        <v>35</v>
      </c>
      <c r="H35" t="s">
        <v>39</v>
      </c>
      <c r="J35" t="s">
        <v>41</v>
      </c>
      <c r="K35">
        <v>1</v>
      </c>
      <c r="V35">
        <f>IF(G35="","",SUM(N:N))</f>
        <v>10292.35</v>
      </c>
      <c r="W35" t="b">
        <f>IF(G35="Affutage",IF(Q35&lt;&gt;"",1,0))</f>
        <v>0</v>
      </c>
      <c r="X35">
        <f>SUM(W:W)</f>
        <v>98</v>
      </c>
      <c r="Y35">
        <f t="shared" si="2"/>
        <v>0</v>
      </c>
      <c r="Z35">
        <f>SUM(Y:Y)</f>
        <v>194</v>
      </c>
      <c r="AA35" s="3">
        <f t="shared" si="3"/>
        <v>0.50515463917525771</v>
      </c>
    </row>
    <row r="36" spans="1:27" x14ac:dyDescent="0.25">
      <c r="A36" s="1">
        <v>43479</v>
      </c>
      <c r="B36" t="s">
        <v>17</v>
      </c>
      <c r="C36">
        <v>52903</v>
      </c>
      <c r="D36" t="str">
        <f t="shared" si="0"/>
        <v>4347952903</v>
      </c>
      <c r="E36" t="str">
        <f t="shared" si="1"/>
        <v>Fraise D plat</v>
      </c>
      <c r="F36" t="s">
        <v>64</v>
      </c>
      <c r="G36" t="s">
        <v>35</v>
      </c>
      <c r="H36" t="s">
        <v>39</v>
      </c>
      <c r="J36" t="s">
        <v>41</v>
      </c>
      <c r="K36">
        <v>1</v>
      </c>
      <c r="V36">
        <f>IF(G36="","",SUM(N:N))</f>
        <v>10292.35</v>
      </c>
      <c r="W36" t="b">
        <f>IF(G36="Affutage",IF(Q36&lt;&gt;"",1,0))</f>
        <v>0</v>
      </c>
      <c r="X36">
        <f>SUM(W:W)</f>
        <v>98</v>
      </c>
      <c r="Y36">
        <f t="shared" si="2"/>
        <v>0</v>
      </c>
      <c r="Z36">
        <f>SUM(Y:Y)</f>
        <v>194</v>
      </c>
      <c r="AA36" s="3">
        <f t="shared" si="3"/>
        <v>0.50515463917525771</v>
      </c>
    </row>
    <row r="37" spans="1:27" x14ac:dyDescent="0.25">
      <c r="A37" s="1">
        <v>43479</v>
      </c>
      <c r="B37" t="s">
        <v>17</v>
      </c>
      <c r="C37" t="s">
        <v>70</v>
      </c>
      <c r="D37" t="str">
        <f t="shared" si="0"/>
        <v>43479F010218</v>
      </c>
      <c r="E37" t="str">
        <f t="shared" si="1"/>
        <v>Fraise D plat</v>
      </c>
      <c r="F37" t="s">
        <v>64</v>
      </c>
      <c r="G37" t="s">
        <v>35</v>
      </c>
      <c r="H37" t="s">
        <v>39</v>
      </c>
      <c r="J37" t="s">
        <v>40</v>
      </c>
      <c r="K37">
        <v>1</v>
      </c>
      <c r="V37">
        <f>IF(G37="","",SUM(N:N))</f>
        <v>10292.35</v>
      </c>
      <c r="W37" t="b">
        <f>IF(G37="Affutage",IF(Q37&lt;&gt;"",1,0))</f>
        <v>0</v>
      </c>
      <c r="X37">
        <f>SUM(W:W)</f>
        <v>98</v>
      </c>
      <c r="Y37">
        <f t="shared" si="2"/>
        <v>0</v>
      </c>
      <c r="Z37">
        <f>SUM(Y:Y)</f>
        <v>194</v>
      </c>
      <c r="AA37" s="3">
        <f t="shared" si="3"/>
        <v>0.50515463917525771</v>
      </c>
    </row>
    <row r="38" spans="1:27" x14ac:dyDescent="0.25">
      <c r="A38" s="1">
        <v>43480</v>
      </c>
      <c r="B38" t="s">
        <v>66</v>
      </c>
      <c r="C38">
        <v>57351</v>
      </c>
      <c r="D38" t="str">
        <f t="shared" si="0"/>
        <v>4348057351</v>
      </c>
      <c r="E38" t="str">
        <f t="shared" si="1"/>
        <v>Fraise D filet</v>
      </c>
      <c r="F38" t="s">
        <v>76</v>
      </c>
      <c r="G38" t="s">
        <v>35</v>
      </c>
      <c r="H38" t="s">
        <v>39</v>
      </c>
      <c r="J38" t="s">
        <v>41</v>
      </c>
      <c r="K38">
        <v>1</v>
      </c>
      <c r="N38">
        <v>75</v>
      </c>
      <c r="V38">
        <f>IF(G38="","",SUM(N:N))</f>
        <v>10292.35</v>
      </c>
      <c r="W38" t="b">
        <f>IF(G38="Affutage",IF(Q38&lt;&gt;"",1,0))</f>
        <v>0</v>
      </c>
      <c r="X38">
        <f>SUM(W:W)</f>
        <v>98</v>
      </c>
      <c r="Y38">
        <f t="shared" si="2"/>
        <v>0</v>
      </c>
      <c r="Z38">
        <f>SUM(Y:Y)</f>
        <v>194</v>
      </c>
      <c r="AA38" s="3">
        <f t="shared" si="3"/>
        <v>0.50515463917525771</v>
      </c>
    </row>
    <row r="39" spans="1:27" x14ac:dyDescent="0.25">
      <c r="A39" s="1">
        <v>43480</v>
      </c>
      <c r="B39" t="s">
        <v>66</v>
      </c>
      <c r="C39">
        <v>61133</v>
      </c>
      <c r="D39" t="str">
        <f t="shared" si="0"/>
        <v>4348061133</v>
      </c>
      <c r="E39" t="str">
        <f t="shared" si="1"/>
        <v>Fraise D filet</v>
      </c>
      <c r="F39" t="s">
        <v>76</v>
      </c>
      <c r="G39" t="s">
        <v>35</v>
      </c>
      <c r="H39" t="s">
        <v>39</v>
      </c>
      <c r="J39" t="s">
        <v>41</v>
      </c>
      <c r="K39">
        <v>1</v>
      </c>
      <c r="N39">
        <v>28</v>
      </c>
      <c r="V39">
        <f>IF(G39="","",SUM(N:N))</f>
        <v>10292.35</v>
      </c>
      <c r="W39" t="b">
        <f>IF(G39="Affutage",IF(Q39&lt;&gt;"",1,0))</f>
        <v>0</v>
      </c>
      <c r="X39">
        <f>SUM(W:W)</f>
        <v>98</v>
      </c>
      <c r="Y39">
        <f t="shared" si="2"/>
        <v>0</v>
      </c>
      <c r="Z39">
        <f>SUM(Y:Y)</f>
        <v>194</v>
      </c>
      <c r="AA39" s="3">
        <f t="shared" si="3"/>
        <v>0.50515463917525771</v>
      </c>
    </row>
    <row r="40" spans="1:27" x14ac:dyDescent="0.25">
      <c r="A40" s="1">
        <v>43480</v>
      </c>
      <c r="B40" t="s">
        <v>16</v>
      </c>
      <c r="C40">
        <v>65431</v>
      </c>
      <c r="D40" t="str">
        <f t="shared" si="0"/>
        <v>4348065431</v>
      </c>
      <c r="E40" t="str">
        <f t="shared" si="1"/>
        <v>Fraise D striée</v>
      </c>
      <c r="F40" t="s">
        <v>76</v>
      </c>
      <c r="G40" t="s">
        <v>35</v>
      </c>
      <c r="H40" t="s">
        <v>39</v>
      </c>
      <c r="J40" t="s">
        <v>41</v>
      </c>
      <c r="K40">
        <v>1</v>
      </c>
      <c r="N40">
        <v>45</v>
      </c>
      <c r="V40">
        <f>IF(G40="","",SUM(N:N))</f>
        <v>10292.35</v>
      </c>
      <c r="W40" t="b">
        <f>IF(G40="Affutage",IF(Q40&lt;&gt;"",1,0))</f>
        <v>0</v>
      </c>
      <c r="X40">
        <f>SUM(W:W)</f>
        <v>98</v>
      </c>
      <c r="Y40">
        <f t="shared" si="2"/>
        <v>0</v>
      </c>
      <c r="Z40">
        <f>SUM(Y:Y)</f>
        <v>194</v>
      </c>
      <c r="AA40" s="3">
        <f t="shared" si="3"/>
        <v>0.50515463917525771</v>
      </c>
    </row>
    <row r="41" spans="1:27" x14ac:dyDescent="0.25">
      <c r="A41" s="1">
        <v>43480</v>
      </c>
      <c r="B41" t="s">
        <v>74</v>
      </c>
      <c r="C41" t="s">
        <v>504</v>
      </c>
      <c r="D41" t="str">
        <f t="shared" si="0"/>
        <v>43480Aiguilles SLN Ø0.25</v>
      </c>
      <c r="E41" t="str">
        <f t="shared" si="1"/>
        <v>Autre</v>
      </c>
      <c r="F41" t="s">
        <v>36</v>
      </c>
      <c r="G41" t="s">
        <v>33</v>
      </c>
      <c r="H41" t="s">
        <v>39</v>
      </c>
      <c r="I41" t="s">
        <v>69</v>
      </c>
      <c r="J41" t="s">
        <v>40</v>
      </c>
      <c r="K41">
        <v>10</v>
      </c>
      <c r="V41">
        <f>IF(G41="","",SUM(N:N))</f>
        <v>10292.35</v>
      </c>
      <c r="W41" t="b">
        <f>IF(G41="Affutage",IF(Q41&lt;&gt;"",1,0))</f>
        <v>0</v>
      </c>
      <c r="X41">
        <f>SUM(W:W)</f>
        <v>98</v>
      </c>
      <c r="Y41">
        <f t="shared" si="2"/>
        <v>0</v>
      </c>
      <c r="Z41">
        <f>SUM(Y:Y)</f>
        <v>194</v>
      </c>
      <c r="AA41" s="3">
        <f t="shared" si="3"/>
        <v>0.50515463917525771</v>
      </c>
    </row>
    <row r="42" spans="1:27" x14ac:dyDescent="0.25">
      <c r="A42" s="1">
        <v>43480</v>
      </c>
      <c r="B42" t="s">
        <v>71</v>
      </c>
      <c r="C42">
        <v>61061</v>
      </c>
      <c r="D42" t="str">
        <f t="shared" si="0"/>
        <v>4348061061</v>
      </c>
      <c r="E42" t="str">
        <f t="shared" si="1"/>
        <v>Fraise D inclinée</v>
      </c>
      <c r="F42" t="s">
        <v>35</v>
      </c>
      <c r="G42" t="s">
        <v>34</v>
      </c>
      <c r="J42" t="s">
        <v>41</v>
      </c>
      <c r="K42">
        <v>1</v>
      </c>
      <c r="O42" t="s">
        <v>72</v>
      </c>
      <c r="P42" t="s">
        <v>44</v>
      </c>
      <c r="Q42">
        <v>300</v>
      </c>
      <c r="V42">
        <f>IF(G42="","",SUM(N:N))</f>
        <v>10292.35</v>
      </c>
      <c r="W42">
        <f>IF(G42="Affutage",IF(Q42&lt;&gt;"",1,0))</f>
        <v>1</v>
      </c>
      <c r="X42">
        <f>SUM(W:W)</f>
        <v>98</v>
      </c>
      <c r="Y42">
        <f t="shared" si="2"/>
        <v>1</v>
      </c>
      <c r="Z42">
        <f>SUM(Y:Y)</f>
        <v>194</v>
      </c>
      <c r="AA42" s="3">
        <f t="shared" si="3"/>
        <v>0.50515463917525771</v>
      </c>
    </row>
    <row r="43" spans="1:27" x14ac:dyDescent="0.25">
      <c r="A43" s="1">
        <v>43480</v>
      </c>
      <c r="B43" t="s">
        <v>18</v>
      </c>
      <c r="C43" t="s">
        <v>73</v>
      </c>
      <c r="D43" t="str">
        <f t="shared" si="0"/>
        <v>43480Pointe micrometre conique</v>
      </c>
      <c r="E43" t="str">
        <f t="shared" si="1"/>
        <v>Pointe</v>
      </c>
      <c r="F43" t="s">
        <v>36</v>
      </c>
      <c r="G43" t="s">
        <v>54</v>
      </c>
      <c r="H43" t="s">
        <v>38</v>
      </c>
      <c r="I43" t="s">
        <v>69</v>
      </c>
      <c r="J43" t="s">
        <v>40</v>
      </c>
      <c r="K43">
        <v>2</v>
      </c>
      <c r="V43">
        <f>IF(G43="","",SUM(N:N))</f>
        <v>10292.35</v>
      </c>
      <c r="W43" t="b">
        <f>IF(G43="Affutage",IF(Q43&lt;&gt;"",1,0))</f>
        <v>0</v>
      </c>
      <c r="X43">
        <f>SUM(W:W)</f>
        <v>98</v>
      </c>
      <c r="Y43">
        <f t="shared" si="2"/>
        <v>0</v>
      </c>
      <c r="Z43">
        <f>SUM(Y:Y)</f>
        <v>194</v>
      </c>
      <c r="AA43" s="3">
        <f t="shared" si="3"/>
        <v>0.50515463917525771</v>
      </c>
    </row>
    <row r="44" spans="1:27" x14ac:dyDescent="0.25">
      <c r="A44" s="1">
        <v>43480</v>
      </c>
      <c r="B44" t="s">
        <v>704</v>
      </c>
      <c r="C44" t="s">
        <v>75</v>
      </c>
      <c r="D44" t="str">
        <f t="shared" si="0"/>
        <v>43480Godets pour Décalque</v>
      </c>
      <c r="E44" t="str">
        <f t="shared" si="1"/>
        <v>Godet</v>
      </c>
      <c r="F44" t="s">
        <v>37</v>
      </c>
      <c r="G44" t="s">
        <v>74</v>
      </c>
      <c r="H44" t="s">
        <v>39</v>
      </c>
      <c r="J44" t="s">
        <v>40</v>
      </c>
      <c r="K44">
        <v>3</v>
      </c>
      <c r="V44">
        <f>IF(G44="","",SUM(N:N))</f>
        <v>10292.35</v>
      </c>
      <c r="W44" t="b">
        <f>IF(G44="Affutage",IF(Q44&lt;&gt;"",1,0))</f>
        <v>0</v>
      </c>
      <c r="X44">
        <f>SUM(W:W)</f>
        <v>98</v>
      </c>
      <c r="Y44">
        <f t="shared" si="2"/>
        <v>0</v>
      </c>
      <c r="Z44">
        <f>SUM(Y:Y)</f>
        <v>194</v>
      </c>
      <c r="AA44" s="3">
        <f t="shared" si="3"/>
        <v>0.50515463917525771</v>
      </c>
    </row>
    <row r="45" spans="1:27" x14ac:dyDescent="0.25">
      <c r="A45" s="1">
        <v>43481</v>
      </c>
      <c r="B45" t="s">
        <v>71</v>
      </c>
      <c r="C45">
        <v>61061</v>
      </c>
      <c r="D45" t="str">
        <f t="shared" si="0"/>
        <v>4348161061</v>
      </c>
      <c r="E45" t="str">
        <f t="shared" si="1"/>
        <v>Fraise D inclinée</v>
      </c>
      <c r="F45" t="s">
        <v>37</v>
      </c>
      <c r="G45" t="s">
        <v>35</v>
      </c>
      <c r="H45" t="s">
        <v>39</v>
      </c>
      <c r="I45" t="s">
        <v>69</v>
      </c>
      <c r="J45" t="s">
        <v>41</v>
      </c>
      <c r="K45">
        <v>1</v>
      </c>
      <c r="V45">
        <f>IF(G45="","",SUM(N:N))</f>
        <v>10292.35</v>
      </c>
      <c r="W45" t="b">
        <f>IF(G45="Affutage",IF(Q45&lt;&gt;"",1,0))</f>
        <v>0</v>
      </c>
      <c r="X45">
        <f>SUM(W:W)</f>
        <v>98</v>
      </c>
      <c r="Y45">
        <f t="shared" si="2"/>
        <v>0</v>
      </c>
      <c r="Z45">
        <f>SUM(Y:Y)</f>
        <v>194</v>
      </c>
      <c r="AA45" s="3">
        <f t="shared" si="3"/>
        <v>0.50515463917525771</v>
      </c>
    </row>
    <row r="46" spans="1:27" x14ac:dyDescent="0.25">
      <c r="A46" s="1">
        <v>43481</v>
      </c>
      <c r="B46" t="s">
        <v>16</v>
      </c>
      <c r="C46">
        <v>63309</v>
      </c>
      <c r="D46" t="str">
        <f t="shared" si="0"/>
        <v>4348163309</v>
      </c>
      <c r="E46" t="str">
        <f t="shared" si="1"/>
        <v>Fraise D striée</v>
      </c>
      <c r="F46" t="s">
        <v>37</v>
      </c>
      <c r="G46" t="s">
        <v>35</v>
      </c>
      <c r="H46" t="s">
        <v>39</v>
      </c>
      <c r="J46" t="s">
        <v>41</v>
      </c>
      <c r="K46">
        <v>1</v>
      </c>
      <c r="V46">
        <f>IF(G46="","",SUM(N:N))</f>
        <v>10292.35</v>
      </c>
      <c r="W46" t="b">
        <f>IF(G46="Affutage",IF(Q46&lt;&gt;"",1,0))</f>
        <v>0</v>
      </c>
      <c r="X46">
        <f>SUM(W:W)</f>
        <v>98</v>
      </c>
      <c r="Y46">
        <f t="shared" si="2"/>
        <v>0</v>
      </c>
      <c r="Z46">
        <f>SUM(Y:Y)</f>
        <v>194</v>
      </c>
      <c r="AA46" s="3">
        <f t="shared" si="3"/>
        <v>0.50515463917525771</v>
      </c>
    </row>
    <row r="47" spans="1:27" x14ac:dyDescent="0.25">
      <c r="A47" s="1">
        <v>43481</v>
      </c>
      <c r="B47" t="s">
        <v>16</v>
      </c>
      <c r="C47">
        <v>65433</v>
      </c>
      <c r="D47" t="str">
        <f t="shared" si="0"/>
        <v>4348165433</v>
      </c>
      <c r="E47" t="str">
        <f t="shared" si="1"/>
        <v>Fraise D striée</v>
      </c>
      <c r="F47" t="s">
        <v>77</v>
      </c>
      <c r="G47" t="s">
        <v>35</v>
      </c>
      <c r="H47" t="s">
        <v>39</v>
      </c>
      <c r="J47" t="s">
        <v>41</v>
      </c>
      <c r="K47">
        <v>1</v>
      </c>
      <c r="V47">
        <f>IF(G47="","",SUM(N:N))</f>
        <v>10292.35</v>
      </c>
      <c r="W47" t="b">
        <f>IF(G47="Affutage",IF(Q47&lt;&gt;"",1,0))</f>
        <v>0</v>
      </c>
      <c r="X47">
        <f>SUM(W:W)</f>
        <v>98</v>
      </c>
      <c r="Y47">
        <f t="shared" si="2"/>
        <v>0</v>
      </c>
      <c r="Z47">
        <f>SUM(Y:Y)</f>
        <v>194</v>
      </c>
      <c r="AA47" s="3">
        <f t="shared" si="3"/>
        <v>0.50515463917525771</v>
      </c>
    </row>
    <row r="48" spans="1:27" x14ac:dyDescent="0.25">
      <c r="A48" s="1">
        <v>43481</v>
      </c>
      <c r="B48" t="s">
        <v>16</v>
      </c>
      <c r="C48">
        <v>65434</v>
      </c>
      <c r="D48" t="str">
        <f t="shared" si="0"/>
        <v>4348165434</v>
      </c>
      <c r="E48" t="str">
        <f t="shared" si="1"/>
        <v>Fraise D striée</v>
      </c>
      <c r="F48" t="s">
        <v>37</v>
      </c>
      <c r="G48" t="s">
        <v>35</v>
      </c>
      <c r="H48" t="s">
        <v>39</v>
      </c>
      <c r="J48" t="s">
        <v>41</v>
      </c>
      <c r="K48">
        <v>1</v>
      </c>
      <c r="V48">
        <f>IF(G48="","",SUM(N:N))</f>
        <v>10292.35</v>
      </c>
      <c r="W48" t="b">
        <f>IF(G48="Affutage",IF(Q48&lt;&gt;"",1,0))</f>
        <v>0</v>
      </c>
      <c r="X48">
        <f>SUM(W:W)</f>
        <v>98</v>
      </c>
      <c r="Y48">
        <f t="shared" si="2"/>
        <v>0</v>
      </c>
      <c r="Z48">
        <f>SUM(Y:Y)</f>
        <v>194</v>
      </c>
      <c r="AA48" s="3">
        <f t="shared" si="3"/>
        <v>0.50515463917525771</v>
      </c>
    </row>
    <row r="49" spans="1:27" x14ac:dyDescent="0.25">
      <c r="A49" s="1">
        <v>43481</v>
      </c>
      <c r="B49" t="s">
        <v>16</v>
      </c>
      <c r="C49" t="s">
        <v>27</v>
      </c>
      <c r="D49" t="str">
        <f t="shared" si="0"/>
        <v>43481F030418</v>
      </c>
      <c r="E49" t="str">
        <f>IF(B49="","",B49)</f>
        <v>Fraise D striée</v>
      </c>
      <c r="F49" t="s">
        <v>37</v>
      </c>
      <c r="G49" t="s">
        <v>35</v>
      </c>
      <c r="J49" t="s">
        <v>40</v>
      </c>
      <c r="K49">
        <v>1</v>
      </c>
      <c r="V49">
        <f>IF(G49="","",SUM(N:N))</f>
        <v>10292.35</v>
      </c>
      <c r="W49" t="b">
        <f>IF(G49="Affutage",IF(Q49&lt;&gt;"",1,0))</f>
        <v>0</v>
      </c>
      <c r="X49">
        <f>SUM(W:W)</f>
        <v>98</v>
      </c>
      <c r="Y49">
        <f t="shared" si="2"/>
        <v>0</v>
      </c>
      <c r="Z49">
        <f>SUM(Y:Y)</f>
        <v>194</v>
      </c>
      <c r="AA49" s="3">
        <f t="shared" si="3"/>
        <v>0.50515463917525771</v>
      </c>
    </row>
    <row r="50" spans="1:27" x14ac:dyDescent="0.25">
      <c r="A50" s="1">
        <v>43481</v>
      </c>
      <c r="B50" t="s">
        <v>16</v>
      </c>
      <c r="C50" t="s">
        <v>30</v>
      </c>
      <c r="D50" t="str">
        <f t="shared" si="0"/>
        <v>43481F040418</v>
      </c>
      <c r="E50" t="str">
        <f>IF(B50="","",B50)</f>
        <v>Fraise D striée</v>
      </c>
      <c r="F50" t="s">
        <v>37</v>
      </c>
      <c r="G50" t="s">
        <v>35</v>
      </c>
      <c r="H50" t="s">
        <v>39</v>
      </c>
      <c r="J50" t="s">
        <v>40</v>
      </c>
      <c r="K50">
        <v>1</v>
      </c>
      <c r="V50">
        <f>IF(G50="","",SUM(N:N))</f>
        <v>10292.35</v>
      </c>
      <c r="W50" t="b">
        <f>IF(G50="Affutage",IF(Q50&lt;&gt;"",1,0))</f>
        <v>0</v>
      </c>
      <c r="X50">
        <f>SUM(W:W)</f>
        <v>98</v>
      </c>
      <c r="Y50">
        <f t="shared" si="2"/>
        <v>0</v>
      </c>
      <c r="Z50">
        <f>SUM(Y:Y)</f>
        <v>194</v>
      </c>
      <c r="AA50" s="3">
        <f t="shared" si="3"/>
        <v>0.50515463917525771</v>
      </c>
    </row>
    <row r="51" spans="1:27" x14ac:dyDescent="0.25">
      <c r="A51" s="1">
        <v>43481</v>
      </c>
      <c r="B51" t="s">
        <v>16</v>
      </c>
      <c r="C51" t="s">
        <v>78</v>
      </c>
      <c r="D51" t="str">
        <f t="shared" si="0"/>
        <v>43481F050418</v>
      </c>
      <c r="E51" t="str">
        <f t="shared" si="1"/>
        <v>Fraise D striée</v>
      </c>
      <c r="F51" t="s">
        <v>37</v>
      </c>
      <c r="G51" t="s">
        <v>35</v>
      </c>
      <c r="H51" t="s">
        <v>39</v>
      </c>
      <c r="J51" t="s">
        <v>40</v>
      </c>
      <c r="K51">
        <v>1</v>
      </c>
      <c r="V51">
        <f>IF(G51="","",SUM(N:N))</f>
        <v>10292.35</v>
      </c>
      <c r="W51" t="b">
        <f>IF(G51="Affutage",IF(Q51&lt;&gt;"",1,0))</f>
        <v>0</v>
      </c>
      <c r="X51">
        <f>SUM(W:W)</f>
        <v>98</v>
      </c>
      <c r="Y51">
        <f t="shared" si="2"/>
        <v>0</v>
      </c>
      <c r="Z51">
        <f>SUM(Y:Y)</f>
        <v>194</v>
      </c>
      <c r="AA51" s="3">
        <f t="shared" si="3"/>
        <v>0.50515463917525771</v>
      </c>
    </row>
    <row r="52" spans="1:27" x14ac:dyDescent="0.25">
      <c r="A52" s="1">
        <v>43481</v>
      </c>
      <c r="B52" t="s">
        <v>15</v>
      </c>
      <c r="C52" t="s">
        <v>79</v>
      </c>
      <c r="D52" t="str">
        <f t="shared" si="0"/>
        <v>43481Fraise Métal Dur Ø8.89</v>
      </c>
      <c r="E52" t="str">
        <f t="shared" si="1"/>
        <v>Fraise 1Z</v>
      </c>
      <c r="F52" t="s">
        <v>37</v>
      </c>
      <c r="G52" t="s">
        <v>35</v>
      </c>
      <c r="H52" t="s">
        <v>39</v>
      </c>
      <c r="J52" t="s">
        <v>40</v>
      </c>
      <c r="K52">
        <v>1</v>
      </c>
      <c r="V52">
        <f>IF(G52="","",SUM(N:N))</f>
        <v>10292.35</v>
      </c>
      <c r="W52" t="b">
        <f>IF(G52="Affutage",IF(Q52&lt;&gt;"",1,0))</f>
        <v>0</v>
      </c>
      <c r="X52">
        <f>SUM(W:W)</f>
        <v>98</v>
      </c>
      <c r="Y52">
        <f t="shared" si="2"/>
        <v>0</v>
      </c>
      <c r="Z52">
        <f>SUM(Y:Y)</f>
        <v>194</v>
      </c>
      <c r="AA52" s="3">
        <f t="shared" si="3"/>
        <v>0.50515463917525771</v>
      </c>
    </row>
    <row r="53" spans="1:27" x14ac:dyDescent="0.25">
      <c r="A53" s="1">
        <v>43481</v>
      </c>
      <c r="B53" t="s">
        <v>15</v>
      </c>
      <c r="C53" t="s">
        <v>65</v>
      </c>
      <c r="D53" t="str">
        <f t="shared" si="0"/>
        <v>43481Fraise Métal Dur Ø10.39</v>
      </c>
      <c r="E53" t="str">
        <f t="shared" si="1"/>
        <v>Fraise 1Z</v>
      </c>
      <c r="F53" t="s">
        <v>37</v>
      </c>
      <c r="G53" t="s">
        <v>35</v>
      </c>
      <c r="H53" t="s">
        <v>39</v>
      </c>
      <c r="J53" t="s">
        <v>40</v>
      </c>
      <c r="K53">
        <v>1</v>
      </c>
      <c r="V53">
        <f>IF(G53="","",SUM(N:N))</f>
        <v>10292.35</v>
      </c>
      <c r="W53" t="b">
        <f>IF(G53="Affutage",IF(Q53&lt;&gt;"",1,0))</f>
        <v>0</v>
      </c>
      <c r="X53">
        <f>SUM(W:W)</f>
        <v>98</v>
      </c>
      <c r="Y53">
        <f t="shared" si="2"/>
        <v>0</v>
      </c>
      <c r="Z53">
        <f>SUM(Y:Y)</f>
        <v>194</v>
      </c>
      <c r="AA53" s="3">
        <f t="shared" si="3"/>
        <v>0.50515463917525771</v>
      </c>
    </row>
    <row r="54" spans="1:27" x14ac:dyDescent="0.25">
      <c r="A54" s="1">
        <v>43481</v>
      </c>
      <c r="B54" t="s">
        <v>16</v>
      </c>
      <c r="C54">
        <v>65432</v>
      </c>
      <c r="D54" t="str">
        <f t="shared" si="0"/>
        <v>4348165432</v>
      </c>
      <c r="E54" t="str">
        <f t="shared" si="1"/>
        <v>Fraise D striée</v>
      </c>
      <c r="F54" t="s">
        <v>64</v>
      </c>
      <c r="G54" t="s">
        <v>35</v>
      </c>
      <c r="H54" t="s">
        <v>39</v>
      </c>
      <c r="J54" t="s">
        <v>41</v>
      </c>
      <c r="K54">
        <v>1</v>
      </c>
      <c r="V54">
        <f>IF(G54="","",SUM(N:N))</f>
        <v>10292.35</v>
      </c>
      <c r="W54" t="b">
        <f>IF(G54="Affutage",IF(Q54&lt;&gt;"",1,0))</f>
        <v>0</v>
      </c>
      <c r="X54">
        <f>SUM(W:W)</f>
        <v>98</v>
      </c>
      <c r="Y54">
        <f t="shared" si="2"/>
        <v>0</v>
      </c>
      <c r="Z54">
        <f>SUM(Y:Y)</f>
        <v>194</v>
      </c>
      <c r="AA54" s="3">
        <f t="shared" si="3"/>
        <v>0.50515463917525771</v>
      </c>
    </row>
    <row r="55" spans="1:27" x14ac:dyDescent="0.25">
      <c r="A55" s="1">
        <v>43481</v>
      </c>
      <c r="B55" t="s">
        <v>17</v>
      </c>
      <c r="C55" t="s">
        <v>81</v>
      </c>
      <c r="D55" t="str">
        <f t="shared" si="0"/>
        <v>43481ART-04-016</v>
      </c>
      <c r="E55" t="str">
        <f t="shared" si="1"/>
        <v>Fraise D plat</v>
      </c>
      <c r="G55" t="s">
        <v>34</v>
      </c>
      <c r="J55" t="s">
        <v>40</v>
      </c>
      <c r="K55">
        <v>1</v>
      </c>
      <c r="V55">
        <f>IF(G55="","",SUM(N:N))</f>
        <v>10292.35</v>
      </c>
      <c r="W55">
        <f>IF(G55="Affutage",IF(Q55&lt;&gt;"",1,0))</f>
        <v>0</v>
      </c>
      <c r="X55">
        <f>SUM(W:W)</f>
        <v>98</v>
      </c>
      <c r="Y55">
        <f t="shared" si="2"/>
        <v>1</v>
      </c>
      <c r="Z55">
        <f>SUM(Y:Y)</f>
        <v>194</v>
      </c>
      <c r="AA55" s="3">
        <f t="shared" si="3"/>
        <v>0.50515463917525771</v>
      </c>
    </row>
    <row r="56" spans="1:27" x14ac:dyDescent="0.25">
      <c r="A56" s="1">
        <v>43481</v>
      </c>
      <c r="B56" t="s">
        <v>16</v>
      </c>
      <c r="C56">
        <v>71451</v>
      </c>
      <c r="D56" t="str">
        <f t="shared" si="0"/>
        <v>4348171451</v>
      </c>
      <c r="E56" t="str">
        <f t="shared" si="1"/>
        <v>Fraise D striée</v>
      </c>
      <c r="G56" t="s">
        <v>34</v>
      </c>
      <c r="J56" t="s">
        <v>41</v>
      </c>
      <c r="K56">
        <v>1</v>
      </c>
      <c r="V56">
        <f>IF(G56="","",SUM(N:N))</f>
        <v>10292.35</v>
      </c>
      <c r="W56">
        <f>IF(G56="Affutage",IF(Q56&lt;&gt;"",1,0))</f>
        <v>0</v>
      </c>
      <c r="X56">
        <f>SUM(W:W)</f>
        <v>98</v>
      </c>
      <c r="Y56">
        <f t="shared" si="2"/>
        <v>1</v>
      </c>
      <c r="Z56">
        <f>SUM(Y:Y)</f>
        <v>194</v>
      </c>
      <c r="AA56" s="3">
        <f t="shared" si="3"/>
        <v>0.50515463917525771</v>
      </c>
    </row>
    <row r="57" spans="1:27" x14ac:dyDescent="0.25">
      <c r="A57" s="1">
        <v>43482</v>
      </c>
      <c r="B57" t="s">
        <v>17</v>
      </c>
      <c r="C57" t="s">
        <v>81</v>
      </c>
      <c r="D57" t="str">
        <f t="shared" si="0"/>
        <v>43482ART-04-016</v>
      </c>
      <c r="E57" t="str">
        <f t="shared" si="1"/>
        <v>Fraise D plat</v>
      </c>
      <c r="F57" t="s">
        <v>64</v>
      </c>
      <c r="G57" t="s">
        <v>82</v>
      </c>
      <c r="H57" t="s">
        <v>39</v>
      </c>
      <c r="I57" t="s">
        <v>69</v>
      </c>
      <c r="J57" t="s">
        <v>40</v>
      </c>
      <c r="K57">
        <v>1</v>
      </c>
      <c r="V57">
        <f>IF(G57="","",SUM(N:N))</f>
        <v>10292.35</v>
      </c>
      <c r="W57" t="b">
        <f>IF(G57="Affutage",IF(Q57&lt;&gt;"",1,0))</f>
        <v>0</v>
      </c>
      <c r="X57">
        <f>SUM(W:W)</f>
        <v>98</v>
      </c>
      <c r="Y57">
        <f t="shared" si="2"/>
        <v>0</v>
      </c>
      <c r="Z57">
        <f>SUM(Y:Y)</f>
        <v>194</v>
      </c>
      <c r="AA57" s="3">
        <f t="shared" si="3"/>
        <v>0.50515463917525771</v>
      </c>
    </row>
    <row r="58" spans="1:27" x14ac:dyDescent="0.25">
      <c r="A58" s="1">
        <v>43481</v>
      </c>
      <c r="B58" t="s">
        <v>74</v>
      </c>
      <c r="C58" t="s">
        <v>84</v>
      </c>
      <c r="D58" t="str">
        <f t="shared" si="0"/>
        <v>43481Fraise Ø1.00/Ø0.80 Queue d'aronde</v>
      </c>
      <c r="E58" t="str">
        <f t="shared" si="1"/>
        <v>Autre</v>
      </c>
      <c r="F58" t="s">
        <v>37</v>
      </c>
      <c r="G58" t="s">
        <v>83</v>
      </c>
      <c r="H58" t="s">
        <v>38</v>
      </c>
      <c r="I58" t="s">
        <v>69</v>
      </c>
      <c r="J58" t="s">
        <v>40</v>
      </c>
      <c r="K58">
        <v>1</v>
      </c>
      <c r="V58">
        <f>IF(G58="","",SUM(N:N))</f>
        <v>10292.35</v>
      </c>
      <c r="W58" t="b">
        <f>IF(G58="Affutage",IF(Q58&lt;&gt;"",1,0))</f>
        <v>0</v>
      </c>
      <c r="X58">
        <f>SUM(W:W)</f>
        <v>98</v>
      </c>
      <c r="Y58">
        <f t="shared" si="2"/>
        <v>0</v>
      </c>
      <c r="Z58">
        <f>SUM(Y:Y)</f>
        <v>194</v>
      </c>
      <c r="AA58" s="3">
        <f t="shared" si="3"/>
        <v>0.50515463917525771</v>
      </c>
    </row>
    <row r="59" spans="1:27" x14ac:dyDescent="0.25">
      <c r="A59" s="1">
        <v>43483</v>
      </c>
      <c r="B59" t="s">
        <v>702</v>
      </c>
      <c r="C59" t="s">
        <v>357</v>
      </c>
      <c r="D59" t="str">
        <f>IF(A59="","",A59&amp;B60)</f>
        <v>43483Perçeur</v>
      </c>
      <c r="E59" t="str">
        <f t="shared" ref="E59:E118" si="4">IF(B59="","",B59)</f>
        <v>Perçeur</v>
      </c>
      <c r="F59" t="s">
        <v>36</v>
      </c>
      <c r="G59" t="s">
        <v>2</v>
      </c>
      <c r="H59" t="s">
        <v>38</v>
      </c>
      <c r="J59" t="s">
        <v>40</v>
      </c>
      <c r="K59">
        <v>2</v>
      </c>
      <c r="V59">
        <f>IF(G59="","",SUM(N:N))</f>
        <v>10292.35</v>
      </c>
      <c r="W59" t="b">
        <f>IF(G59="Affutage",IF(Q59&lt;&gt;"",1,0))</f>
        <v>0</v>
      </c>
      <c r="X59">
        <f>SUM(W:W)</f>
        <v>98</v>
      </c>
      <c r="Y59">
        <f t="shared" si="2"/>
        <v>0</v>
      </c>
      <c r="Z59">
        <f>SUM(Y:Y)</f>
        <v>194</v>
      </c>
      <c r="AA59" s="3">
        <f t="shared" si="3"/>
        <v>0.50515463917525771</v>
      </c>
    </row>
    <row r="60" spans="1:27" x14ac:dyDescent="0.25">
      <c r="A60" s="1">
        <v>43483</v>
      </c>
      <c r="B60" t="s">
        <v>702</v>
      </c>
      <c r="C60" t="s">
        <v>358</v>
      </c>
      <c r="D60" t="str">
        <f t="shared" ref="D60:D118" si="5">IF(A60="","",A60&amp;C60)</f>
        <v>43483IWC-18-230-DCP02</v>
      </c>
      <c r="E60" t="e">
        <f>IF(#REF!="","",#REF!)</f>
        <v>#REF!</v>
      </c>
      <c r="F60" t="s">
        <v>36</v>
      </c>
      <c r="G60" t="s">
        <v>2</v>
      </c>
      <c r="H60" t="s">
        <v>38</v>
      </c>
      <c r="J60" t="s">
        <v>40</v>
      </c>
      <c r="K60">
        <v>4</v>
      </c>
      <c r="V60">
        <f>IF(G60="","",SUM(N:N))</f>
        <v>10292.35</v>
      </c>
      <c r="W60" t="b">
        <f>IF(G60="Affutage",IF(Q60&lt;&gt;"",1,0))</f>
        <v>0</v>
      </c>
      <c r="X60">
        <f>SUM(W:W)</f>
        <v>98</v>
      </c>
      <c r="Y60">
        <f t="shared" si="2"/>
        <v>0</v>
      </c>
      <c r="Z60">
        <f>SUM(Y:Y)</f>
        <v>194</v>
      </c>
      <c r="AA60" s="3">
        <f t="shared" si="3"/>
        <v>0.50515463917525771</v>
      </c>
    </row>
    <row r="61" spans="1:27" x14ac:dyDescent="0.25">
      <c r="A61" s="1">
        <v>43483</v>
      </c>
      <c r="B61" t="s">
        <v>702</v>
      </c>
      <c r="C61" t="s">
        <v>359</v>
      </c>
      <c r="D61" t="str">
        <f t="shared" si="5"/>
        <v>43483IWC-18-160-DCP01</v>
      </c>
      <c r="E61" t="str">
        <f t="shared" si="4"/>
        <v>Perçeur</v>
      </c>
      <c r="F61" t="s">
        <v>36</v>
      </c>
      <c r="G61" t="s">
        <v>2</v>
      </c>
      <c r="H61" t="s">
        <v>38</v>
      </c>
      <c r="J61" t="s">
        <v>40</v>
      </c>
      <c r="K61">
        <v>2</v>
      </c>
      <c r="V61">
        <f>IF(G61="","",SUM(N:N))</f>
        <v>10292.35</v>
      </c>
      <c r="W61" t="b">
        <f>IF(G61="Affutage",IF(Q61&lt;&gt;"",1,0))</f>
        <v>0</v>
      </c>
      <c r="X61">
        <f>SUM(W:W)</f>
        <v>98</v>
      </c>
      <c r="Y61">
        <f t="shared" si="2"/>
        <v>0</v>
      </c>
      <c r="Z61">
        <f>SUM(Y:Y)</f>
        <v>194</v>
      </c>
      <c r="AA61" s="3">
        <f t="shared" si="3"/>
        <v>0.50515463917525771</v>
      </c>
    </row>
    <row r="62" spans="1:27" x14ac:dyDescent="0.25">
      <c r="A62" s="1">
        <v>43483</v>
      </c>
      <c r="B62" t="s">
        <v>702</v>
      </c>
      <c r="C62" t="s">
        <v>360</v>
      </c>
      <c r="D62" t="str">
        <f t="shared" si="5"/>
        <v>43483IWC-18-160-DCP02</v>
      </c>
      <c r="E62" t="str">
        <f t="shared" si="4"/>
        <v>Perçeur</v>
      </c>
      <c r="F62" t="s">
        <v>36</v>
      </c>
      <c r="G62" t="s">
        <v>2</v>
      </c>
      <c r="H62" t="s">
        <v>38</v>
      </c>
      <c r="J62" t="s">
        <v>40</v>
      </c>
      <c r="K62">
        <v>2</v>
      </c>
      <c r="V62">
        <f>IF(G62="","",SUM(N:N))</f>
        <v>10292.35</v>
      </c>
      <c r="W62" t="b">
        <f>IF(G62="Affutage",IF(Q62&lt;&gt;"",1,0))</f>
        <v>0</v>
      </c>
      <c r="X62">
        <f>SUM(W:W)</f>
        <v>98</v>
      </c>
      <c r="Y62">
        <f t="shared" si="2"/>
        <v>0</v>
      </c>
      <c r="Z62">
        <f>SUM(Y:Y)</f>
        <v>194</v>
      </c>
      <c r="AA62" s="3">
        <f t="shared" si="3"/>
        <v>0.50515463917525771</v>
      </c>
    </row>
    <row r="63" spans="1:27" x14ac:dyDescent="0.25">
      <c r="A63" s="1">
        <v>43483</v>
      </c>
      <c r="B63" t="s">
        <v>702</v>
      </c>
      <c r="C63" t="s">
        <v>361</v>
      </c>
      <c r="D63" t="str">
        <f t="shared" si="5"/>
        <v>43483IWC-18-160-DCP03</v>
      </c>
      <c r="E63" t="str">
        <f t="shared" si="4"/>
        <v>Perçeur</v>
      </c>
      <c r="F63" t="s">
        <v>36</v>
      </c>
      <c r="G63" t="s">
        <v>2</v>
      </c>
      <c r="H63" t="s">
        <v>38</v>
      </c>
      <c r="J63" t="s">
        <v>40</v>
      </c>
      <c r="K63">
        <v>4</v>
      </c>
      <c r="V63">
        <f>IF(G63="","",SUM(N:N))</f>
        <v>10292.35</v>
      </c>
      <c r="W63" t="b">
        <f>IF(G63="Affutage",IF(Q63&lt;&gt;"",1,0))</f>
        <v>0</v>
      </c>
      <c r="X63">
        <f>SUM(W:W)</f>
        <v>98</v>
      </c>
      <c r="Y63">
        <f t="shared" si="2"/>
        <v>0</v>
      </c>
      <c r="Z63">
        <f>SUM(Y:Y)</f>
        <v>194</v>
      </c>
      <c r="AA63" s="3">
        <f t="shared" si="3"/>
        <v>0.50515463917525771</v>
      </c>
    </row>
    <row r="64" spans="1:27" x14ac:dyDescent="0.25">
      <c r="A64" s="1">
        <v>43483</v>
      </c>
      <c r="B64" t="s">
        <v>362</v>
      </c>
      <c r="C64" t="s">
        <v>363</v>
      </c>
      <c r="D64" t="str">
        <f t="shared" si="5"/>
        <v>43483HUB-15-120</v>
      </c>
      <c r="E64" t="str">
        <f t="shared" si="4"/>
        <v>Fraise anglée</v>
      </c>
      <c r="F64" t="s">
        <v>36</v>
      </c>
      <c r="G64" t="s">
        <v>54</v>
      </c>
      <c r="H64" t="s">
        <v>38</v>
      </c>
      <c r="I64" t="s">
        <v>69</v>
      </c>
      <c r="J64" t="s">
        <v>40</v>
      </c>
      <c r="K64">
        <v>5</v>
      </c>
      <c r="V64">
        <f>IF(G64="","",SUM(N:N))</f>
        <v>10292.35</v>
      </c>
      <c r="W64" t="b">
        <f>IF(G64="Affutage",IF(Q64&lt;&gt;"",1,0))</f>
        <v>0</v>
      </c>
      <c r="X64">
        <f>SUM(W:W)</f>
        <v>98</v>
      </c>
      <c r="Y64">
        <f t="shared" si="2"/>
        <v>0</v>
      </c>
      <c r="Z64">
        <f>SUM(Y:Y)</f>
        <v>194</v>
      </c>
      <c r="AA64" s="3">
        <f t="shared" si="3"/>
        <v>0.50515463917525771</v>
      </c>
    </row>
    <row r="65" spans="1:27" x14ac:dyDescent="0.25">
      <c r="A65" s="1">
        <v>43483</v>
      </c>
      <c r="B65" t="s">
        <v>18</v>
      </c>
      <c r="C65" t="s">
        <v>364</v>
      </c>
      <c r="D65" t="str">
        <f t="shared" si="5"/>
        <v>43483Pointe à Polir</v>
      </c>
      <c r="E65" t="str">
        <f t="shared" si="4"/>
        <v>Pointe</v>
      </c>
      <c r="F65" t="s">
        <v>36</v>
      </c>
      <c r="G65" t="s">
        <v>54</v>
      </c>
      <c r="H65" t="s">
        <v>38</v>
      </c>
      <c r="I65" t="s">
        <v>69</v>
      </c>
      <c r="J65" t="s">
        <v>40</v>
      </c>
      <c r="K65">
        <v>5</v>
      </c>
      <c r="V65">
        <f>IF(G65="","",SUM(N:N))</f>
        <v>10292.35</v>
      </c>
      <c r="W65" t="b">
        <f>IF(G65="Affutage",IF(Q65&lt;&gt;"",1,0))</f>
        <v>0</v>
      </c>
      <c r="X65">
        <f>SUM(W:W)</f>
        <v>98</v>
      </c>
      <c r="Y65">
        <f t="shared" si="2"/>
        <v>0</v>
      </c>
      <c r="Z65">
        <f>SUM(Y:Y)</f>
        <v>194</v>
      </c>
      <c r="AA65" s="3">
        <f t="shared" si="3"/>
        <v>0.50515463917525771</v>
      </c>
    </row>
    <row r="66" spans="1:27" x14ac:dyDescent="0.25">
      <c r="A66" s="1">
        <v>43483</v>
      </c>
      <c r="B66" t="s">
        <v>71</v>
      </c>
      <c r="C66" t="s">
        <v>365</v>
      </c>
      <c r="D66" t="str">
        <f t="shared" si="5"/>
        <v>43483F180119</v>
      </c>
      <c r="E66" t="str">
        <f t="shared" si="4"/>
        <v>Fraise D inclinée</v>
      </c>
      <c r="F66" t="s">
        <v>37</v>
      </c>
      <c r="G66" t="s">
        <v>54</v>
      </c>
      <c r="H66" t="s">
        <v>38</v>
      </c>
      <c r="I66" t="s">
        <v>69</v>
      </c>
      <c r="J66" t="s">
        <v>40</v>
      </c>
      <c r="K66">
        <v>1</v>
      </c>
      <c r="V66">
        <f>IF(G66="","",SUM(N:N))</f>
        <v>10292.35</v>
      </c>
      <c r="W66" t="b">
        <f>IF(G66="Affutage",IF(Q66&lt;&gt;"",1,0))</f>
        <v>0</v>
      </c>
      <c r="X66">
        <f>SUM(W:W)</f>
        <v>98</v>
      </c>
      <c r="Y66">
        <f t="shared" si="2"/>
        <v>0</v>
      </c>
      <c r="Z66">
        <f>SUM(Y:Y)</f>
        <v>194</v>
      </c>
      <c r="AA66" s="3">
        <f t="shared" si="3"/>
        <v>0.50515463917525771</v>
      </c>
    </row>
    <row r="67" spans="1:27" x14ac:dyDescent="0.25">
      <c r="A67" s="1">
        <v>43485</v>
      </c>
      <c r="B67" t="s">
        <v>16</v>
      </c>
      <c r="C67">
        <v>71451</v>
      </c>
      <c r="D67" t="str">
        <f t="shared" si="5"/>
        <v>4348571451</v>
      </c>
      <c r="E67" t="str">
        <f t="shared" si="4"/>
        <v>Fraise D striée</v>
      </c>
      <c r="G67" t="s">
        <v>1</v>
      </c>
      <c r="J67" t="s">
        <v>41</v>
      </c>
      <c r="K67">
        <v>1</v>
      </c>
      <c r="V67">
        <f>IF(G67="","",SUM(N:N))</f>
        <v>10292.35</v>
      </c>
      <c r="W67" t="b">
        <f>IF(G67="Affutage",IF(Q67&lt;&gt;"",1,0))</f>
        <v>0</v>
      </c>
      <c r="X67">
        <f>SUM(W:W)</f>
        <v>98</v>
      </c>
      <c r="Y67">
        <f t="shared" ref="Y67:Y87" si="6">IF(ISNUMBER(W67),1,0)</f>
        <v>0</v>
      </c>
      <c r="Z67">
        <f>SUM(Y:Y)</f>
        <v>194</v>
      </c>
      <c r="AA67" s="3">
        <f t="shared" ref="AA67:AA87" si="7">X67/Z67</f>
        <v>0.50515463917525771</v>
      </c>
    </row>
    <row r="68" spans="1:27" x14ac:dyDescent="0.25">
      <c r="A68" s="1">
        <v>43485</v>
      </c>
      <c r="B68" t="s">
        <v>71</v>
      </c>
      <c r="C68" t="s">
        <v>365</v>
      </c>
      <c r="D68" t="str">
        <f t="shared" si="5"/>
        <v>43485F180119</v>
      </c>
      <c r="E68" t="str">
        <f t="shared" si="4"/>
        <v>Fraise D inclinée</v>
      </c>
      <c r="G68" t="s">
        <v>34</v>
      </c>
      <c r="J68" t="s">
        <v>40</v>
      </c>
      <c r="K68">
        <v>1</v>
      </c>
      <c r="V68">
        <f>IF(G68="","",SUM(N:N))</f>
        <v>10292.35</v>
      </c>
      <c r="W68">
        <f>IF(G68="Affutage",IF(Q68&lt;&gt;"",1,0))</f>
        <v>0</v>
      </c>
      <c r="X68">
        <f>SUM(W:W)</f>
        <v>98</v>
      </c>
      <c r="Y68">
        <f t="shared" si="6"/>
        <v>1</v>
      </c>
      <c r="Z68">
        <f>SUM(Y:Y)</f>
        <v>194</v>
      </c>
      <c r="AA68" s="3">
        <f t="shared" si="7"/>
        <v>0.50515463917525771</v>
      </c>
    </row>
    <row r="69" spans="1:27" x14ac:dyDescent="0.25">
      <c r="A69" s="1">
        <v>43486</v>
      </c>
      <c r="B69" t="s">
        <v>71</v>
      </c>
      <c r="C69" t="s">
        <v>365</v>
      </c>
      <c r="D69" t="str">
        <f t="shared" si="5"/>
        <v>43486F180119</v>
      </c>
      <c r="E69" t="str">
        <f t="shared" si="4"/>
        <v>Fraise D inclinée</v>
      </c>
      <c r="F69" t="s">
        <v>37</v>
      </c>
      <c r="G69" t="s">
        <v>54</v>
      </c>
      <c r="H69" t="s">
        <v>39</v>
      </c>
      <c r="I69" t="s">
        <v>69</v>
      </c>
      <c r="J69" t="s">
        <v>40</v>
      </c>
      <c r="K69">
        <v>1</v>
      </c>
      <c r="V69">
        <f>IF(G69="","",SUM(N:N))</f>
        <v>10292.35</v>
      </c>
      <c r="W69" t="b">
        <f>IF(G69="Affutage",IF(Q69&lt;&gt;"",1,0))</f>
        <v>0</v>
      </c>
      <c r="X69">
        <f>SUM(W:W)</f>
        <v>98</v>
      </c>
      <c r="Y69">
        <f t="shared" si="6"/>
        <v>0</v>
      </c>
      <c r="Z69">
        <f>SUM(Y:Y)</f>
        <v>194</v>
      </c>
      <c r="AA69" s="3">
        <f t="shared" si="7"/>
        <v>0.50515463917525771</v>
      </c>
    </row>
    <row r="70" spans="1:27" x14ac:dyDescent="0.25">
      <c r="A70" s="1">
        <v>43487</v>
      </c>
      <c r="B70" t="s">
        <v>16</v>
      </c>
      <c r="C70">
        <v>45248</v>
      </c>
      <c r="D70" t="str">
        <f t="shared" si="5"/>
        <v>4348745248</v>
      </c>
      <c r="E70" t="str">
        <f t="shared" si="4"/>
        <v>Fraise D striée</v>
      </c>
      <c r="F70" t="s">
        <v>76</v>
      </c>
      <c r="G70" t="s">
        <v>35</v>
      </c>
      <c r="H70" t="s">
        <v>39</v>
      </c>
      <c r="J70" t="s">
        <v>41</v>
      </c>
      <c r="K70">
        <v>1</v>
      </c>
      <c r="N70">
        <v>50</v>
      </c>
      <c r="V70">
        <f>IF(G70="","",SUM(N:N))</f>
        <v>10292.35</v>
      </c>
      <c r="W70" t="b">
        <f>IF(G70="Affutage",IF(Q70&lt;&gt;"",1,0))</f>
        <v>0</v>
      </c>
      <c r="X70">
        <f>SUM(W:W)</f>
        <v>98</v>
      </c>
      <c r="Y70">
        <f t="shared" si="6"/>
        <v>0</v>
      </c>
      <c r="Z70">
        <f>SUM(Y:Y)</f>
        <v>194</v>
      </c>
      <c r="AA70" s="3">
        <f t="shared" si="7"/>
        <v>0.50515463917525771</v>
      </c>
    </row>
    <row r="71" spans="1:27" x14ac:dyDescent="0.25">
      <c r="A71" s="1">
        <v>43487</v>
      </c>
      <c r="B71" t="s">
        <v>16</v>
      </c>
      <c r="C71">
        <v>49273</v>
      </c>
      <c r="D71" t="str">
        <f t="shared" si="5"/>
        <v>4348749273</v>
      </c>
      <c r="E71" t="str">
        <f t="shared" si="4"/>
        <v>Fraise D striée</v>
      </c>
      <c r="F71" t="s">
        <v>76</v>
      </c>
      <c r="G71" t="s">
        <v>35</v>
      </c>
      <c r="H71" t="s">
        <v>39</v>
      </c>
      <c r="J71" t="s">
        <v>41</v>
      </c>
      <c r="K71">
        <v>1</v>
      </c>
      <c r="N71">
        <v>50</v>
      </c>
      <c r="V71">
        <f>IF(G71="","",SUM(N:N))</f>
        <v>10292.35</v>
      </c>
      <c r="W71" t="b">
        <f>IF(G71="Affutage",IF(Q71&lt;&gt;"",1,0))</f>
        <v>0</v>
      </c>
      <c r="X71">
        <f>SUM(W:W)</f>
        <v>98</v>
      </c>
      <c r="Y71">
        <f t="shared" si="6"/>
        <v>0</v>
      </c>
      <c r="Z71">
        <f>SUM(Y:Y)</f>
        <v>194</v>
      </c>
      <c r="AA71" s="3">
        <f t="shared" si="7"/>
        <v>0.50515463917525771</v>
      </c>
    </row>
    <row r="72" spans="1:27" x14ac:dyDescent="0.25">
      <c r="A72" s="1">
        <v>43487</v>
      </c>
      <c r="B72" t="s">
        <v>16</v>
      </c>
      <c r="C72">
        <v>49277</v>
      </c>
      <c r="D72" t="str">
        <f t="shared" si="5"/>
        <v>4348749277</v>
      </c>
      <c r="E72" t="str">
        <f t="shared" si="4"/>
        <v>Fraise D striée</v>
      </c>
      <c r="F72" t="s">
        <v>76</v>
      </c>
      <c r="G72" t="s">
        <v>35</v>
      </c>
      <c r="H72" t="s">
        <v>39</v>
      </c>
      <c r="J72" t="s">
        <v>41</v>
      </c>
      <c r="K72">
        <v>1</v>
      </c>
      <c r="N72">
        <v>50</v>
      </c>
      <c r="V72">
        <f>IF(G72="","",SUM(N:N))</f>
        <v>10292.35</v>
      </c>
      <c r="W72" t="b">
        <f>IF(G72="Affutage",IF(Q72&lt;&gt;"",1,0))</f>
        <v>0</v>
      </c>
      <c r="X72">
        <f>SUM(W:W)</f>
        <v>98</v>
      </c>
      <c r="Y72">
        <f t="shared" si="6"/>
        <v>0</v>
      </c>
      <c r="Z72">
        <f>SUM(Y:Y)</f>
        <v>194</v>
      </c>
      <c r="AA72" s="3">
        <f t="shared" si="7"/>
        <v>0.50515463917525771</v>
      </c>
    </row>
    <row r="73" spans="1:27" x14ac:dyDescent="0.25">
      <c r="A73" s="1">
        <v>43487</v>
      </c>
      <c r="B73" t="s">
        <v>16</v>
      </c>
      <c r="C73">
        <v>45250</v>
      </c>
      <c r="D73" t="str">
        <f t="shared" si="5"/>
        <v>4348745250</v>
      </c>
      <c r="E73" t="str">
        <f t="shared" si="4"/>
        <v>Fraise D striée</v>
      </c>
      <c r="F73" t="s">
        <v>76</v>
      </c>
      <c r="G73" t="s">
        <v>35</v>
      </c>
      <c r="H73" t="s">
        <v>39</v>
      </c>
      <c r="J73" t="s">
        <v>41</v>
      </c>
      <c r="K73">
        <v>1</v>
      </c>
      <c r="N73">
        <v>50</v>
      </c>
      <c r="V73">
        <f>IF(G73="","",SUM(N:N))</f>
        <v>10292.35</v>
      </c>
      <c r="W73" t="b">
        <f>IF(G73="Affutage",IF(Q73&lt;&gt;"",1,0))</f>
        <v>0</v>
      </c>
      <c r="X73">
        <f>SUM(W:W)</f>
        <v>98</v>
      </c>
      <c r="Y73">
        <f t="shared" si="6"/>
        <v>0</v>
      </c>
      <c r="Z73">
        <f>SUM(Y:Y)</f>
        <v>194</v>
      </c>
      <c r="AA73" s="3">
        <f t="shared" si="7"/>
        <v>0.50515463917525771</v>
      </c>
    </row>
    <row r="74" spans="1:27" x14ac:dyDescent="0.25">
      <c r="A74" s="1">
        <v>43486</v>
      </c>
      <c r="B74" t="s">
        <v>362</v>
      </c>
      <c r="C74" t="s">
        <v>367</v>
      </c>
      <c r="D74" t="str">
        <f t="shared" si="5"/>
        <v>43486HUB-18-100</v>
      </c>
      <c r="E74" t="str">
        <f t="shared" si="4"/>
        <v>Fraise anglée</v>
      </c>
      <c r="F74" t="s">
        <v>36</v>
      </c>
      <c r="G74" t="s">
        <v>54</v>
      </c>
      <c r="H74" t="s">
        <v>38</v>
      </c>
      <c r="I74" t="s">
        <v>69</v>
      </c>
      <c r="J74" t="s">
        <v>40</v>
      </c>
      <c r="K74">
        <v>5</v>
      </c>
      <c r="V74">
        <f>IF(G74="","",SUM(N:N))</f>
        <v>10292.35</v>
      </c>
      <c r="W74" t="b">
        <f>IF(G74="Affutage",IF(Q74&lt;&gt;"",1,0))</f>
        <v>0</v>
      </c>
      <c r="X74">
        <f>SUM(W:W)</f>
        <v>98</v>
      </c>
      <c r="Y74">
        <f t="shared" si="6"/>
        <v>0</v>
      </c>
      <c r="Z74">
        <f>SUM(Y:Y)</f>
        <v>194</v>
      </c>
      <c r="AA74" s="3">
        <f t="shared" si="7"/>
        <v>0.50515463917525771</v>
      </c>
    </row>
    <row r="75" spans="1:27" x14ac:dyDescent="0.25">
      <c r="A75" s="1">
        <v>43486</v>
      </c>
      <c r="B75" t="s">
        <v>74</v>
      </c>
      <c r="C75" t="s">
        <v>84</v>
      </c>
      <c r="D75" t="str">
        <f t="shared" si="5"/>
        <v>43486Fraise Ø1.00/Ø0.80 Queue d'aronde</v>
      </c>
      <c r="E75" t="str">
        <f t="shared" si="4"/>
        <v>Autre</v>
      </c>
      <c r="F75" t="s">
        <v>37</v>
      </c>
      <c r="G75" t="s">
        <v>35</v>
      </c>
      <c r="H75" t="s">
        <v>38</v>
      </c>
      <c r="I75" t="s">
        <v>69</v>
      </c>
      <c r="J75" t="s">
        <v>40</v>
      </c>
      <c r="K75">
        <v>2</v>
      </c>
      <c r="V75">
        <f>IF(G75="","",SUM(N:N))</f>
        <v>10292.35</v>
      </c>
      <c r="W75" t="b">
        <f>IF(G75="Affutage",IF(Q75&lt;&gt;"",1,0))</f>
        <v>0</v>
      </c>
      <c r="X75">
        <f>SUM(W:W)</f>
        <v>98</v>
      </c>
      <c r="Y75">
        <f t="shared" si="6"/>
        <v>0</v>
      </c>
      <c r="Z75">
        <f>SUM(Y:Y)</f>
        <v>194</v>
      </c>
      <c r="AA75" s="3">
        <f t="shared" si="7"/>
        <v>0.50515463917525771</v>
      </c>
    </row>
    <row r="76" spans="1:27" x14ac:dyDescent="0.25">
      <c r="A76" s="1">
        <v>43487</v>
      </c>
      <c r="B76" t="s">
        <v>71</v>
      </c>
      <c r="C76">
        <v>61060</v>
      </c>
      <c r="D76" t="str">
        <f t="shared" si="5"/>
        <v>4348761060</v>
      </c>
      <c r="E76" t="str">
        <f t="shared" si="4"/>
        <v>Fraise D inclinée</v>
      </c>
      <c r="F76" t="s">
        <v>35</v>
      </c>
      <c r="G76" t="s">
        <v>34</v>
      </c>
      <c r="J76" t="s">
        <v>41</v>
      </c>
      <c r="K76">
        <v>1</v>
      </c>
      <c r="O76" t="s">
        <v>72</v>
      </c>
      <c r="P76" t="s">
        <v>44</v>
      </c>
      <c r="Q76">
        <v>300</v>
      </c>
      <c r="V76">
        <f>IF(G76="","",SUM(N:N))</f>
        <v>10292.35</v>
      </c>
      <c r="W76">
        <f>IF(G76="Affutage",IF(Q76&lt;&gt;"",1,0))</f>
        <v>1</v>
      </c>
      <c r="X76">
        <f>SUM(W:W)</f>
        <v>98</v>
      </c>
      <c r="Y76">
        <f t="shared" si="6"/>
        <v>1</v>
      </c>
      <c r="Z76">
        <f>SUM(Y:Y)</f>
        <v>194</v>
      </c>
      <c r="AA76" s="3">
        <f t="shared" si="7"/>
        <v>0.50515463917525771</v>
      </c>
    </row>
    <row r="77" spans="1:27" x14ac:dyDescent="0.25">
      <c r="A77" s="1">
        <v>43487</v>
      </c>
      <c r="B77" t="s">
        <v>71</v>
      </c>
      <c r="C77">
        <v>61061</v>
      </c>
      <c r="D77" t="str">
        <f t="shared" si="5"/>
        <v>4348761061</v>
      </c>
      <c r="E77" t="str">
        <f t="shared" si="4"/>
        <v>Fraise D inclinée</v>
      </c>
      <c r="F77" t="s">
        <v>35</v>
      </c>
      <c r="G77" t="s">
        <v>34</v>
      </c>
      <c r="J77" t="s">
        <v>41</v>
      </c>
      <c r="K77">
        <v>1</v>
      </c>
      <c r="O77" t="s">
        <v>72</v>
      </c>
      <c r="P77" t="s">
        <v>44</v>
      </c>
      <c r="Q77">
        <v>300</v>
      </c>
      <c r="V77">
        <f>IF(G77="","",SUM(N:N))</f>
        <v>10292.35</v>
      </c>
      <c r="W77">
        <f>IF(G77="Affutage",IF(Q77&lt;&gt;"",1,0))</f>
        <v>1</v>
      </c>
      <c r="X77">
        <f>SUM(W:W)</f>
        <v>98</v>
      </c>
      <c r="Y77">
        <f t="shared" si="6"/>
        <v>1</v>
      </c>
      <c r="Z77">
        <f>SUM(Y:Y)</f>
        <v>194</v>
      </c>
      <c r="AA77" s="3">
        <f t="shared" si="7"/>
        <v>0.50515463917525771</v>
      </c>
    </row>
    <row r="78" spans="1:27" x14ac:dyDescent="0.25">
      <c r="A78" s="1">
        <v>43487</v>
      </c>
      <c r="B78" t="s">
        <v>16</v>
      </c>
      <c r="C78">
        <v>65433</v>
      </c>
      <c r="D78" t="str">
        <f t="shared" si="5"/>
        <v>4348765433</v>
      </c>
      <c r="E78" t="str">
        <f t="shared" si="4"/>
        <v>Fraise D striée</v>
      </c>
      <c r="F78" t="s">
        <v>35</v>
      </c>
      <c r="G78" t="s">
        <v>34</v>
      </c>
      <c r="J78" t="s">
        <v>41</v>
      </c>
      <c r="K78">
        <v>1</v>
      </c>
      <c r="O78" t="s">
        <v>72</v>
      </c>
      <c r="P78" t="s">
        <v>44</v>
      </c>
      <c r="Q78">
        <v>200</v>
      </c>
      <c r="V78">
        <f>IF(G78="","",SUM(N:N))</f>
        <v>10292.35</v>
      </c>
      <c r="W78">
        <f>IF(G78="Affutage",IF(Q78&lt;&gt;"",1,0))</f>
        <v>1</v>
      </c>
      <c r="X78">
        <f>SUM(W:W)</f>
        <v>98</v>
      </c>
      <c r="Y78">
        <f t="shared" si="6"/>
        <v>1</v>
      </c>
      <c r="Z78">
        <f>SUM(Y:Y)</f>
        <v>194</v>
      </c>
      <c r="AA78" s="3">
        <f t="shared" si="7"/>
        <v>0.50515463917525771</v>
      </c>
    </row>
    <row r="79" spans="1:27" x14ac:dyDescent="0.25">
      <c r="A79" s="1">
        <v>43488</v>
      </c>
      <c r="B79" t="s">
        <v>71</v>
      </c>
      <c r="C79">
        <v>61060</v>
      </c>
      <c r="D79" t="str">
        <f t="shared" si="5"/>
        <v>4348861060</v>
      </c>
      <c r="E79" t="str">
        <f t="shared" si="4"/>
        <v>Fraise D inclinée</v>
      </c>
      <c r="F79" t="s">
        <v>64</v>
      </c>
      <c r="G79" t="s">
        <v>35</v>
      </c>
      <c r="H79" t="s">
        <v>39</v>
      </c>
      <c r="I79" t="s">
        <v>69</v>
      </c>
      <c r="J79" t="s">
        <v>41</v>
      </c>
      <c r="K79">
        <v>1</v>
      </c>
      <c r="V79">
        <f>IF(G79="","",SUM(N:N))</f>
        <v>10292.35</v>
      </c>
      <c r="W79" t="b">
        <f>IF(G79="Affutage",IF(Q79&lt;&gt;"",1,0))</f>
        <v>0</v>
      </c>
      <c r="X79">
        <f>SUM(W:W)</f>
        <v>98</v>
      </c>
      <c r="Y79">
        <f t="shared" si="6"/>
        <v>0</v>
      </c>
      <c r="Z79">
        <f>SUM(Y:Y)</f>
        <v>194</v>
      </c>
      <c r="AA79" s="3">
        <f t="shared" si="7"/>
        <v>0.50515463917525771</v>
      </c>
    </row>
    <row r="80" spans="1:27" x14ac:dyDescent="0.25">
      <c r="A80" s="1">
        <v>43488</v>
      </c>
      <c r="B80" t="s">
        <v>71</v>
      </c>
      <c r="C80">
        <v>61061</v>
      </c>
      <c r="D80" t="str">
        <f t="shared" si="5"/>
        <v>4348861061</v>
      </c>
      <c r="E80" t="str">
        <f t="shared" si="4"/>
        <v>Fraise D inclinée</v>
      </c>
      <c r="F80" t="s">
        <v>64</v>
      </c>
      <c r="G80" t="s">
        <v>35</v>
      </c>
      <c r="H80" t="s">
        <v>39</v>
      </c>
      <c r="I80" t="s">
        <v>69</v>
      </c>
      <c r="J80" t="s">
        <v>41</v>
      </c>
      <c r="K80">
        <v>1</v>
      </c>
      <c r="V80">
        <f>IF(G80="","",SUM(N:N))</f>
        <v>10292.35</v>
      </c>
      <c r="W80" t="b">
        <f>IF(G80="Affutage",IF(Q80&lt;&gt;"",1,0))</f>
        <v>0</v>
      </c>
      <c r="X80">
        <f>SUM(W:W)</f>
        <v>98</v>
      </c>
      <c r="Y80">
        <f t="shared" si="6"/>
        <v>0</v>
      </c>
      <c r="Z80">
        <f>SUM(Y:Y)</f>
        <v>194</v>
      </c>
      <c r="AA80" s="3">
        <f t="shared" si="7"/>
        <v>0.50515463917525771</v>
      </c>
    </row>
    <row r="81" spans="1:27" ht="15" customHeight="1" x14ac:dyDescent="0.25">
      <c r="A81" s="1">
        <v>43488</v>
      </c>
      <c r="B81" t="s">
        <v>368</v>
      </c>
      <c r="C81" t="s">
        <v>369</v>
      </c>
      <c r="D81" t="str">
        <f t="shared" si="5"/>
        <v>43488Fraise 20˚ Total Plat 0.10</v>
      </c>
      <c r="E81" t="str">
        <f t="shared" si="4"/>
        <v>Fraise à graver</v>
      </c>
      <c r="F81" t="s">
        <v>36</v>
      </c>
      <c r="G81" t="s">
        <v>2</v>
      </c>
      <c r="H81" t="s">
        <v>38</v>
      </c>
      <c r="J81" t="s">
        <v>40</v>
      </c>
      <c r="K81">
        <v>10</v>
      </c>
      <c r="V81">
        <f>IF(G81="","",SUM(N:N))</f>
        <v>10292.35</v>
      </c>
      <c r="W81" t="b">
        <f>IF(G81="Affutage",IF(Q81&lt;&gt;"",1,0))</f>
        <v>0</v>
      </c>
      <c r="X81">
        <f>SUM(W:W)</f>
        <v>98</v>
      </c>
      <c r="Y81">
        <f t="shared" si="6"/>
        <v>0</v>
      </c>
      <c r="Z81">
        <f>SUM(Y:Y)</f>
        <v>194</v>
      </c>
      <c r="AA81" s="3">
        <f t="shared" si="7"/>
        <v>0.50515463917525771</v>
      </c>
    </row>
    <row r="82" spans="1:27" x14ac:dyDescent="0.25">
      <c r="A82" s="1">
        <v>43488</v>
      </c>
      <c r="B82" t="s">
        <v>368</v>
      </c>
      <c r="C82" t="s">
        <v>370</v>
      </c>
      <c r="D82" t="str">
        <f t="shared" si="5"/>
        <v>43488Fraise 20˚ Total Plat 0.30</v>
      </c>
      <c r="E82" t="str">
        <f t="shared" si="4"/>
        <v>Fraise à graver</v>
      </c>
      <c r="F82" t="s">
        <v>36</v>
      </c>
      <c r="G82" t="s">
        <v>2</v>
      </c>
      <c r="H82" t="s">
        <v>38</v>
      </c>
      <c r="J82" t="s">
        <v>40</v>
      </c>
      <c r="K82">
        <v>10</v>
      </c>
      <c r="V82">
        <f>IF(G82="","",SUM(N:N))</f>
        <v>10292.35</v>
      </c>
      <c r="W82" t="b">
        <f>IF(G82="Affutage",IF(Q82&lt;&gt;"",1,0))</f>
        <v>0</v>
      </c>
      <c r="X82">
        <f>SUM(W:W)</f>
        <v>98</v>
      </c>
      <c r="Y82">
        <f t="shared" si="6"/>
        <v>0</v>
      </c>
      <c r="Z82">
        <f>SUM(Y:Y)</f>
        <v>194</v>
      </c>
      <c r="AA82" s="3">
        <f t="shared" si="7"/>
        <v>0.50515463917525771</v>
      </c>
    </row>
    <row r="83" spans="1:27" x14ac:dyDescent="0.25">
      <c r="A83" s="1">
        <v>43488</v>
      </c>
      <c r="B83" t="s">
        <v>368</v>
      </c>
      <c r="C83" t="s">
        <v>371</v>
      </c>
      <c r="D83" t="str">
        <f t="shared" si="5"/>
        <v>43488Fraise 30° Total Plat 0.10</v>
      </c>
      <c r="E83" t="str">
        <f t="shared" si="4"/>
        <v>Fraise à graver</v>
      </c>
      <c r="F83" t="s">
        <v>36</v>
      </c>
      <c r="G83" t="s">
        <v>2</v>
      </c>
      <c r="H83" t="s">
        <v>38</v>
      </c>
      <c r="J83" t="s">
        <v>40</v>
      </c>
      <c r="K83">
        <v>10</v>
      </c>
      <c r="V83">
        <f>IF(G83="","",SUM(N:N))</f>
        <v>10292.35</v>
      </c>
      <c r="W83" t="b">
        <f>IF(G83="Affutage",IF(Q83&lt;&gt;"",1,0))</f>
        <v>0</v>
      </c>
      <c r="X83">
        <f>SUM(W:W)</f>
        <v>98</v>
      </c>
      <c r="Y83">
        <f t="shared" si="6"/>
        <v>0</v>
      </c>
      <c r="Z83">
        <f>SUM(Y:Y)</f>
        <v>194</v>
      </c>
      <c r="AA83" s="3">
        <f t="shared" si="7"/>
        <v>0.50515463917525771</v>
      </c>
    </row>
    <row r="84" spans="1:27" x14ac:dyDescent="0.25">
      <c r="A84" s="1">
        <v>43488</v>
      </c>
      <c r="B84" t="s">
        <v>74</v>
      </c>
      <c r="C84" t="s">
        <v>84</v>
      </c>
      <c r="D84" t="str">
        <f t="shared" si="5"/>
        <v>43488Fraise Ø1.00/Ø0.80 Queue d'aronde</v>
      </c>
      <c r="E84" t="str">
        <f t="shared" si="4"/>
        <v>Autre</v>
      </c>
      <c r="F84" t="s">
        <v>37</v>
      </c>
      <c r="G84" t="s">
        <v>35</v>
      </c>
      <c r="H84" t="s">
        <v>38</v>
      </c>
      <c r="J84" t="s">
        <v>40</v>
      </c>
      <c r="K84">
        <v>10</v>
      </c>
      <c r="V84">
        <f>IF(G84="","",SUM(N:N))</f>
        <v>10292.35</v>
      </c>
      <c r="W84" t="b">
        <f>IF(G84="Affutage",IF(Q84&lt;&gt;"",1,0))</f>
        <v>0</v>
      </c>
      <c r="X84">
        <f>SUM(W:W)</f>
        <v>98</v>
      </c>
      <c r="Y84">
        <f t="shared" si="6"/>
        <v>0</v>
      </c>
      <c r="Z84">
        <f>SUM(Y:Y)</f>
        <v>194</v>
      </c>
      <c r="AA84" s="3">
        <f t="shared" si="7"/>
        <v>0.50515463917525771</v>
      </c>
    </row>
    <row r="85" spans="1:27" x14ac:dyDescent="0.25">
      <c r="A85" s="1">
        <v>43488</v>
      </c>
      <c r="B85" t="s">
        <v>16</v>
      </c>
      <c r="C85">
        <v>65433</v>
      </c>
      <c r="D85" t="str">
        <f t="shared" si="5"/>
        <v>4348865433</v>
      </c>
      <c r="E85" t="str">
        <f t="shared" si="4"/>
        <v>Fraise D striée</v>
      </c>
      <c r="F85" t="s">
        <v>77</v>
      </c>
      <c r="G85" t="s">
        <v>35</v>
      </c>
      <c r="H85" t="s">
        <v>39</v>
      </c>
      <c r="J85" t="s">
        <v>41</v>
      </c>
      <c r="K85">
        <v>1</v>
      </c>
      <c r="V85">
        <f>IF(G85="","",SUM(N:N))</f>
        <v>10292.35</v>
      </c>
      <c r="W85" t="b">
        <f>IF(G85="Affutage",IF(Q85&lt;&gt;"",1,0))</f>
        <v>0</v>
      </c>
      <c r="X85">
        <f>SUM(W:W)</f>
        <v>98</v>
      </c>
      <c r="Y85">
        <f t="shared" si="6"/>
        <v>0</v>
      </c>
      <c r="Z85">
        <f>SUM(Y:Y)</f>
        <v>194</v>
      </c>
      <c r="AA85" s="3">
        <f t="shared" si="7"/>
        <v>0.50515463917525771</v>
      </c>
    </row>
    <row r="86" spans="1:27" x14ac:dyDescent="0.25">
      <c r="A86" s="1">
        <v>43489</v>
      </c>
      <c r="B86" t="s">
        <v>373</v>
      </c>
      <c r="C86" t="s">
        <v>372</v>
      </c>
      <c r="D86" t="str">
        <f t="shared" si="5"/>
        <v>43489OP1-3-4 cotes modifiées</v>
      </c>
      <c r="E86" t="str">
        <f t="shared" si="4"/>
        <v>Pilot</v>
      </c>
      <c r="F86" t="s">
        <v>36</v>
      </c>
      <c r="G86" t="s">
        <v>2</v>
      </c>
      <c r="H86" t="s">
        <v>38</v>
      </c>
      <c r="I86" t="s">
        <v>69</v>
      </c>
      <c r="J86" t="s">
        <v>40</v>
      </c>
      <c r="K86">
        <v>4</v>
      </c>
      <c r="V86">
        <f>IF(G86="","",SUM(N:N))</f>
        <v>10292.35</v>
      </c>
      <c r="W86" t="b">
        <f>IF(G86="Affutage",IF(Q86&lt;&gt;"",1,0))</f>
        <v>0</v>
      </c>
      <c r="X86">
        <f>SUM(W:W)</f>
        <v>98</v>
      </c>
      <c r="Y86">
        <f t="shared" si="6"/>
        <v>0</v>
      </c>
      <c r="Z86">
        <f>SUM(Y:Y)</f>
        <v>194</v>
      </c>
      <c r="AA86" s="3">
        <f t="shared" si="7"/>
        <v>0.50515463917525771</v>
      </c>
    </row>
    <row r="87" spans="1:27" x14ac:dyDescent="0.25">
      <c r="A87" s="1">
        <v>43489</v>
      </c>
      <c r="B87" t="s">
        <v>16</v>
      </c>
      <c r="C87">
        <v>65432</v>
      </c>
      <c r="D87" t="str">
        <f t="shared" si="5"/>
        <v>4348965432</v>
      </c>
      <c r="E87" t="str">
        <f t="shared" si="4"/>
        <v>Fraise D striée</v>
      </c>
      <c r="F87" t="s">
        <v>35</v>
      </c>
      <c r="G87" t="s">
        <v>34</v>
      </c>
      <c r="J87" t="s">
        <v>41</v>
      </c>
      <c r="K87">
        <v>1</v>
      </c>
      <c r="O87" t="s">
        <v>72</v>
      </c>
      <c r="P87" t="s">
        <v>44</v>
      </c>
      <c r="Q87">
        <v>600</v>
      </c>
      <c r="V87">
        <f>IF(G87="","",SUM(N:N))</f>
        <v>10292.35</v>
      </c>
      <c r="W87">
        <f>IF(G87="Affutage",IF(Q87&lt;&gt;"",1,0))</f>
        <v>1</v>
      </c>
      <c r="X87">
        <f>SUM(W:W)</f>
        <v>98</v>
      </c>
      <c r="Y87">
        <f t="shared" si="6"/>
        <v>1</v>
      </c>
      <c r="Z87">
        <f>SUM(Y:Y)</f>
        <v>194</v>
      </c>
      <c r="AA87" s="3">
        <f t="shared" si="7"/>
        <v>0.50515463917525771</v>
      </c>
    </row>
    <row r="88" spans="1:27" x14ac:dyDescent="0.25">
      <c r="A88" s="1">
        <v>43489</v>
      </c>
      <c r="B88" t="s">
        <v>16</v>
      </c>
      <c r="C88">
        <v>63311</v>
      </c>
      <c r="D88" t="str">
        <f t="shared" si="5"/>
        <v>4348963311</v>
      </c>
      <c r="E88" t="str">
        <f t="shared" si="4"/>
        <v>Fraise D striée</v>
      </c>
      <c r="F88" t="s">
        <v>35</v>
      </c>
      <c r="G88" t="s">
        <v>34</v>
      </c>
      <c r="J88" t="s">
        <v>41</v>
      </c>
      <c r="K88">
        <v>1</v>
      </c>
      <c r="O88" t="s">
        <v>72</v>
      </c>
      <c r="P88" t="s">
        <v>44</v>
      </c>
      <c r="Q88">
        <v>600</v>
      </c>
      <c r="V88">
        <f>IF(G88="","",SUM(N:N))</f>
        <v>10292.35</v>
      </c>
      <c r="W88">
        <f>IF(G88="Affutage",IF(Q88&lt;&gt;"",1,0))</f>
        <v>1</v>
      </c>
      <c r="X88">
        <f>IF(G88="","",SUM(W:W))</f>
        <v>98</v>
      </c>
      <c r="Y88">
        <f>IF(ISNUMBER(W88),1,0)</f>
        <v>1</v>
      </c>
      <c r="Z88">
        <f>SUM(Y:Y)</f>
        <v>194</v>
      </c>
      <c r="AA88" s="3">
        <f>IF(A88="","",X88/Z88)</f>
        <v>0.50515463917525771</v>
      </c>
    </row>
    <row r="89" spans="1:27" x14ac:dyDescent="0.25">
      <c r="A89" s="1">
        <v>43490</v>
      </c>
      <c r="B89" t="s">
        <v>74</v>
      </c>
      <c r="C89" t="s">
        <v>377</v>
      </c>
      <c r="D89" t="str">
        <f t="shared" si="5"/>
        <v>43490Fraise Outil Pieds</v>
      </c>
      <c r="E89" t="str">
        <f t="shared" si="4"/>
        <v>Autre</v>
      </c>
      <c r="F89" t="s">
        <v>36</v>
      </c>
      <c r="G89" t="s">
        <v>82</v>
      </c>
      <c r="H89" t="s">
        <v>38</v>
      </c>
      <c r="J89" t="s">
        <v>40</v>
      </c>
      <c r="K89">
        <v>15</v>
      </c>
      <c r="V89">
        <f>IF(G89="","",SUM(N:N))</f>
        <v>10292.35</v>
      </c>
      <c r="W89" t="b">
        <f>IF(G89="Affutage",IF(Q89&lt;&gt;"",1,0))</f>
        <v>0</v>
      </c>
      <c r="X89">
        <f>IF(G89="","",SUM(W:W))</f>
        <v>98</v>
      </c>
      <c r="Y89">
        <f t="shared" ref="Y89:Y151" si="8">IF(ISNUMBER(W89),1,0)</f>
        <v>0</v>
      </c>
      <c r="Z89">
        <f>SUM(Y:Y)</f>
        <v>194</v>
      </c>
      <c r="AA89" s="3">
        <f>IF(A89="","",X89/Z89)</f>
        <v>0.50515463917525771</v>
      </c>
    </row>
    <row r="90" spans="1:27" x14ac:dyDescent="0.25">
      <c r="A90" s="1">
        <v>43490</v>
      </c>
      <c r="B90" t="s">
        <v>362</v>
      </c>
      <c r="C90" t="s">
        <v>363</v>
      </c>
      <c r="D90" t="str">
        <f t="shared" si="5"/>
        <v>43490HUB-15-120</v>
      </c>
      <c r="E90" t="str">
        <f t="shared" si="4"/>
        <v>Fraise anglée</v>
      </c>
      <c r="F90" t="s">
        <v>36</v>
      </c>
      <c r="G90" t="s">
        <v>54</v>
      </c>
      <c r="H90" t="s">
        <v>39</v>
      </c>
      <c r="I90" t="s">
        <v>69</v>
      </c>
      <c r="J90" t="s">
        <v>40</v>
      </c>
      <c r="K90">
        <v>1</v>
      </c>
      <c r="V90">
        <f>IF(G90="","",SUM(N:N))</f>
        <v>10292.35</v>
      </c>
      <c r="W90" t="b">
        <f>IF(G90="Affutage",IF(Q90&lt;&gt;"",1,0))</f>
        <v>0</v>
      </c>
      <c r="X90">
        <f>IF(G90="","",SUM(W:W))</f>
        <v>98</v>
      </c>
      <c r="Y90">
        <f t="shared" si="8"/>
        <v>0</v>
      </c>
      <c r="Z90">
        <f>SUM(Y:Y)</f>
        <v>194</v>
      </c>
      <c r="AA90" s="3">
        <f>IF(A90="","",X90/Z90)</f>
        <v>0.50515463917525771</v>
      </c>
    </row>
    <row r="91" spans="1:27" x14ac:dyDescent="0.25">
      <c r="A91" s="1">
        <v>43490</v>
      </c>
      <c r="B91" t="s">
        <v>16</v>
      </c>
      <c r="C91">
        <v>63308</v>
      </c>
      <c r="D91" t="str">
        <f t="shared" si="5"/>
        <v>4349063308</v>
      </c>
      <c r="E91" t="str">
        <f t="shared" si="4"/>
        <v>Fraise D striée</v>
      </c>
      <c r="G91" t="s">
        <v>34</v>
      </c>
      <c r="J91" t="s">
        <v>41</v>
      </c>
      <c r="K91">
        <v>1</v>
      </c>
      <c r="V91">
        <f>IF(G91="","",SUM(N:N))</f>
        <v>10292.35</v>
      </c>
      <c r="W91">
        <f>IF(G91="Affutage",IF(Q91&lt;&gt;"",1,0))</f>
        <v>0</v>
      </c>
      <c r="X91">
        <f>IF(G91="","",SUM(W:W))</f>
        <v>98</v>
      </c>
      <c r="Y91">
        <f t="shared" si="8"/>
        <v>1</v>
      </c>
      <c r="Z91">
        <f>SUM(Y:Y)</f>
        <v>194</v>
      </c>
      <c r="AA91" s="3">
        <f>IF(A91="","",X91/Z91)</f>
        <v>0.50515463917525771</v>
      </c>
    </row>
    <row r="92" spans="1:27" x14ac:dyDescent="0.25">
      <c r="A92" s="1">
        <v>43490</v>
      </c>
      <c r="B92" t="s">
        <v>16</v>
      </c>
      <c r="C92">
        <v>63310</v>
      </c>
      <c r="D92" t="str">
        <f t="shared" si="5"/>
        <v>4349063310</v>
      </c>
      <c r="E92" t="str">
        <f t="shared" si="4"/>
        <v>Fraise D striée</v>
      </c>
      <c r="G92" t="s">
        <v>34</v>
      </c>
      <c r="J92" t="s">
        <v>41</v>
      </c>
      <c r="K92">
        <v>1</v>
      </c>
      <c r="V92">
        <f>IF(G92="","",SUM(N:N))</f>
        <v>10292.35</v>
      </c>
      <c r="W92">
        <f>IF(G92="Affutage",IF(Q92&lt;&gt;"",1,0))</f>
        <v>0</v>
      </c>
      <c r="X92">
        <f>IF(G92="","",SUM(W:W))</f>
        <v>98</v>
      </c>
      <c r="Y92">
        <f t="shared" si="8"/>
        <v>1</v>
      </c>
      <c r="Z92">
        <f>SUM(Y:Y)</f>
        <v>194</v>
      </c>
      <c r="AA92" s="3">
        <f>IF(A92="","",X92/Z92)</f>
        <v>0.50515463917525771</v>
      </c>
    </row>
    <row r="93" spans="1:27" x14ac:dyDescent="0.25">
      <c r="A93" s="1">
        <v>43490</v>
      </c>
      <c r="B93" t="s">
        <v>16</v>
      </c>
      <c r="C93">
        <v>65434</v>
      </c>
      <c r="D93" t="str">
        <f t="shared" si="5"/>
        <v>4349065434</v>
      </c>
      <c r="E93" t="str">
        <f t="shared" si="4"/>
        <v>Fraise D striée</v>
      </c>
      <c r="F93" t="s">
        <v>35</v>
      </c>
      <c r="G93" t="s">
        <v>34</v>
      </c>
      <c r="J93" t="s">
        <v>41</v>
      </c>
      <c r="K93">
        <v>1</v>
      </c>
      <c r="V93">
        <f>IF(G93="","",SUM(N:N))</f>
        <v>10292.35</v>
      </c>
      <c r="W93">
        <f>IF(G93="Affutage",IF(Q93&lt;&gt;"",1,0))</f>
        <v>0</v>
      </c>
      <c r="X93">
        <f>IF(G93="","",SUM(W:W))</f>
        <v>98</v>
      </c>
      <c r="Y93">
        <f t="shared" si="8"/>
        <v>1</v>
      </c>
      <c r="Z93">
        <f>SUM(Y:Y)</f>
        <v>194</v>
      </c>
      <c r="AA93" s="3">
        <f>IF(A93="","",X93/Z93)</f>
        <v>0.50515463917525771</v>
      </c>
    </row>
    <row r="94" spans="1:27" x14ac:dyDescent="0.25">
      <c r="A94" s="1">
        <v>43490</v>
      </c>
      <c r="B94" t="s">
        <v>16</v>
      </c>
      <c r="C94">
        <v>63309</v>
      </c>
      <c r="D94" t="str">
        <f t="shared" si="5"/>
        <v>4349063309</v>
      </c>
      <c r="E94" t="str">
        <f t="shared" si="4"/>
        <v>Fraise D striée</v>
      </c>
      <c r="G94" t="s">
        <v>34</v>
      </c>
      <c r="J94" t="s">
        <v>41</v>
      </c>
      <c r="K94">
        <v>1</v>
      </c>
      <c r="V94">
        <f>IF(G94="","",SUM(N:N))</f>
        <v>10292.35</v>
      </c>
      <c r="W94">
        <f>IF(G94="Affutage",IF(Q94&lt;&gt;"",1,0))</f>
        <v>0</v>
      </c>
      <c r="X94">
        <f>IF(G94="","",SUM(W:W))</f>
        <v>98</v>
      </c>
      <c r="Y94">
        <f t="shared" si="8"/>
        <v>1</v>
      </c>
      <c r="Z94">
        <f>SUM(Y:Y)</f>
        <v>194</v>
      </c>
      <c r="AA94" s="3">
        <f>IF(A94="","",X94/Z94)</f>
        <v>0.50515463917525771</v>
      </c>
    </row>
    <row r="95" spans="1:27" x14ac:dyDescent="0.25">
      <c r="A95" s="1">
        <v>43490</v>
      </c>
      <c r="B95" t="s">
        <v>18</v>
      </c>
      <c r="C95" t="s">
        <v>378</v>
      </c>
      <c r="D95" t="str">
        <f t="shared" si="5"/>
        <v>43490Pointe montage</v>
      </c>
      <c r="E95" t="str">
        <f t="shared" si="4"/>
        <v>Pointe</v>
      </c>
      <c r="F95" t="s">
        <v>36</v>
      </c>
      <c r="G95" t="s">
        <v>33</v>
      </c>
      <c r="H95" t="s">
        <v>38</v>
      </c>
      <c r="I95" t="s">
        <v>69</v>
      </c>
      <c r="J95" t="s">
        <v>40</v>
      </c>
      <c r="K95">
        <v>100</v>
      </c>
      <c r="V95">
        <f>IF(G95="","",SUM(N:N))</f>
        <v>10292.35</v>
      </c>
      <c r="W95" t="b">
        <f>IF(G95="Affutage",IF(Q95&lt;&gt;"",1,0))</f>
        <v>0</v>
      </c>
      <c r="X95">
        <f>IF(G95="","",SUM(W:W))</f>
        <v>98</v>
      </c>
      <c r="Y95">
        <f t="shared" si="8"/>
        <v>0</v>
      </c>
      <c r="Z95">
        <f>SUM(Y:Y)</f>
        <v>194</v>
      </c>
      <c r="AA95" s="3">
        <f>IF(A95="","",X95/Z95)</f>
        <v>0.50515463917525771</v>
      </c>
    </row>
    <row r="96" spans="1:27" x14ac:dyDescent="0.25">
      <c r="A96" s="1">
        <v>43493</v>
      </c>
      <c r="B96" t="s">
        <v>21</v>
      </c>
      <c r="C96" t="s">
        <v>411</v>
      </c>
      <c r="D96" t="str">
        <f t="shared" si="5"/>
        <v xml:space="preserve">43493Modif forets Ø0.71 pour Tag Autavia </v>
      </c>
      <c r="E96" t="str">
        <f t="shared" si="4"/>
        <v>Foret</v>
      </c>
      <c r="F96" t="s">
        <v>36</v>
      </c>
      <c r="G96" t="s">
        <v>33</v>
      </c>
      <c r="H96" t="s">
        <v>38</v>
      </c>
      <c r="I96" t="s">
        <v>69</v>
      </c>
      <c r="J96" t="s">
        <v>40</v>
      </c>
      <c r="K96">
        <v>10</v>
      </c>
      <c r="V96">
        <f>IF(G96="","",SUM(N:N))</f>
        <v>10292.35</v>
      </c>
      <c r="W96" t="b">
        <f>IF(G96="Affutage",IF(Q96&lt;&gt;"",1,0))</f>
        <v>0</v>
      </c>
      <c r="X96">
        <f>IF(G96="","",SUM(W:W))</f>
        <v>98</v>
      </c>
      <c r="Y96">
        <f t="shared" si="8"/>
        <v>0</v>
      </c>
      <c r="Z96">
        <f>SUM(Y:Y)</f>
        <v>194</v>
      </c>
      <c r="AA96" s="3">
        <f>IF(A96="","",X96/Z96)</f>
        <v>0.50515463917525771</v>
      </c>
    </row>
    <row r="97" spans="1:27" x14ac:dyDescent="0.25">
      <c r="A97" s="1">
        <v>43493</v>
      </c>
      <c r="B97" t="s">
        <v>17</v>
      </c>
      <c r="C97" t="s">
        <v>28</v>
      </c>
      <c r="D97" t="str">
        <f t="shared" si="5"/>
        <v>43493F250416</v>
      </c>
      <c r="E97" t="str">
        <f t="shared" si="4"/>
        <v>Fraise D plat</v>
      </c>
      <c r="F97" t="s">
        <v>37</v>
      </c>
      <c r="G97" t="s">
        <v>35</v>
      </c>
      <c r="H97" t="s">
        <v>39</v>
      </c>
      <c r="J97" t="s">
        <v>40</v>
      </c>
      <c r="K97">
        <v>1</v>
      </c>
      <c r="V97">
        <f>IF(G97="","",SUM(N:N))</f>
        <v>10292.35</v>
      </c>
      <c r="W97" t="b">
        <f>IF(G97="Affutage",IF(Q97&lt;&gt;"",1,0))</f>
        <v>0</v>
      </c>
      <c r="X97">
        <f>IF(G97="","",SUM(W:W))</f>
        <v>98</v>
      </c>
      <c r="Y97">
        <f t="shared" si="8"/>
        <v>0</v>
      </c>
      <c r="Z97">
        <f>SUM(Y:Y)</f>
        <v>194</v>
      </c>
      <c r="AA97" s="3">
        <f>IF(A97="","",X97/Z97)</f>
        <v>0.50515463917525771</v>
      </c>
    </row>
    <row r="98" spans="1:27" x14ac:dyDescent="0.25">
      <c r="A98" s="1">
        <v>43493</v>
      </c>
      <c r="B98" t="s">
        <v>18</v>
      </c>
      <c r="C98" t="s">
        <v>412</v>
      </c>
      <c r="D98" t="str">
        <f t="shared" si="5"/>
        <v>43493Pointes Laser</v>
      </c>
      <c r="E98" t="str">
        <f t="shared" si="4"/>
        <v>Pointe</v>
      </c>
      <c r="F98" t="s">
        <v>36</v>
      </c>
      <c r="G98" t="s">
        <v>54</v>
      </c>
      <c r="H98" t="s">
        <v>39</v>
      </c>
      <c r="J98" t="s">
        <v>40</v>
      </c>
      <c r="K98">
        <v>54</v>
      </c>
      <c r="V98">
        <f>IF(G98="","",SUM(N:N))</f>
        <v>10292.35</v>
      </c>
      <c r="W98" t="b">
        <f>IF(G98="Affutage",IF(Q98&lt;&gt;"",1,0))</f>
        <v>0</v>
      </c>
      <c r="X98">
        <f>IF(G98="","",SUM(W:W))</f>
        <v>98</v>
      </c>
      <c r="Y98">
        <f t="shared" si="8"/>
        <v>0</v>
      </c>
      <c r="Z98">
        <f>SUM(Y:Y)</f>
        <v>194</v>
      </c>
      <c r="AA98" s="3">
        <f>IF(A98="","",X98/Z98)</f>
        <v>0.50515463917525771</v>
      </c>
    </row>
    <row r="99" spans="1:27" x14ac:dyDescent="0.25">
      <c r="A99" s="1">
        <v>43495</v>
      </c>
      <c r="B99" t="s">
        <v>53</v>
      </c>
      <c r="C99" t="s">
        <v>493</v>
      </c>
      <c r="D99" t="str">
        <f t="shared" si="5"/>
        <v>43495Ø0.65 x Ø0.20</v>
      </c>
      <c r="E99" t="str">
        <f t="shared" si="4"/>
        <v>Fraise à carotter</v>
      </c>
      <c r="F99" t="s">
        <v>36</v>
      </c>
      <c r="G99" t="s">
        <v>54</v>
      </c>
      <c r="H99" t="s">
        <v>38</v>
      </c>
      <c r="I99" t="s">
        <v>69</v>
      </c>
      <c r="J99" t="s">
        <v>40</v>
      </c>
      <c r="K99">
        <v>10</v>
      </c>
      <c r="V99">
        <f>IF(G99="","",SUM(N:N))</f>
        <v>10292.35</v>
      </c>
      <c r="W99" t="b">
        <f>IF(G99="Affutage",IF(Q99&lt;&gt;"",1,0))</f>
        <v>0</v>
      </c>
      <c r="X99">
        <f>IF(G99="","",SUM(W:W))</f>
        <v>98</v>
      </c>
      <c r="Y99">
        <f t="shared" si="8"/>
        <v>0</v>
      </c>
      <c r="Z99">
        <f>SUM(Y:Y)</f>
        <v>194</v>
      </c>
      <c r="AA99" s="3">
        <f>IF(A99="","",X99/Z99)</f>
        <v>0.50515463917525771</v>
      </c>
    </row>
    <row r="100" spans="1:27" x14ac:dyDescent="0.25">
      <c r="A100" s="1">
        <v>43495</v>
      </c>
      <c r="B100" t="s">
        <v>53</v>
      </c>
      <c r="C100" t="s">
        <v>494</v>
      </c>
      <c r="D100" t="str">
        <f t="shared" si="5"/>
        <v>43495Ø0.65 × Ø0.25</v>
      </c>
      <c r="E100" t="str">
        <f t="shared" si="4"/>
        <v>Fraise à carotter</v>
      </c>
      <c r="F100" t="s">
        <v>36</v>
      </c>
      <c r="G100" t="s">
        <v>54</v>
      </c>
      <c r="H100" t="s">
        <v>38</v>
      </c>
      <c r="I100" t="s">
        <v>69</v>
      </c>
      <c r="J100" t="s">
        <v>40</v>
      </c>
      <c r="K100">
        <v>10</v>
      </c>
      <c r="V100">
        <f>IF(G100="","",SUM(N:N))</f>
        <v>10292.35</v>
      </c>
      <c r="W100" t="b">
        <f>IF(G100="Affutage",IF(Q100&lt;&gt;"",1,0))</f>
        <v>0</v>
      </c>
      <c r="X100">
        <f>IF(G100="","",SUM(W:W))</f>
        <v>98</v>
      </c>
      <c r="Y100">
        <f t="shared" si="8"/>
        <v>0</v>
      </c>
      <c r="Z100">
        <f>SUM(Y:Y)</f>
        <v>194</v>
      </c>
      <c r="AA100" s="3">
        <f>IF(A100="","",X100/Z100)</f>
        <v>0.50515463917525771</v>
      </c>
    </row>
    <row r="101" spans="1:27" x14ac:dyDescent="0.25">
      <c r="A101" s="1">
        <v>43495</v>
      </c>
      <c r="B101" t="s">
        <v>16</v>
      </c>
      <c r="C101">
        <v>63308</v>
      </c>
      <c r="D101" t="str">
        <f t="shared" si="5"/>
        <v>4349563308</v>
      </c>
      <c r="E101" t="str">
        <f t="shared" si="4"/>
        <v>Fraise D striée</v>
      </c>
      <c r="F101" t="s">
        <v>37</v>
      </c>
      <c r="G101" t="s">
        <v>35</v>
      </c>
      <c r="H101" t="s">
        <v>39</v>
      </c>
      <c r="J101" t="s">
        <v>41</v>
      </c>
      <c r="K101">
        <v>1</v>
      </c>
      <c r="V101">
        <f>IF(G101="","",SUM(N:N))</f>
        <v>10292.35</v>
      </c>
      <c r="W101" t="b">
        <f>IF(G101="Affutage",IF(Q101&lt;&gt;"",1,0))</f>
        <v>0</v>
      </c>
      <c r="X101">
        <f>IF(G101="","",SUM(W:W))</f>
        <v>98</v>
      </c>
      <c r="Y101">
        <f t="shared" si="8"/>
        <v>0</v>
      </c>
      <c r="Z101">
        <f>SUM(Y:Y)</f>
        <v>194</v>
      </c>
      <c r="AA101" s="3">
        <f>IF(A101="","",X101/Z101)</f>
        <v>0.50515463917525771</v>
      </c>
    </row>
    <row r="102" spans="1:27" x14ac:dyDescent="0.25">
      <c r="A102" s="1">
        <v>43495</v>
      </c>
      <c r="B102" t="s">
        <v>16</v>
      </c>
      <c r="C102">
        <v>63310</v>
      </c>
      <c r="D102" t="str">
        <f t="shared" si="5"/>
        <v>4349563310</v>
      </c>
      <c r="E102" t="str">
        <f t="shared" si="4"/>
        <v>Fraise D striée</v>
      </c>
      <c r="F102" t="s">
        <v>37</v>
      </c>
      <c r="G102" t="s">
        <v>35</v>
      </c>
      <c r="H102" t="s">
        <v>39</v>
      </c>
      <c r="J102" t="s">
        <v>41</v>
      </c>
      <c r="K102">
        <v>1</v>
      </c>
      <c r="V102">
        <f>IF(G102="","",SUM(N:N))</f>
        <v>10292.35</v>
      </c>
      <c r="W102" t="b">
        <f>IF(G102="Affutage",IF(Q102&lt;&gt;"",1,0))</f>
        <v>0</v>
      </c>
      <c r="X102">
        <f>IF(G102="","",SUM(W:W))</f>
        <v>98</v>
      </c>
      <c r="Y102">
        <f t="shared" si="8"/>
        <v>0</v>
      </c>
      <c r="Z102">
        <f>SUM(Y:Y)</f>
        <v>194</v>
      </c>
      <c r="AA102" s="3">
        <f>IF(A102="","",X102/Z102)</f>
        <v>0.50515463917525771</v>
      </c>
    </row>
    <row r="103" spans="1:27" x14ac:dyDescent="0.25">
      <c r="A103" s="1">
        <v>43495</v>
      </c>
      <c r="B103" t="s">
        <v>16</v>
      </c>
      <c r="C103">
        <v>63309</v>
      </c>
      <c r="D103" t="str">
        <f t="shared" si="5"/>
        <v>4349563309</v>
      </c>
      <c r="E103" t="str">
        <f t="shared" si="4"/>
        <v>Fraise D striée</v>
      </c>
      <c r="F103" t="s">
        <v>37</v>
      </c>
      <c r="G103" t="s">
        <v>35</v>
      </c>
      <c r="H103" t="s">
        <v>39</v>
      </c>
      <c r="J103" t="s">
        <v>41</v>
      </c>
      <c r="K103">
        <v>1</v>
      </c>
      <c r="V103">
        <f>IF(G103="","",SUM(N:N))</f>
        <v>10292.35</v>
      </c>
      <c r="W103" t="b">
        <f>IF(G103="Affutage",IF(Q103&lt;&gt;"",1,0))</f>
        <v>0</v>
      </c>
      <c r="X103">
        <f>IF(G103="","",SUM(W:W))</f>
        <v>98</v>
      </c>
      <c r="Y103">
        <f t="shared" si="8"/>
        <v>0</v>
      </c>
      <c r="Z103">
        <f>SUM(Y:Y)</f>
        <v>194</v>
      </c>
      <c r="AA103" s="3">
        <f>IF(A103="","",X103/Z103)</f>
        <v>0.50515463917525771</v>
      </c>
    </row>
    <row r="104" spans="1:27" x14ac:dyDescent="0.25">
      <c r="A104" s="1">
        <v>43495</v>
      </c>
      <c r="B104" t="s">
        <v>16</v>
      </c>
      <c r="C104">
        <v>63311</v>
      </c>
      <c r="D104" t="str">
        <f t="shared" si="5"/>
        <v>4349563311</v>
      </c>
      <c r="E104" t="str">
        <f t="shared" si="4"/>
        <v>Fraise D striée</v>
      </c>
      <c r="F104" t="s">
        <v>37</v>
      </c>
      <c r="G104" t="s">
        <v>35</v>
      </c>
      <c r="H104" t="s">
        <v>39</v>
      </c>
      <c r="J104" t="s">
        <v>41</v>
      </c>
      <c r="K104">
        <v>1</v>
      </c>
      <c r="V104">
        <f>IF(G104="","",SUM(N:N))</f>
        <v>10292.35</v>
      </c>
      <c r="W104" t="b">
        <f>IF(G104="Affutage",IF(Q104&lt;&gt;"",1,0))</f>
        <v>0</v>
      </c>
      <c r="X104">
        <f>IF(G104="","",SUM(W:W))</f>
        <v>98</v>
      </c>
      <c r="Y104">
        <f t="shared" si="8"/>
        <v>0</v>
      </c>
      <c r="Z104">
        <f>SUM(Y:Y)</f>
        <v>194</v>
      </c>
      <c r="AA104" s="3">
        <f>IF(A104="","",X104/Z104)</f>
        <v>0.50515463917525771</v>
      </c>
    </row>
    <row r="105" spans="1:27" x14ac:dyDescent="0.25">
      <c r="A105" s="1">
        <v>43495</v>
      </c>
      <c r="B105" t="s">
        <v>16</v>
      </c>
      <c r="C105">
        <v>65432</v>
      </c>
      <c r="D105" t="str">
        <f t="shared" si="5"/>
        <v>4349565432</v>
      </c>
      <c r="E105" t="str">
        <f t="shared" si="4"/>
        <v>Fraise D striée</v>
      </c>
      <c r="F105" t="s">
        <v>37</v>
      </c>
      <c r="G105" t="s">
        <v>35</v>
      </c>
      <c r="H105" t="s">
        <v>39</v>
      </c>
      <c r="J105" t="s">
        <v>41</v>
      </c>
      <c r="K105">
        <v>1</v>
      </c>
      <c r="V105">
        <f>IF(G105="","",SUM(N:N))</f>
        <v>10292.35</v>
      </c>
      <c r="W105" t="b">
        <f>IF(G105="Affutage",IF(Q105&lt;&gt;"",1,0))</f>
        <v>0</v>
      </c>
      <c r="X105">
        <f>IF(G105="","",SUM(W:W))</f>
        <v>98</v>
      </c>
      <c r="Y105">
        <f t="shared" si="8"/>
        <v>0</v>
      </c>
      <c r="Z105">
        <f>SUM(Y:Y)</f>
        <v>194</v>
      </c>
      <c r="AA105" s="3">
        <f>IF(A105="","",X105/Z105)</f>
        <v>0.50515463917525771</v>
      </c>
    </row>
    <row r="106" spans="1:27" x14ac:dyDescent="0.25">
      <c r="A106" s="1">
        <v>43495</v>
      </c>
      <c r="B106" t="s">
        <v>16</v>
      </c>
      <c r="C106">
        <v>65434</v>
      </c>
      <c r="D106" t="str">
        <f t="shared" si="5"/>
        <v>4349565434</v>
      </c>
      <c r="E106" t="str">
        <f t="shared" si="4"/>
        <v>Fraise D striée</v>
      </c>
      <c r="F106" t="s">
        <v>37</v>
      </c>
      <c r="G106" t="s">
        <v>35</v>
      </c>
      <c r="H106" t="s">
        <v>39</v>
      </c>
      <c r="J106" t="s">
        <v>41</v>
      </c>
      <c r="K106">
        <v>1</v>
      </c>
      <c r="V106">
        <f>IF(G106="","",SUM(N:N))</f>
        <v>10292.35</v>
      </c>
      <c r="W106" t="b">
        <f>IF(G106="Affutage",IF(Q106&lt;&gt;"",1,0))</f>
        <v>0</v>
      </c>
      <c r="X106">
        <f>IF(G106="","",SUM(W:W))</f>
        <v>98</v>
      </c>
      <c r="Y106">
        <f t="shared" si="8"/>
        <v>0</v>
      </c>
      <c r="Z106">
        <f>SUM(Y:Y)</f>
        <v>194</v>
      </c>
      <c r="AA106" s="3">
        <f>IF(A106="","",X106/Z106)</f>
        <v>0.50515463917525771</v>
      </c>
    </row>
    <row r="107" spans="1:27" x14ac:dyDescent="0.25">
      <c r="A107" s="1">
        <v>43496</v>
      </c>
      <c r="B107" t="s">
        <v>74</v>
      </c>
      <c r="C107" t="s">
        <v>495</v>
      </c>
      <c r="D107" t="str">
        <f t="shared" si="5"/>
        <v>43496Pige de centrage Ø0.74</v>
      </c>
      <c r="E107" t="str">
        <f t="shared" si="4"/>
        <v>Autre</v>
      </c>
      <c r="F107" t="s">
        <v>36</v>
      </c>
      <c r="G107" t="s">
        <v>74</v>
      </c>
      <c r="H107" t="s">
        <v>38</v>
      </c>
      <c r="I107" t="s">
        <v>69</v>
      </c>
      <c r="J107" t="s">
        <v>40</v>
      </c>
      <c r="K107">
        <v>1</v>
      </c>
      <c r="V107">
        <f>IF(G107="","",SUM(N:N))</f>
        <v>10292.35</v>
      </c>
      <c r="W107" t="b">
        <f>IF(G107="Affutage",IF(Q107&lt;&gt;"",1,0))</f>
        <v>0</v>
      </c>
      <c r="X107">
        <f>IF(G107="","",SUM(W:W))</f>
        <v>98</v>
      </c>
      <c r="Y107">
        <f t="shared" si="8"/>
        <v>0</v>
      </c>
      <c r="Z107">
        <f>SUM(Y:Y)</f>
        <v>194</v>
      </c>
      <c r="AA107" s="3">
        <f>IF(A107="","",X107/Z107)</f>
        <v>0.50515463917525771</v>
      </c>
    </row>
    <row r="108" spans="1:27" x14ac:dyDescent="0.25">
      <c r="A108" s="1">
        <v>43496</v>
      </c>
      <c r="B108" t="s">
        <v>16</v>
      </c>
      <c r="C108">
        <v>43155</v>
      </c>
      <c r="D108" t="str">
        <f t="shared" si="5"/>
        <v>4349643155</v>
      </c>
      <c r="E108" t="str">
        <f t="shared" si="4"/>
        <v>Fraise D striée</v>
      </c>
      <c r="F108" t="s">
        <v>35</v>
      </c>
      <c r="G108" t="s">
        <v>82</v>
      </c>
      <c r="J108" t="s">
        <v>41</v>
      </c>
      <c r="K108">
        <v>1</v>
      </c>
      <c r="V108">
        <f>IF(G108="","",SUM(N:N))</f>
        <v>10292.35</v>
      </c>
      <c r="W108" t="b">
        <f>IF(G108="Affutage",IF(Q108&lt;&gt;"",1,0))</f>
        <v>0</v>
      </c>
      <c r="X108">
        <f>IF(G108="","",SUM(W:W))</f>
        <v>98</v>
      </c>
      <c r="Y108">
        <f t="shared" si="8"/>
        <v>0</v>
      </c>
      <c r="Z108">
        <f>SUM(Y:Y)</f>
        <v>194</v>
      </c>
      <c r="AA108" s="3">
        <f>IF(A108="","",X108/Z108)</f>
        <v>0.50515463917525771</v>
      </c>
    </row>
    <row r="109" spans="1:27" x14ac:dyDescent="0.25">
      <c r="A109" s="1">
        <v>43496</v>
      </c>
      <c r="B109" t="s">
        <v>17</v>
      </c>
      <c r="C109" t="s">
        <v>410</v>
      </c>
      <c r="D109" t="str">
        <f t="shared" si="5"/>
        <v>43496F151218</v>
      </c>
      <c r="E109" t="str">
        <f t="shared" si="4"/>
        <v>Fraise D plat</v>
      </c>
      <c r="G109" t="s">
        <v>82</v>
      </c>
      <c r="J109" t="s">
        <v>40</v>
      </c>
      <c r="K109">
        <v>1</v>
      </c>
      <c r="V109">
        <f>IF(G109="","",SUM(N:N))</f>
        <v>10292.35</v>
      </c>
      <c r="W109" t="b">
        <f>IF(G109="Affutage",IF(Q109&lt;&gt;"",1,0))</f>
        <v>0</v>
      </c>
      <c r="X109">
        <f>IF(G109="","",SUM(W:W))</f>
        <v>98</v>
      </c>
      <c r="Y109">
        <f t="shared" si="8"/>
        <v>0</v>
      </c>
      <c r="Z109">
        <f>SUM(Y:Y)</f>
        <v>194</v>
      </c>
      <c r="AA109" s="3">
        <f>IF(A109="","",X109/Z109)</f>
        <v>0.50515463917525771</v>
      </c>
    </row>
    <row r="110" spans="1:27" x14ac:dyDescent="0.25">
      <c r="A110" s="1">
        <v>43496</v>
      </c>
      <c r="B110" t="s">
        <v>66</v>
      </c>
      <c r="C110" t="s">
        <v>496</v>
      </c>
      <c r="D110" t="str">
        <f t="shared" si="5"/>
        <v>43496F141016</v>
      </c>
      <c r="E110" t="str">
        <f t="shared" si="4"/>
        <v>Fraise D filet</v>
      </c>
      <c r="G110" t="s">
        <v>497</v>
      </c>
      <c r="J110" t="s">
        <v>40</v>
      </c>
      <c r="K110">
        <v>1</v>
      </c>
      <c r="O110" t="s">
        <v>72</v>
      </c>
      <c r="P110" t="s">
        <v>44</v>
      </c>
      <c r="Q110">
        <v>1000</v>
      </c>
      <c r="V110">
        <f>IF(G110="","",SUM(N:N))</f>
        <v>10292.35</v>
      </c>
      <c r="W110" t="b">
        <f>IF(G110="Affutage",IF(Q110&lt;&gt;"",1,0))</f>
        <v>0</v>
      </c>
      <c r="X110">
        <f>IF(G110="","",SUM(W:W))</f>
        <v>98</v>
      </c>
      <c r="Y110">
        <f t="shared" si="8"/>
        <v>0</v>
      </c>
      <c r="Z110">
        <f>SUM(Y:Y)</f>
        <v>194</v>
      </c>
      <c r="AA110" s="3">
        <f>IF(A110="","",X110/Z110)</f>
        <v>0.50515463917525771</v>
      </c>
    </row>
    <row r="111" spans="1:27" x14ac:dyDescent="0.25">
      <c r="A111" s="1">
        <v>43496</v>
      </c>
      <c r="B111" t="s">
        <v>17</v>
      </c>
      <c r="C111" t="s">
        <v>498</v>
      </c>
      <c r="D111" t="str">
        <f t="shared" si="5"/>
        <v>43496F310119</v>
      </c>
      <c r="E111" t="str">
        <f t="shared" si="4"/>
        <v>Fraise D plat</v>
      </c>
      <c r="F111" t="s">
        <v>37</v>
      </c>
      <c r="G111" t="s">
        <v>54</v>
      </c>
      <c r="H111" t="s">
        <v>38</v>
      </c>
      <c r="J111" t="s">
        <v>40</v>
      </c>
      <c r="K111">
        <v>1</v>
      </c>
      <c r="V111">
        <f>IF(G111="","",SUM(N:N))</f>
        <v>10292.35</v>
      </c>
      <c r="W111" t="b">
        <f>IF(G111="Affutage",IF(Q111&lt;&gt;"",1,0))</f>
        <v>0</v>
      </c>
      <c r="X111">
        <f>IF(G111="","",SUM(W:W))</f>
        <v>98</v>
      </c>
      <c r="Y111">
        <f t="shared" si="8"/>
        <v>0</v>
      </c>
      <c r="Z111">
        <f>SUM(Y:Y)</f>
        <v>194</v>
      </c>
      <c r="AA111" s="3">
        <f>IF(A111="","",X111/Z111)</f>
        <v>0.50515463917525771</v>
      </c>
    </row>
    <row r="112" spans="1:27" x14ac:dyDescent="0.25">
      <c r="A112" s="1">
        <v>43496</v>
      </c>
      <c r="B112" t="s">
        <v>16</v>
      </c>
      <c r="C112">
        <v>72739</v>
      </c>
      <c r="D112" t="str">
        <f t="shared" si="5"/>
        <v>4349672739</v>
      </c>
      <c r="E112" t="str">
        <f t="shared" si="4"/>
        <v>Fraise D striée</v>
      </c>
      <c r="G112" t="s">
        <v>82</v>
      </c>
      <c r="J112" t="s">
        <v>41</v>
      </c>
      <c r="K112">
        <v>1</v>
      </c>
      <c r="V112">
        <f>IF(G112="","",SUM(N:N))</f>
        <v>10292.35</v>
      </c>
      <c r="W112" t="b">
        <f>IF(G112="Affutage",IF(Q112&lt;&gt;"",1,0))</f>
        <v>0</v>
      </c>
      <c r="X112">
        <f>IF(G112="","",SUM(W:W))</f>
        <v>98</v>
      </c>
      <c r="Y112">
        <f t="shared" si="8"/>
        <v>0</v>
      </c>
      <c r="Z112">
        <f>SUM(Y:Y)</f>
        <v>194</v>
      </c>
      <c r="AA112" s="3">
        <f>IF(A112="","",X112/Z112)</f>
        <v>0.50515463917525771</v>
      </c>
    </row>
    <row r="113" spans="1:27" x14ac:dyDescent="0.25">
      <c r="A113" s="1">
        <v>43496</v>
      </c>
      <c r="B113" t="s">
        <v>74</v>
      </c>
      <c r="C113" t="s">
        <v>499</v>
      </c>
      <c r="D113" t="str">
        <f t="shared" si="5"/>
        <v>43496Pige de centrage Ø0.74</v>
      </c>
      <c r="E113" t="str">
        <f t="shared" si="4"/>
        <v>Autre</v>
      </c>
      <c r="F113" t="s">
        <v>36</v>
      </c>
      <c r="G113" t="s">
        <v>74</v>
      </c>
      <c r="H113" t="s">
        <v>38</v>
      </c>
      <c r="I113" t="s">
        <v>69</v>
      </c>
      <c r="J113" t="s">
        <v>40</v>
      </c>
      <c r="K113">
        <v>5</v>
      </c>
      <c r="V113">
        <f>IF(G113="","",SUM(N:N))</f>
        <v>10292.35</v>
      </c>
      <c r="W113" t="b">
        <f>IF(G113="Affutage",IF(Q113&lt;&gt;"",1,0))</f>
        <v>0</v>
      </c>
      <c r="X113">
        <f>IF(G113="","",SUM(W:W))</f>
        <v>98</v>
      </c>
      <c r="Y113">
        <f t="shared" si="8"/>
        <v>0</v>
      </c>
      <c r="Z113">
        <f>SUM(Y:Y)</f>
        <v>194</v>
      </c>
      <c r="AA113" s="3">
        <f>IF(A113="","",X113/Z113)</f>
        <v>0.50515463917525771</v>
      </c>
    </row>
    <row r="114" spans="1:27" x14ac:dyDescent="0.25">
      <c r="A114" s="1">
        <v>43496</v>
      </c>
      <c r="B114" t="s">
        <v>17</v>
      </c>
      <c r="C114" t="s">
        <v>91</v>
      </c>
      <c r="D114" t="str">
        <f t="shared" si="5"/>
        <v>43496F260416</v>
      </c>
      <c r="E114" t="str">
        <f t="shared" si="4"/>
        <v>Fraise D plat</v>
      </c>
      <c r="F114" t="s">
        <v>35</v>
      </c>
      <c r="G114" t="s">
        <v>34</v>
      </c>
      <c r="J114" t="s">
        <v>40</v>
      </c>
      <c r="K114">
        <v>1</v>
      </c>
      <c r="O114" t="s">
        <v>72</v>
      </c>
      <c r="P114" t="s">
        <v>612</v>
      </c>
      <c r="Q114">
        <v>2</v>
      </c>
      <c r="V114">
        <f>IF(G114="","",SUM(N:N))</f>
        <v>10292.35</v>
      </c>
      <c r="W114">
        <f>IF(G114="Affutage",IF(Q114&lt;&gt;"",1,0))</f>
        <v>1</v>
      </c>
      <c r="X114">
        <f>IF(G114="","",SUM(W:W))</f>
        <v>98</v>
      </c>
      <c r="Y114">
        <f t="shared" si="8"/>
        <v>1</v>
      </c>
      <c r="Z114">
        <f>SUM(Y:Y)</f>
        <v>194</v>
      </c>
      <c r="AA114" s="3">
        <f>IF(A114="","",X114/Z114)</f>
        <v>0.50515463917525771</v>
      </c>
    </row>
    <row r="115" spans="1:27" x14ac:dyDescent="0.25">
      <c r="A115" s="1">
        <v>43497</v>
      </c>
      <c r="B115" t="s">
        <v>17</v>
      </c>
      <c r="C115" t="s">
        <v>91</v>
      </c>
      <c r="D115" t="str">
        <f t="shared" si="5"/>
        <v>43497F260416</v>
      </c>
      <c r="E115" t="str">
        <f t="shared" si="4"/>
        <v>Fraise D plat</v>
      </c>
      <c r="F115" t="s">
        <v>64</v>
      </c>
      <c r="G115" t="s">
        <v>35</v>
      </c>
      <c r="H115" t="s">
        <v>39</v>
      </c>
      <c r="I115" t="s">
        <v>69</v>
      </c>
      <c r="J115" t="s">
        <v>40</v>
      </c>
      <c r="K115">
        <v>1</v>
      </c>
      <c r="V115">
        <f>IF(G115="","",SUM(N:N))</f>
        <v>10292.35</v>
      </c>
      <c r="W115" t="b">
        <f>IF(G115="Affutage",IF(Q115&lt;&gt;"",1,0))</f>
        <v>0</v>
      </c>
      <c r="X115">
        <f>IF(G115="","",SUM(W:W))</f>
        <v>98</v>
      </c>
      <c r="Y115">
        <f t="shared" si="8"/>
        <v>0</v>
      </c>
      <c r="Z115">
        <f>SUM(Y:Y)</f>
        <v>194</v>
      </c>
      <c r="AA115" s="3">
        <f>IF(A115="","",X115/Z115)</f>
        <v>0.50515463917525771</v>
      </c>
    </row>
    <row r="116" spans="1:27" x14ac:dyDescent="0.25">
      <c r="A116" s="1">
        <v>43496</v>
      </c>
      <c r="B116" t="s">
        <v>53</v>
      </c>
      <c r="C116" t="s">
        <v>500</v>
      </c>
      <c r="D116" t="str">
        <f t="shared" si="5"/>
        <v>43496Ø10.00  Ext 10˚</v>
      </c>
      <c r="E116" t="str">
        <f t="shared" si="4"/>
        <v>Fraise à carotter</v>
      </c>
      <c r="F116" t="s">
        <v>36</v>
      </c>
      <c r="G116" t="s">
        <v>54</v>
      </c>
      <c r="H116" t="s">
        <v>38</v>
      </c>
      <c r="I116" t="s">
        <v>69</v>
      </c>
      <c r="J116" t="s">
        <v>40</v>
      </c>
      <c r="K116">
        <v>2</v>
      </c>
      <c r="V116">
        <f>IF(G116="","",SUM(N:N))</f>
        <v>10292.35</v>
      </c>
      <c r="W116" t="b">
        <f>IF(G116="Affutage",IF(Q116&lt;&gt;"",1,0))</f>
        <v>0</v>
      </c>
      <c r="X116">
        <f>IF(G116="","",SUM(W:W))</f>
        <v>98</v>
      </c>
      <c r="Y116">
        <f t="shared" si="8"/>
        <v>0</v>
      </c>
      <c r="Z116">
        <f>SUM(Y:Y)</f>
        <v>194</v>
      </c>
      <c r="AA116" s="3">
        <f>IF(A116="","",X116/Z116)</f>
        <v>0.50515463917525771</v>
      </c>
    </row>
    <row r="117" spans="1:27" x14ac:dyDescent="0.25">
      <c r="A117" s="1">
        <v>43497</v>
      </c>
      <c r="B117" t="s">
        <v>368</v>
      </c>
      <c r="C117" t="s">
        <v>502</v>
      </c>
      <c r="D117" t="str">
        <f t="shared" si="5"/>
        <v>4349730˚ Plat 0.10</v>
      </c>
      <c r="E117" t="str">
        <f t="shared" si="4"/>
        <v>Fraise à graver</v>
      </c>
      <c r="G117" t="s">
        <v>82</v>
      </c>
      <c r="H117" t="s">
        <v>38</v>
      </c>
      <c r="J117" t="s">
        <v>501</v>
      </c>
      <c r="K117">
        <v>10</v>
      </c>
      <c r="V117">
        <f>IF(G117="","",SUM(N:N))</f>
        <v>10292.35</v>
      </c>
      <c r="W117" t="b">
        <f>IF(G117="Affutage",IF(Q117&lt;&gt;"",1,0))</f>
        <v>0</v>
      </c>
      <c r="X117">
        <f>IF(G117="","",SUM(W:W))</f>
        <v>98</v>
      </c>
      <c r="Y117">
        <f t="shared" si="8"/>
        <v>0</v>
      </c>
      <c r="Z117">
        <f>SUM(Y:Y)</f>
        <v>194</v>
      </c>
      <c r="AA117" s="3">
        <f>IF(A117="","",X117/Z117)</f>
        <v>0.50515463917525771</v>
      </c>
    </row>
    <row r="118" spans="1:27" x14ac:dyDescent="0.25">
      <c r="A118" s="1">
        <v>43497</v>
      </c>
      <c r="B118" t="s">
        <v>368</v>
      </c>
      <c r="C118" t="s">
        <v>503</v>
      </c>
      <c r="D118" t="str">
        <f t="shared" si="5"/>
        <v>4349740˚ Plat 0.05</v>
      </c>
      <c r="E118" t="str">
        <f t="shared" si="4"/>
        <v>Fraise à graver</v>
      </c>
      <c r="G118" t="s">
        <v>82</v>
      </c>
      <c r="H118" t="s">
        <v>38</v>
      </c>
      <c r="J118" t="s">
        <v>501</v>
      </c>
      <c r="K118">
        <v>10</v>
      </c>
      <c r="V118">
        <f>IF(G118="","",SUM(N:N))</f>
        <v>10292.35</v>
      </c>
      <c r="W118" t="b">
        <f>IF(G118="Affutage",IF(Q118&lt;&gt;"",1,0))</f>
        <v>0</v>
      </c>
      <c r="X118">
        <f>IF(G118="","",SUM(W:W))</f>
        <v>98</v>
      </c>
      <c r="Y118">
        <f t="shared" si="8"/>
        <v>0</v>
      </c>
      <c r="Z118">
        <f>SUM(Y:Y)</f>
        <v>194</v>
      </c>
      <c r="AA118" s="3">
        <f>IF(A118="","",X118/Z118)</f>
        <v>0.50515463917525771</v>
      </c>
    </row>
    <row r="119" spans="1:27" x14ac:dyDescent="0.25">
      <c r="A119" s="1">
        <v>43497</v>
      </c>
      <c r="B119" t="s">
        <v>703</v>
      </c>
      <c r="C119" t="s">
        <v>505</v>
      </c>
      <c r="D119" t="str">
        <f t="shared" ref="D119:D181" si="9">IF(A119="","",A119&amp;C119)</f>
        <v>43497Aiguilles SLN Ø0.30</v>
      </c>
      <c r="E119" t="str">
        <f t="shared" ref="E119:E181" si="10">IF(B119="","",B119)</f>
        <v>Aiguille</v>
      </c>
      <c r="F119" t="s">
        <v>36</v>
      </c>
      <c r="G119" t="s">
        <v>33</v>
      </c>
      <c r="H119" t="s">
        <v>39</v>
      </c>
      <c r="J119" t="s">
        <v>40</v>
      </c>
      <c r="K119">
        <v>100</v>
      </c>
      <c r="V119">
        <f>IF(G119="","",SUM(N:N))</f>
        <v>10292.35</v>
      </c>
      <c r="W119" t="b">
        <f>IF(G119="Affutage",IF(Q119&lt;&gt;"",1,0))</f>
        <v>0</v>
      </c>
      <c r="X119">
        <f>IF(G119="","",SUM(W:W))</f>
        <v>98</v>
      </c>
      <c r="Y119">
        <f t="shared" si="8"/>
        <v>0</v>
      </c>
      <c r="Z119">
        <f>SUM(Y:Y)</f>
        <v>194</v>
      </c>
      <c r="AA119" s="3">
        <f>IF(A119="","",X119/Z119)</f>
        <v>0.50515463917525771</v>
      </c>
    </row>
    <row r="120" spans="1:27" x14ac:dyDescent="0.25">
      <c r="A120" s="1">
        <v>43497</v>
      </c>
      <c r="B120" t="s">
        <v>74</v>
      </c>
      <c r="C120" t="s">
        <v>506</v>
      </c>
      <c r="D120" t="str">
        <f t="shared" si="9"/>
        <v>43497Fraise Pieds</v>
      </c>
      <c r="E120" t="str">
        <f t="shared" si="10"/>
        <v>Autre</v>
      </c>
      <c r="F120" t="s">
        <v>36</v>
      </c>
      <c r="G120" t="s">
        <v>74</v>
      </c>
      <c r="H120" t="s">
        <v>39</v>
      </c>
      <c r="I120" t="s">
        <v>69</v>
      </c>
      <c r="J120" t="s">
        <v>40</v>
      </c>
      <c r="K120">
        <v>5</v>
      </c>
      <c r="V120">
        <f>IF(G120="","",SUM(N:N))</f>
        <v>10292.35</v>
      </c>
      <c r="W120" t="b">
        <f>IF(G120="Affutage",IF(Q120&lt;&gt;"",1,0))</f>
        <v>0</v>
      </c>
      <c r="X120">
        <f>IF(G120="","",SUM(W:W))</f>
        <v>98</v>
      </c>
      <c r="Y120">
        <f t="shared" si="8"/>
        <v>0</v>
      </c>
      <c r="Z120">
        <f>SUM(Y:Y)</f>
        <v>194</v>
      </c>
      <c r="AA120" s="3">
        <f>IF(A120="","",X120/Z120)</f>
        <v>0.50515463917525771</v>
      </c>
    </row>
    <row r="121" spans="1:27" x14ac:dyDescent="0.25">
      <c r="A121" s="1">
        <v>43501</v>
      </c>
      <c r="B121" t="s">
        <v>702</v>
      </c>
      <c r="C121" t="s">
        <v>507</v>
      </c>
      <c r="D121" t="str">
        <f t="shared" si="9"/>
        <v>43501PIA-14-017-EDCP02</v>
      </c>
      <c r="E121" t="str">
        <f t="shared" si="10"/>
        <v>Perçeur</v>
      </c>
      <c r="F121" t="s">
        <v>36</v>
      </c>
      <c r="G121" t="s">
        <v>2</v>
      </c>
      <c r="H121" t="s">
        <v>38</v>
      </c>
      <c r="I121" t="s">
        <v>69</v>
      </c>
      <c r="J121" t="s">
        <v>40</v>
      </c>
      <c r="K121">
        <v>1</v>
      </c>
      <c r="V121">
        <f>IF(G121="","",SUM(N:N))</f>
        <v>10292.35</v>
      </c>
      <c r="W121" t="b">
        <f>IF(G121="Affutage",IF(Q121&lt;&gt;"",1,0))</f>
        <v>0</v>
      </c>
      <c r="X121">
        <f>IF(G121="","",SUM(W:W))</f>
        <v>98</v>
      </c>
      <c r="Y121">
        <f t="shared" si="8"/>
        <v>0</v>
      </c>
      <c r="Z121">
        <f>SUM(Y:Y)</f>
        <v>194</v>
      </c>
      <c r="AA121" s="3">
        <f>IF(A121="","",X121/Z121)</f>
        <v>0.50515463917525771</v>
      </c>
    </row>
    <row r="122" spans="1:27" x14ac:dyDescent="0.25">
      <c r="A122" s="1">
        <v>43501</v>
      </c>
      <c r="B122" t="s">
        <v>368</v>
      </c>
      <c r="C122" t="s">
        <v>508</v>
      </c>
      <c r="D122" t="str">
        <f t="shared" si="9"/>
        <v>43501126˚ Total Plat 0.02</v>
      </c>
      <c r="E122" t="str">
        <f t="shared" si="10"/>
        <v>Fraise à graver</v>
      </c>
      <c r="F122" t="s">
        <v>36</v>
      </c>
      <c r="G122" t="s">
        <v>2</v>
      </c>
      <c r="H122" t="s">
        <v>38</v>
      </c>
      <c r="J122" t="s">
        <v>40</v>
      </c>
      <c r="K122">
        <v>10</v>
      </c>
      <c r="V122">
        <f>IF(G122="","",SUM(N:N))</f>
        <v>10292.35</v>
      </c>
      <c r="W122" t="b">
        <f>IF(G122="Affutage",IF(Q122&lt;&gt;"",1,0))</f>
        <v>0</v>
      </c>
      <c r="X122">
        <f>IF(G122="","",SUM(W:W))</f>
        <v>98</v>
      </c>
      <c r="Y122">
        <f t="shared" si="8"/>
        <v>0</v>
      </c>
      <c r="Z122">
        <f>SUM(Y:Y)</f>
        <v>194</v>
      </c>
      <c r="AA122" s="3">
        <f>IF(A122="","",X122/Z122)</f>
        <v>0.50515463917525771</v>
      </c>
    </row>
    <row r="123" spans="1:27" x14ac:dyDescent="0.25">
      <c r="A123" s="1">
        <v>43501</v>
      </c>
      <c r="B123" t="s">
        <v>66</v>
      </c>
      <c r="C123">
        <v>57350</v>
      </c>
      <c r="D123" t="str">
        <f t="shared" si="9"/>
        <v>4350157350</v>
      </c>
      <c r="E123" t="str">
        <f t="shared" si="10"/>
        <v>Fraise D filet</v>
      </c>
      <c r="F123" t="s">
        <v>35</v>
      </c>
      <c r="G123" t="s">
        <v>34</v>
      </c>
      <c r="J123" t="s">
        <v>41</v>
      </c>
      <c r="K123">
        <v>1</v>
      </c>
      <c r="O123" t="s">
        <v>72</v>
      </c>
      <c r="P123" t="s">
        <v>44</v>
      </c>
      <c r="Q123">
        <v>300</v>
      </c>
      <c r="V123">
        <f>IF(G123="","",SUM(N:N))</f>
        <v>10292.35</v>
      </c>
      <c r="W123">
        <f>IF(G123="Affutage",IF(Q123&lt;&gt;"",1,0))</f>
        <v>1</v>
      </c>
      <c r="X123">
        <f>IF(G123="","",SUM(W:W))</f>
        <v>98</v>
      </c>
      <c r="Y123">
        <f t="shared" si="8"/>
        <v>1</v>
      </c>
      <c r="Z123">
        <f>SUM(Y:Y)</f>
        <v>194</v>
      </c>
      <c r="AA123" s="3">
        <f>IF(A123="","",X123/Z123)</f>
        <v>0.50515463917525771</v>
      </c>
    </row>
    <row r="124" spans="1:27" x14ac:dyDescent="0.25">
      <c r="A124" s="1">
        <v>43501</v>
      </c>
      <c r="B124" t="s">
        <v>17</v>
      </c>
      <c r="C124" t="s">
        <v>90</v>
      </c>
      <c r="D124" t="str">
        <f t="shared" si="9"/>
        <v>43501F240416</v>
      </c>
      <c r="E124" t="str">
        <f t="shared" si="10"/>
        <v>Fraise D plat</v>
      </c>
      <c r="F124" t="s">
        <v>35</v>
      </c>
      <c r="G124" t="s">
        <v>34</v>
      </c>
      <c r="J124" t="s">
        <v>40</v>
      </c>
      <c r="K124">
        <v>1</v>
      </c>
      <c r="O124" t="s">
        <v>72</v>
      </c>
      <c r="P124" t="s">
        <v>509</v>
      </c>
      <c r="Q124">
        <v>360</v>
      </c>
      <c r="V124">
        <f>IF(G124="","",SUM(N:N))</f>
        <v>10292.35</v>
      </c>
      <c r="W124">
        <f>IF(G124="Affutage",IF(Q124&lt;&gt;"",1,0))</f>
        <v>1</v>
      </c>
      <c r="X124">
        <f>IF(G124="","",SUM(W:W))</f>
        <v>98</v>
      </c>
      <c r="Y124">
        <f t="shared" si="8"/>
        <v>1</v>
      </c>
      <c r="Z124">
        <f>SUM(Y:Y)</f>
        <v>194</v>
      </c>
      <c r="AA124" s="3">
        <f>IF(A124="","",X124/Z124)</f>
        <v>0.50515463917525771</v>
      </c>
    </row>
    <row r="125" spans="1:27" x14ac:dyDescent="0.25">
      <c r="A125" s="1">
        <v>43501</v>
      </c>
      <c r="B125" t="s">
        <v>17</v>
      </c>
      <c r="C125" t="s">
        <v>28</v>
      </c>
      <c r="D125" t="str">
        <f t="shared" si="9"/>
        <v>43501F250416</v>
      </c>
      <c r="E125" t="str">
        <f t="shared" si="10"/>
        <v>Fraise D plat</v>
      </c>
      <c r="F125" t="s">
        <v>35</v>
      </c>
      <c r="G125" t="s">
        <v>34</v>
      </c>
      <c r="J125" t="s">
        <v>40</v>
      </c>
      <c r="K125">
        <v>1</v>
      </c>
      <c r="O125" t="s">
        <v>72</v>
      </c>
      <c r="P125" t="s">
        <v>509</v>
      </c>
      <c r="Q125">
        <v>360</v>
      </c>
      <c r="V125">
        <f>IF(G125="","",SUM(N:N))</f>
        <v>10292.35</v>
      </c>
      <c r="W125">
        <f>IF(G125="Affutage",IF(Q125&lt;&gt;"",1,0))</f>
        <v>1</v>
      </c>
      <c r="X125">
        <f>IF(G125="","",SUM(W:W))</f>
        <v>98</v>
      </c>
      <c r="Y125">
        <f t="shared" si="8"/>
        <v>1</v>
      </c>
      <c r="Z125">
        <f>SUM(Y:Y)</f>
        <v>194</v>
      </c>
      <c r="AA125" s="3">
        <f>IF(A125="","",X125/Z125)</f>
        <v>0.50515463917525771</v>
      </c>
    </row>
    <row r="126" spans="1:27" x14ac:dyDescent="0.25">
      <c r="A126" s="1">
        <v>43501</v>
      </c>
      <c r="B126" t="s">
        <v>66</v>
      </c>
      <c r="C126">
        <v>36233</v>
      </c>
      <c r="D126" t="str">
        <f t="shared" si="9"/>
        <v>4350136233</v>
      </c>
      <c r="E126" t="str">
        <f t="shared" si="10"/>
        <v>Fraise D filet</v>
      </c>
      <c r="F126" t="s">
        <v>35</v>
      </c>
      <c r="G126" t="s">
        <v>34</v>
      </c>
      <c r="J126" t="s">
        <v>41</v>
      </c>
      <c r="K126">
        <v>1</v>
      </c>
      <c r="O126" t="s">
        <v>72</v>
      </c>
      <c r="P126" t="s">
        <v>44</v>
      </c>
      <c r="Q126">
        <v>120</v>
      </c>
      <c r="V126">
        <f>IF(G126="","",SUM(N:N))</f>
        <v>10292.35</v>
      </c>
      <c r="W126">
        <f>IF(G126="Affutage",IF(Q126&lt;&gt;"",1,0))</f>
        <v>1</v>
      </c>
      <c r="X126">
        <f>IF(G126="","",SUM(W:W))</f>
        <v>98</v>
      </c>
      <c r="Y126">
        <f t="shared" si="8"/>
        <v>1</v>
      </c>
      <c r="Z126">
        <f>SUM(Y:Y)</f>
        <v>194</v>
      </c>
      <c r="AA126" s="3">
        <f>IF(A126="","",X126/Z126)</f>
        <v>0.50515463917525771</v>
      </c>
    </row>
    <row r="127" spans="1:27" x14ac:dyDescent="0.25">
      <c r="A127" s="1">
        <v>43502</v>
      </c>
      <c r="B127" t="s">
        <v>15</v>
      </c>
      <c r="C127" t="s">
        <v>79</v>
      </c>
      <c r="D127" t="str">
        <f t="shared" si="9"/>
        <v>43502Fraise Métal Dur Ø8.89</v>
      </c>
      <c r="E127" t="str">
        <f t="shared" si="10"/>
        <v>Fraise 1Z</v>
      </c>
      <c r="F127" t="s">
        <v>35</v>
      </c>
      <c r="G127" t="s">
        <v>34</v>
      </c>
      <c r="J127" t="s">
        <v>40</v>
      </c>
      <c r="K127">
        <v>1</v>
      </c>
      <c r="O127" t="s">
        <v>72</v>
      </c>
      <c r="P127" t="s">
        <v>509</v>
      </c>
      <c r="Q127">
        <v>360</v>
      </c>
      <c r="V127">
        <f>IF(G127="","",SUM(N:N))</f>
        <v>10292.35</v>
      </c>
      <c r="W127">
        <f>IF(G127="Affutage",IF(Q127&lt;&gt;"",1,0))</f>
        <v>1</v>
      </c>
      <c r="X127">
        <f>IF(G127="","",SUM(W:W))</f>
        <v>98</v>
      </c>
      <c r="Y127">
        <f t="shared" si="8"/>
        <v>1</v>
      </c>
      <c r="Z127">
        <f>SUM(Y:Y)</f>
        <v>194</v>
      </c>
      <c r="AA127" s="3">
        <f>IF(A127="","",X127/Z127)</f>
        <v>0.50515463917525771</v>
      </c>
    </row>
    <row r="128" spans="1:27" x14ac:dyDescent="0.25">
      <c r="A128" s="1">
        <v>43502</v>
      </c>
      <c r="B128" t="s">
        <v>15</v>
      </c>
      <c r="C128" t="s">
        <v>65</v>
      </c>
      <c r="D128" t="str">
        <f t="shared" si="9"/>
        <v>43502Fraise Métal Dur Ø10.39</v>
      </c>
      <c r="E128" t="str">
        <f t="shared" si="10"/>
        <v>Fraise 1Z</v>
      </c>
      <c r="F128" t="s">
        <v>35</v>
      </c>
      <c r="G128" t="s">
        <v>34</v>
      </c>
      <c r="J128" t="s">
        <v>40</v>
      </c>
      <c r="K128">
        <v>1</v>
      </c>
      <c r="O128" t="s">
        <v>72</v>
      </c>
      <c r="P128" t="s">
        <v>509</v>
      </c>
      <c r="Q128">
        <v>360</v>
      </c>
      <c r="V128">
        <f>IF(G128="","",SUM(N:N))</f>
        <v>10292.35</v>
      </c>
      <c r="W128">
        <f>IF(G128="Affutage",IF(Q128&lt;&gt;"",1,0))</f>
        <v>1</v>
      </c>
      <c r="X128">
        <f>IF(G128="","",SUM(W:W))</f>
        <v>98</v>
      </c>
      <c r="Y128">
        <f t="shared" si="8"/>
        <v>1</v>
      </c>
      <c r="Z128">
        <f>SUM(Y:Y)</f>
        <v>194</v>
      </c>
      <c r="AA128" s="3">
        <f>IF(A128="","",X128/Z128)</f>
        <v>0.50515463917525771</v>
      </c>
    </row>
    <row r="129" spans="1:27" x14ac:dyDescent="0.25">
      <c r="A129" s="1">
        <v>43502</v>
      </c>
      <c r="B129" t="s">
        <v>702</v>
      </c>
      <c r="C129" t="s">
        <v>507</v>
      </c>
      <c r="D129" t="str">
        <f t="shared" si="9"/>
        <v>43502PIA-14-017-EDCP02</v>
      </c>
      <c r="E129" t="str">
        <f t="shared" si="10"/>
        <v>Perçeur</v>
      </c>
      <c r="F129" t="s">
        <v>36</v>
      </c>
      <c r="G129" t="s">
        <v>2</v>
      </c>
      <c r="H129" t="s">
        <v>38</v>
      </c>
      <c r="J129" t="s">
        <v>40</v>
      </c>
      <c r="K129">
        <v>5</v>
      </c>
      <c r="V129">
        <f>IF(G129="","",SUM(N:N))</f>
        <v>10292.35</v>
      </c>
      <c r="W129" t="b">
        <f>IF(G129="Affutage",IF(Q129&lt;&gt;"",1,0))</f>
        <v>0</v>
      </c>
      <c r="X129">
        <f>IF(G129="","",SUM(W:W))</f>
        <v>98</v>
      </c>
      <c r="Y129">
        <f t="shared" si="8"/>
        <v>0</v>
      </c>
      <c r="Z129">
        <f>SUM(Y:Y)</f>
        <v>194</v>
      </c>
      <c r="AA129" s="3">
        <f>IF(A129="","",X129/Z129)</f>
        <v>0.50515463917525771</v>
      </c>
    </row>
    <row r="130" spans="1:27" x14ac:dyDescent="0.25">
      <c r="A130" s="1">
        <v>43502</v>
      </c>
      <c r="B130" t="s">
        <v>16</v>
      </c>
      <c r="C130">
        <v>71451</v>
      </c>
      <c r="D130" t="str">
        <f t="shared" si="9"/>
        <v>4350271451</v>
      </c>
      <c r="E130" t="str">
        <f t="shared" si="10"/>
        <v>Fraise D striée</v>
      </c>
      <c r="F130" t="s">
        <v>76</v>
      </c>
      <c r="G130" t="s">
        <v>82</v>
      </c>
      <c r="H130" t="s">
        <v>39</v>
      </c>
      <c r="J130" t="s">
        <v>41</v>
      </c>
      <c r="K130">
        <v>1</v>
      </c>
      <c r="N130">
        <v>45</v>
      </c>
      <c r="V130">
        <f>IF(G130="","",SUM(N:N))</f>
        <v>10292.35</v>
      </c>
      <c r="W130" t="b">
        <f>IF(G130="Affutage",IF(Q130&lt;&gt;"",1,0))</f>
        <v>0</v>
      </c>
      <c r="X130">
        <f>IF(G130="","",SUM(W:W))</f>
        <v>98</v>
      </c>
      <c r="Y130">
        <f t="shared" si="8"/>
        <v>0</v>
      </c>
      <c r="Z130">
        <f>SUM(Y:Y)</f>
        <v>194</v>
      </c>
      <c r="AA130" s="3">
        <f>IF(A130="","",X130/Z130)</f>
        <v>0.50515463917525771</v>
      </c>
    </row>
    <row r="131" spans="1:27" x14ac:dyDescent="0.25">
      <c r="A131" s="1">
        <v>43503</v>
      </c>
      <c r="B131" t="s">
        <v>703</v>
      </c>
      <c r="C131" t="s">
        <v>510</v>
      </c>
      <c r="D131" t="str">
        <f t="shared" si="9"/>
        <v>43503Aiguilles SLN Ø0.40</v>
      </c>
      <c r="E131" t="str">
        <f t="shared" si="10"/>
        <v>Aiguille</v>
      </c>
      <c r="F131" t="s">
        <v>36</v>
      </c>
      <c r="G131" t="s">
        <v>33</v>
      </c>
      <c r="H131" t="s">
        <v>39</v>
      </c>
      <c r="J131" t="s">
        <v>40</v>
      </c>
      <c r="K131">
        <v>100</v>
      </c>
      <c r="V131">
        <f>IF(G131="","",SUM(N:N))</f>
        <v>10292.35</v>
      </c>
      <c r="W131" t="b">
        <f>IF(G131="Affutage",IF(Q131&lt;&gt;"",1,0))</f>
        <v>0</v>
      </c>
      <c r="X131">
        <f>IF(G131="","",SUM(W:W))</f>
        <v>98</v>
      </c>
      <c r="Y131">
        <f t="shared" si="8"/>
        <v>0</v>
      </c>
      <c r="Z131">
        <f>SUM(Y:Y)</f>
        <v>194</v>
      </c>
      <c r="AA131" s="3">
        <f>IF(A131="","",X131/Z131)</f>
        <v>0.50515463917525771</v>
      </c>
    </row>
    <row r="132" spans="1:27" x14ac:dyDescent="0.25">
      <c r="A132" s="1">
        <v>43503</v>
      </c>
      <c r="B132" t="s">
        <v>368</v>
      </c>
      <c r="C132" t="s">
        <v>511</v>
      </c>
      <c r="D132" t="str">
        <f t="shared" si="9"/>
        <v>43503160˚ Total Plat 0.02</v>
      </c>
      <c r="E132" t="str">
        <f t="shared" si="10"/>
        <v>Fraise à graver</v>
      </c>
      <c r="F132" t="s">
        <v>36</v>
      </c>
      <c r="G132" t="s">
        <v>2</v>
      </c>
      <c r="H132" t="s">
        <v>38</v>
      </c>
      <c r="J132" t="s">
        <v>40</v>
      </c>
      <c r="K132">
        <v>10</v>
      </c>
      <c r="V132">
        <f>IF(G132="","",SUM(N:N))</f>
        <v>10292.35</v>
      </c>
      <c r="W132" t="b">
        <f>IF(G132="Affutage",IF(Q132&lt;&gt;"",1,0))</f>
        <v>0</v>
      </c>
      <c r="X132">
        <f>IF(G132="","",SUM(W:W))</f>
        <v>98</v>
      </c>
      <c r="Y132">
        <f t="shared" si="8"/>
        <v>0</v>
      </c>
      <c r="Z132">
        <f>SUM(Y:Y)</f>
        <v>194</v>
      </c>
      <c r="AA132" s="3">
        <f>IF(A132="","",X132/Z132)</f>
        <v>0.50515463917525771</v>
      </c>
    </row>
    <row r="133" spans="1:27" x14ac:dyDescent="0.25">
      <c r="A133" s="1">
        <v>43503</v>
      </c>
      <c r="B133" t="s">
        <v>17</v>
      </c>
      <c r="C133">
        <v>57350</v>
      </c>
      <c r="D133" t="str">
        <f t="shared" si="9"/>
        <v>4350357350</v>
      </c>
      <c r="E133" t="str">
        <f t="shared" si="10"/>
        <v>Fraise D plat</v>
      </c>
      <c r="F133" t="s">
        <v>64</v>
      </c>
      <c r="G133" t="s">
        <v>35</v>
      </c>
      <c r="H133" t="s">
        <v>39</v>
      </c>
      <c r="J133" t="s">
        <v>41</v>
      </c>
      <c r="K133">
        <v>1</v>
      </c>
      <c r="V133">
        <f>IF(G133="","",SUM(N:N))</f>
        <v>10292.35</v>
      </c>
      <c r="W133" t="b">
        <f>IF(G133="Affutage",IF(Q133&lt;&gt;"",1,0))</f>
        <v>0</v>
      </c>
      <c r="X133">
        <f>IF(G133="","",SUM(W:W))</f>
        <v>98</v>
      </c>
      <c r="Y133">
        <f t="shared" si="8"/>
        <v>0</v>
      </c>
      <c r="Z133">
        <f>SUM(Y:Y)</f>
        <v>194</v>
      </c>
      <c r="AA133" s="3">
        <f>IF(A133="","",X133/Z133)</f>
        <v>0.50515463917525771</v>
      </c>
    </row>
    <row r="134" spans="1:27" x14ac:dyDescent="0.25">
      <c r="A134" s="1">
        <v>43503</v>
      </c>
      <c r="B134" t="s">
        <v>17</v>
      </c>
      <c r="C134">
        <v>36233</v>
      </c>
      <c r="D134" t="str">
        <f t="shared" si="9"/>
        <v>4350336233</v>
      </c>
      <c r="E134" t="str">
        <f t="shared" si="10"/>
        <v>Fraise D plat</v>
      </c>
      <c r="F134" t="s">
        <v>64</v>
      </c>
      <c r="G134" t="s">
        <v>35</v>
      </c>
      <c r="H134" t="s">
        <v>39</v>
      </c>
      <c r="J134" t="s">
        <v>41</v>
      </c>
      <c r="K134">
        <v>1</v>
      </c>
      <c r="V134">
        <f>IF(G134="","",SUM(N:N))</f>
        <v>10292.35</v>
      </c>
      <c r="W134" t="b">
        <f>IF(G134="Affutage",IF(Q134&lt;&gt;"",1,0))</f>
        <v>0</v>
      </c>
      <c r="X134">
        <f>IF(G134="","",SUM(W:W))</f>
        <v>98</v>
      </c>
      <c r="Y134">
        <f t="shared" si="8"/>
        <v>0</v>
      </c>
      <c r="Z134">
        <f>SUM(Y:Y)</f>
        <v>194</v>
      </c>
      <c r="AA134" s="3">
        <f>IF(A134="","",X134/Z134)</f>
        <v>0.50515463917525771</v>
      </c>
    </row>
    <row r="135" spans="1:27" x14ac:dyDescent="0.25">
      <c r="A135" s="1">
        <v>43503</v>
      </c>
      <c r="B135" t="s">
        <v>17</v>
      </c>
      <c r="C135" t="s">
        <v>28</v>
      </c>
      <c r="D135" t="str">
        <f t="shared" si="9"/>
        <v>43503F250416</v>
      </c>
      <c r="E135" t="str">
        <f t="shared" si="10"/>
        <v>Fraise D plat</v>
      </c>
      <c r="F135" t="s">
        <v>64</v>
      </c>
      <c r="G135" t="s">
        <v>35</v>
      </c>
      <c r="H135" t="s">
        <v>39</v>
      </c>
      <c r="J135" t="s">
        <v>40</v>
      </c>
      <c r="K135">
        <v>1</v>
      </c>
      <c r="V135">
        <f>IF(G135="","",SUM(N:N))</f>
        <v>10292.35</v>
      </c>
      <c r="W135" t="b">
        <f>IF(G135="Affutage",IF(Q135&lt;&gt;"",1,0))</f>
        <v>0</v>
      </c>
      <c r="X135">
        <f>IF(G135="","",SUM(W:W))</f>
        <v>98</v>
      </c>
      <c r="Y135">
        <f t="shared" si="8"/>
        <v>0</v>
      </c>
      <c r="Z135">
        <f>SUM(Y:Y)</f>
        <v>194</v>
      </c>
      <c r="AA135" s="3">
        <f>IF(A135="","",X135/Z135)</f>
        <v>0.50515463917525771</v>
      </c>
    </row>
    <row r="136" spans="1:27" x14ac:dyDescent="0.25">
      <c r="A136" s="1">
        <v>43503</v>
      </c>
      <c r="B136" t="s">
        <v>74</v>
      </c>
      <c r="C136" t="s">
        <v>84</v>
      </c>
      <c r="D136" t="str">
        <f t="shared" si="9"/>
        <v>43503Fraise Ø1.00/Ø0.80 Queue d'aronde</v>
      </c>
      <c r="E136" t="str">
        <f t="shared" si="10"/>
        <v>Autre</v>
      </c>
      <c r="F136" t="s">
        <v>37</v>
      </c>
      <c r="G136" t="s">
        <v>82</v>
      </c>
      <c r="H136" t="s">
        <v>38</v>
      </c>
      <c r="J136" t="s">
        <v>40</v>
      </c>
      <c r="K136">
        <v>10</v>
      </c>
      <c r="V136">
        <f>IF(G136="","",SUM(N:N))</f>
        <v>10292.35</v>
      </c>
      <c r="W136" t="b">
        <f>IF(G136="Affutage",IF(Q136&lt;&gt;"",1,0))</f>
        <v>0</v>
      </c>
      <c r="X136">
        <f>IF(G136="","",SUM(W:W))</f>
        <v>98</v>
      </c>
      <c r="Y136">
        <f t="shared" si="8"/>
        <v>0</v>
      </c>
      <c r="Z136">
        <f>SUM(Y:Y)</f>
        <v>194</v>
      </c>
      <c r="AA136" s="3">
        <f>IF(A136="","",X136/Z136)</f>
        <v>0.50515463917525771</v>
      </c>
    </row>
    <row r="137" spans="1:27" x14ac:dyDescent="0.25">
      <c r="A137" s="1">
        <v>43503</v>
      </c>
      <c r="B137" t="s">
        <v>15</v>
      </c>
      <c r="C137" t="s">
        <v>512</v>
      </c>
      <c r="D137" t="str">
        <f t="shared" si="9"/>
        <v>43503MD040219</v>
      </c>
      <c r="E137" t="str">
        <f t="shared" si="10"/>
        <v>Fraise 1Z</v>
      </c>
      <c r="F137" t="s">
        <v>37</v>
      </c>
      <c r="G137" t="s">
        <v>35</v>
      </c>
      <c r="H137" t="s">
        <v>39</v>
      </c>
      <c r="J137" t="s">
        <v>40</v>
      </c>
      <c r="K137">
        <v>1</v>
      </c>
      <c r="V137">
        <f>IF(G137="","",SUM(N:N))</f>
        <v>10292.35</v>
      </c>
      <c r="W137" t="b">
        <f>IF(G137="Affutage",IF(Q137&lt;&gt;"",1,0))</f>
        <v>0</v>
      </c>
      <c r="X137">
        <f>IF(G137="","",SUM(W:W))</f>
        <v>98</v>
      </c>
      <c r="Y137">
        <f t="shared" si="8"/>
        <v>0</v>
      </c>
      <c r="Z137">
        <f>SUM(Y:Y)</f>
        <v>194</v>
      </c>
      <c r="AA137" s="3">
        <f>IF(A137="","",X137/Z137)</f>
        <v>0.50515463917525771</v>
      </c>
    </row>
    <row r="138" spans="1:27" x14ac:dyDescent="0.25">
      <c r="A138" s="1">
        <v>43503</v>
      </c>
      <c r="B138" t="s">
        <v>15</v>
      </c>
      <c r="C138" t="s">
        <v>513</v>
      </c>
      <c r="D138" t="str">
        <f t="shared" si="9"/>
        <v>43503MD030219</v>
      </c>
      <c r="E138" t="str">
        <f t="shared" si="10"/>
        <v>Fraise 1Z</v>
      </c>
      <c r="F138" t="s">
        <v>37</v>
      </c>
      <c r="G138" t="s">
        <v>35</v>
      </c>
      <c r="H138" t="s">
        <v>39</v>
      </c>
      <c r="J138" t="s">
        <v>40</v>
      </c>
      <c r="K138">
        <v>1</v>
      </c>
      <c r="V138">
        <f>IF(G138="","",SUM(N:N))</f>
        <v>10292.35</v>
      </c>
      <c r="W138" t="b">
        <f>IF(G138="Affutage",IF(Q138&lt;&gt;"",1,0))</f>
        <v>0</v>
      </c>
      <c r="X138">
        <f>IF(G138="","",SUM(W:W))</f>
        <v>98</v>
      </c>
      <c r="Y138">
        <f t="shared" si="8"/>
        <v>0</v>
      </c>
      <c r="Z138">
        <f>SUM(Y:Y)</f>
        <v>194</v>
      </c>
      <c r="AA138" s="3">
        <f>IF(A138="","",X138/Z138)</f>
        <v>0.50515463917525771</v>
      </c>
    </row>
    <row r="139" spans="1:27" x14ac:dyDescent="0.25">
      <c r="A139" s="1">
        <v>43503</v>
      </c>
      <c r="B139" t="s">
        <v>514</v>
      </c>
      <c r="C139" t="s">
        <v>515</v>
      </c>
      <c r="D139" t="str">
        <f t="shared" si="9"/>
        <v>43503MD170918</v>
      </c>
      <c r="E139" t="str">
        <f t="shared" si="10"/>
        <v>Fraise MD striée</v>
      </c>
      <c r="F139" t="s">
        <v>37</v>
      </c>
      <c r="G139" t="s">
        <v>35</v>
      </c>
      <c r="H139" t="s">
        <v>39</v>
      </c>
      <c r="J139" t="s">
        <v>40</v>
      </c>
      <c r="K139">
        <v>1</v>
      </c>
      <c r="V139">
        <f>IF(G139="","",SUM(N:N))</f>
        <v>10292.35</v>
      </c>
      <c r="W139" t="b">
        <f>IF(G139="Affutage",IF(Q139&lt;&gt;"",1,0))</f>
        <v>0</v>
      </c>
      <c r="X139">
        <f>IF(G139="","",SUM(W:W))</f>
        <v>98</v>
      </c>
      <c r="Y139">
        <f t="shared" si="8"/>
        <v>0</v>
      </c>
      <c r="Z139">
        <f>SUM(Y:Y)</f>
        <v>194</v>
      </c>
      <c r="AA139" s="3">
        <f>IF(A139="","",X139/Z139)</f>
        <v>0.50515463917525771</v>
      </c>
    </row>
    <row r="140" spans="1:27" x14ac:dyDescent="0.25">
      <c r="A140" s="1">
        <v>43503</v>
      </c>
      <c r="B140" t="s">
        <v>520</v>
      </c>
      <c r="C140" t="s">
        <v>521</v>
      </c>
      <c r="D140" t="str">
        <f t="shared" si="9"/>
        <v>43503B090316</v>
      </c>
      <c r="E140" t="str">
        <f t="shared" si="10"/>
        <v>Burin D plat</v>
      </c>
      <c r="F140" t="s">
        <v>37</v>
      </c>
      <c r="G140" t="s">
        <v>35</v>
      </c>
      <c r="H140" t="s">
        <v>39</v>
      </c>
      <c r="J140" t="s">
        <v>40</v>
      </c>
      <c r="K140">
        <v>1</v>
      </c>
      <c r="V140">
        <f>IF(G140="","",SUM(N:N))</f>
        <v>10292.35</v>
      </c>
      <c r="W140" t="b">
        <f>IF(G140="Affutage",IF(Q140&lt;&gt;"",1,0))</f>
        <v>0</v>
      </c>
      <c r="X140">
        <f>IF(G140="","",SUM(W:W))</f>
        <v>98</v>
      </c>
      <c r="Y140">
        <f t="shared" si="8"/>
        <v>0</v>
      </c>
      <c r="Z140">
        <f>SUM(Y:Y)</f>
        <v>194</v>
      </c>
      <c r="AA140" s="3">
        <f>IF(A140="","",X140/Z140)</f>
        <v>0.50515463917525771</v>
      </c>
    </row>
    <row r="141" spans="1:27" x14ac:dyDescent="0.25">
      <c r="A141" s="1">
        <v>43503</v>
      </c>
      <c r="B141" t="s">
        <v>17</v>
      </c>
      <c r="C141" t="s">
        <v>90</v>
      </c>
      <c r="D141" t="str">
        <f t="shared" si="9"/>
        <v>43503F240416</v>
      </c>
      <c r="E141" t="str">
        <f t="shared" si="10"/>
        <v>Fraise D plat</v>
      </c>
      <c r="F141" t="s">
        <v>64</v>
      </c>
      <c r="G141" t="s">
        <v>35</v>
      </c>
      <c r="H141" t="s">
        <v>39</v>
      </c>
      <c r="J141" t="s">
        <v>40</v>
      </c>
      <c r="K141">
        <v>1</v>
      </c>
      <c r="V141">
        <f>IF(G141="","",SUM(N:N))</f>
        <v>10292.35</v>
      </c>
      <c r="W141" t="b">
        <f>IF(G141="Affutage",IF(Q141&lt;&gt;"",1,0))</f>
        <v>0</v>
      </c>
      <c r="X141">
        <f>IF(G141="","",SUM(W:W))</f>
        <v>98</v>
      </c>
      <c r="Y141">
        <f t="shared" si="8"/>
        <v>0</v>
      </c>
      <c r="Z141">
        <f>SUM(Y:Y)</f>
        <v>194</v>
      </c>
      <c r="AA141" s="3">
        <f>IF(A141="","",X141/Z141)</f>
        <v>0.50515463917525771</v>
      </c>
    </row>
    <row r="142" spans="1:27" x14ac:dyDescent="0.25">
      <c r="A142" s="1">
        <v>43503</v>
      </c>
      <c r="B142" t="s">
        <v>19</v>
      </c>
      <c r="C142" t="s">
        <v>524</v>
      </c>
      <c r="D142" t="str">
        <f t="shared" si="9"/>
        <v>43503Rallonge Ø2.00 X20</v>
      </c>
      <c r="E142" t="str">
        <f t="shared" si="10"/>
        <v>Goupille</v>
      </c>
      <c r="F142" t="s">
        <v>36</v>
      </c>
      <c r="G142" t="s">
        <v>33</v>
      </c>
      <c r="H142" t="s">
        <v>38</v>
      </c>
      <c r="I142" t="s">
        <v>69</v>
      </c>
      <c r="J142" t="s">
        <v>40</v>
      </c>
      <c r="K142">
        <v>2</v>
      </c>
      <c r="V142">
        <f>IF(G142="","",SUM(N:N))</f>
        <v>10292.35</v>
      </c>
      <c r="W142" t="b">
        <f>IF(G142="Affutage",IF(Q142&lt;&gt;"",1,0))</f>
        <v>0</v>
      </c>
      <c r="X142">
        <f>IF(G142="","",SUM(W:W))</f>
        <v>98</v>
      </c>
      <c r="Y142">
        <f t="shared" si="8"/>
        <v>0</v>
      </c>
      <c r="Z142">
        <f>SUM(Y:Y)</f>
        <v>194</v>
      </c>
      <c r="AA142" s="3">
        <f>IF(A142="","",X142/Z142)</f>
        <v>0.50515463917525771</v>
      </c>
    </row>
    <row r="143" spans="1:27" x14ac:dyDescent="0.25">
      <c r="A143" s="1">
        <v>43504</v>
      </c>
      <c r="B143" t="s">
        <v>19</v>
      </c>
      <c r="C143" t="s">
        <v>525</v>
      </c>
      <c r="D143" t="str">
        <f t="shared" si="9"/>
        <v>43504Ø0.26 Proto Piaget Stella Nacre</v>
      </c>
      <c r="E143" t="str">
        <f t="shared" si="10"/>
        <v>Goupille</v>
      </c>
      <c r="F143" t="s">
        <v>36</v>
      </c>
      <c r="G143" t="s">
        <v>82</v>
      </c>
      <c r="H143" t="s">
        <v>38</v>
      </c>
      <c r="I143" t="s">
        <v>69</v>
      </c>
      <c r="J143" t="s">
        <v>40</v>
      </c>
      <c r="K143">
        <v>8</v>
      </c>
      <c r="V143">
        <f>IF(G143="","",SUM(N:N))</f>
        <v>10292.35</v>
      </c>
      <c r="W143" t="b">
        <f>IF(G143="Affutage",IF(Q143&lt;&gt;"",1,0))</f>
        <v>0</v>
      </c>
      <c r="X143">
        <f>IF(G143="","",SUM(W:W))</f>
        <v>98</v>
      </c>
      <c r="Y143">
        <f t="shared" si="8"/>
        <v>0</v>
      </c>
      <c r="Z143">
        <f>SUM(Y:Y)</f>
        <v>194</v>
      </c>
      <c r="AA143" s="3">
        <f>IF(A143="","",X143/Z143)</f>
        <v>0.50515463917525771</v>
      </c>
    </row>
    <row r="144" spans="1:27" x14ac:dyDescent="0.25">
      <c r="A144" s="1">
        <v>43504</v>
      </c>
      <c r="B144" t="s">
        <v>74</v>
      </c>
      <c r="C144" t="s">
        <v>526</v>
      </c>
      <c r="D144" t="str">
        <f t="shared" si="9"/>
        <v>43504Plots Cartier Clé 35mm</v>
      </c>
      <c r="E144" t="str">
        <f t="shared" si="10"/>
        <v>Autre</v>
      </c>
      <c r="F144" t="s">
        <v>36</v>
      </c>
      <c r="G144" t="s">
        <v>2</v>
      </c>
      <c r="H144" t="s">
        <v>38</v>
      </c>
      <c r="I144" t="s">
        <v>69</v>
      </c>
      <c r="J144" t="s">
        <v>40</v>
      </c>
      <c r="K144">
        <v>1</v>
      </c>
      <c r="V144">
        <f>IF(G144="","",SUM(N:N))</f>
        <v>10292.35</v>
      </c>
      <c r="W144" t="b">
        <f>IF(G144="Affutage",IF(Q144&lt;&gt;"",1,0))</f>
        <v>0</v>
      </c>
      <c r="X144">
        <f>IF(G144="","",SUM(W:W))</f>
        <v>98</v>
      </c>
      <c r="Y144">
        <f t="shared" si="8"/>
        <v>0</v>
      </c>
      <c r="Z144">
        <f>SUM(Y:Y)</f>
        <v>194</v>
      </c>
      <c r="AA144" s="3">
        <f>IF(A144="","",X144/Z144)</f>
        <v>0.50515463917525771</v>
      </c>
    </row>
    <row r="145" spans="1:27" x14ac:dyDescent="0.25">
      <c r="A145" s="1">
        <v>43508</v>
      </c>
      <c r="B145" t="s">
        <v>704</v>
      </c>
      <c r="C145" t="s">
        <v>527</v>
      </c>
      <c r="D145" t="str">
        <f t="shared" si="9"/>
        <v>43508Godets Pour Décalque</v>
      </c>
      <c r="E145" t="str">
        <f t="shared" si="10"/>
        <v>Godet</v>
      </c>
      <c r="F145" t="s">
        <v>37</v>
      </c>
      <c r="G145" t="s">
        <v>74</v>
      </c>
      <c r="H145" t="s">
        <v>39</v>
      </c>
      <c r="J145" t="s">
        <v>40</v>
      </c>
      <c r="K145">
        <v>11</v>
      </c>
      <c r="V145">
        <f>IF(G145="","",SUM(N:N))</f>
        <v>10292.35</v>
      </c>
      <c r="W145" t="b">
        <f>IF(G145="Affutage",IF(Q145&lt;&gt;"",1,0))</f>
        <v>0</v>
      </c>
      <c r="X145">
        <f>IF(G145="","",SUM(W:W))</f>
        <v>98</v>
      </c>
      <c r="Y145">
        <f t="shared" si="8"/>
        <v>0</v>
      </c>
      <c r="Z145">
        <f>SUM(Y:Y)</f>
        <v>194</v>
      </c>
      <c r="AA145" s="3">
        <f>IF(A145="","",X145/Z145)</f>
        <v>0.50515463917525771</v>
      </c>
    </row>
    <row r="146" spans="1:27" x14ac:dyDescent="0.25">
      <c r="A146" s="1">
        <v>43508</v>
      </c>
      <c r="B146" t="s">
        <v>522</v>
      </c>
      <c r="C146" t="s">
        <v>593</v>
      </c>
      <c r="D146" t="str">
        <f t="shared" si="9"/>
        <v>43508Modification Burin Tour</v>
      </c>
      <c r="E146" t="str">
        <f t="shared" si="10"/>
        <v>Burin</v>
      </c>
      <c r="F146" t="s">
        <v>37</v>
      </c>
      <c r="G146" t="s">
        <v>591</v>
      </c>
      <c r="H146" t="s">
        <v>38</v>
      </c>
      <c r="I146" t="s">
        <v>69</v>
      </c>
      <c r="J146" t="s">
        <v>40</v>
      </c>
      <c r="K146">
        <v>1</v>
      </c>
      <c r="V146">
        <f>IF(G146="","",SUM(N:N))</f>
        <v>10292.35</v>
      </c>
      <c r="W146" t="b">
        <f>IF(G146="Affutage",IF(Q146&lt;&gt;"",1,0))</f>
        <v>0</v>
      </c>
      <c r="X146">
        <f>IF(G146="","",SUM(W:W))</f>
        <v>98</v>
      </c>
      <c r="Y146">
        <f t="shared" si="8"/>
        <v>0</v>
      </c>
      <c r="Z146">
        <f>SUM(Y:Y)</f>
        <v>194</v>
      </c>
      <c r="AA146" s="3">
        <f>IF(A146="","",X146/Z146)</f>
        <v>0.50515463917525771</v>
      </c>
    </row>
    <row r="147" spans="1:27" x14ac:dyDescent="0.25">
      <c r="A147" s="1">
        <v>43509</v>
      </c>
      <c r="B147" t="s">
        <v>522</v>
      </c>
      <c r="C147" t="s">
        <v>593</v>
      </c>
      <c r="D147" t="str">
        <f t="shared" si="9"/>
        <v>43509Modification Burin Tour</v>
      </c>
      <c r="E147" t="str">
        <f t="shared" si="10"/>
        <v>Burin</v>
      </c>
      <c r="F147" t="s">
        <v>37</v>
      </c>
      <c r="G147" t="s">
        <v>591</v>
      </c>
      <c r="H147" t="s">
        <v>38</v>
      </c>
      <c r="J147" t="s">
        <v>40</v>
      </c>
      <c r="K147">
        <v>1</v>
      </c>
      <c r="V147">
        <f>IF(G147="","",SUM(N:N))</f>
        <v>10292.35</v>
      </c>
      <c r="W147" t="b">
        <f>IF(G147="Affutage",IF(Q147&lt;&gt;"",1,0))</f>
        <v>0</v>
      </c>
      <c r="X147">
        <f>IF(G147="","",SUM(W:W))</f>
        <v>98</v>
      </c>
      <c r="Y147">
        <f t="shared" si="8"/>
        <v>0</v>
      </c>
      <c r="Z147">
        <f>SUM(Y:Y)</f>
        <v>194</v>
      </c>
      <c r="AA147" s="3">
        <f>IF(A147="","",X147/Z147)</f>
        <v>0.50515463917525771</v>
      </c>
    </row>
    <row r="148" spans="1:27" x14ac:dyDescent="0.25">
      <c r="A148" s="1">
        <v>43509</v>
      </c>
      <c r="B148" t="s">
        <v>66</v>
      </c>
      <c r="C148">
        <v>57349</v>
      </c>
      <c r="D148" t="str">
        <f t="shared" si="9"/>
        <v>4350957349</v>
      </c>
      <c r="E148" t="str">
        <f t="shared" si="10"/>
        <v>Fraise D filet</v>
      </c>
      <c r="F148" t="s">
        <v>35</v>
      </c>
      <c r="G148" t="s">
        <v>34</v>
      </c>
      <c r="J148" t="s">
        <v>41</v>
      </c>
      <c r="K148">
        <v>1</v>
      </c>
      <c r="O148" t="s">
        <v>72</v>
      </c>
      <c r="P148" t="s">
        <v>613</v>
      </c>
      <c r="Q148">
        <v>80</v>
      </c>
      <c r="V148">
        <f>IF(G148="","",SUM(N:N))</f>
        <v>10292.35</v>
      </c>
      <c r="W148">
        <f>IF(G148="Affutage",IF(Q148&lt;&gt;"",1,0))</f>
        <v>1</v>
      </c>
      <c r="X148">
        <f>IF(G148="","",SUM(W:W))</f>
        <v>98</v>
      </c>
      <c r="Y148">
        <f t="shared" si="8"/>
        <v>1</v>
      </c>
      <c r="Z148">
        <f>SUM(Y:Y)</f>
        <v>194</v>
      </c>
      <c r="AA148" s="3">
        <f>IF(A148="","",X148/Z148)</f>
        <v>0.50515463917525771</v>
      </c>
    </row>
    <row r="149" spans="1:27" x14ac:dyDescent="0.25">
      <c r="A149" s="1">
        <v>43509</v>
      </c>
      <c r="B149" t="s">
        <v>66</v>
      </c>
      <c r="C149">
        <v>57351</v>
      </c>
      <c r="D149" t="str">
        <f t="shared" si="9"/>
        <v>4350957351</v>
      </c>
      <c r="E149" t="str">
        <f t="shared" si="10"/>
        <v>Fraise D filet</v>
      </c>
      <c r="F149" t="s">
        <v>35</v>
      </c>
      <c r="G149" t="s">
        <v>34</v>
      </c>
      <c r="J149" t="s">
        <v>41</v>
      </c>
      <c r="K149">
        <v>1</v>
      </c>
      <c r="O149" t="s">
        <v>72</v>
      </c>
      <c r="P149" t="s">
        <v>613</v>
      </c>
      <c r="Q149">
        <v>80</v>
      </c>
      <c r="V149">
        <f>IF(G149="","",SUM(N:N))</f>
        <v>10292.35</v>
      </c>
      <c r="W149">
        <f>IF(G149="Affutage",IF(Q149&lt;&gt;"",1,0))</f>
        <v>1</v>
      </c>
      <c r="X149">
        <f>IF(G149="","",SUM(W:W))</f>
        <v>98</v>
      </c>
      <c r="Y149">
        <f t="shared" si="8"/>
        <v>1</v>
      </c>
      <c r="Z149">
        <f>SUM(Y:Y)</f>
        <v>194</v>
      </c>
      <c r="AA149" s="3">
        <f>IF(A149="","",X149/Z149)</f>
        <v>0.50515463917525771</v>
      </c>
    </row>
    <row r="150" spans="1:27" x14ac:dyDescent="0.25">
      <c r="A150" s="1">
        <v>43509</v>
      </c>
      <c r="B150" t="s">
        <v>21</v>
      </c>
      <c r="C150" t="s">
        <v>529</v>
      </c>
      <c r="D150" t="str">
        <f t="shared" si="9"/>
        <v>435091131 Ø1.55</v>
      </c>
      <c r="E150" t="str">
        <f t="shared" si="10"/>
        <v>Foret</v>
      </c>
      <c r="F150" t="s">
        <v>76</v>
      </c>
      <c r="G150" t="s">
        <v>54</v>
      </c>
      <c r="H150" t="s">
        <v>38</v>
      </c>
      <c r="J150" t="s">
        <v>42</v>
      </c>
      <c r="K150">
        <v>10</v>
      </c>
      <c r="V150">
        <f>IF(G150="","",SUM(N:N))</f>
        <v>10292.35</v>
      </c>
      <c r="W150" t="b">
        <f>IF(G150="Affutage",IF(Q150&lt;&gt;"",1,0))</f>
        <v>0</v>
      </c>
      <c r="X150">
        <f>IF(G150="","",SUM(W:W))</f>
        <v>98</v>
      </c>
      <c r="Y150">
        <f t="shared" si="8"/>
        <v>0</v>
      </c>
      <c r="Z150">
        <f>SUM(Y:Y)</f>
        <v>194</v>
      </c>
      <c r="AA150" s="3">
        <f>IF(A150="","",X150/Z150)</f>
        <v>0.50515463917525771</v>
      </c>
    </row>
    <row r="151" spans="1:27" x14ac:dyDescent="0.25">
      <c r="A151" s="1">
        <v>43509</v>
      </c>
      <c r="B151" t="s">
        <v>21</v>
      </c>
      <c r="C151" t="s">
        <v>530</v>
      </c>
      <c r="D151" t="str">
        <f t="shared" si="9"/>
        <v>435091131 Ø0.69</v>
      </c>
      <c r="E151" t="str">
        <f t="shared" si="10"/>
        <v>Foret</v>
      </c>
      <c r="F151" t="s">
        <v>76</v>
      </c>
      <c r="G151" t="s">
        <v>35</v>
      </c>
      <c r="H151" t="s">
        <v>38</v>
      </c>
      <c r="J151" t="s">
        <v>42</v>
      </c>
      <c r="K151">
        <v>20</v>
      </c>
      <c r="V151">
        <f>IF(G151="","",SUM(N:N))</f>
        <v>10292.35</v>
      </c>
      <c r="W151" t="b">
        <f>IF(G151="Affutage",IF(Q151&lt;&gt;"",1,0))</f>
        <v>0</v>
      </c>
      <c r="X151">
        <f>IF(G151="","",SUM(W:W))</f>
        <v>98</v>
      </c>
      <c r="Y151">
        <f t="shared" si="8"/>
        <v>0</v>
      </c>
      <c r="Z151">
        <f>SUM(Y:Y)</f>
        <v>194</v>
      </c>
      <c r="AA151" s="3">
        <f>IF(A151="","",X151/Z151)</f>
        <v>0.50515463917525771</v>
      </c>
    </row>
    <row r="152" spans="1:27" x14ac:dyDescent="0.25">
      <c r="A152" s="1">
        <v>43509</v>
      </c>
      <c r="B152" t="s">
        <v>20</v>
      </c>
      <c r="C152" t="s">
        <v>531</v>
      </c>
      <c r="D152" t="str">
        <f t="shared" si="9"/>
        <v>435097242 Ø0.80</v>
      </c>
      <c r="E152" t="str">
        <f t="shared" si="10"/>
        <v>Fraise 2Z</v>
      </c>
      <c r="F152" t="s">
        <v>76</v>
      </c>
      <c r="G152" t="s">
        <v>35</v>
      </c>
      <c r="H152" t="s">
        <v>38</v>
      </c>
      <c r="J152" t="s">
        <v>42</v>
      </c>
      <c r="K152">
        <v>40</v>
      </c>
      <c r="V152">
        <f>IF(G152="","",SUM(N:N))</f>
        <v>10292.35</v>
      </c>
      <c r="W152" t="b">
        <f>IF(G152="Affutage",IF(Q152&lt;&gt;"",1,0))</f>
        <v>0</v>
      </c>
      <c r="X152">
        <f>IF(G152="","",SUM(W:W))</f>
        <v>98</v>
      </c>
      <c r="Y152">
        <f t="shared" ref="Y152:Y215" si="11">IF(ISNUMBER(W152),1,0)</f>
        <v>0</v>
      </c>
      <c r="Z152">
        <f>SUM(Y:Y)</f>
        <v>194</v>
      </c>
      <c r="AA152" s="3">
        <f>IF(A152="","",X152/Z152)</f>
        <v>0.50515463917525771</v>
      </c>
    </row>
    <row r="153" spans="1:27" x14ac:dyDescent="0.25">
      <c r="A153" s="1">
        <v>43509</v>
      </c>
      <c r="B153" t="s">
        <v>20</v>
      </c>
      <c r="C153" t="s">
        <v>532</v>
      </c>
      <c r="D153" t="str">
        <f t="shared" si="9"/>
        <v>435097242 Ø1.50</v>
      </c>
      <c r="E153" t="str">
        <f t="shared" si="10"/>
        <v>Fraise 2Z</v>
      </c>
      <c r="F153" t="s">
        <v>76</v>
      </c>
      <c r="G153" t="s">
        <v>35</v>
      </c>
      <c r="H153" t="s">
        <v>38</v>
      </c>
      <c r="J153" t="s">
        <v>42</v>
      </c>
      <c r="K153">
        <v>50</v>
      </c>
      <c r="V153">
        <f>IF(G153="","",SUM(N:N))</f>
        <v>10292.35</v>
      </c>
      <c r="W153" t="b">
        <f>IF(G153="Affutage",IF(Q153&lt;&gt;"",1,0))</f>
        <v>0</v>
      </c>
      <c r="X153">
        <f>IF(G153="","",SUM(W:W))</f>
        <v>98</v>
      </c>
      <c r="Y153">
        <f t="shared" si="11"/>
        <v>0</v>
      </c>
      <c r="Z153">
        <f>SUM(Y:Y)</f>
        <v>194</v>
      </c>
      <c r="AA153" s="3">
        <f>IF(A153="","",X153/Z153)</f>
        <v>0.50515463917525771</v>
      </c>
    </row>
    <row r="154" spans="1:27" x14ac:dyDescent="0.25">
      <c r="A154" s="1">
        <v>43510</v>
      </c>
      <c r="B154" t="s">
        <v>17</v>
      </c>
      <c r="C154">
        <v>39427</v>
      </c>
      <c r="D154" t="str">
        <f>IF(A155="","",A155&amp;C154)</f>
        <v>4351039427</v>
      </c>
      <c r="E154" t="str">
        <f t="shared" si="10"/>
        <v>Fraise D plat</v>
      </c>
      <c r="F154" t="s">
        <v>35</v>
      </c>
      <c r="G154" t="s">
        <v>82</v>
      </c>
      <c r="J154" t="s">
        <v>41</v>
      </c>
      <c r="K154">
        <v>1</v>
      </c>
      <c r="V154">
        <f>IF(G154="","",SUM(N:N))</f>
        <v>10292.35</v>
      </c>
      <c r="W154" t="b">
        <f>IF(G154="Affutage",IF(Q154&lt;&gt;"",1,0))</f>
        <v>0</v>
      </c>
      <c r="X154">
        <f>IF(G154="","",SUM(W:W))</f>
        <v>98</v>
      </c>
      <c r="Y154">
        <f t="shared" si="11"/>
        <v>0</v>
      </c>
      <c r="Z154">
        <f>SUM(Y:Y)</f>
        <v>194</v>
      </c>
      <c r="AA154" s="3">
        <f>IF(A154="","",X154/Z154)</f>
        <v>0.50515463917525771</v>
      </c>
    </row>
    <row r="155" spans="1:27" x14ac:dyDescent="0.25">
      <c r="A155" s="1">
        <v>43510</v>
      </c>
      <c r="B155" t="s">
        <v>16</v>
      </c>
      <c r="C155">
        <v>21450</v>
      </c>
      <c r="D155" t="e">
        <f>IF(#REF!="","",#REF!&amp;C155)</f>
        <v>#REF!</v>
      </c>
      <c r="E155" t="str">
        <f t="shared" si="10"/>
        <v>Fraise D striée</v>
      </c>
      <c r="F155" t="s">
        <v>35</v>
      </c>
      <c r="G155" t="s">
        <v>82</v>
      </c>
      <c r="J155" t="s">
        <v>41</v>
      </c>
      <c r="K155">
        <v>1</v>
      </c>
      <c r="V155">
        <f>IF(G155="","",SUM(N:N))</f>
        <v>10292.35</v>
      </c>
      <c r="W155" t="b">
        <f>IF(G155="Affutage",IF(Q155&lt;&gt;"",1,0))</f>
        <v>0</v>
      </c>
      <c r="X155">
        <f>IF(G155="","",SUM(W:W))</f>
        <v>98</v>
      </c>
      <c r="Y155">
        <f t="shared" si="11"/>
        <v>0</v>
      </c>
      <c r="Z155">
        <f>SUM(Y:Y)</f>
        <v>194</v>
      </c>
      <c r="AA155" s="3">
        <f>IF(A155="","",X155/Z155)</f>
        <v>0.50515463917525771</v>
      </c>
    </row>
    <row r="156" spans="1:27" x14ac:dyDescent="0.25">
      <c r="A156" s="1">
        <v>43510</v>
      </c>
      <c r="B156" t="s">
        <v>20</v>
      </c>
      <c r="C156" t="s">
        <v>533</v>
      </c>
      <c r="D156" t="str">
        <f t="shared" si="9"/>
        <v>435107242 Ø0.20</v>
      </c>
      <c r="E156" t="str">
        <f t="shared" si="10"/>
        <v>Fraise 2Z</v>
      </c>
      <c r="F156" t="s">
        <v>76</v>
      </c>
      <c r="G156" t="s">
        <v>82</v>
      </c>
      <c r="H156" t="s">
        <v>38</v>
      </c>
      <c r="J156" t="s">
        <v>42</v>
      </c>
      <c r="K156">
        <v>40</v>
      </c>
      <c r="V156">
        <f>IF(G156="","",SUM(N:N))</f>
        <v>10292.35</v>
      </c>
      <c r="W156" t="b">
        <f>IF(G156="Affutage",IF(Q156&lt;&gt;"",1,0))</f>
        <v>0</v>
      </c>
      <c r="X156">
        <f>IF(G156="","",SUM(W:W))</f>
        <v>98</v>
      </c>
      <c r="Y156">
        <f t="shared" si="11"/>
        <v>0</v>
      </c>
      <c r="Z156">
        <f>SUM(Y:Y)</f>
        <v>194</v>
      </c>
      <c r="AA156" s="3">
        <f>IF(A156="","",X156/Z156)</f>
        <v>0.50515463917525771</v>
      </c>
    </row>
    <row r="157" spans="1:27" x14ac:dyDescent="0.25">
      <c r="A157" s="1">
        <v>43510</v>
      </c>
      <c r="B157" t="s">
        <v>20</v>
      </c>
      <c r="C157" t="s">
        <v>31</v>
      </c>
      <c r="D157" t="str">
        <f t="shared" si="9"/>
        <v>435107242 Ø0.30</v>
      </c>
      <c r="E157" t="str">
        <f t="shared" si="10"/>
        <v>Fraise 2Z</v>
      </c>
      <c r="F157" t="s">
        <v>76</v>
      </c>
      <c r="G157" t="s">
        <v>82</v>
      </c>
      <c r="H157" t="s">
        <v>38</v>
      </c>
      <c r="J157" t="s">
        <v>42</v>
      </c>
      <c r="K157">
        <v>20</v>
      </c>
      <c r="V157">
        <f>IF(G157="","",SUM(N:N))</f>
        <v>10292.35</v>
      </c>
      <c r="W157" t="b">
        <f>IF(G157="Affutage",IF(Q157&lt;&gt;"",1,0))</f>
        <v>0</v>
      </c>
      <c r="X157">
        <f>IF(G157="","",SUM(W:W))</f>
        <v>98</v>
      </c>
      <c r="Y157">
        <f t="shared" si="11"/>
        <v>0</v>
      </c>
      <c r="Z157">
        <f>SUM(Y:Y)</f>
        <v>194</v>
      </c>
      <c r="AA157" s="3">
        <f>IF(A157="","",X157/Z157)</f>
        <v>0.50515463917525771</v>
      </c>
    </row>
    <row r="158" spans="1:27" x14ac:dyDescent="0.25">
      <c r="A158" s="1">
        <v>43510</v>
      </c>
      <c r="B158" t="s">
        <v>20</v>
      </c>
      <c r="C158" t="s">
        <v>534</v>
      </c>
      <c r="D158" t="str">
        <f t="shared" si="9"/>
        <v>435107242 Ø0.40</v>
      </c>
      <c r="E158" t="str">
        <f t="shared" si="10"/>
        <v>Fraise 2Z</v>
      </c>
      <c r="F158" t="s">
        <v>76</v>
      </c>
      <c r="G158" t="s">
        <v>82</v>
      </c>
      <c r="H158" t="s">
        <v>38</v>
      </c>
      <c r="J158" t="s">
        <v>42</v>
      </c>
      <c r="K158">
        <v>20</v>
      </c>
      <c r="V158">
        <f>IF(G158="","",SUM(N:N))</f>
        <v>10292.35</v>
      </c>
      <c r="W158" t="b">
        <f>IF(G158="Affutage",IF(Q158&lt;&gt;"",1,0))</f>
        <v>0</v>
      </c>
      <c r="X158">
        <f>IF(G158="","",SUM(W:W))</f>
        <v>98</v>
      </c>
      <c r="Y158">
        <f t="shared" si="11"/>
        <v>0</v>
      </c>
      <c r="Z158">
        <f>SUM(Y:Y)</f>
        <v>194</v>
      </c>
      <c r="AA158" s="3">
        <f>IF(A158="","",X158/Z158)</f>
        <v>0.50515463917525771</v>
      </c>
    </row>
    <row r="159" spans="1:27" x14ac:dyDescent="0.25">
      <c r="A159" s="1">
        <v>43510</v>
      </c>
      <c r="B159" t="s">
        <v>20</v>
      </c>
      <c r="C159" t="s">
        <v>535</v>
      </c>
      <c r="D159" t="str">
        <f t="shared" si="9"/>
        <v>435107242 Ø0.50</v>
      </c>
      <c r="E159" t="str">
        <f t="shared" si="10"/>
        <v>Fraise 2Z</v>
      </c>
      <c r="F159" t="s">
        <v>76</v>
      </c>
      <c r="G159" t="s">
        <v>82</v>
      </c>
      <c r="H159" t="s">
        <v>38</v>
      </c>
      <c r="J159" t="s">
        <v>42</v>
      </c>
      <c r="K159">
        <v>20</v>
      </c>
      <c r="V159">
        <f>IF(G159="","",SUM(N:N))</f>
        <v>10292.35</v>
      </c>
      <c r="W159" t="b">
        <f>IF(G159="Affutage",IF(Q159&lt;&gt;"",1,0))</f>
        <v>0</v>
      </c>
      <c r="X159">
        <f>IF(G159="","",SUM(W:W))</f>
        <v>98</v>
      </c>
      <c r="Y159">
        <f t="shared" si="11"/>
        <v>0</v>
      </c>
      <c r="Z159">
        <f>SUM(Y:Y)</f>
        <v>194</v>
      </c>
      <c r="AA159" s="3">
        <f>IF(A159="","",X159/Z159)</f>
        <v>0.50515463917525771</v>
      </c>
    </row>
    <row r="160" spans="1:27" x14ac:dyDescent="0.25">
      <c r="A160" s="1">
        <v>43510</v>
      </c>
      <c r="B160" t="s">
        <v>20</v>
      </c>
      <c r="C160" t="s">
        <v>536</v>
      </c>
      <c r="D160" t="str">
        <f t="shared" si="9"/>
        <v>435107242 Ø0.60</v>
      </c>
      <c r="E160" t="str">
        <f t="shared" si="10"/>
        <v>Fraise 2Z</v>
      </c>
      <c r="F160" t="s">
        <v>76</v>
      </c>
      <c r="G160" t="s">
        <v>82</v>
      </c>
      <c r="H160" t="s">
        <v>38</v>
      </c>
      <c r="J160" t="s">
        <v>42</v>
      </c>
      <c r="K160">
        <v>50</v>
      </c>
      <c r="V160">
        <f>IF(G160="","",SUM(N:N))</f>
        <v>10292.35</v>
      </c>
      <c r="W160" t="b">
        <f>IF(G160="Affutage",IF(Q160&lt;&gt;"",1,0))</f>
        <v>0</v>
      </c>
      <c r="X160">
        <f>IF(G160="","",SUM(W:W))</f>
        <v>98</v>
      </c>
      <c r="Y160">
        <f t="shared" si="11"/>
        <v>0</v>
      </c>
      <c r="Z160">
        <f>SUM(Y:Y)</f>
        <v>194</v>
      </c>
      <c r="AA160" s="3">
        <f>IF(A160="","",X160/Z160)</f>
        <v>0.50515463917525771</v>
      </c>
    </row>
    <row r="161" spans="1:27" x14ac:dyDescent="0.25">
      <c r="A161" s="1">
        <v>43510</v>
      </c>
      <c r="B161" t="s">
        <v>20</v>
      </c>
      <c r="C161" t="s">
        <v>531</v>
      </c>
      <c r="D161" t="str">
        <f t="shared" si="9"/>
        <v>435107242 Ø0.80</v>
      </c>
      <c r="E161" t="str">
        <f t="shared" si="10"/>
        <v>Fraise 2Z</v>
      </c>
      <c r="F161" t="s">
        <v>76</v>
      </c>
      <c r="G161" t="s">
        <v>82</v>
      </c>
      <c r="H161" t="s">
        <v>38</v>
      </c>
      <c r="J161" t="s">
        <v>42</v>
      </c>
      <c r="K161">
        <v>40</v>
      </c>
      <c r="V161">
        <f>IF(G161="","",SUM(N:N))</f>
        <v>10292.35</v>
      </c>
      <c r="W161" t="b">
        <f>IF(G161="Affutage",IF(Q161&lt;&gt;"",1,0))</f>
        <v>0</v>
      </c>
      <c r="X161">
        <f>IF(G161="","",SUM(W:W))</f>
        <v>98</v>
      </c>
      <c r="Y161">
        <f t="shared" si="11"/>
        <v>0</v>
      </c>
      <c r="Z161">
        <f>SUM(Y:Y)</f>
        <v>194</v>
      </c>
      <c r="AA161" s="3">
        <f>IF(A161="","",X161/Z161)</f>
        <v>0.50515463917525771</v>
      </c>
    </row>
    <row r="162" spans="1:27" x14ac:dyDescent="0.25">
      <c r="A162" s="1">
        <v>43510</v>
      </c>
      <c r="B162" t="s">
        <v>20</v>
      </c>
      <c r="C162" t="s">
        <v>537</v>
      </c>
      <c r="D162" t="str">
        <f t="shared" si="9"/>
        <v>435107242 Ø1.00</v>
      </c>
      <c r="E162" t="str">
        <f t="shared" si="10"/>
        <v>Fraise 2Z</v>
      </c>
      <c r="F162" t="s">
        <v>76</v>
      </c>
      <c r="G162" t="s">
        <v>82</v>
      </c>
      <c r="H162" t="s">
        <v>38</v>
      </c>
      <c r="J162" t="s">
        <v>42</v>
      </c>
      <c r="K162">
        <v>30</v>
      </c>
      <c r="V162">
        <f>IF(G162="","",SUM(N:N))</f>
        <v>10292.35</v>
      </c>
      <c r="W162" t="b">
        <f>IF(G162="Affutage",IF(Q162&lt;&gt;"",1,0))</f>
        <v>0</v>
      </c>
      <c r="X162">
        <f>IF(G162="","",SUM(W:W))</f>
        <v>98</v>
      </c>
      <c r="Y162">
        <f t="shared" si="11"/>
        <v>0</v>
      </c>
      <c r="Z162">
        <f>SUM(Y:Y)</f>
        <v>194</v>
      </c>
      <c r="AA162" s="3">
        <f>IF(A162="","",X162/Z162)</f>
        <v>0.50515463917525771</v>
      </c>
    </row>
    <row r="163" spans="1:27" x14ac:dyDescent="0.25">
      <c r="A163" s="1">
        <v>43510</v>
      </c>
      <c r="B163" t="s">
        <v>368</v>
      </c>
      <c r="C163" t="s">
        <v>538</v>
      </c>
      <c r="D163" t="str">
        <f t="shared" si="9"/>
        <v>435107007 30˚</v>
      </c>
      <c r="E163" t="str">
        <f t="shared" si="10"/>
        <v>Fraise à graver</v>
      </c>
      <c r="F163" t="s">
        <v>76</v>
      </c>
      <c r="G163" t="s">
        <v>82</v>
      </c>
      <c r="H163" t="s">
        <v>38</v>
      </c>
      <c r="J163" t="s">
        <v>42</v>
      </c>
      <c r="K163">
        <v>20</v>
      </c>
      <c r="V163">
        <f>IF(G163="","",SUM(N:N))</f>
        <v>10292.35</v>
      </c>
      <c r="W163" t="b">
        <f>IF(G163="Affutage",IF(Q163&lt;&gt;"",1,0))</f>
        <v>0</v>
      </c>
      <c r="X163">
        <f>IF(G163="","",SUM(W:W))</f>
        <v>98</v>
      </c>
      <c r="Y163">
        <f t="shared" si="11"/>
        <v>0</v>
      </c>
      <c r="Z163">
        <f>SUM(Y:Y)</f>
        <v>194</v>
      </c>
      <c r="AA163" s="3">
        <f>IF(A163="","",X163/Z163)</f>
        <v>0.50515463917525771</v>
      </c>
    </row>
    <row r="164" spans="1:27" x14ac:dyDescent="0.25">
      <c r="A164" s="1">
        <v>43510</v>
      </c>
      <c r="B164" t="s">
        <v>368</v>
      </c>
      <c r="C164" t="s">
        <v>538</v>
      </c>
      <c r="D164" t="str">
        <f t="shared" si="9"/>
        <v>435107007 30˚</v>
      </c>
      <c r="E164" t="str">
        <f t="shared" si="10"/>
        <v>Fraise à graver</v>
      </c>
      <c r="F164" t="s">
        <v>76</v>
      </c>
      <c r="G164" t="s">
        <v>82</v>
      </c>
      <c r="H164" t="s">
        <v>38</v>
      </c>
      <c r="J164" t="s">
        <v>42</v>
      </c>
      <c r="K164">
        <v>30</v>
      </c>
      <c r="V164">
        <f>IF(G164="","",SUM(N:N))</f>
        <v>10292.35</v>
      </c>
      <c r="W164" t="b">
        <f>IF(G164="Affutage",IF(Q164&lt;&gt;"",1,0))</f>
        <v>0</v>
      </c>
      <c r="X164">
        <f>IF(G164="","",SUM(W:W))</f>
        <v>98</v>
      </c>
      <c r="Y164">
        <f t="shared" si="11"/>
        <v>0</v>
      </c>
      <c r="Z164">
        <f>SUM(Y:Y)</f>
        <v>194</v>
      </c>
      <c r="AA164" s="3">
        <f>IF(A164="","",X164/Z164)</f>
        <v>0.50515463917525771</v>
      </c>
    </row>
    <row r="165" spans="1:27" x14ac:dyDescent="0.25">
      <c r="A165" s="1">
        <v>43510</v>
      </c>
      <c r="B165" t="s">
        <v>368</v>
      </c>
      <c r="C165" t="s">
        <v>539</v>
      </c>
      <c r="D165" t="str">
        <f t="shared" si="9"/>
        <v>435107007 40˚</v>
      </c>
      <c r="E165" t="str">
        <f t="shared" si="10"/>
        <v>Fraise à graver</v>
      </c>
      <c r="F165" t="s">
        <v>76</v>
      </c>
      <c r="G165" t="s">
        <v>82</v>
      </c>
      <c r="H165" t="s">
        <v>38</v>
      </c>
      <c r="J165" t="s">
        <v>42</v>
      </c>
      <c r="K165">
        <v>30</v>
      </c>
      <c r="V165">
        <f>IF(G165="","",SUM(N:N))</f>
        <v>10292.35</v>
      </c>
      <c r="W165" t="b">
        <f>IF(G165="Affutage",IF(Q165&lt;&gt;"",1,0))</f>
        <v>0</v>
      </c>
      <c r="X165">
        <f>IF(G165="","",SUM(W:W))</f>
        <v>98</v>
      </c>
      <c r="Y165">
        <f t="shared" si="11"/>
        <v>0</v>
      </c>
      <c r="Z165">
        <f>SUM(Y:Y)</f>
        <v>194</v>
      </c>
      <c r="AA165" s="3">
        <f>IF(A165="","",X165/Z165)</f>
        <v>0.50515463917525771</v>
      </c>
    </row>
    <row r="166" spans="1:27" x14ac:dyDescent="0.25">
      <c r="A166" s="1">
        <v>43510</v>
      </c>
      <c r="B166" t="s">
        <v>368</v>
      </c>
      <c r="C166" t="s">
        <v>540</v>
      </c>
      <c r="D166" t="str">
        <f t="shared" si="9"/>
        <v>435107017 90˚</v>
      </c>
      <c r="E166" t="str">
        <f t="shared" si="10"/>
        <v>Fraise à graver</v>
      </c>
      <c r="F166" t="s">
        <v>76</v>
      </c>
      <c r="G166" t="s">
        <v>82</v>
      </c>
      <c r="H166" t="s">
        <v>38</v>
      </c>
      <c r="J166" t="s">
        <v>42</v>
      </c>
      <c r="K166">
        <v>20</v>
      </c>
      <c r="V166">
        <f>IF(G166="","",SUM(N:N))</f>
        <v>10292.35</v>
      </c>
      <c r="W166" t="b">
        <f>IF(G166="Affutage",IF(Q166&lt;&gt;"",1,0))</f>
        <v>0</v>
      </c>
      <c r="X166">
        <f>IF(G166="","",SUM(W:W))</f>
        <v>98</v>
      </c>
      <c r="Y166">
        <f t="shared" si="11"/>
        <v>0</v>
      </c>
      <c r="Z166">
        <f>SUM(Y:Y)</f>
        <v>194</v>
      </c>
      <c r="AA166" s="3">
        <f>IF(A166="","",X166/Z166)</f>
        <v>0.50515463917525771</v>
      </c>
    </row>
    <row r="167" spans="1:27" x14ac:dyDescent="0.25">
      <c r="A167" s="1">
        <v>43510</v>
      </c>
      <c r="B167" t="s">
        <v>21</v>
      </c>
      <c r="C167" t="s">
        <v>541</v>
      </c>
      <c r="D167" t="str">
        <f t="shared" si="9"/>
        <v>435101131 Ø0.23</v>
      </c>
      <c r="E167" t="str">
        <f t="shared" si="10"/>
        <v>Foret</v>
      </c>
      <c r="F167" t="s">
        <v>76</v>
      </c>
      <c r="G167" t="s">
        <v>82</v>
      </c>
      <c r="H167" t="s">
        <v>38</v>
      </c>
      <c r="J167" t="s">
        <v>42</v>
      </c>
      <c r="K167">
        <v>20</v>
      </c>
      <c r="V167">
        <f>IF(G167="","",SUM(N:N))</f>
        <v>10292.35</v>
      </c>
      <c r="W167" t="b">
        <f>IF(G167="Affutage",IF(Q167&lt;&gt;"",1,0))</f>
        <v>0</v>
      </c>
      <c r="X167">
        <f>IF(G167="","",SUM(W:W))</f>
        <v>98</v>
      </c>
      <c r="Y167">
        <f t="shared" si="11"/>
        <v>0</v>
      </c>
      <c r="Z167">
        <f>SUM(Y:Y)</f>
        <v>194</v>
      </c>
      <c r="AA167" s="3">
        <f>IF(A167="","",X167/Z167)</f>
        <v>0.50515463917525771</v>
      </c>
    </row>
    <row r="168" spans="1:27" x14ac:dyDescent="0.25">
      <c r="A168" s="1">
        <v>43510</v>
      </c>
      <c r="B168" t="s">
        <v>21</v>
      </c>
      <c r="C168" t="s">
        <v>542</v>
      </c>
      <c r="D168" t="str">
        <f t="shared" si="9"/>
        <v>435101131 Ø0.68</v>
      </c>
      <c r="E168" t="str">
        <f t="shared" si="10"/>
        <v>Foret</v>
      </c>
      <c r="F168" t="s">
        <v>76</v>
      </c>
      <c r="G168" t="s">
        <v>82</v>
      </c>
      <c r="H168" t="s">
        <v>38</v>
      </c>
      <c r="J168" t="s">
        <v>42</v>
      </c>
      <c r="K168">
        <v>20</v>
      </c>
      <c r="V168">
        <f>IF(G168="","",SUM(N:N))</f>
        <v>10292.35</v>
      </c>
      <c r="W168" t="b">
        <f>IF(G168="Affutage",IF(Q168&lt;&gt;"",1,0))</f>
        <v>0</v>
      </c>
      <c r="X168">
        <f>IF(G168="","",SUM(W:W))</f>
        <v>98</v>
      </c>
      <c r="Y168">
        <f t="shared" si="11"/>
        <v>0</v>
      </c>
      <c r="Z168">
        <f>SUM(Y:Y)</f>
        <v>194</v>
      </c>
      <c r="AA168" s="3">
        <f>IF(A168="","",X168/Z168)</f>
        <v>0.50515463917525771</v>
      </c>
    </row>
    <row r="169" spans="1:27" x14ac:dyDescent="0.25">
      <c r="A169" s="1">
        <v>43510</v>
      </c>
      <c r="B169" t="s">
        <v>21</v>
      </c>
      <c r="C169" t="s">
        <v>543</v>
      </c>
      <c r="D169" t="str">
        <f t="shared" si="9"/>
        <v>435101131 Ø2.00</v>
      </c>
      <c r="E169" t="str">
        <f t="shared" si="10"/>
        <v>Foret</v>
      </c>
      <c r="F169" t="s">
        <v>76</v>
      </c>
      <c r="G169" t="s">
        <v>35</v>
      </c>
      <c r="H169" t="s">
        <v>38</v>
      </c>
      <c r="J169" t="s">
        <v>42</v>
      </c>
      <c r="K169">
        <v>20</v>
      </c>
      <c r="V169">
        <f>IF(G169="","",SUM(N:N))</f>
        <v>10292.35</v>
      </c>
      <c r="W169" t="b">
        <f>IF(G169="Affutage",IF(Q169&lt;&gt;"",1,0))</f>
        <v>0</v>
      </c>
      <c r="X169">
        <f>IF(G169="","",SUM(W:W))</f>
        <v>98</v>
      </c>
      <c r="Y169">
        <f t="shared" si="11"/>
        <v>0</v>
      </c>
      <c r="Z169">
        <f>SUM(Y:Y)</f>
        <v>194</v>
      </c>
      <c r="AA169" s="3">
        <f>IF(A169="","",X169/Z169)</f>
        <v>0.50515463917525771</v>
      </c>
    </row>
    <row r="170" spans="1:27" x14ac:dyDescent="0.25">
      <c r="A170" s="1">
        <v>43510</v>
      </c>
      <c r="B170" t="s">
        <v>21</v>
      </c>
      <c r="C170" t="s">
        <v>544</v>
      </c>
      <c r="D170" t="str">
        <f t="shared" si="9"/>
        <v>435101101520 Ø0.28</v>
      </c>
      <c r="E170" t="str">
        <f t="shared" si="10"/>
        <v>Foret</v>
      </c>
      <c r="F170" t="s">
        <v>76</v>
      </c>
      <c r="G170" t="s">
        <v>35</v>
      </c>
      <c r="H170" t="s">
        <v>38</v>
      </c>
      <c r="J170" t="s">
        <v>43</v>
      </c>
      <c r="K170">
        <v>30</v>
      </c>
      <c r="V170">
        <f>IF(G170="","",SUM(N:N))</f>
        <v>10292.35</v>
      </c>
      <c r="W170" t="b">
        <f>IF(G170="Affutage",IF(Q170&lt;&gt;"",1,0))</f>
        <v>0</v>
      </c>
      <c r="X170">
        <f>IF(G170="","",SUM(W:W))</f>
        <v>98</v>
      </c>
      <c r="Y170">
        <f t="shared" si="11"/>
        <v>0</v>
      </c>
      <c r="Z170">
        <f>SUM(Y:Y)</f>
        <v>194</v>
      </c>
      <c r="AA170" s="3">
        <f>IF(A170="","",X170/Z170)</f>
        <v>0.50515463917525771</v>
      </c>
    </row>
    <row r="171" spans="1:27" x14ac:dyDescent="0.25">
      <c r="A171" s="1">
        <v>43510</v>
      </c>
      <c r="B171" t="s">
        <v>21</v>
      </c>
      <c r="C171" t="s">
        <v>32</v>
      </c>
      <c r="D171" t="str">
        <f t="shared" si="9"/>
        <v>435101101521 Ø0.43</v>
      </c>
      <c r="E171" t="str">
        <f t="shared" si="10"/>
        <v>Foret</v>
      </c>
      <c r="F171" t="s">
        <v>76</v>
      </c>
      <c r="G171" t="s">
        <v>35</v>
      </c>
      <c r="H171" t="s">
        <v>38</v>
      </c>
      <c r="J171" t="s">
        <v>43</v>
      </c>
      <c r="K171">
        <v>50</v>
      </c>
      <c r="V171">
        <f>IF(G171="","",SUM(N:N))</f>
        <v>10292.35</v>
      </c>
      <c r="W171" t="b">
        <f>IF(G171="Affutage",IF(Q171&lt;&gt;"",1,0))</f>
        <v>0</v>
      </c>
      <c r="X171">
        <f>IF(G171="","",SUM(W:W))</f>
        <v>98</v>
      </c>
      <c r="Y171">
        <f t="shared" si="11"/>
        <v>0</v>
      </c>
      <c r="Z171">
        <f>SUM(Y:Y)</f>
        <v>194</v>
      </c>
      <c r="AA171" s="3">
        <f>IF(A171="","",X171/Z171)</f>
        <v>0.50515463917525771</v>
      </c>
    </row>
    <row r="172" spans="1:27" x14ac:dyDescent="0.25">
      <c r="A172" s="1">
        <v>43510</v>
      </c>
      <c r="B172" t="s">
        <v>702</v>
      </c>
      <c r="C172" t="s">
        <v>546</v>
      </c>
      <c r="D172" t="str">
        <f t="shared" si="9"/>
        <v>43510HUB-19-020-DCP01</v>
      </c>
      <c r="E172" t="str">
        <f t="shared" si="10"/>
        <v>Perçeur</v>
      </c>
      <c r="F172" t="s">
        <v>64</v>
      </c>
      <c r="G172" t="s">
        <v>2</v>
      </c>
      <c r="H172" t="s">
        <v>38</v>
      </c>
      <c r="J172" t="s">
        <v>40</v>
      </c>
      <c r="K172">
        <v>2</v>
      </c>
      <c r="V172">
        <f>IF(G172="","",SUM(N:N))</f>
        <v>10292.35</v>
      </c>
      <c r="W172" t="b">
        <f>IF(G172="Affutage",IF(Q172&lt;&gt;"",1,0))</f>
        <v>0</v>
      </c>
      <c r="X172">
        <f>IF(G172="","",SUM(W:W))</f>
        <v>98</v>
      </c>
      <c r="Y172">
        <f t="shared" si="11"/>
        <v>0</v>
      </c>
      <c r="Z172">
        <f>SUM(Y:Y)</f>
        <v>194</v>
      </c>
      <c r="AA172" s="3">
        <f>IF(A172="","",X172/Z172)</f>
        <v>0.50515463917525771</v>
      </c>
    </row>
    <row r="173" spans="1:27" x14ac:dyDescent="0.25">
      <c r="A173" s="1">
        <v>43511</v>
      </c>
      <c r="B173" t="s">
        <v>21</v>
      </c>
      <c r="C173" t="s">
        <v>532</v>
      </c>
      <c r="D173" t="str">
        <f t="shared" si="9"/>
        <v>435117242 Ø1.50</v>
      </c>
      <c r="E173" t="str">
        <f t="shared" si="10"/>
        <v>Foret</v>
      </c>
      <c r="F173" t="s">
        <v>76</v>
      </c>
      <c r="G173" t="s">
        <v>54</v>
      </c>
      <c r="H173" t="s">
        <v>38</v>
      </c>
      <c r="J173" t="s">
        <v>42</v>
      </c>
      <c r="K173">
        <v>10</v>
      </c>
      <c r="V173">
        <f>IF(G173="","",SUM(N:N))</f>
        <v>10292.35</v>
      </c>
      <c r="W173" t="b">
        <f>IF(G173="Affutage",IF(Q173&lt;&gt;"",1,0))</f>
        <v>0</v>
      </c>
      <c r="X173">
        <f>IF(G173="","",SUM(W:W))</f>
        <v>98</v>
      </c>
      <c r="Y173">
        <f t="shared" si="11"/>
        <v>0</v>
      </c>
      <c r="Z173">
        <f>SUM(Y:Y)</f>
        <v>194</v>
      </c>
      <c r="AA173" s="3">
        <f>IF(A173="","",X173/Z173)</f>
        <v>0.50515463917525771</v>
      </c>
    </row>
    <row r="174" spans="1:27" x14ac:dyDescent="0.25">
      <c r="A174" s="1">
        <v>43514</v>
      </c>
      <c r="B174" t="s">
        <v>20</v>
      </c>
      <c r="C174" t="s">
        <v>547</v>
      </c>
      <c r="D174" t="str">
        <f t="shared" si="9"/>
        <v>43514Ø0.20</v>
      </c>
      <c r="E174" t="str">
        <f t="shared" si="10"/>
        <v>Fraise 2Z</v>
      </c>
      <c r="F174" t="s">
        <v>76</v>
      </c>
      <c r="G174" t="s">
        <v>82</v>
      </c>
      <c r="H174" t="s">
        <v>38</v>
      </c>
      <c r="J174" t="s">
        <v>501</v>
      </c>
      <c r="K174">
        <v>9</v>
      </c>
      <c r="V174">
        <f>IF(G174="","",SUM(N:N))</f>
        <v>10292.35</v>
      </c>
      <c r="W174" t="b">
        <f>IF(G174="Affutage",IF(Q174&lt;&gt;"",1,0))</f>
        <v>0</v>
      </c>
      <c r="X174">
        <f>IF(G174="","",SUM(W:W))</f>
        <v>98</v>
      </c>
      <c r="Y174">
        <f t="shared" si="11"/>
        <v>0</v>
      </c>
      <c r="Z174">
        <f>SUM(Y:Y)</f>
        <v>194</v>
      </c>
      <c r="AA174" s="3">
        <f>IF(A174="","",X174/Z174)</f>
        <v>0.50515463917525771</v>
      </c>
    </row>
    <row r="175" spans="1:27" x14ac:dyDescent="0.25">
      <c r="A175" s="1">
        <v>43514</v>
      </c>
      <c r="B175" t="s">
        <v>20</v>
      </c>
      <c r="C175" t="s">
        <v>548</v>
      </c>
      <c r="D175" t="str">
        <f t="shared" si="9"/>
        <v>43514Ø0.50</v>
      </c>
      <c r="E175" t="str">
        <f t="shared" si="10"/>
        <v>Fraise 2Z</v>
      </c>
      <c r="F175" t="s">
        <v>76</v>
      </c>
      <c r="G175" t="s">
        <v>82</v>
      </c>
      <c r="H175" t="s">
        <v>38</v>
      </c>
      <c r="J175" t="s">
        <v>501</v>
      </c>
      <c r="K175">
        <v>10</v>
      </c>
      <c r="V175">
        <f>IF(G175="","",SUM(N:N))</f>
        <v>10292.35</v>
      </c>
      <c r="W175" t="b">
        <f>IF(G175="Affutage",IF(Q175&lt;&gt;"",1,0))</f>
        <v>0</v>
      </c>
      <c r="X175">
        <f>IF(G175="","",SUM(W:W))</f>
        <v>98</v>
      </c>
      <c r="Y175">
        <f t="shared" si="11"/>
        <v>0</v>
      </c>
      <c r="Z175">
        <f>SUM(Y:Y)</f>
        <v>194</v>
      </c>
      <c r="AA175" s="3">
        <f>IF(A175="","",X175/Z175)</f>
        <v>0.50515463917525771</v>
      </c>
    </row>
    <row r="176" spans="1:27" x14ac:dyDescent="0.25">
      <c r="A176" s="1">
        <v>43514</v>
      </c>
      <c r="B176" t="s">
        <v>20</v>
      </c>
      <c r="C176" t="s">
        <v>549</v>
      </c>
      <c r="D176" t="str">
        <f t="shared" si="9"/>
        <v>43514Ø0.60</v>
      </c>
      <c r="E176" t="str">
        <f t="shared" si="10"/>
        <v>Fraise 2Z</v>
      </c>
      <c r="F176" t="s">
        <v>76</v>
      </c>
      <c r="G176" t="s">
        <v>82</v>
      </c>
      <c r="H176" t="s">
        <v>38</v>
      </c>
      <c r="J176" t="s">
        <v>501</v>
      </c>
      <c r="K176">
        <v>10</v>
      </c>
      <c r="V176">
        <f>IF(G176="","",SUM(N:N))</f>
        <v>10292.35</v>
      </c>
      <c r="W176" t="b">
        <f>IF(G176="Affutage",IF(Q176&lt;&gt;"",1,0))</f>
        <v>0</v>
      </c>
      <c r="X176">
        <f>IF(G176="","",SUM(W:W))</f>
        <v>98</v>
      </c>
      <c r="Y176">
        <f t="shared" si="11"/>
        <v>0</v>
      </c>
      <c r="Z176">
        <f>SUM(Y:Y)</f>
        <v>194</v>
      </c>
      <c r="AA176" s="3">
        <f>IF(A176="","",X176/Z176)</f>
        <v>0.50515463917525771</v>
      </c>
    </row>
    <row r="177" spans="1:27" x14ac:dyDescent="0.25">
      <c r="A177" s="1">
        <v>43514</v>
      </c>
      <c r="B177" t="s">
        <v>20</v>
      </c>
      <c r="C177" t="s">
        <v>550</v>
      </c>
      <c r="D177" t="str">
        <f t="shared" si="9"/>
        <v>43514Ø0.80</v>
      </c>
      <c r="E177" t="str">
        <f t="shared" si="10"/>
        <v>Fraise 2Z</v>
      </c>
      <c r="F177" t="s">
        <v>76</v>
      </c>
      <c r="G177" t="s">
        <v>82</v>
      </c>
      <c r="H177" t="s">
        <v>38</v>
      </c>
      <c r="J177" t="s">
        <v>501</v>
      </c>
      <c r="K177">
        <v>10</v>
      </c>
      <c r="V177">
        <f>IF(G177="","",SUM(N:N))</f>
        <v>10292.35</v>
      </c>
      <c r="W177" t="b">
        <f>IF(G177="Affutage",IF(Q177&lt;&gt;"",1,0))</f>
        <v>0</v>
      </c>
      <c r="X177">
        <f>IF(G177="","",SUM(W:W))</f>
        <v>98</v>
      </c>
      <c r="Y177">
        <f t="shared" si="11"/>
        <v>0</v>
      </c>
      <c r="Z177">
        <f>SUM(Y:Y)</f>
        <v>194</v>
      </c>
      <c r="AA177" s="3">
        <f>IF(A177="","",X177/Z177)</f>
        <v>0.50515463917525771</v>
      </c>
    </row>
    <row r="178" spans="1:27" x14ac:dyDescent="0.25">
      <c r="A178" s="1">
        <v>43514</v>
      </c>
      <c r="B178" t="s">
        <v>522</v>
      </c>
      <c r="C178" t="s">
        <v>551</v>
      </c>
      <c r="D178" t="str">
        <f t="shared" si="9"/>
        <v>43514Burin Spécial Sertissage</v>
      </c>
      <c r="E178" t="str">
        <f t="shared" si="10"/>
        <v>Burin</v>
      </c>
      <c r="F178" t="s">
        <v>37</v>
      </c>
      <c r="G178" t="s">
        <v>82</v>
      </c>
      <c r="H178" t="s">
        <v>38</v>
      </c>
      <c r="J178" t="s">
        <v>40</v>
      </c>
      <c r="K178">
        <v>8</v>
      </c>
      <c r="V178">
        <f>IF(G178="","",SUM(N:N))</f>
        <v>10292.35</v>
      </c>
      <c r="W178" t="b">
        <f>IF(G178="Affutage",IF(Q178&lt;&gt;"",1,0))</f>
        <v>0</v>
      </c>
      <c r="X178">
        <f>IF(G178="","",SUM(W:W))</f>
        <v>98</v>
      </c>
      <c r="Y178">
        <f t="shared" si="11"/>
        <v>0</v>
      </c>
      <c r="Z178">
        <f>SUM(Y:Y)</f>
        <v>194</v>
      </c>
      <c r="AA178" s="3">
        <f>IF(A178="","",X178/Z178)</f>
        <v>0.50515463917525771</v>
      </c>
    </row>
    <row r="179" spans="1:27" x14ac:dyDescent="0.25">
      <c r="A179" s="1">
        <v>43514</v>
      </c>
      <c r="B179" t="s">
        <v>66</v>
      </c>
      <c r="C179">
        <v>57349</v>
      </c>
      <c r="D179" t="str">
        <f t="shared" si="9"/>
        <v>4351457349</v>
      </c>
      <c r="E179" t="str">
        <f t="shared" si="10"/>
        <v>Fraise D filet</v>
      </c>
      <c r="F179" t="s">
        <v>37</v>
      </c>
      <c r="G179" t="s">
        <v>35</v>
      </c>
      <c r="J179" t="s">
        <v>41</v>
      </c>
      <c r="K179">
        <v>1</v>
      </c>
      <c r="L179" t="s">
        <v>69</v>
      </c>
      <c r="V179">
        <f>IF(G179="","",SUM(N:N))</f>
        <v>10292.35</v>
      </c>
      <c r="W179" t="b">
        <f>IF(G179="Affutage",IF(Q179&lt;&gt;"",1,0))</f>
        <v>0</v>
      </c>
      <c r="X179">
        <f>IF(G179="","",SUM(W:W))</f>
        <v>98</v>
      </c>
      <c r="Y179">
        <f t="shared" si="11"/>
        <v>0</v>
      </c>
      <c r="Z179">
        <f>SUM(Y:Y)</f>
        <v>194</v>
      </c>
      <c r="AA179" s="3">
        <f>IF(A179="","",X179/Z179)</f>
        <v>0.50515463917525771</v>
      </c>
    </row>
    <row r="180" spans="1:27" x14ac:dyDescent="0.25">
      <c r="A180" s="1">
        <v>43514</v>
      </c>
      <c r="B180" t="s">
        <v>66</v>
      </c>
      <c r="C180">
        <v>57351</v>
      </c>
      <c r="D180" t="str">
        <f t="shared" si="9"/>
        <v>4351457351</v>
      </c>
      <c r="E180" t="str">
        <f t="shared" si="10"/>
        <v>Fraise D filet</v>
      </c>
      <c r="F180" t="s">
        <v>37</v>
      </c>
      <c r="G180" t="s">
        <v>35</v>
      </c>
      <c r="J180" t="s">
        <v>41</v>
      </c>
      <c r="K180">
        <v>1</v>
      </c>
      <c r="L180" t="s">
        <v>69</v>
      </c>
      <c r="V180">
        <f>IF(G180="","",SUM(N:N))</f>
        <v>10292.35</v>
      </c>
      <c r="W180" t="b">
        <f>IF(G180="Affutage",IF(Q180&lt;&gt;"",1,0))</f>
        <v>0</v>
      </c>
      <c r="X180">
        <f>IF(G180="","",SUM(W:W))</f>
        <v>98</v>
      </c>
      <c r="Y180">
        <f t="shared" si="11"/>
        <v>0</v>
      </c>
      <c r="Z180">
        <f>SUM(Y:Y)</f>
        <v>194</v>
      </c>
      <c r="AA180" s="3">
        <f>IF(A180="","",X180/Z180)</f>
        <v>0.50515463917525771</v>
      </c>
    </row>
    <row r="181" spans="1:27" x14ac:dyDescent="0.25">
      <c r="A181" s="1">
        <v>43514</v>
      </c>
      <c r="B181" t="s">
        <v>522</v>
      </c>
      <c r="C181" t="s">
        <v>552</v>
      </c>
      <c r="D181" t="str">
        <f t="shared" si="9"/>
        <v>43514Burin Plat 0.20</v>
      </c>
      <c r="E181" t="str">
        <f t="shared" si="10"/>
        <v>Burin</v>
      </c>
      <c r="F181" t="s">
        <v>36</v>
      </c>
      <c r="G181" t="s">
        <v>82</v>
      </c>
      <c r="H181" t="s">
        <v>38</v>
      </c>
      <c r="I181" t="s">
        <v>69</v>
      </c>
      <c r="J181" t="s">
        <v>40</v>
      </c>
      <c r="K181">
        <v>10</v>
      </c>
      <c r="V181">
        <f>IF(G181="","",SUM(N:N))</f>
        <v>10292.35</v>
      </c>
      <c r="W181" t="b">
        <f>IF(G181="Affutage",IF(Q181&lt;&gt;"",1,0))</f>
        <v>0</v>
      </c>
      <c r="X181">
        <f>IF(G181="","",SUM(W:W))</f>
        <v>98</v>
      </c>
      <c r="Y181">
        <f t="shared" si="11"/>
        <v>0</v>
      </c>
      <c r="Z181">
        <f>SUM(Y:Y)</f>
        <v>194</v>
      </c>
      <c r="AA181" s="3">
        <f>IF(A181="","",X181/Z181)</f>
        <v>0.50515463917525771</v>
      </c>
    </row>
    <row r="182" spans="1:27" x14ac:dyDescent="0.25">
      <c r="A182" s="1">
        <v>43514</v>
      </c>
      <c r="B182" t="s">
        <v>522</v>
      </c>
      <c r="C182" t="s">
        <v>553</v>
      </c>
      <c r="D182" t="str">
        <f t="shared" ref="D182:D245" si="12">IF(A182="","",A182&amp;C182)</f>
        <v>43514Burin Plat 0.30</v>
      </c>
      <c r="E182" t="str">
        <f t="shared" ref="E182:E245" si="13">IF(B182="","",B182)</f>
        <v>Burin</v>
      </c>
      <c r="F182" t="s">
        <v>36</v>
      </c>
      <c r="G182" t="s">
        <v>82</v>
      </c>
      <c r="H182" t="s">
        <v>38</v>
      </c>
      <c r="I182" t="s">
        <v>69</v>
      </c>
      <c r="J182" t="s">
        <v>40</v>
      </c>
      <c r="K182">
        <v>10</v>
      </c>
      <c r="V182">
        <f>IF(G182="","",SUM(N:N))</f>
        <v>10292.35</v>
      </c>
      <c r="W182" t="b">
        <f>IF(G182="Affutage",IF(Q182&lt;&gt;"",1,0))</f>
        <v>0</v>
      </c>
      <c r="X182">
        <f>IF(G182="","",SUM(W:W))</f>
        <v>98</v>
      </c>
      <c r="Y182">
        <f t="shared" si="11"/>
        <v>0</v>
      </c>
      <c r="Z182">
        <f>SUM(Y:Y)</f>
        <v>194</v>
      </c>
      <c r="AA182" s="3">
        <f>IF(A182="","",X182/Z182)</f>
        <v>0.50515463917525771</v>
      </c>
    </row>
    <row r="183" spans="1:27" x14ac:dyDescent="0.25">
      <c r="A183" s="1">
        <v>43514</v>
      </c>
      <c r="B183" t="s">
        <v>522</v>
      </c>
      <c r="C183" t="s">
        <v>554</v>
      </c>
      <c r="D183" t="str">
        <f t="shared" si="12"/>
        <v>43514Burin Plat 0.40</v>
      </c>
      <c r="E183" t="str">
        <f t="shared" si="13"/>
        <v>Burin</v>
      </c>
      <c r="F183" t="s">
        <v>36</v>
      </c>
      <c r="G183" t="s">
        <v>82</v>
      </c>
      <c r="H183" t="s">
        <v>38</v>
      </c>
      <c r="I183" t="s">
        <v>69</v>
      </c>
      <c r="J183" t="s">
        <v>40</v>
      </c>
      <c r="K183">
        <v>10</v>
      </c>
      <c r="V183">
        <f>IF(G183="","",SUM(N:N))</f>
        <v>10292.35</v>
      </c>
      <c r="W183" t="b">
        <f>IF(G183="Affutage",IF(Q183&lt;&gt;"",1,0))</f>
        <v>0</v>
      </c>
      <c r="X183">
        <f>IF(G183="","",SUM(W:W))</f>
        <v>98</v>
      </c>
      <c r="Y183">
        <f t="shared" si="11"/>
        <v>0</v>
      </c>
      <c r="Z183">
        <f>SUM(Y:Y)</f>
        <v>194</v>
      </c>
      <c r="AA183" s="3">
        <f>IF(A183="","",X183/Z183)</f>
        <v>0.50515463917525771</v>
      </c>
    </row>
    <row r="184" spans="1:27" x14ac:dyDescent="0.25">
      <c r="A184" s="1">
        <v>43514</v>
      </c>
      <c r="B184" t="s">
        <v>522</v>
      </c>
      <c r="C184" t="s">
        <v>555</v>
      </c>
      <c r="D184" t="str">
        <f t="shared" si="12"/>
        <v>43514Burin Plat 0.50</v>
      </c>
      <c r="E184" t="str">
        <f t="shared" si="13"/>
        <v>Burin</v>
      </c>
      <c r="F184" t="s">
        <v>36</v>
      </c>
      <c r="G184" t="s">
        <v>82</v>
      </c>
      <c r="H184" t="s">
        <v>38</v>
      </c>
      <c r="I184" t="s">
        <v>69</v>
      </c>
      <c r="J184" t="s">
        <v>40</v>
      </c>
      <c r="K184">
        <v>10</v>
      </c>
      <c r="V184">
        <f>IF(G184="","",SUM(N:N))</f>
        <v>10292.35</v>
      </c>
      <c r="W184" t="b">
        <f>IF(G184="Affutage",IF(Q184&lt;&gt;"",1,0))</f>
        <v>0</v>
      </c>
      <c r="X184">
        <f>IF(G184="","",SUM(W:W))</f>
        <v>98</v>
      </c>
      <c r="Y184">
        <f t="shared" si="11"/>
        <v>0</v>
      </c>
      <c r="Z184">
        <f>SUM(Y:Y)</f>
        <v>194</v>
      </c>
      <c r="AA184" s="3">
        <f>IF(A184="","",X184/Z184)</f>
        <v>0.50515463917525771</v>
      </c>
    </row>
    <row r="185" spans="1:27" x14ac:dyDescent="0.25">
      <c r="A185" s="1">
        <v>43514</v>
      </c>
      <c r="B185" t="s">
        <v>522</v>
      </c>
      <c r="C185" t="s">
        <v>556</v>
      </c>
      <c r="D185" t="str">
        <f t="shared" si="12"/>
        <v>43514Burin Plat 0.60</v>
      </c>
      <c r="E185" t="str">
        <f t="shared" si="13"/>
        <v>Burin</v>
      </c>
      <c r="F185" t="s">
        <v>36</v>
      </c>
      <c r="G185" t="s">
        <v>82</v>
      </c>
      <c r="H185" t="s">
        <v>38</v>
      </c>
      <c r="I185" t="s">
        <v>69</v>
      </c>
      <c r="J185" t="s">
        <v>40</v>
      </c>
      <c r="K185">
        <v>10</v>
      </c>
      <c r="V185">
        <f>IF(G185="","",SUM(N:N))</f>
        <v>10292.35</v>
      </c>
      <c r="W185" t="b">
        <f>IF(G185="Affutage",IF(Q185&lt;&gt;"",1,0))</f>
        <v>0</v>
      </c>
      <c r="X185">
        <f>IF(G185="","",SUM(W:W))</f>
        <v>98</v>
      </c>
      <c r="Y185">
        <f t="shared" si="11"/>
        <v>0</v>
      </c>
      <c r="Z185">
        <f>SUM(Y:Y)</f>
        <v>194</v>
      </c>
      <c r="AA185" s="3">
        <f>IF(A185="","",X185/Z185)</f>
        <v>0.50515463917525771</v>
      </c>
    </row>
    <row r="186" spans="1:27" x14ac:dyDescent="0.25">
      <c r="A186" s="1">
        <v>43514</v>
      </c>
      <c r="B186" t="s">
        <v>522</v>
      </c>
      <c r="C186" t="s">
        <v>557</v>
      </c>
      <c r="D186" t="str">
        <f t="shared" si="12"/>
        <v>43514Burin Pointu 30˚</v>
      </c>
      <c r="E186" t="str">
        <f t="shared" si="13"/>
        <v>Burin</v>
      </c>
      <c r="F186" t="s">
        <v>36</v>
      </c>
      <c r="G186" t="s">
        <v>82</v>
      </c>
      <c r="H186" t="s">
        <v>38</v>
      </c>
      <c r="I186" t="s">
        <v>69</v>
      </c>
      <c r="J186" t="s">
        <v>40</v>
      </c>
      <c r="K186">
        <v>10</v>
      </c>
      <c r="V186">
        <f>IF(G186="","",SUM(N:N))</f>
        <v>10292.35</v>
      </c>
      <c r="W186" t="b">
        <f>IF(G186="Affutage",IF(Q186&lt;&gt;"",1,0))</f>
        <v>0</v>
      </c>
      <c r="X186">
        <f>IF(G186="","",SUM(W:W))</f>
        <v>98</v>
      </c>
      <c r="Y186">
        <f t="shared" si="11"/>
        <v>0</v>
      </c>
      <c r="Z186">
        <f>SUM(Y:Y)</f>
        <v>194</v>
      </c>
      <c r="AA186" s="3">
        <f>IF(A186="","",X186/Z186)</f>
        <v>0.50515463917525771</v>
      </c>
    </row>
    <row r="187" spans="1:27" x14ac:dyDescent="0.25">
      <c r="A187" s="1">
        <v>43514</v>
      </c>
      <c r="B187" t="s">
        <v>522</v>
      </c>
      <c r="C187" t="s">
        <v>558</v>
      </c>
      <c r="D187" t="str">
        <f t="shared" si="12"/>
        <v>43514Burin Pointu 40˚</v>
      </c>
      <c r="E187" t="str">
        <f t="shared" si="13"/>
        <v>Burin</v>
      </c>
      <c r="F187" t="s">
        <v>36</v>
      </c>
      <c r="G187" t="s">
        <v>82</v>
      </c>
      <c r="H187" t="s">
        <v>38</v>
      </c>
      <c r="I187" t="s">
        <v>69</v>
      </c>
      <c r="J187" t="s">
        <v>40</v>
      </c>
      <c r="K187">
        <v>10</v>
      </c>
      <c r="V187">
        <f>IF(G187="","",SUM(N:N))</f>
        <v>10292.35</v>
      </c>
      <c r="W187" t="b">
        <f>IF(G187="Affutage",IF(Q187&lt;&gt;"",1,0))</f>
        <v>0</v>
      </c>
      <c r="X187">
        <f>IF(G187="","",SUM(W:W))</f>
        <v>98</v>
      </c>
      <c r="Y187">
        <f t="shared" si="11"/>
        <v>0</v>
      </c>
      <c r="Z187">
        <f>SUM(Y:Y)</f>
        <v>194</v>
      </c>
      <c r="AA187" s="3">
        <f>IF(A187="","",X187/Z187)</f>
        <v>0.50515463917525771</v>
      </c>
    </row>
    <row r="188" spans="1:27" x14ac:dyDescent="0.25">
      <c r="A188" s="1">
        <v>43514</v>
      </c>
      <c r="B188" t="s">
        <v>522</v>
      </c>
      <c r="C188" t="s">
        <v>559</v>
      </c>
      <c r="D188" t="str">
        <f t="shared" si="12"/>
        <v>43514Burin Pointu 50˚</v>
      </c>
      <c r="E188" t="str">
        <f t="shared" si="13"/>
        <v>Burin</v>
      </c>
      <c r="F188" t="s">
        <v>36</v>
      </c>
      <c r="G188" t="s">
        <v>82</v>
      </c>
      <c r="H188" t="s">
        <v>38</v>
      </c>
      <c r="I188" t="s">
        <v>69</v>
      </c>
      <c r="J188" t="s">
        <v>40</v>
      </c>
      <c r="K188">
        <v>10</v>
      </c>
      <c r="V188">
        <f>IF(G188="","",SUM(N:N))</f>
        <v>10292.35</v>
      </c>
      <c r="W188" t="b">
        <f>IF(G188="Affutage",IF(Q188&lt;&gt;"",1,0))</f>
        <v>0</v>
      </c>
      <c r="X188">
        <f>IF(G188="","",SUM(W:W))</f>
        <v>98</v>
      </c>
      <c r="Y188">
        <f t="shared" si="11"/>
        <v>0</v>
      </c>
      <c r="Z188">
        <f>SUM(Y:Y)</f>
        <v>194</v>
      </c>
      <c r="AA188" s="3">
        <f>IF(A188="","",X188/Z188)</f>
        <v>0.50515463917525771</v>
      </c>
    </row>
    <row r="189" spans="1:27" x14ac:dyDescent="0.25">
      <c r="A189" s="1">
        <v>43514</v>
      </c>
      <c r="B189" t="s">
        <v>522</v>
      </c>
      <c r="C189" t="s">
        <v>560</v>
      </c>
      <c r="D189" t="str">
        <f t="shared" si="12"/>
        <v>43514Burin Pointu 60˚</v>
      </c>
      <c r="E189" t="str">
        <f t="shared" si="13"/>
        <v>Burin</v>
      </c>
      <c r="F189" t="s">
        <v>36</v>
      </c>
      <c r="G189" t="s">
        <v>82</v>
      </c>
      <c r="H189" t="s">
        <v>38</v>
      </c>
      <c r="I189" t="s">
        <v>69</v>
      </c>
      <c r="J189" t="s">
        <v>40</v>
      </c>
      <c r="K189">
        <v>10</v>
      </c>
      <c r="V189">
        <f>IF(G189="","",SUM(N:N))</f>
        <v>10292.35</v>
      </c>
      <c r="W189" t="b">
        <f>IF(G189="Affutage",IF(Q189&lt;&gt;"",1,0))</f>
        <v>0</v>
      </c>
      <c r="X189">
        <f>IF(G189="","",SUM(W:W))</f>
        <v>98</v>
      </c>
      <c r="Y189">
        <f t="shared" si="11"/>
        <v>0</v>
      </c>
      <c r="Z189">
        <f>SUM(Y:Y)</f>
        <v>194</v>
      </c>
      <c r="AA189" s="3">
        <f>IF(A189="","",X189/Z189)</f>
        <v>0.50515463917525771</v>
      </c>
    </row>
    <row r="190" spans="1:27" x14ac:dyDescent="0.25">
      <c r="A190" s="1">
        <v>43514</v>
      </c>
      <c r="B190" t="s">
        <v>522</v>
      </c>
      <c r="C190" t="s">
        <v>561</v>
      </c>
      <c r="D190" t="str">
        <f t="shared" si="12"/>
        <v>43514Burin Pointu 70˚</v>
      </c>
      <c r="E190" t="str">
        <f t="shared" si="13"/>
        <v>Burin</v>
      </c>
      <c r="F190" t="s">
        <v>36</v>
      </c>
      <c r="G190" t="s">
        <v>82</v>
      </c>
      <c r="H190" t="s">
        <v>38</v>
      </c>
      <c r="I190" t="s">
        <v>69</v>
      </c>
      <c r="J190" t="s">
        <v>40</v>
      </c>
      <c r="K190">
        <v>10</v>
      </c>
      <c r="V190">
        <f>IF(G190="","",SUM(N:N))</f>
        <v>10292.35</v>
      </c>
      <c r="W190" t="b">
        <f>IF(G190="Affutage",IF(Q190&lt;&gt;"",1,0))</f>
        <v>0</v>
      </c>
      <c r="X190">
        <f>IF(G190="","",SUM(W:W))</f>
        <v>98</v>
      </c>
      <c r="Y190">
        <f t="shared" si="11"/>
        <v>0</v>
      </c>
      <c r="Z190">
        <f>SUM(Y:Y)</f>
        <v>194</v>
      </c>
      <c r="AA190" s="3">
        <f>IF(A190="","",X190/Z190)</f>
        <v>0.50515463917525771</v>
      </c>
    </row>
    <row r="191" spans="1:27" x14ac:dyDescent="0.25">
      <c r="A191" s="1">
        <v>43514</v>
      </c>
      <c r="B191" t="s">
        <v>522</v>
      </c>
      <c r="C191" t="s">
        <v>562</v>
      </c>
      <c r="D191" t="str">
        <f t="shared" si="12"/>
        <v>43514Burin Pointu 75˚</v>
      </c>
      <c r="E191" t="str">
        <f t="shared" si="13"/>
        <v>Burin</v>
      </c>
      <c r="F191" t="s">
        <v>36</v>
      </c>
      <c r="G191" t="s">
        <v>82</v>
      </c>
      <c r="H191" t="s">
        <v>38</v>
      </c>
      <c r="I191" t="s">
        <v>69</v>
      </c>
      <c r="J191" t="s">
        <v>40</v>
      </c>
      <c r="K191">
        <v>10</v>
      </c>
      <c r="V191">
        <f>IF(G191="","",SUM(N:N))</f>
        <v>10292.35</v>
      </c>
      <c r="W191" t="b">
        <f>IF(G191="Affutage",IF(Q191&lt;&gt;"",1,0))</f>
        <v>0</v>
      </c>
      <c r="X191">
        <f>IF(G191="","",SUM(W:W))</f>
        <v>98</v>
      </c>
      <c r="Y191">
        <f t="shared" si="11"/>
        <v>0</v>
      </c>
      <c r="Z191">
        <f>SUM(Y:Y)</f>
        <v>194</v>
      </c>
      <c r="AA191" s="3">
        <f>IF(A191="","",X191/Z191)</f>
        <v>0.50515463917525771</v>
      </c>
    </row>
    <row r="192" spans="1:27" x14ac:dyDescent="0.25">
      <c r="A192" s="1">
        <v>43514</v>
      </c>
      <c r="B192" t="s">
        <v>16</v>
      </c>
      <c r="C192">
        <v>65433</v>
      </c>
      <c r="D192" t="str">
        <f t="shared" si="12"/>
        <v>4351465433</v>
      </c>
      <c r="E192" t="str">
        <f t="shared" si="13"/>
        <v>Fraise D striée</v>
      </c>
      <c r="F192" t="s">
        <v>35</v>
      </c>
      <c r="G192" t="s">
        <v>34</v>
      </c>
      <c r="J192" t="s">
        <v>41</v>
      </c>
      <c r="K192">
        <v>1</v>
      </c>
      <c r="O192" t="s">
        <v>72</v>
      </c>
      <c r="P192" t="s">
        <v>44</v>
      </c>
      <c r="Q192">
        <v>600</v>
      </c>
      <c r="V192">
        <f>IF(G192="","",SUM(N:N))</f>
        <v>10292.35</v>
      </c>
      <c r="W192">
        <f>IF(G192="Affutage",IF(Q192&lt;&gt;"",1,0))</f>
        <v>1</v>
      </c>
      <c r="X192">
        <f>IF(G192="","",SUM(W:W))</f>
        <v>98</v>
      </c>
      <c r="Y192">
        <f t="shared" si="11"/>
        <v>1</v>
      </c>
      <c r="Z192">
        <f>SUM(Y:Y)</f>
        <v>194</v>
      </c>
      <c r="AA192" s="3">
        <f>IF(A192="","",X192/Z192)</f>
        <v>0.50515463917525771</v>
      </c>
    </row>
    <row r="193" spans="1:27" x14ac:dyDescent="0.25">
      <c r="A193" s="1">
        <v>43514</v>
      </c>
      <c r="B193" t="s">
        <v>16</v>
      </c>
      <c r="C193" t="s">
        <v>27</v>
      </c>
      <c r="D193" t="str">
        <f t="shared" si="12"/>
        <v>43514F030418</v>
      </c>
      <c r="E193" t="str">
        <f t="shared" si="13"/>
        <v>Fraise D striée</v>
      </c>
      <c r="F193" t="s">
        <v>35</v>
      </c>
      <c r="G193" t="s">
        <v>34</v>
      </c>
      <c r="H193" t="s">
        <v>39</v>
      </c>
      <c r="J193" t="s">
        <v>40</v>
      </c>
      <c r="K193">
        <v>1</v>
      </c>
      <c r="O193" t="s">
        <v>72</v>
      </c>
      <c r="P193" t="s">
        <v>44</v>
      </c>
      <c r="Q193">
        <v>800</v>
      </c>
      <c r="V193">
        <f>IF(G193="","",SUM(N:N))</f>
        <v>10292.35</v>
      </c>
      <c r="W193">
        <f>IF(G193="Affutage",IF(Q193&lt;&gt;"",1,0))</f>
        <v>1</v>
      </c>
      <c r="X193">
        <f>IF(G193="","",SUM(W:W))</f>
        <v>98</v>
      </c>
      <c r="Y193">
        <f t="shared" si="11"/>
        <v>1</v>
      </c>
      <c r="Z193">
        <f>SUM(Y:Y)</f>
        <v>194</v>
      </c>
      <c r="AA193" s="3">
        <f>IF(A193="","",X193/Z193)</f>
        <v>0.50515463917525771</v>
      </c>
    </row>
    <row r="194" spans="1:27" x14ac:dyDescent="0.25">
      <c r="A194" s="1">
        <v>43515</v>
      </c>
      <c r="B194" t="s">
        <v>16</v>
      </c>
      <c r="C194">
        <v>21450</v>
      </c>
      <c r="D194" t="str">
        <f t="shared" si="12"/>
        <v>4351521450</v>
      </c>
      <c r="E194" t="str">
        <f t="shared" si="13"/>
        <v>Fraise D striée</v>
      </c>
      <c r="F194" t="s">
        <v>563</v>
      </c>
      <c r="G194" t="s">
        <v>35</v>
      </c>
      <c r="J194" t="s">
        <v>41</v>
      </c>
      <c r="K194">
        <v>1</v>
      </c>
      <c r="V194">
        <f>IF(G194="","",SUM(N:N))</f>
        <v>10292.35</v>
      </c>
      <c r="W194" t="b">
        <f>IF(G194="Affutage",IF(Q194&lt;&gt;"",1,0))</f>
        <v>0</v>
      </c>
      <c r="X194">
        <f>IF(G194="","",SUM(W:W))</f>
        <v>98</v>
      </c>
      <c r="Y194">
        <f t="shared" si="11"/>
        <v>0</v>
      </c>
      <c r="Z194">
        <f>SUM(Y:Y)</f>
        <v>194</v>
      </c>
      <c r="AA194" s="3">
        <f>IF(A194="","",X194/Z194)</f>
        <v>0.50515463917525771</v>
      </c>
    </row>
    <row r="195" spans="1:27" x14ac:dyDescent="0.25">
      <c r="A195" s="1">
        <v>43515</v>
      </c>
      <c r="B195" t="s">
        <v>17</v>
      </c>
      <c r="C195">
        <v>39427</v>
      </c>
      <c r="D195" t="str">
        <f t="shared" si="12"/>
        <v>4351539427</v>
      </c>
      <c r="E195" t="str">
        <f t="shared" si="13"/>
        <v>Fraise D plat</v>
      </c>
      <c r="F195" t="s">
        <v>563</v>
      </c>
      <c r="G195" t="s">
        <v>35</v>
      </c>
      <c r="J195" t="s">
        <v>41</v>
      </c>
      <c r="K195">
        <v>1</v>
      </c>
      <c r="V195">
        <f>IF(G195="","",SUM(N:N))</f>
        <v>10292.35</v>
      </c>
      <c r="W195" t="b">
        <f>IF(G195="Affutage",IF(Q195&lt;&gt;"",1,0))</f>
        <v>0</v>
      </c>
      <c r="X195">
        <f>IF(G195="","",SUM(W:W))</f>
        <v>98</v>
      </c>
      <c r="Y195">
        <f t="shared" si="11"/>
        <v>0</v>
      </c>
      <c r="Z195">
        <f>SUM(Y:Y)</f>
        <v>194</v>
      </c>
      <c r="AA195" s="3">
        <f>IF(A195="","",X195/Z195)</f>
        <v>0.50515463917525771</v>
      </c>
    </row>
    <row r="196" spans="1:27" x14ac:dyDescent="0.25">
      <c r="A196" s="1">
        <v>43515</v>
      </c>
      <c r="B196" t="s">
        <v>16</v>
      </c>
      <c r="C196">
        <v>43155</v>
      </c>
      <c r="D196" t="str">
        <f t="shared" si="12"/>
        <v>4351543155</v>
      </c>
      <c r="E196" t="str">
        <f t="shared" si="13"/>
        <v>Fraise D striée</v>
      </c>
      <c r="F196" t="s">
        <v>563</v>
      </c>
      <c r="G196" t="s">
        <v>35</v>
      </c>
      <c r="J196" t="s">
        <v>41</v>
      </c>
      <c r="K196">
        <v>1</v>
      </c>
      <c r="V196">
        <f>IF(G196="","",SUM(N:N))</f>
        <v>10292.35</v>
      </c>
      <c r="W196" t="b">
        <f>IF(G196="Affutage",IF(Q196&lt;&gt;"",1,0))</f>
        <v>0</v>
      </c>
      <c r="X196">
        <f>IF(G196="","",SUM(W:W))</f>
        <v>98</v>
      </c>
      <c r="Y196">
        <f t="shared" si="11"/>
        <v>0</v>
      </c>
      <c r="Z196">
        <f>SUM(Y:Y)</f>
        <v>194</v>
      </c>
      <c r="AA196" s="3">
        <f>IF(A196="","",X196/Z196)</f>
        <v>0.50515463917525771</v>
      </c>
    </row>
    <row r="197" spans="1:27" x14ac:dyDescent="0.25">
      <c r="A197" s="1">
        <v>43515</v>
      </c>
      <c r="B197" t="s">
        <v>16</v>
      </c>
      <c r="C197">
        <v>43906</v>
      </c>
      <c r="D197" t="str">
        <f t="shared" si="12"/>
        <v>4351543906</v>
      </c>
      <c r="E197" t="str">
        <f t="shared" si="13"/>
        <v>Fraise D striée</v>
      </c>
      <c r="F197" t="s">
        <v>563</v>
      </c>
      <c r="G197" t="s">
        <v>35</v>
      </c>
      <c r="J197" t="s">
        <v>41</v>
      </c>
      <c r="K197">
        <v>1</v>
      </c>
      <c r="V197">
        <f>IF(G197="","",SUM(N:N))</f>
        <v>10292.35</v>
      </c>
      <c r="W197" t="b">
        <f>IF(G197="Affutage",IF(Q197&lt;&gt;"",1,0))</f>
        <v>0</v>
      </c>
      <c r="X197">
        <f>IF(G197="","",SUM(W:W))</f>
        <v>98</v>
      </c>
      <c r="Y197">
        <f t="shared" si="11"/>
        <v>0</v>
      </c>
      <c r="Z197">
        <f>SUM(Y:Y)</f>
        <v>194</v>
      </c>
      <c r="AA197" s="3">
        <f>IF(A197="","",X197/Z197)</f>
        <v>0.50515463917525771</v>
      </c>
    </row>
    <row r="198" spans="1:27" x14ac:dyDescent="0.25">
      <c r="A198" s="1">
        <v>43515</v>
      </c>
      <c r="B198" t="s">
        <v>16</v>
      </c>
      <c r="C198">
        <v>72739</v>
      </c>
      <c r="D198" t="str">
        <f t="shared" si="12"/>
        <v>4351572739</v>
      </c>
      <c r="E198" t="str">
        <f t="shared" si="13"/>
        <v>Fraise D striée</v>
      </c>
      <c r="F198" t="s">
        <v>563</v>
      </c>
      <c r="G198" t="s">
        <v>35</v>
      </c>
      <c r="J198" t="s">
        <v>41</v>
      </c>
      <c r="K198">
        <v>1</v>
      </c>
      <c r="V198">
        <f>IF(G198="","",SUM(N:N))</f>
        <v>10292.35</v>
      </c>
      <c r="W198" t="b">
        <f>IF(G198="Affutage",IF(Q198&lt;&gt;"",1,0))</f>
        <v>0</v>
      </c>
      <c r="X198">
        <f>IF(G198="","",SUM(W:W))</f>
        <v>98</v>
      </c>
      <c r="Y198">
        <f t="shared" si="11"/>
        <v>0</v>
      </c>
      <c r="Z198">
        <f>SUM(Y:Y)</f>
        <v>194</v>
      </c>
      <c r="AA198" s="3">
        <f>IF(A198="","",X198/Z198)</f>
        <v>0.50515463917525771</v>
      </c>
    </row>
    <row r="199" spans="1:27" x14ac:dyDescent="0.25">
      <c r="A199" s="1">
        <v>43515</v>
      </c>
      <c r="B199" t="s">
        <v>17</v>
      </c>
      <c r="C199" t="s">
        <v>410</v>
      </c>
      <c r="D199" t="str">
        <f t="shared" si="12"/>
        <v>43515F151218</v>
      </c>
      <c r="E199" t="str">
        <f t="shared" si="13"/>
        <v>Fraise D plat</v>
      </c>
      <c r="F199" t="s">
        <v>563</v>
      </c>
      <c r="G199" t="s">
        <v>35</v>
      </c>
      <c r="J199" t="s">
        <v>40</v>
      </c>
      <c r="K199">
        <v>1</v>
      </c>
      <c r="V199">
        <f>IF(G199="","",SUM(N:N))</f>
        <v>10292.35</v>
      </c>
      <c r="W199" t="b">
        <f>IF(G199="Affutage",IF(Q199&lt;&gt;"",1,0))</f>
        <v>0</v>
      </c>
      <c r="X199">
        <f>IF(G199="","",SUM(W:W))</f>
        <v>98</v>
      </c>
      <c r="Y199">
        <f t="shared" si="11"/>
        <v>0</v>
      </c>
      <c r="Z199">
        <f>SUM(Y:Y)</f>
        <v>194</v>
      </c>
      <c r="AA199" s="3">
        <f>IF(A199="","",X199/Z199)</f>
        <v>0.50515463917525771</v>
      </c>
    </row>
    <row r="200" spans="1:27" x14ac:dyDescent="0.25">
      <c r="A200" s="1">
        <v>43515</v>
      </c>
      <c r="B200" t="s">
        <v>16</v>
      </c>
      <c r="C200">
        <v>42379</v>
      </c>
      <c r="D200" t="str">
        <f t="shared" si="12"/>
        <v>4351542379</v>
      </c>
      <c r="E200" t="str">
        <f t="shared" si="13"/>
        <v>Fraise D striée</v>
      </c>
      <c r="F200" t="s">
        <v>35</v>
      </c>
      <c r="G200" t="s">
        <v>82</v>
      </c>
      <c r="J200" t="s">
        <v>41</v>
      </c>
      <c r="K200">
        <v>1</v>
      </c>
      <c r="V200">
        <f>IF(G200="","",SUM(N:N))</f>
        <v>10292.35</v>
      </c>
      <c r="W200" t="b">
        <f>IF(G200="Affutage",IF(Q200&lt;&gt;"",1,0))</f>
        <v>0</v>
      </c>
      <c r="X200">
        <f>IF(G200="","",SUM(W:W))</f>
        <v>98</v>
      </c>
      <c r="Y200">
        <f t="shared" si="11"/>
        <v>0</v>
      </c>
      <c r="Z200">
        <f>SUM(Y:Y)</f>
        <v>194</v>
      </c>
      <c r="AA200" s="3">
        <f>IF(A200="","",X200/Z200)</f>
        <v>0.50515463917525771</v>
      </c>
    </row>
    <row r="201" spans="1:27" x14ac:dyDescent="0.25">
      <c r="A201" s="1">
        <v>43515</v>
      </c>
      <c r="B201" t="s">
        <v>16</v>
      </c>
      <c r="C201">
        <v>64121</v>
      </c>
      <c r="D201" t="str">
        <f t="shared" si="12"/>
        <v>4351564121</v>
      </c>
      <c r="E201" t="str">
        <f t="shared" si="13"/>
        <v>Fraise D striée</v>
      </c>
      <c r="F201" t="s">
        <v>35</v>
      </c>
      <c r="G201" t="s">
        <v>82</v>
      </c>
      <c r="J201" t="s">
        <v>41</v>
      </c>
      <c r="K201">
        <v>1</v>
      </c>
      <c r="V201">
        <f>IF(G201="","",SUM(N:N))</f>
        <v>10292.35</v>
      </c>
      <c r="W201" t="b">
        <f>IF(G201="Affutage",IF(Q201&lt;&gt;"",1,0))</f>
        <v>0</v>
      </c>
      <c r="X201">
        <f>IF(G201="","",SUM(W:W))</f>
        <v>98</v>
      </c>
      <c r="Y201">
        <f t="shared" si="11"/>
        <v>0</v>
      </c>
      <c r="Z201">
        <f>SUM(Y:Y)</f>
        <v>194</v>
      </c>
      <c r="AA201" s="3">
        <f>IF(A201="","",X201/Z201)</f>
        <v>0.50515463917525771</v>
      </c>
    </row>
    <row r="202" spans="1:27" x14ac:dyDescent="0.25">
      <c r="A202" s="1">
        <v>43515</v>
      </c>
      <c r="B202" t="s">
        <v>522</v>
      </c>
      <c r="C202" t="s">
        <v>564</v>
      </c>
      <c r="D202" t="str">
        <f t="shared" si="12"/>
        <v>43515Burin larg 1mm</v>
      </c>
      <c r="E202" t="str">
        <f t="shared" si="13"/>
        <v>Burin</v>
      </c>
      <c r="F202" t="s">
        <v>36</v>
      </c>
      <c r="G202" t="s">
        <v>54</v>
      </c>
      <c r="H202" t="s">
        <v>38</v>
      </c>
      <c r="I202" t="s">
        <v>69</v>
      </c>
      <c r="J202" t="s">
        <v>40</v>
      </c>
      <c r="K202">
        <v>11</v>
      </c>
      <c r="V202">
        <f>IF(G202="","",SUM(N:N))</f>
        <v>10292.35</v>
      </c>
      <c r="W202" t="b">
        <f>IF(G202="Affutage",IF(Q202&lt;&gt;"",1,0))</f>
        <v>0</v>
      </c>
      <c r="X202">
        <f>IF(G202="","",SUM(W:W))</f>
        <v>98</v>
      </c>
      <c r="Y202">
        <f t="shared" si="11"/>
        <v>0</v>
      </c>
      <c r="Z202">
        <f>SUM(Y:Y)</f>
        <v>194</v>
      </c>
      <c r="AA202" s="3">
        <f>IF(A202="","",X202/Z202)</f>
        <v>0.50515463917525771</v>
      </c>
    </row>
    <row r="203" spans="1:27" x14ac:dyDescent="0.25">
      <c r="A203" s="1">
        <v>43516</v>
      </c>
      <c r="B203" t="s">
        <v>16</v>
      </c>
      <c r="C203">
        <v>65434</v>
      </c>
      <c r="D203" t="str">
        <f t="shared" si="12"/>
        <v>4351665434</v>
      </c>
      <c r="E203" t="str">
        <f t="shared" si="13"/>
        <v>Fraise D striée</v>
      </c>
      <c r="F203" t="s">
        <v>35</v>
      </c>
      <c r="G203" t="s">
        <v>34</v>
      </c>
      <c r="J203" t="s">
        <v>41</v>
      </c>
      <c r="K203">
        <v>1</v>
      </c>
      <c r="O203" t="s">
        <v>72</v>
      </c>
      <c r="P203" t="s">
        <v>44</v>
      </c>
      <c r="Q203">
        <v>20</v>
      </c>
      <c r="V203">
        <f>IF(G203="","",SUM(N:N))</f>
        <v>10292.35</v>
      </c>
      <c r="W203">
        <f>IF(G203="Affutage",IF(Q203&lt;&gt;"",1,0))</f>
        <v>1</v>
      </c>
      <c r="X203">
        <f>IF(G203="","",SUM(W:W))</f>
        <v>98</v>
      </c>
      <c r="Y203">
        <f t="shared" si="11"/>
        <v>1</v>
      </c>
      <c r="Z203">
        <f>SUM(Y:Y)</f>
        <v>194</v>
      </c>
      <c r="AA203" s="3">
        <f>IF(A203="","",X203/Z203)</f>
        <v>0.50515463917525771</v>
      </c>
    </row>
    <row r="204" spans="1:27" x14ac:dyDescent="0.25">
      <c r="A204" s="1">
        <v>43516</v>
      </c>
      <c r="B204" t="s">
        <v>522</v>
      </c>
      <c r="C204" t="s">
        <v>565</v>
      </c>
      <c r="D204" t="str">
        <f t="shared" si="12"/>
        <v>43516Burin carré 2x2x15x40</v>
      </c>
      <c r="E204" t="str">
        <f t="shared" si="13"/>
        <v>Burin</v>
      </c>
      <c r="F204" t="s">
        <v>36</v>
      </c>
      <c r="G204" t="s">
        <v>82</v>
      </c>
      <c r="H204" t="s">
        <v>38</v>
      </c>
      <c r="J204" t="s">
        <v>40</v>
      </c>
      <c r="K204">
        <v>10</v>
      </c>
      <c r="V204">
        <f>IF(G204="","",SUM(N:N))</f>
        <v>10292.35</v>
      </c>
      <c r="W204" t="b">
        <f>IF(G204="Affutage",IF(Q204&lt;&gt;"",1,0))</f>
        <v>0</v>
      </c>
      <c r="X204">
        <f>IF(G204="","",SUM(W:W))</f>
        <v>98</v>
      </c>
      <c r="Y204">
        <f t="shared" si="11"/>
        <v>0</v>
      </c>
      <c r="Z204">
        <f>SUM(Y:Y)</f>
        <v>194</v>
      </c>
      <c r="AA204" s="3">
        <f>IF(A204="","",X204/Z204)</f>
        <v>0.50515463917525771</v>
      </c>
    </row>
    <row r="205" spans="1:27" x14ac:dyDescent="0.25">
      <c r="A205" s="1">
        <v>43516</v>
      </c>
      <c r="B205" t="s">
        <v>53</v>
      </c>
      <c r="C205" t="s">
        <v>566</v>
      </c>
      <c r="D205" t="str">
        <f t="shared" si="12"/>
        <v>43516Ø10 X Ø0.10</v>
      </c>
      <c r="E205" t="str">
        <f t="shared" si="13"/>
        <v>Fraise à carotter</v>
      </c>
      <c r="F205" t="s">
        <v>36</v>
      </c>
      <c r="G205" t="s">
        <v>54</v>
      </c>
      <c r="H205" t="s">
        <v>39</v>
      </c>
      <c r="J205" t="s">
        <v>40</v>
      </c>
      <c r="K205">
        <v>2</v>
      </c>
      <c r="V205">
        <f>IF(G205="","",SUM(N:N))</f>
        <v>10292.35</v>
      </c>
      <c r="W205" t="b">
        <f>IF(G205="Affutage",IF(Q205&lt;&gt;"",1,0))</f>
        <v>0</v>
      </c>
      <c r="X205">
        <f>IF(G205="","",SUM(W:W))</f>
        <v>98</v>
      </c>
      <c r="Y205">
        <f t="shared" si="11"/>
        <v>0</v>
      </c>
      <c r="Z205">
        <f>SUM(Y:Y)</f>
        <v>194</v>
      </c>
      <c r="AA205" s="3">
        <f>IF(A205="","",X205/Z205)</f>
        <v>0.50515463917525771</v>
      </c>
    </row>
    <row r="206" spans="1:27" x14ac:dyDescent="0.25">
      <c r="A206" s="1">
        <v>43516</v>
      </c>
      <c r="B206" t="s">
        <v>110</v>
      </c>
      <c r="C206" t="s">
        <v>574</v>
      </c>
      <c r="D206" t="str">
        <f t="shared" si="12"/>
        <v>43516F200219</v>
      </c>
      <c r="E206" t="str">
        <f t="shared" si="13"/>
        <v>Fraise D perle</v>
      </c>
      <c r="F206" t="s">
        <v>37</v>
      </c>
      <c r="G206" t="s">
        <v>82</v>
      </c>
      <c r="H206" t="s">
        <v>38</v>
      </c>
      <c r="J206" t="s">
        <v>40</v>
      </c>
      <c r="K206">
        <v>1</v>
      </c>
      <c r="V206">
        <f>IF(G206="","",SUM(N:N))</f>
        <v>10292.35</v>
      </c>
      <c r="W206" t="b">
        <f>IF(G206="Affutage",IF(Q206&lt;&gt;"",1,0))</f>
        <v>0</v>
      </c>
      <c r="X206">
        <f>IF(G206="","",SUM(W:W))</f>
        <v>98</v>
      </c>
      <c r="Y206">
        <f t="shared" si="11"/>
        <v>0</v>
      </c>
      <c r="Z206">
        <f>SUM(Y:Y)</f>
        <v>194</v>
      </c>
      <c r="AA206" s="3">
        <f>IF(A206="","",X206/Z206)</f>
        <v>0.50515463917525771</v>
      </c>
    </row>
    <row r="207" spans="1:27" x14ac:dyDescent="0.25">
      <c r="A207" s="1">
        <v>43516</v>
      </c>
      <c r="B207" t="s">
        <v>18</v>
      </c>
      <c r="C207" t="s">
        <v>570</v>
      </c>
      <c r="D207" t="str">
        <f t="shared" si="12"/>
        <v>43516Boite Elena</v>
      </c>
      <c r="E207" t="str">
        <f t="shared" si="13"/>
        <v>Pointe</v>
      </c>
      <c r="F207" t="s">
        <v>33</v>
      </c>
      <c r="G207" t="s">
        <v>34</v>
      </c>
      <c r="J207" t="s">
        <v>40</v>
      </c>
      <c r="K207">
        <v>50</v>
      </c>
      <c r="V207">
        <f>IF(G207="","",SUM(N:N))</f>
        <v>10292.35</v>
      </c>
      <c r="W207">
        <f>IF(G207="Affutage",IF(Q207&lt;&gt;"",1,0))</f>
        <v>0</v>
      </c>
      <c r="X207">
        <f>IF(G207="","",SUM(W:W))</f>
        <v>98</v>
      </c>
      <c r="Y207">
        <f t="shared" si="11"/>
        <v>1</v>
      </c>
      <c r="Z207">
        <f>SUM(Y:Y)</f>
        <v>194</v>
      </c>
      <c r="AA207" s="3">
        <f>IF(A207="","",X207/Z207)</f>
        <v>0.50515463917525771</v>
      </c>
    </row>
    <row r="208" spans="1:27" x14ac:dyDescent="0.25">
      <c r="A208" s="1">
        <v>43516</v>
      </c>
      <c r="B208" t="s">
        <v>18</v>
      </c>
      <c r="C208" t="s">
        <v>567</v>
      </c>
      <c r="D208" t="str">
        <f t="shared" si="12"/>
        <v>43516BoiteTeresa</v>
      </c>
      <c r="E208" t="str">
        <f t="shared" si="13"/>
        <v>Pointe</v>
      </c>
      <c r="F208" t="s">
        <v>33</v>
      </c>
      <c r="G208" t="s">
        <v>34</v>
      </c>
      <c r="J208" t="s">
        <v>40</v>
      </c>
      <c r="K208">
        <v>50</v>
      </c>
      <c r="V208">
        <f>IF(G208="","",SUM(N:N))</f>
        <v>10292.35</v>
      </c>
      <c r="W208">
        <f>IF(G208="Affutage",IF(Q208&lt;&gt;"",1,0))</f>
        <v>0</v>
      </c>
      <c r="X208">
        <f>IF(G208="","",SUM(W:W))</f>
        <v>98</v>
      </c>
      <c r="Y208">
        <f t="shared" si="11"/>
        <v>1</v>
      </c>
      <c r="Z208">
        <f>SUM(Y:Y)</f>
        <v>194</v>
      </c>
      <c r="AA208" s="3">
        <f>IF(A208="","",X208/Z208)</f>
        <v>0.50515463917525771</v>
      </c>
    </row>
    <row r="209" spans="1:27" x14ac:dyDescent="0.25">
      <c r="A209" s="1">
        <v>43516</v>
      </c>
      <c r="B209" t="s">
        <v>18</v>
      </c>
      <c r="C209" t="s">
        <v>568</v>
      </c>
      <c r="D209" t="str">
        <f t="shared" si="12"/>
        <v>43516Boite Nathalie</v>
      </c>
      <c r="E209" t="str">
        <f t="shared" si="13"/>
        <v>Pointe</v>
      </c>
      <c r="F209" t="s">
        <v>33</v>
      </c>
      <c r="G209" t="s">
        <v>34</v>
      </c>
      <c r="J209" t="s">
        <v>40</v>
      </c>
      <c r="K209">
        <v>100</v>
      </c>
      <c r="V209">
        <f>IF(G209="","",SUM(N:N))</f>
        <v>10292.35</v>
      </c>
      <c r="W209">
        <f>IF(G209="Affutage",IF(Q209&lt;&gt;"",1,0))</f>
        <v>0</v>
      </c>
      <c r="X209">
        <f>IF(G209="","",SUM(W:W))</f>
        <v>98</v>
      </c>
      <c r="Y209">
        <f t="shared" si="11"/>
        <v>1</v>
      </c>
      <c r="Z209">
        <f>SUM(Y:Y)</f>
        <v>194</v>
      </c>
      <c r="AA209" s="3">
        <f>IF(A209="","",X209/Z209)</f>
        <v>0.50515463917525771</v>
      </c>
    </row>
    <row r="210" spans="1:27" x14ac:dyDescent="0.25">
      <c r="A210" s="1">
        <v>43516</v>
      </c>
      <c r="B210" t="s">
        <v>18</v>
      </c>
      <c r="C210" t="s">
        <v>569</v>
      </c>
      <c r="D210" t="str">
        <f t="shared" si="12"/>
        <v>43516Boite Paula</v>
      </c>
      <c r="E210" t="str">
        <f t="shared" si="13"/>
        <v>Pointe</v>
      </c>
      <c r="F210" t="s">
        <v>33</v>
      </c>
      <c r="G210" t="s">
        <v>34</v>
      </c>
      <c r="J210" t="s">
        <v>40</v>
      </c>
      <c r="K210">
        <v>10</v>
      </c>
      <c r="V210">
        <f>IF(G210="","",SUM(N:N))</f>
        <v>10292.35</v>
      </c>
      <c r="W210">
        <f>IF(G210="Affutage",IF(Q210&lt;&gt;"",1,0))</f>
        <v>0</v>
      </c>
      <c r="X210">
        <f>IF(G210="","",SUM(W:W))</f>
        <v>98</v>
      </c>
      <c r="Y210">
        <f t="shared" si="11"/>
        <v>1</v>
      </c>
      <c r="Z210">
        <f>SUM(Y:Y)</f>
        <v>194</v>
      </c>
      <c r="AA210" s="3">
        <f>IF(A210="","",X210/Z210)</f>
        <v>0.50515463917525771</v>
      </c>
    </row>
    <row r="211" spans="1:27" x14ac:dyDescent="0.25">
      <c r="A211" s="1">
        <v>43516</v>
      </c>
      <c r="B211" t="s">
        <v>18</v>
      </c>
      <c r="C211" t="s">
        <v>572</v>
      </c>
      <c r="D211" t="str">
        <f t="shared" si="12"/>
        <v>43516Boite Marie S</v>
      </c>
      <c r="E211" t="str">
        <f t="shared" si="13"/>
        <v>Pointe</v>
      </c>
      <c r="F211" t="s">
        <v>33</v>
      </c>
      <c r="G211" t="s">
        <v>34</v>
      </c>
      <c r="J211" t="s">
        <v>40</v>
      </c>
      <c r="K211">
        <v>30</v>
      </c>
      <c r="V211">
        <f>IF(G211="","",SUM(N:N))</f>
        <v>10292.35</v>
      </c>
      <c r="W211">
        <f>IF(G211="Affutage",IF(Q211&lt;&gt;"",1,0))</f>
        <v>0</v>
      </c>
      <c r="X211">
        <f>IF(G211="","",SUM(W:W))</f>
        <v>98</v>
      </c>
      <c r="Y211">
        <f t="shared" si="11"/>
        <v>1</v>
      </c>
      <c r="Z211">
        <f>SUM(Y:Y)</f>
        <v>194</v>
      </c>
      <c r="AA211" s="3">
        <f>IF(A211="","",X211/Z211)</f>
        <v>0.50515463917525771</v>
      </c>
    </row>
    <row r="212" spans="1:27" x14ac:dyDescent="0.25">
      <c r="A212" s="1">
        <v>43516</v>
      </c>
      <c r="B212" t="s">
        <v>520</v>
      </c>
      <c r="C212" t="s">
        <v>521</v>
      </c>
      <c r="D212" t="str">
        <f t="shared" si="12"/>
        <v>43516B090316</v>
      </c>
      <c r="E212" t="str">
        <f t="shared" si="13"/>
        <v>Burin D plat</v>
      </c>
      <c r="F212" t="s">
        <v>35</v>
      </c>
      <c r="G212" t="s">
        <v>34</v>
      </c>
      <c r="J212" t="s">
        <v>40</v>
      </c>
      <c r="K212">
        <v>1</v>
      </c>
      <c r="V212">
        <f>IF(G212="","",SUM(N:N))</f>
        <v>10292.35</v>
      </c>
      <c r="W212">
        <f>IF(G212="Affutage",IF(Q212&lt;&gt;"",1,0))</f>
        <v>0</v>
      </c>
      <c r="X212">
        <f>IF(G212="","",SUM(W:W))</f>
        <v>98</v>
      </c>
      <c r="Y212">
        <f t="shared" si="11"/>
        <v>1</v>
      </c>
      <c r="Z212">
        <f>SUM(Y:Y)</f>
        <v>194</v>
      </c>
      <c r="AA212" s="3">
        <f>IF(A212="","",X212/Z212)</f>
        <v>0.50515463917525771</v>
      </c>
    </row>
    <row r="213" spans="1:27" x14ac:dyDescent="0.25">
      <c r="A213" s="1">
        <v>43517</v>
      </c>
      <c r="B213" t="s">
        <v>520</v>
      </c>
      <c r="C213" t="s">
        <v>521</v>
      </c>
      <c r="D213" t="str">
        <f t="shared" si="12"/>
        <v>43517B090316</v>
      </c>
      <c r="E213" t="str">
        <f t="shared" si="13"/>
        <v>Burin D plat</v>
      </c>
      <c r="F213" t="s">
        <v>37</v>
      </c>
      <c r="G213" t="s">
        <v>35</v>
      </c>
      <c r="H213" t="s">
        <v>571</v>
      </c>
      <c r="J213" t="s">
        <v>40</v>
      </c>
      <c r="K213">
        <v>1</v>
      </c>
      <c r="V213">
        <f>IF(G213="","",SUM(N:N))</f>
        <v>10292.35</v>
      </c>
      <c r="W213" t="b">
        <f>IF(G213="Affutage",IF(Q213&lt;&gt;"",1,0))</f>
        <v>0</v>
      </c>
      <c r="X213">
        <f>IF(G213="","",SUM(W:W))</f>
        <v>98</v>
      </c>
      <c r="Y213">
        <f t="shared" si="11"/>
        <v>0</v>
      </c>
      <c r="Z213">
        <f>SUM(Y:Y)</f>
        <v>194</v>
      </c>
      <c r="AA213" s="3">
        <f>IF(A213="","",X213/Z213)</f>
        <v>0.50515463917525771</v>
      </c>
    </row>
    <row r="214" spans="1:27" x14ac:dyDescent="0.25">
      <c r="A214" s="1">
        <v>43517</v>
      </c>
      <c r="B214" t="s">
        <v>18</v>
      </c>
      <c r="C214" t="s">
        <v>570</v>
      </c>
      <c r="D214" t="str">
        <f t="shared" si="12"/>
        <v>43517Boite Elena</v>
      </c>
      <c r="E214" t="str">
        <f t="shared" si="13"/>
        <v>Pointe</v>
      </c>
      <c r="F214" t="s">
        <v>36</v>
      </c>
      <c r="G214" t="s">
        <v>33</v>
      </c>
      <c r="H214" t="s">
        <v>39</v>
      </c>
      <c r="I214" t="s">
        <v>69</v>
      </c>
      <c r="J214" t="s">
        <v>40</v>
      </c>
      <c r="K214">
        <v>50</v>
      </c>
      <c r="V214">
        <f>IF(G214="","",SUM(N:N))</f>
        <v>10292.35</v>
      </c>
      <c r="W214" t="b">
        <f>IF(G214="Affutage",IF(Q214&lt;&gt;"",1,0))</f>
        <v>0</v>
      </c>
      <c r="X214">
        <f>IF(G214="","",SUM(W:W))</f>
        <v>98</v>
      </c>
      <c r="Y214">
        <f t="shared" si="11"/>
        <v>0</v>
      </c>
      <c r="Z214">
        <f>SUM(Y:Y)</f>
        <v>194</v>
      </c>
      <c r="AA214" s="3">
        <f>IF(A214="","",X214/Z214)</f>
        <v>0.50515463917525771</v>
      </c>
    </row>
    <row r="215" spans="1:27" x14ac:dyDescent="0.25">
      <c r="A215" s="1">
        <v>43517</v>
      </c>
      <c r="B215" t="s">
        <v>18</v>
      </c>
      <c r="C215" t="s">
        <v>573</v>
      </c>
      <c r="D215" t="str">
        <f t="shared" si="12"/>
        <v>43517Boite Teresa</v>
      </c>
      <c r="E215" t="str">
        <f t="shared" si="13"/>
        <v>Pointe</v>
      </c>
      <c r="F215" t="s">
        <v>36</v>
      </c>
      <c r="G215" t="s">
        <v>33</v>
      </c>
      <c r="H215" t="s">
        <v>39</v>
      </c>
      <c r="I215" t="s">
        <v>69</v>
      </c>
      <c r="J215" t="s">
        <v>40</v>
      </c>
      <c r="K215">
        <v>50</v>
      </c>
      <c r="V215">
        <f>IF(G215="","",SUM(N:N))</f>
        <v>10292.35</v>
      </c>
      <c r="W215" t="b">
        <f>IF(G215="Affutage",IF(Q215&lt;&gt;"",1,0))</f>
        <v>0</v>
      </c>
      <c r="X215">
        <f>IF(G215="","",SUM(W:W))</f>
        <v>98</v>
      </c>
      <c r="Y215">
        <f t="shared" si="11"/>
        <v>0</v>
      </c>
      <c r="Z215">
        <f>SUM(Y:Y)</f>
        <v>194</v>
      </c>
      <c r="AA215" s="3">
        <f>IF(A215="","",X215/Z215)</f>
        <v>0.50515463917525771</v>
      </c>
    </row>
    <row r="216" spans="1:27" x14ac:dyDescent="0.25">
      <c r="A216" s="1">
        <v>43517</v>
      </c>
      <c r="B216" t="s">
        <v>18</v>
      </c>
      <c r="C216" t="s">
        <v>568</v>
      </c>
      <c r="D216" t="str">
        <f t="shared" si="12"/>
        <v>43517Boite Nathalie</v>
      </c>
      <c r="E216" t="str">
        <f t="shared" si="13"/>
        <v>Pointe</v>
      </c>
      <c r="F216" t="s">
        <v>36</v>
      </c>
      <c r="G216" t="s">
        <v>33</v>
      </c>
      <c r="H216" t="s">
        <v>39</v>
      </c>
      <c r="I216" t="s">
        <v>69</v>
      </c>
      <c r="J216" t="s">
        <v>40</v>
      </c>
      <c r="K216">
        <v>100</v>
      </c>
      <c r="V216">
        <f>IF(G216="","",SUM(N:N))</f>
        <v>10292.35</v>
      </c>
      <c r="W216" t="b">
        <f>IF(G216="Affutage",IF(Q216&lt;&gt;"",1,0))</f>
        <v>0</v>
      </c>
      <c r="X216">
        <f>IF(G216="","",SUM(W:W))</f>
        <v>98</v>
      </c>
      <c r="Y216">
        <f t="shared" ref="Y216:Y279" si="14">IF(ISNUMBER(W216),1,0)</f>
        <v>0</v>
      </c>
      <c r="Z216">
        <f>SUM(Y:Y)</f>
        <v>194</v>
      </c>
      <c r="AA216" s="3">
        <f>IF(A216="","",X216/Z216)</f>
        <v>0.50515463917525771</v>
      </c>
    </row>
    <row r="217" spans="1:27" x14ac:dyDescent="0.25">
      <c r="A217" s="1">
        <v>43517</v>
      </c>
      <c r="B217" t="s">
        <v>18</v>
      </c>
      <c r="C217" t="s">
        <v>569</v>
      </c>
      <c r="D217" t="str">
        <f t="shared" si="12"/>
        <v>43517Boite Paula</v>
      </c>
      <c r="E217" t="str">
        <f t="shared" si="13"/>
        <v>Pointe</v>
      </c>
      <c r="F217" t="s">
        <v>36</v>
      </c>
      <c r="G217" t="s">
        <v>33</v>
      </c>
      <c r="H217" t="s">
        <v>39</v>
      </c>
      <c r="I217" t="s">
        <v>69</v>
      </c>
      <c r="J217" t="s">
        <v>40</v>
      </c>
      <c r="K217">
        <v>10</v>
      </c>
      <c r="V217">
        <f>IF(G217="","",SUM(N:N))</f>
        <v>10292.35</v>
      </c>
      <c r="W217" t="b">
        <f>IF(G217="Affutage",IF(Q217&lt;&gt;"",1,0))</f>
        <v>0</v>
      </c>
      <c r="X217">
        <f>IF(G217="","",SUM(W:W))</f>
        <v>98</v>
      </c>
      <c r="Y217">
        <f t="shared" si="14"/>
        <v>0</v>
      </c>
      <c r="Z217">
        <f>SUM(Y:Y)</f>
        <v>194</v>
      </c>
      <c r="AA217" s="3">
        <f>IF(A217="","",X217/Z217)</f>
        <v>0.50515463917525771</v>
      </c>
    </row>
    <row r="218" spans="1:27" x14ac:dyDescent="0.25">
      <c r="A218" s="1">
        <v>43517</v>
      </c>
      <c r="B218" t="s">
        <v>18</v>
      </c>
      <c r="C218" t="s">
        <v>572</v>
      </c>
      <c r="D218" t="str">
        <f t="shared" si="12"/>
        <v>43517Boite Marie S</v>
      </c>
      <c r="E218" t="str">
        <f t="shared" si="13"/>
        <v>Pointe</v>
      </c>
      <c r="F218" t="s">
        <v>36</v>
      </c>
      <c r="G218" t="s">
        <v>33</v>
      </c>
      <c r="H218" t="s">
        <v>39</v>
      </c>
      <c r="I218" t="s">
        <v>69</v>
      </c>
      <c r="J218" t="s">
        <v>40</v>
      </c>
      <c r="K218">
        <v>30</v>
      </c>
      <c r="V218">
        <f>IF(G218="","",SUM(N:N))</f>
        <v>10292.35</v>
      </c>
      <c r="W218" t="b">
        <f>IF(G218="Affutage",IF(Q218&lt;&gt;"",1,0))</f>
        <v>0</v>
      </c>
      <c r="X218">
        <f>IF(G218="","",SUM(W:W))</f>
        <v>98</v>
      </c>
      <c r="Y218">
        <f t="shared" si="14"/>
        <v>0</v>
      </c>
      <c r="Z218">
        <f>SUM(Y:Y)</f>
        <v>194</v>
      </c>
      <c r="AA218" s="3">
        <f>IF(A218="","",X218/Z218)</f>
        <v>0.50515463917525771</v>
      </c>
    </row>
    <row r="219" spans="1:27" x14ac:dyDescent="0.25">
      <c r="A219" s="1">
        <v>43517</v>
      </c>
      <c r="B219" t="s">
        <v>16</v>
      </c>
      <c r="C219" t="s">
        <v>575</v>
      </c>
      <c r="D219" t="str">
        <f t="shared" si="12"/>
        <v>43517F180219</v>
      </c>
      <c r="E219" t="str">
        <f t="shared" si="13"/>
        <v>Fraise D striée</v>
      </c>
      <c r="F219" t="s">
        <v>37</v>
      </c>
      <c r="G219" t="s">
        <v>35</v>
      </c>
      <c r="H219" t="s">
        <v>38</v>
      </c>
      <c r="J219" t="s">
        <v>40</v>
      </c>
      <c r="K219">
        <v>1</v>
      </c>
      <c r="V219">
        <f>IF(G219="","",SUM(N:N))</f>
        <v>10292.35</v>
      </c>
      <c r="W219" t="b">
        <f>IF(G219="Affutage",IF(Q219&lt;&gt;"",1,0))</f>
        <v>0</v>
      </c>
      <c r="X219">
        <f>IF(G219="","",SUM(W:W))</f>
        <v>98</v>
      </c>
      <c r="Y219">
        <f t="shared" si="14"/>
        <v>0</v>
      </c>
      <c r="Z219">
        <f>SUM(Y:Y)</f>
        <v>194</v>
      </c>
      <c r="AA219" s="3">
        <f>IF(A219="","",X219/Z219)</f>
        <v>0.50515463917525771</v>
      </c>
    </row>
    <row r="220" spans="1:27" x14ac:dyDescent="0.25">
      <c r="A220" s="1">
        <v>43517</v>
      </c>
      <c r="B220" t="s">
        <v>16</v>
      </c>
      <c r="C220">
        <v>65434</v>
      </c>
      <c r="D220" t="str">
        <f t="shared" si="12"/>
        <v>4351765434</v>
      </c>
      <c r="E220" t="str">
        <f t="shared" si="13"/>
        <v>Fraise D striée</v>
      </c>
      <c r="F220" t="s">
        <v>37</v>
      </c>
      <c r="G220" t="s">
        <v>35</v>
      </c>
      <c r="H220" t="s">
        <v>39</v>
      </c>
      <c r="J220" t="s">
        <v>41</v>
      </c>
      <c r="K220">
        <v>1</v>
      </c>
      <c r="V220">
        <f>IF(G220="","",SUM(N:N))</f>
        <v>10292.35</v>
      </c>
      <c r="W220" t="b">
        <f>IF(G220="Affutage",IF(Q220&lt;&gt;"",1,0))</f>
        <v>0</v>
      </c>
      <c r="X220">
        <f>IF(G220="","",SUM(W:W))</f>
        <v>98</v>
      </c>
      <c r="Y220">
        <f t="shared" si="14"/>
        <v>0</v>
      </c>
      <c r="Z220">
        <f>SUM(Y:Y)</f>
        <v>194</v>
      </c>
      <c r="AA220" s="3">
        <f>IF(A220="","",X220/Z220)</f>
        <v>0.50515463917525771</v>
      </c>
    </row>
    <row r="221" spans="1:27" x14ac:dyDescent="0.25">
      <c r="A221" s="1">
        <v>43518</v>
      </c>
      <c r="B221" t="s">
        <v>21</v>
      </c>
      <c r="C221" t="s">
        <v>579</v>
      </c>
      <c r="D221" t="str">
        <f t="shared" si="12"/>
        <v>435181137 Ø0.43</v>
      </c>
      <c r="E221" t="str">
        <f t="shared" si="13"/>
        <v>Foret</v>
      </c>
      <c r="F221" t="s">
        <v>563</v>
      </c>
      <c r="G221" t="s">
        <v>34</v>
      </c>
      <c r="J221" t="s">
        <v>42</v>
      </c>
      <c r="K221">
        <v>10</v>
      </c>
      <c r="O221" t="s">
        <v>72</v>
      </c>
      <c r="Q221">
        <v>120</v>
      </c>
      <c r="V221">
        <f>IF(G221="","",SUM(N:N))</f>
        <v>10292.35</v>
      </c>
      <c r="W221">
        <f>IF(G221="Affutage",IF(Q221&lt;&gt;"",1,0))</f>
        <v>1</v>
      </c>
      <c r="X221">
        <f>IF(G221="","",SUM(W:W))</f>
        <v>98</v>
      </c>
      <c r="Y221">
        <f t="shared" si="14"/>
        <v>1</v>
      </c>
      <c r="Z221">
        <f>SUM(Y:Y)</f>
        <v>194</v>
      </c>
      <c r="AA221" s="3">
        <f>IF(A221="","",X221/Z221)</f>
        <v>0.50515463917525771</v>
      </c>
    </row>
    <row r="222" spans="1:27" x14ac:dyDescent="0.25">
      <c r="A222" s="1">
        <v>43518</v>
      </c>
      <c r="B222" t="s">
        <v>74</v>
      </c>
      <c r="C222" t="s">
        <v>580</v>
      </c>
      <c r="D222" t="str">
        <f t="shared" si="12"/>
        <v>43518Fraise circulaire Ø125 Ø22 ép1.0 Z120</v>
      </c>
      <c r="E222" t="str">
        <f t="shared" si="13"/>
        <v>Autre</v>
      </c>
      <c r="F222" t="s">
        <v>76</v>
      </c>
      <c r="G222" t="s">
        <v>54</v>
      </c>
      <c r="H222" t="s">
        <v>38</v>
      </c>
      <c r="J222" t="s">
        <v>581</v>
      </c>
      <c r="K222">
        <v>2</v>
      </c>
      <c r="V222">
        <f>IF(G222="","",SUM(N:N))</f>
        <v>10292.35</v>
      </c>
      <c r="W222" t="b">
        <f>IF(G222="Affutage",IF(Q222&lt;&gt;"",1,0))</f>
        <v>0</v>
      </c>
      <c r="X222">
        <f>IF(G222="","",SUM(W:W))</f>
        <v>98</v>
      </c>
      <c r="Y222">
        <f t="shared" si="14"/>
        <v>0</v>
      </c>
      <c r="Z222">
        <f>SUM(Y:Y)</f>
        <v>194</v>
      </c>
      <c r="AA222" s="3">
        <f>IF(A222="","",X222/Z222)</f>
        <v>0.50515463917525771</v>
      </c>
    </row>
    <row r="223" spans="1:27" x14ac:dyDescent="0.25">
      <c r="A223" s="1">
        <v>43518</v>
      </c>
      <c r="B223" t="s">
        <v>74</v>
      </c>
      <c r="C223" t="s">
        <v>582</v>
      </c>
      <c r="D223" t="str">
        <f t="shared" si="12"/>
        <v>43518Fraise circulaire Ø125 Ø22 ép1.0 Z80</v>
      </c>
      <c r="E223" t="str">
        <f t="shared" si="13"/>
        <v>Autre</v>
      </c>
      <c r="F223" t="s">
        <v>76</v>
      </c>
      <c r="G223" t="s">
        <v>54</v>
      </c>
      <c r="H223" t="s">
        <v>38</v>
      </c>
      <c r="J223" t="s">
        <v>581</v>
      </c>
      <c r="K223">
        <v>2</v>
      </c>
      <c r="V223">
        <f>IF(G223="","",SUM(N:N))</f>
        <v>10292.35</v>
      </c>
      <c r="W223" t="b">
        <f>IF(G223="Affutage",IF(Q223&lt;&gt;"",1,0))</f>
        <v>0</v>
      </c>
      <c r="X223">
        <f>IF(G223="","",SUM(W:W))</f>
        <v>98</v>
      </c>
      <c r="Y223">
        <f t="shared" si="14"/>
        <v>0</v>
      </c>
      <c r="Z223">
        <f>SUM(Y:Y)</f>
        <v>194</v>
      </c>
      <c r="AA223" s="3">
        <f>IF(A223="","",X223/Z223)</f>
        <v>0.50515463917525771</v>
      </c>
    </row>
    <row r="224" spans="1:27" x14ac:dyDescent="0.25">
      <c r="A224" s="1">
        <v>43518</v>
      </c>
      <c r="B224" t="s">
        <v>16</v>
      </c>
      <c r="C224" t="s">
        <v>27</v>
      </c>
      <c r="D224" t="str">
        <f t="shared" si="12"/>
        <v>43518F030418</v>
      </c>
      <c r="E224" t="str">
        <f t="shared" si="13"/>
        <v>Fraise D striée</v>
      </c>
      <c r="F224" t="s">
        <v>35</v>
      </c>
      <c r="G224" t="s">
        <v>34</v>
      </c>
      <c r="H224" t="s">
        <v>39</v>
      </c>
      <c r="J224" t="s">
        <v>40</v>
      </c>
      <c r="K224">
        <v>1</v>
      </c>
      <c r="O224" t="s">
        <v>72</v>
      </c>
      <c r="P224" t="s">
        <v>44</v>
      </c>
      <c r="Q224">
        <v>800</v>
      </c>
      <c r="V224">
        <f>IF(G224="","",SUM(N:N))</f>
        <v>10292.35</v>
      </c>
      <c r="W224">
        <f>IF(G224="Affutage",IF(Q224&lt;&gt;"",1,0))</f>
        <v>1</v>
      </c>
      <c r="X224">
        <f>IF(G224="","",SUM(W:W))</f>
        <v>98</v>
      </c>
      <c r="Y224">
        <f t="shared" si="14"/>
        <v>1</v>
      </c>
      <c r="Z224">
        <f>SUM(Y:Y)</f>
        <v>194</v>
      </c>
      <c r="AA224" s="3">
        <f>IF(A224="","",X224/Z224)</f>
        <v>0.50515463917525771</v>
      </c>
    </row>
    <row r="225" spans="1:27" x14ac:dyDescent="0.25">
      <c r="A225" s="1">
        <v>43518</v>
      </c>
      <c r="B225" t="s">
        <v>16</v>
      </c>
      <c r="C225" t="s">
        <v>78</v>
      </c>
      <c r="D225" t="str">
        <f t="shared" si="12"/>
        <v>43518F050418</v>
      </c>
      <c r="E225" t="str">
        <f t="shared" si="13"/>
        <v>Fraise D striée</v>
      </c>
      <c r="F225" t="s">
        <v>35</v>
      </c>
      <c r="G225" t="s">
        <v>34</v>
      </c>
      <c r="J225" t="s">
        <v>40</v>
      </c>
      <c r="K225">
        <v>1</v>
      </c>
      <c r="V225">
        <f>IF(G225="","",SUM(N:N))</f>
        <v>10292.35</v>
      </c>
      <c r="W225">
        <f>IF(G225="Affutage",IF(Q225&lt;&gt;"",1,0))</f>
        <v>0</v>
      </c>
      <c r="X225">
        <f>IF(G225="","",SUM(W:W))</f>
        <v>98</v>
      </c>
      <c r="Y225">
        <f t="shared" si="14"/>
        <v>1</v>
      </c>
      <c r="Z225">
        <f>SUM(Y:Y)</f>
        <v>194</v>
      </c>
      <c r="AA225" s="3">
        <f>IF(A225="","",X225/Z225)</f>
        <v>0.50515463917525771</v>
      </c>
    </row>
    <row r="226" spans="1:27" x14ac:dyDescent="0.25">
      <c r="A226" s="1">
        <v>43519</v>
      </c>
      <c r="B226" t="s">
        <v>16</v>
      </c>
      <c r="C226" t="s">
        <v>27</v>
      </c>
      <c r="D226" t="str">
        <f t="shared" si="12"/>
        <v>43519F030418</v>
      </c>
      <c r="E226" t="str">
        <f t="shared" si="13"/>
        <v>Fraise D striée</v>
      </c>
      <c r="F226" t="s">
        <v>37</v>
      </c>
      <c r="G226" t="s">
        <v>35</v>
      </c>
      <c r="J226" t="s">
        <v>40</v>
      </c>
      <c r="K226">
        <v>1</v>
      </c>
      <c r="V226">
        <f>IF(G226="","",SUM(N:N))</f>
        <v>10292.35</v>
      </c>
      <c r="W226" t="b">
        <f>IF(G226="Affutage",IF(Q226&lt;&gt;"",1,0))</f>
        <v>0</v>
      </c>
      <c r="X226">
        <f>IF(G226="","",SUM(W:W))</f>
        <v>98</v>
      </c>
      <c r="Y226">
        <f t="shared" si="14"/>
        <v>0</v>
      </c>
      <c r="Z226">
        <f>SUM(Y:Y)</f>
        <v>194</v>
      </c>
      <c r="AA226" s="3">
        <f>IF(A226="","",X226/Z226)</f>
        <v>0.50515463917525771</v>
      </c>
    </row>
    <row r="227" spans="1:27" x14ac:dyDescent="0.25">
      <c r="A227" s="1">
        <v>43518</v>
      </c>
      <c r="B227" t="s">
        <v>16</v>
      </c>
      <c r="C227">
        <v>65433</v>
      </c>
      <c r="D227" t="str">
        <f t="shared" si="12"/>
        <v>4351865433</v>
      </c>
      <c r="E227" t="str">
        <f t="shared" si="13"/>
        <v>Fraise D striée</v>
      </c>
      <c r="F227" t="s">
        <v>37</v>
      </c>
      <c r="G227" t="s">
        <v>35</v>
      </c>
      <c r="H227" t="s">
        <v>39</v>
      </c>
      <c r="J227" t="s">
        <v>41</v>
      </c>
      <c r="K227">
        <v>1</v>
      </c>
      <c r="V227">
        <f>IF(G227="","",SUM(N:N))</f>
        <v>10292.35</v>
      </c>
      <c r="W227" t="b">
        <f>IF(G227="Affutage",IF(Q227&lt;&gt;"",1,0))</f>
        <v>0</v>
      </c>
      <c r="X227">
        <f>IF(G227="","",SUM(W:W))</f>
        <v>98</v>
      </c>
      <c r="Y227">
        <f t="shared" si="14"/>
        <v>0</v>
      </c>
      <c r="Z227">
        <f>SUM(Y:Y)</f>
        <v>194</v>
      </c>
      <c r="AA227" s="3">
        <f>IF(A227="","",X227/Z227)</f>
        <v>0.50515463917525771</v>
      </c>
    </row>
    <row r="228" spans="1:27" x14ac:dyDescent="0.25">
      <c r="A228" s="1">
        <v>43519</v>
      </c>
      <c r="B228" t="s">
        <v>16</v>
      </c>
      <c r="C228" t="s">
        <v>78</v>
      </c>
      <c r="D228" t="str">
        <f t="shared" si="12"/>
        <v>43519F050418</v>
      </c>
      <c r="E228" t="str">
        <f t="shared" si="13"/>
        <v>Fraise D striée</v>
      </c>
      <c r="F228" t="s">
        <v>37</v>
      </c>
      <c r="G228" t="s">
        <v>35</v>
      </c>
      <c r="H228" t="s">
        <v>39</v>
      </c>
      <c r="J228" t="s">
        <v>40</v>
      </c>
      <c r="K228">
        <v>1</v>
      </c>
      <c r="V228">
        <f>IF(G228="","",SUM(N:N))</f>
        <v>10292.35</v>
      </c>
      <c r="W228" t="b">
        <f>IF(G228="Affutage",IF(Q228&lt;&gt;"",1,0))</f>
        <v>0</v>
      </c>
      <c r="X228">
        <f>IF(G228="","",SUM(W:W))</f>
        <v>98</v>
      </c>
      <c r="Y228">
        <f t="shared" si="14"/>
        <v>0</v>
      </c>
      <c r="Z228">
        <f>SUM(Y:Y)</f>
        <v>194</v>
      </c>
      <c r="AA228" s="3">
        <f>IF(A228="","",X228/Z228)</f>
        <v>0.50515463917525771</v>
      </c>
    </row>
    <row r="229" spans="1:27" x14ac:dyDescent="0.25">
      <c r="A229" s="1">
        <v>43518</v>
      </c>
      <c r="B229" t="s">
        <v>15</v>
      </c>
      <c r="C229" t="s">
        <v>583</v>
      </c>
      <c r="D229" t="str">
        <f t="shared" si="12"/>
        <v>43518Ø9 Exter 26˚</v>
      </c>
      <c r="E229" t="str">
        <f t="shared" si="13"/>
        <v>Fraise 1Z</v>
      </c>
      <c r="F229" t="s">
        <v>563</v>
      </c>
      <c r="G229" t="s">
        <v>34</v>
      </c>
      <c r="J229" t="s">
        <v>40</v>
      </c>
      <c r="K229">
        <v>1</v>
      </c>
      <c r="V229">
        <f>IF(G229="","",SUM(N:N))</f>
        <v>10292.35</v>
      </c>
      <c r="W229">
        <f>IF(G229="Affutage",IF(Q229&lt;&gt;"",1,0))</f>
        <v>0</v>
      </c>
      <c r="X229">
        <f>IF(G229="","",SUM(W:W))</f>
        <v>98</v>
      </c>
      <c r="Y229">
        <f t="shared" si="14"/>
        <v>1</v>
      </c>
      <c r="Z229">
        <f>SUM(Y:Y)</f>
        <v>194</v>
      </c>
      <c r="AA229" s="3">
        <f>IF(A229="","",X229/Z229)</f>
        <v>0.50515463917525771</v>
      </c>
    </row>
    <row r="230" spans="1:27" x14ac:dyDescent="0.25">
      <c r="A230" s="1">
        <v>43521</v>
      </c>
      <c r="B230" t="s">
        <v>702</v>
      </c>
      <c r="C230" t="s">
        <v>584</v>
      </c>
      <c r="D230" t="str">
        <f t="shared" si="12"/>
        <v>43521ZEN-19-030-DCP01</v>
      </c>
      <c r="E230" t="str">
        <f t="shared" si="13"/>
        <v>Perçeur</v>
      </c>
      <c r="F230" t="s">
        <v>36</v>
      </c>
      <c r="G230" t="s">
        <v>2</v>
      </c>
      <c r="H230" t="s">
        <v>38</v>
      </c>
      <c r="J230" t="s">
        <v>40</v>
      </c>
      <c r="K230">
        <v>2</v>
      </c>
      <c r="V230">
        <f>IF(G230="","",SUM(N:N))</f>
        <v>10292.35</v>
      </c>
      <c r="W230" t="b">
        <f>IF(G230="Affutage",IF(Q230&lt;&gt;"",1,0))</f>
        <v>0</v>
      </c>
      <c r="X230">
        <f>IF(G230="","",SUM(W:W))</f>
        <v>98</v>
      </c>
      <c r="Y230">
        <f t="shared" si="14"/>
        <v>0</v>
      </c>
      <c r="Z230">
        <f>SUM(Y:Y)</f>
        <v>194</v>
      </c>
      <c r="AA230" s="3">
        <f>IF(A230="","",X230/Z230)</f>
        <v>0.50515463917525771</v>
      </c>
    </row>
    <row r="231" spans="1:27" x14ac:dyDescent="0.25">
      <c r="A231" s="1">
        <v>43521</v>
      </c>
      <c r="B231" t="s">
        <v>702</v>
      </c>
      <c r="C231" t="s">
        <v>585</v>
      </c>
      <c r="D231" t="str">
        <f t="shared" si="12"/>
        <v>43521ZEN-19-030-DCP02</v>
      </c>
      <c r="E231" t="str">
        <f t="shared" si="13"/>
        <v>Perçeur</v>
      </c>
      <c r="F231" t="s">
        <v>36</v>
      </c>
      <c r="G231" t="s">
        <v>2</v>
      </c>
      <c r="H231" t="s">
        <v>38</v>
      </c>
      <c r="J231" t="s">
        <v>40</v>
      </c>
      <c r="K231">
        <v>2</v>
      </c>
      <c r="V231">
        <f>IF(G231="","",SUM(N:N))</f>
        <v>10292.35</v>
      </c>
      <c r="W231" t="b">
        <f>IF(G231="Affutage",IF(Q231&lt;&gt;"",1,0))</f>
        <v>0</v>
      </c>
      <c r="X231">
        <f>IF(G231="","",SUM(W:W))</f>
        <v>98</v>
      </c>
      <c r="Y231">
        <f t="shared" si="14"/>
        <v>0</v>
      </c>
      <c r="Z231">
        <f>SUM(Y:Y)</f>
        <v>194</v>
      </c>
      <c r="AA231" s="3">
        <f>IF(A231="","",X231/Z231)</f>
        <v>0.50515463917525771</v>
      </c>
    </row>
    <row r="232" spans="1:27" x14ac:dyDescent="0.25">
      <c r="A232" s="1">
        <v>43521</v>
      </c>
      <c r="B232" t="s">
        <v>15</v>
      </c>
      <c r="C232" t="s">
        <v>586</v>
      </c>
      <c r="D232" t="str">
        <f t="shared" si="12"/>
        <v>43521Ø9 Exter 26˚ rayon 0.05</v>
      </c>
      <c r="E232" t="str">
        <f t="shared" si="13"/>
        <v>Fraise 1Z</v>
      </c>
      <c r="F232" t="s">
        <v>36</v>
      </c>
      <c r="G232" t="s">
        <v>82</v>
      </c>
      <c r="H232" t="s">
        <v>571</v>
      </c>
      <c r="I232" t="s">
        <v>69</v>
      </c>
      <c r="J232" t="s">
        <v>40</v>
      </c>
      <c r="K232">
        <v>1</v>
      </c>
      <c r="V232">
        <f>IF(G232="","",SUM(N:N))</f>
        <v>10292.35</v>
      </c>
      <c r="W232" t="b">
        <f>IF(G232="Affutage",IF(Q232&lt;&gt;"",1,0))</f>
        <v>0</v>
      </c>
      <c r="X232">
        <f>IF(G232="","",SUM(W:W))</f>
        <v>98</v>
      </c>
      <c r="Y232">
        <f t="shared" si="14"/>
        <v>0</v>
      </c>
      <c r="Z232">
        <f>SUM(Y:Y)</f>
        <v>194</v>
      </c>
      <c r="AA232" s="3">
        <f>IF(A232="","",X232/Z232)</f>
        <v>0.50515463917525771</v>
      </c>
    </row>
    <row r="233" spans="1:27" x14ac:dyDescent="0.25">
      <c r="A233" s="1">
        <v>43521</v>
      </c>
      <c r="B233" t="s">
        <v>20</v>
      </c>
      <c r="C233" t="s">
        <v>587</v>
      </c>
      <c r="D233" t="str">
        <f t="shared" si="12"/>
        <v>43521Ø4X8 Modifiée Ø4x15</v>
      </c>
      <c r="E233" t="str">
        <f t="shared" si="13"/>
        <v>Fraise 2Z</v>
      </c>
      <c r="F233" t="s">
        <v>36</v>
      </c>
      <c r="G233" t="s">
        <v>35</v>
      </c>
      <c r="H233" t="s">
        <v>571</v>
      </c>
      <c r="I233" t="s">
        <v>69</v>
      </c>
      <c r="J233" t="s">
        <v>42</v>
      </c>
      <c r="K233">
        <v>1</v>
      </c>
      <c r="V233">
        <f>IF(G233="","",SUM(N:N))</f>
        <v>10292.35</v>
      </c>
      <c r="W233" t="b">
        <f>IF(G233="Affutage",IF(Q233&lt;&gt;"",1,0))</f>
        <v>0</v>
      </c>
      <c r="X233">
        <f>IF(G233="","",SUM(W:W))</f>
        <v>98</v>
      </c>
      <c r="Y233">
        <f t="shared" si="14"/>
        <v>0</v>
      </c>
      <c r="Z233">
        <f>SUM(Y:Y)</f>
        <v>194</v>
      </c>
      <c r="AA233" s="3">
        <f>IF(A233="","",X233/Z233)</f>
        <v>0.50515463917525771</v>
      </c>
    </row>
    <row r="234" spans="1:27" x14ac:dyDescent="0.25">
      <c r="A234" s="1">
        <v>43521</v>
      </c>
      <c r="B234" t="s">
        <v>21</v>
      </c>
      <c r="C234" t="s">
        <v>588</v>
      </c>
      <c r="D234" t="str">
        <f t="shared" si="12"/>
        <v>435211137 Ø0.28</v>
      </c>
      <c r="E234" t="str">
        <f t="shared" si="13"/>
        <v>Foret</v>
      </c>
      <c r="F234" t="s">
        <v>76</v>
      </c>
      <c r="G234" t="s">
        <v>35</v>
      </c>
      <c r="H234" t="s">
        <v>38</v>
      </c>
      <c r="J234" t="s">
        <v>42</v>
      </c>
      <c r="K234">
        <v>10</v>
      </c>
      <c r="V234">
        <f>IF(G234="","",SUM(N:N))</f>
        <v>10292.35</v>
      </c>
      <c r="W234" t="b">
        <f>IF(G234="Affutage",IF(Q234&lt;&gt;"",1,0))</f>
        <v>0</v>
      </c>
      <c r="X234">
        <f>IF(G234="","",SUM(W:W))</f>
        <v>98</v>
      </c>
      <c r="Y234">
        <f t="shared" si="14"/>
        <v>0</v>
      </c>
      <c r="Z234">
        <f>SUM(Y:Y)</f>
        <v>194</v>
      </c>
      <c r="AA234" s="3">
        <f>IF(A234="","",X234/Z234)</f>
        <v>0.50515463917525771</v>
      </c>
    </row>
    <row r="235" spans="1:27" x14ac:dyDescent="0.25">
      <c r="A235" s="1">
        <v>43521</v>
      </c>
      <c r="B235" t="s">
        <v>53</v>
      </c>
      <c r="C235" t="s">
        <v>589</v>
      </c>
      <c r="D235" t="str">
        <f t="shared" si="12"/>
        <v>43521Ø1.45 X Ø0.65 PENTE 30˚</v>
      </c>
      <c r="E235" t="str">
        <f t="shared" si="13"/>
        <v>Fraise à carotter</v>
      </c>
      <c r="F235" t="s">
        <v>36</v>
      </c>
      <c r="G235" t="s">
        <v>54</v>
      </c>
      <c r="H235" t="s">
        <v>38</v>
      </c>
      <c r="I235" t="s">
        <v>69</v>
      </c>
      <c r="J235" t="s">
        <v>40</v>
      </c>
      <c r="K235">
        <v>3</v>
      </c>
      <c r="V235">
        <f>IF(G235="","",SUM(N:N))</f>
        <v>10292.35</v>
      </c>
      <c r="W235" t="b">
        <f>IF(G235="Affutage",IF(Q235&lt;&gt;"",1,0))</f>
        <v>0</v>
      </c>
      <c r="X235">
        <f>IF(G235="","",SUM(W:W))</f>
        <v>98</v>
      </c>
      <c r="Y235">
        <f t="shared" si="14"/>
        <v>0</v>
      </c>
      <c r="Z235">
        <f>SUM(Y:Y)</f>
        <v>194</v>
      </c>
      <c r="AA235" s="3">
        <f>IF(A235="","",X235/Z235)</f>
        <v>0.50515463917525771</v>
      </c>
    </row>
    <row r="236" spans="1:27" x14ac:dyDescent="0.25">
      <c r="A236" s="1">
        <v>43521</v>
      </c>
      <c r="B236" t="s">
        <v>522</v>
      </c>
      <c r="C236" t="s">
        <v>590</v>
      </c>
      <c r="D236" t="str">
        <f t="shared" si="12"/>
        <v>43521Burin Metal Dur L3.55mm</v>
      </c>
      <c r="E236" t="str">
        <f t="shared" si="13"/>
        <v>Burin</v>
      </c>
      <c r="F236" t="s">
        <v>591</v>
      </c>
      <c r="G236" t="s">
        <v>34</v>
      </c>
      <c r="J236" t="s">
        <v>40</v>
      </c>
      <c r="K236">
        <v>2</v>
      </c>
      <c r="V236">
        <f>IF(G236="","",SUM(N:N))</f>
        <v>10292.35</v>
      </c>
      <c r="W236">
        <f>IF(G236="Affutage",IF(Q236&lt;&gt;"",1,0))</f>
        <v>0</v>
      </c>
      <c r="X236">
        <f>IF(G236="","",SUM(W:W))</f>
        <v>98</v>
      </c>
      <c r="Y236">
        <f t="shared" si="14"/>
        <v>1</v>
      </c>
      <c r="Z236">
        <f>SUM(Y:Y)</f>
        <v>194</v>
      </c>
      <c r="AA236" s="3">
        <f>IF(A236="","",X236/Z236)</f>
        <v>0.50515463917525771</v>
      </c>
    </row>
    <row r="237" spans="1:27" x14ac:dyDescent="0.25">
      <c r="A237" s="1">
        <v>43522</v>
      </c>
      <c r="B237" t="s">
        <v>522</v>
      </c>
      <c r="C237" t="s">
        <v>590</v>
      </c>
      <c r="D237" t="str">
        <f t="shared" si="12"/>
        <v>43522Burin Metal Dur L3.55mm</v>
      </c>
      <c r="E237" t="str">
        <f t="shared" si="13"/>
        <v>Burin</v>
      </c>
      <c r="F237" t="s">
        <v>36</v>
      </c>
      <c r="G237" t="s">
        <v>591</v>
      </c>
      <c r="H237" t="s">
        <v>39</v>
      </c>
      <c r="J237" t="s">
        <v>40</v>
      </c>
      <c r="K237">
        <v>2</v>
      </c>
      <c r="V237">
        <f>IF(G237="","",SUM(N:N))</f>
        <v>10292.35</v>
      </c>
      <c r="W237" t="b">
        <f>IF(G237="Affutage",IF(Q237&lt;&gt;"",1,0))</f>
        <v>0</v>
      </c>
      <c r="X237">
        <f>IF(G237="","",SUM(W:W))</f>
        <v>98</v>
      </c>
      <c r="Y237">
        <f t="shared" si="14"/>
        <v>0</v>
      </c>
      <c r="Z237">
        <f>SUM(Y:Y)</f>
        <v>194</v>
      </c>
      <c r="AA237" s="3">
        <f>IF(A237="","",X237/Z237)</f>
        <v>0.50515463917525771</v>
      </c>
    </row>
    <row r="238" spans="1:27" x14ac:dyDescent="0.25">
      <c r="A238" s="1">
        <v>43522</v>
      </c>
      <c r="B238" t="s">
        <v>702</v>
      </c>
      <c r="C238" t="s">
        <v>592</v>
      </c>
      <c r="D238" t="str">
        <f t="shared" si="12"/>
        <v>43522CAR-18-040-DCP01</v>
      </c>
      <c r="E238" t="str">
        <f t="shared" si="13"/>
        <v>Perçeur</v>
      </c>
      <c r="F238" t="s">
        <v>37</v>
      </c>
      <c r="G238" t="s">
        <v>2</v>
      </c>
      <c r="H238" t="s">
        <v>38</v>
      </c>
      <c r="I238" t="s">
        <v>69</v>
      </c>
      <c r="J238" t="s">
        <v>40</v>
      </c>
      <c r="K238">
        <v>2</v>
      </c>
      <c r="V238">
        <f>IF(G238="","",SUM(N:N))</f>
        <v>10292.35</v>
      </c>
      <c r="W238" t="b">
        <f>IF(G238="Affutage",IF(Q238&lt;&gt;"",1,0))</f>
        <v>0</v>
      </c>
      <c r="X238">
        <f>IF(G238="","",SUM(W:W))</f>
        <v>98</v>
      </c>
      <c r="Y238">
        <f t="shared" si="14"/>
        <v>0</v>
      </c>
      <c r="Z238">
        <f>SUM(Y:Y)</f>
        <v>194</v>
      </c>
      <c r="AA238" s="3">
        <f>IF(A238="","",X238/Z238)</f>
        <v>0.50515463917525771</v>
      </c>
    </row>
    <row r="239" spans="1:27" x14ac:dyDescent="0.25">
      <c r="A239" s="1">
        <v>43522</v>
      </c>
      <c r="B239" t="s">
        <v>19</v>
      </c>
      <c r="C239" t="s">
        <v>594</v>
      </c>
      <c r="D239" t="str">
        <f t="shared" si="12"/>
        <v>43522Ø4.00 x Ø5.00 x 16mm</v>
      </c>
      <c r="E239" t="str">
        <f t="shared" si="13"/>
        <v>Goupille</v>
      </c>
      <c r="F239" t="s">
        <v>37</v>
      </c>
      <c r="G239" t="s">
        <v>83</v>
      </c>
      <c r="H239" t="s">
        <v>38</v>
      </c>
      <c r="J239" t="s">
        <v>40</v>
      </c>
      <c r="K239">
        <v>3</v>
      </c>
      <c r="V239">
        <f>IF(G239="","",SUM(N:N))</f>
        <v>10292.35</v>
      </c>
      <c r="W239" t="b">
        <f>IF(G239="Affutage",IF(Q239&lt;&gt;"",1,0))</f>
        <v>0</v>
      </c>
      <c r="X239">
        <f>IF(G239="","",SUM(W:W))</f>
        <v>98</v>
      </c>
      <c r="Y239">
        <f t="shared" si="14"/>
        <v>0</v>
      </c>
      <c r="Z239">
        <f>SUM(Y:Y)</f>
        <v>194</v>
      </c>
      <c r="AA239" s="3">
        <f>IF(A239="","",X239/Z239)</f>
        <v>0.50515463917525771</v>
      </c>
    </row>
    <row r="240" spans="1:27" x14ac:dyDescent="0.25">
      <c r="A240" s="1">
        <v>43522</v>
      </c>
      <c r="B240" t="s">
        <v>17</v>
      </c>
      <c r="C240">
        <v>39427</v>
      </c>
      <c r="D240" t="str">
        <f t="shared" si="12"/>
        <v>4352239427</v>
      </c>
      <c r="E240" t="str">
        <f t="shared" si="13"/>
        <v>Fraise D plat</v>
      </c>
      <c r="F240" t="s">
        <v>35</v>
      </c>
      <c r="G240" t="s">
        <v>82</v>
      </c>
      <c r="J240" t="s">
        <v>41</v>
      </c>
      <c r="K240">
        <v>1</v>
      </c>
      <c r="V240">
        <f>IF(G240="","",SUM(N:N))</f>
        <v>10292.35</v>
      </c>
      <c r="W240" t="b">
        <f>IF(G240="Affutage",IF(Q240&lt;&gt;"",1,0))</f>
        <v>0</v>
      </c>
      <c r="X240">
        <f>IF(G240="","",SUM(W:W))</f>
        <v>98</v>
      </c>
      <c r="Y240">
        <f t="shared" si="14"/>
        <v>0</v>
      </c>
      <c r="Z240">
        <f>SUM(Y:Y)</f>
        <v>194</v>
      </c>
      <c r="AA240" s="3">
        <f>IF(A240="","",X240/Z240)</f>
        <v>0.50515463917525771</v>
      </c>
    </row>
    <row r="241" spans="1:27" x14ac:dyDescent="0.25">
      <c r="A241" s="1">
        <v>43522</v>
      </c>
      <c r="B241" t="s">
        <v>16</v>
      </c>
      <c r="C241">
        <v>21450</v>
      </c>
      <c r="D241" t="str">
        <f t="shared" si="12"/>
        <v>4352221450</v>
      </c>
      <c r="E241" t="str">
        <f t="shared" si="13"/>
        <v>Fraise D striée</v>
      </c>
      <c r="F241" t="s">
        <v>35</v>
      </c>
      <c r="G241" t="s">
        <v>82</v>
      </c>
      <c r="J241" t="s">
        <v>41</v>
      </c>
      <c r="K241">
        <v>1</v>
      </c>
      <c r="V241">
        <f>IF(G241="","",SUM(N:N))</f>
        <v>10292.35</v>
      </c>
      <c r="W241" t="b">
        <f>IF(G241="Affutage",IF(Q241&lt;&gt;"",1,0))</f>
        <v>0</v>
      </c>
      <c r="X241">
        <f>IF(G241="","",SUM(W:W))</f>
        <v>98</v>
      </c>
      <c r="Y241">
        <f t="shared" si="14"/>
        <v>0</v>
      </c>
      <c r="Z241">
        <f>SUM(Y:Y)</f>
        <v>194</v>
      </c>
      <c r="AA241" s="3">
        <f>IF(A241="","",X241/Z241)</f>
        <v>0.50515463917525771</v>
      </c>
    </row>
    <row r="242" spans="1:27" x14ac:dyDescent="0.25">
      <c r="A242" s="1">
        <v>43523</v>
      </c>
      <c r="B242" t="s">
        <v>15</v>
      </c>
      <c r="C242" t="s">
        <v>596</v>
      </c>
      <c r="D242" t="str">
        <f t="shared" si="12"/>
        <v>43523Ø0.50 x L.0.50 x C.Ø6.00</v>
      </c>
      <c r="E242" t="str">
        <f t="shared" si="13"/>
        <v>Fraise 1Z</v>
      </c>
      <c r="F242" t="s">
        <v>37</v>
      </c>
      <c r="G242" t="s">
        <v>35</v>
      </c>
      <c r="H242" t="s">
        <v>571</v>
      </c>
      <c r="J242" t="s">
        <v>40</v>
      </c>
      <c r="K242">
        <v>1</v>
      </c>
      <c r="V242">
        <f>IF(G242="","",SUM(N:N))</f>
        <v>10292.35</v>
      </c>
      <c r="W242" t="b">
        <f>IF(G242="Affutage",IF(Q242&lt;&gt;"",1,0))</f>
        <v>0</v>
      </c>
      <c r="X242">
        <f>IF(G242="","",SUM(W:W))</f>
        <v>98</v>
      </c>
      <c r="Y242">
        <f t="shared" si="14"/>
        <v>0</v>
      </c>
      <c r="Z242">
        <f>SUM(Y:Y)</f>
        <v>194</v>
      </c>
      <c r="AA242" s="3">
        <f>IF(A242="","",X242/Z242)</f>
        <v>0.50515463917525771</v>
      </c>
    </row>
    <row r="243" spans="1:27" x14ac:dyDescent="0.25">
      <c r="A243" s="1">
        <v>43523</v>
      </c>
      <c r="B243" t="s">
        <v>74</v>
      </c>
      <c r="C243" t="s">
        <v>595</v>
      </c>
      <c r="D243" t="str">
        <f t="shared" si="12"/>
        <v>43523Colonne posage Laser</v>
      </c>
      <c r="E243" t="str">
        <f t="shared" si="13"/>
        <v>Autre</v>
      </c>
      <c r="F243" t="s">
        <v>36</v>
      </c>
      <c r="G243" t="s">
        <v>74</v>
      </c>
      <c r="H243" t="s">
        <v>38</v>
      </c>
      <c r="J243" t="s">
        <v>40</v>
      </c>
      <c r="K243">
        <v>2</v>
      </c>
      <c r="V243">
        <f>IF(G243="","",SUM(N:N))</f>
        <v>10292.35</v>
      </c>
      <c r="W243" t="b">
        <f>IF(G243="Affutage",IF(Q243&lt;&gt;"",1,0))</f>
        <v>0</v>
      </c>
      <c r="X243">
        <f>IF(G243="","",SUM(W:W))</f>
        <v>98</v>
      </c>
      <c r="Y243">
        <f t="shared" si="14"/>
        <v>0</v>
      </c>
      <c r="Z243">
        <f>SUM(Y:Y)</f>
        <v>194</v>
      </c>
      <c r="AA243" s="3">
        <f>IF(A243="","",X243/Z243)</f>
        <v>0.50515463917525771</v>
      </c>
    </row>
    <row r="244" spans="1:27" x14ac:dyDescent="0.25">
      <c r="A244" s="1">
        <v>43523</v>
      </c>
      <c r="B244" t="s">
        <v>17</v>
      </c>
      <c r="C244" t="s">
        <v>86</v>
      </c>
      <c r="D244" t="str">
        <f t="shared" si="12"/>
        <v>43523F170816</v>
      </c>
      <c r="E244" t="str">
        <f t="shared" si="13"/>
        <v>Fraise D plat</v>
      </c>
      <c r="F244" t="s">
        <v>35</v>
      </c>
      <c r="G244" t="s">
        <v>82</v>
      </c>
      <c r="J244" t="s">
        <v>40</v>
      </c>
      <c r="K244">
        <v>1</v>
      </c>
      <c r="V244">
        <f>IF(G244="","",SUM(N:N))</f>
        <v>10292.35</v>
      </c>
      <c r="W244" t="b">
        <f>IF(G244="Affutage",IF(Q244&lt;&gt;"",1,0))</f>
        <v>0</v>
      </c>
      <c r="X244">
        <f>IF(G244="","",SUM(W:W))</f>
        <v>98</v>
      </c>
      <c r="Y244">
        <f t="shared" si="14"/>
        <v>0</v>
      </c>
      <c r="Z244">
        <f>SUM(Y:Y)</f>
        <v>194</v>
      </c>
      <c r="AA244" s="3">
        <f>IF(A244="","",X244/Z244)</f>
        <v>0.50515463917525771</v>
      </c>
    </row>
    <row r="245" spans="1:27" x14ac:dyDescent="0.25">
      <c r="A245" s="1">
        <v>43523</v>
      </c>
      <c r="B245" t="s">
        <v>16</v>
      </c>
      <c r="C245">
        <v>50560</v>
      </c>
      <c r="D245" t="str">
        <f t="shared" si="12"/>
        <v>4352350560</v>
      </c>
      <c r="E245" t="str">
        <f t="shared" si="13"/>
        <v>Fraise D striée</v>
      </c>
      <c r="F245" t="s">
        <v>35</v>
      </c>
      <c r="G245" t="s">
        <v>82</v>
      </c>
      <c r="J245" t="s">
        <v>41</v>
      </c>
      <c r="K245">
        <v>1</v>
      </c>
      <c r="V245">
        <f>IF(G245="","",SUM(N:N))</f>
        <v>10292.35</v>
      </c>
      <c r="W245" t="b">
        <f>IF(G245="Affutage",IF(Q245&lt;&gt;"",1,0))</f>
        <v>0</v>
      </c>
      <c r="X245">
        <f>IF(G245="","",SUM(W:W))</f>
        <v>98</v>
      </c>
      <c r="Y245">
        <f t="shared" si="14"/>
        <v>0</v>
      </c>
      <c r="Z245">
        <f>SUM(Y:Y)</f>
        <v>194</v>
      </c>
      <c r="AA245" s="3">
        <f>IF(A245="","",X245/Z245)</f>
        <v>0.50515463917525771</v>
      </c>
    </row>
    <row r="246" spans="1:27" x14ac:dyDescent="0.25">
      <c r="A246" s="1">
        <v>43523</v>
      </c>
      <c r="B246" t="s">
        <v>520</v>
      </c>
      <c r="C246">
        <v>70140</v>
      </c>
      <c r="D246" t="str">
        <f t="shared" ref="D246:D307" si="15">IF(A246="","",A246&amp;C246)</f>
        <v>4352370140</v>
      </c>
      <c r="E246" t="str">
        <f t="shared" ref="E246:E309" si="16">IF(B246="","",B246)</f>
        <v>Burin D plat</v>
      </c>
      <c r="F246" t="s">
        <v>35</v>
      </c>
      <c r="G246" t="s">
        <v>34</v>
      </c>
      <c r="J246" t="s">
        <v>41</v>
      </c>
      <c r="K246">
        <v>1</v>
      </c>
      <c r="V246">
        <f>IF(G246="","",SUM(N:N))</f>
        <v>10292.35</v>
      </c>
      <c r="W246">
        <f>IF(G246="Affutage",IF(Q246&lt;&gt;"",1,0))</f>
        <v>0</v>
      </c>
      <c r="X246">
        <f>IF(G246="","",SUM(W:W))</f>
        <v>98</v>
      </c>
      <c r="Y246">
        <f t="shared" si="14"/>
        <v>1</v>
      </c>
      <c r="Z246">
        <f>SUM(Y:Y)</f>
        <v>194</v>
      </c>
      <c r="AA246" s="3">
        <f>IF(A246="","",X246/Z246)</f>
        <v>0.50515463917525771</v>
      </c>
    </row>
    <row r="247" spans="1:27" x14ac:dyDescent="0.25">
      <c r="A247" s="1">
        <v>43523</v>
      </c>
      <c r="B247" t="s">
        <v>74</v>
      </c>
      <c r="C247" t="s">
        <v>597</v>
      </c>
      <c r="D247" t="str">
        <f t="shared" si="15"/>
        <v>43523Pige pour Robodrill Ø10x20</v>
      </c>
      <c r="E247" t="str">
        <f t="shared" si="16"/>
        <v>Autre</v>
      </c>
      <c r="F247" t="s">
        <v>36</v>
      </c>
      <c r="G247" t="s">
        <v>54</v>
      </c>
      <c r="H247" t="s">
        <v>38</v>
      </c>
      <c r="I247" t="s">
        <v>69</v>
      </c>
      <c r="J247" t="s">
        <v>40</v>
      </c>
      <c r="K247">
        <v>1</v>
      </c>
      <c r="V247">
        <f>IF(G247="","",SUM(N:N))</f>
        <v>10292.35</v>
      </c>
      <c r="W247" t="b">
        <f>IF(G247="Affutage",IF(Q247&lt;&gt;"",1,0))</f>
        <v>0</v>
      </c>
      <c r="X247">
        <f>IF(G247="","",SUM(W:W))</f>
        <v>98</v>
      </c>
      <c r="Y247">
        <f t="shared" si="14"/>
        <v>0</v>
      </c>
      <c r="Z247">
        <f>SUM(Y:Y)</f>
        <v>194</v>
      </c>
      <c r="AA247" s="3">
        <f>IF(A247="","",X247/Z247)</f>
        <v>0.50515463917525771</v>
      </c>
    </row>
    <row r="248" spans="1:27" x14ac:dyDescent="0.25">
      <c r="A248" s="1">
        <v>43524</v>
      </c>
      <c r="B248" t="s">
        <v>520</v>
      </c>
      <c r="C248">
        <v>70140</v>
      </c>
      <c r="D248" t="str">
        <f t="shared" si="15"/>
        <v>4352470140</v>
      </c>
      <c r="E248" t="str">
        <f t="shared" si="16"/>
        <v>Burin D plat</v>
      </c>
      <c r="G248" t="s">
        <v>1</v>
      </c>
      <c r="J248" t="s">
        <v>41</v>
      </c>
      <c r="K248">
        <v>1</v>
      </c>
      <c r="V248">
        <f>IF(G248="","",SUM(N:N))</f>
        <v>10292.35</v>
      </c>
      <c r="W248" t="b">
        <f>IF(G248="Affutage",IF(Q248&lt;&gt;"",1,0))</f>
        <v>0</v>
      </c>
      <c r="X248">
        <f>IF(G248="","",SUM(W:W))</f>
        <v>98</v>
      </c>
      <c r="Y248">
        <f t="shared" si="14"/>
        <v>0</v>
      </c>
      <c r="Z248">
        <f>SUM(Y:Y)</f>
        <v>194</v>
      </c>
      <c r="AA248" s="3">
        <f>IF(A248="","",X248/Z248)</f>
        <v>0.50515463917525771</v>
      </c>
    </row>
    <row r="249" spans="1:27" x14ac:dyDescent="0.25">
      <c r="A249" s="1">
        <v>43523</v>
      </c>
      <c r="B249" t="s">
        <v>74</v>
      </c>
      <c r="C249" t="s">
        <v>599</v>
      </c>
      <c r="D249" t="str">
        <f t="shared" si="15"/>
        <v>43523Pige pour Robodrill Ø10x50</v>
      </c>
      <c r="E249" t="str">
        <f t="shared" si="16"/>
        <v>Autre</v>
      </c>
      <c r="F249" t="s">
        <v>36</v>
      </c>
      <c r="G249" t="s">
        <v>54</v>
      </c>
      <c r="H249" t="s">
        <v>38</v>
      </c>
      <c r="I249" t="s">
        <v>69</v>
      </c>
      <c r="J249" t="s">
        <v>40</v>
      </c>
      <c r="K249">
        <v>1</v>
      </c>
      <c r="V249">
        <f>IF(G249="","",SUM(N:N))</f>
        <v>10292.35</v>
      </c>
      <c r="W249" t="b">
        <f>IF(G249="Affutage",IF(Q249&lt;&gt;"",1,0))</f>
        <v>0</v>
      </c>
      <c r="X249">
        <f>IF(G249="","",SUM(W:W))</f>
        <v>98</v>
      </c>
      <c r="Y249">
        <f t="shared" si="14"/>
        <v>0</v>
      </c>
      <c r="Z249">
        <f>SUM(Y:Y)</f>
        <v>194</v>
      </c>
      <c r="AA249" s="3">
        <f>IF(A249="","",X249/Z249)</f>
        <v>0.50515463917525771</v>
      </c>
    </row>
    <row r="250" spans="1:27" x14ac:dyDescent="0.25">
      <c r="A250" s="1">
        <v>43523</v>
      </c>
      <c r="B250" t="s">
        <v>18</v>
      </c>
      <c r="C250" t="s">
        <v>568</v>
      </c>
      <c r="D250" t="str">
        <f t="shared" si="15"/>
        <v>43523Boite Nathalie</v>
      </c>
      <c r="E250" t="str">
        <f t="shared" si="16"/>
        <v>Pointe</v>
      </c>
      <c r="F250" t="s">
        <v>33</v>
      </c>
      <c r="G250" t="s">
        <v>34</v>
      </c>
      <c r="J250" t="s">
        <v>40</v>
      </c>
      <c r="K250">
        <v>20</v>
      </c>
      <c r="V250">
        <f>IF(G250="","",SUM(N:N))</f>
        <v>10292.35</v>
      </c>
      <c r="W250">
        <f>IF(G250="Affutage",IF(Q250&lt;&gt;"",1,0))</f>
        <v>0</v>
      </c>
      <c r="X250">
        <f>IF(G250="","",SUM(W:W))</f>
        <v>98</v>
      </c>
      <c r="Y250">
        <f t="shared" si="14"/>
        <v>1</v>
      </c>
      <c r="Z250">
        <f>SUM(Y:Y)</f>
        <v>194</v>
      </c>
      <c r="AA250" s="3">
        <f>IF(A250="","",X250/Z250)</f>
        <v>0.50515463917525771</v>
      </c>
    </row>
    <row r="251" spans="1:27" x14ac:dyDescent="0.25">
      <c r="A251" s="1">
        <v>43523</v>
      </c>
      <c r="B251" t="s">
        <v>18</v>
      </c>
      <c r="C251" t="s">
        <v>600</v>
      </c>
      <c r="D251" t="str">
        <f t="shared" si="15"/>
        <v>43523Boite Marie</v>
      </c>
      <c r="E251" t="str">
        <f t="shared" si="16"/>
        <v>Pointe</v>
      </c>
      <c r="F251" t="s">
        <v>33</v>
      </c>
      <c r="G251" t="s">
        <v>34</v>
      </c>
      <c r="J251" t="s">
        <v>40</v>
      </c>
      <c r="K251">
        <v>30</v>
      </c>
      <c r="V251">
        <f>IF(G251="","",SUM(N:N))</f>
        <v>10292.35</v>
      </c>
      <c r="W251">
        <f>IF(G251="Affutage",IF(Q251&lt;&gt;"",1,0))</f>
        <v>0</v>
      </c>
      <c r="X251">
        <f>IF(G251="","",SUM(W:W))</f>
        <v>98</v>
      </c>
      <c r="Y251">
        <f t="shared" si="14"/>
        <v>1</v>
      </c>
      <c r="Z251">
        <f>SUM(Y:Y)</f>
        <v>194</v>
      </c>
      <c r="AA251" s="3">
        <f>IF(A251="","",X251/Z251)</f>
        <v>0.50515463917525771</v>
      </c>
    </row>
    <row r="252" spans="1:27" x14ac:dyDescent="0.25">
      <c r="A252" s="1">
        <v>43524</v>
      </c>
      <c r="B252" t="s">
        <v>702</v>
      </c>
      <c r="C252" t="s">
        <v>601</v>
      </c>
      <c r="D252" t="str">
        <f t="shared" si="15"/>
        <v>43524CHA -18-047-DCP01</v>
      </c>
      <c r="E252" t="str">
        <f t="shared" si="16"/>
        <v>Perçeur</v>
      </c>
      <c r="F252" t="s">
        <v>64</v>
      </c>
      <c r="G252" t="s">
        <v>2</v>
      </c>
      <c r="H252" t="s">
        <v>38</v>
      </c>
      <c r="J252" t="s">
        <v>40</v>
      </c>
      <c r="K252">
        <v>4</v>
      </c>
      <c r="V252">
        <f>IF(G252="","",SUM(N:N))</f>
        <v>10292.35</v>
      </c>
      <c r="W252" t="b">
        <f>IF(G252="Affutage",IF(Q252&lt;&gt;"",1,0))</f>
        <v>0</v>
      </c>
      <c r="X252">
        <f>IF(G252="","",SUM(W:W))</f>
        <v>98</v>
      </c>
      <c r="Y252">
        <f t="shared" si="14"/>
        <v>0</v>
      </c>
      <c r="Z252">
        <f>SUM(Y:Y)</f>
        <v>194</v>
      </c>
      <c r="AA252" s="3">
        <f>IF(A252="","",X252/Z252)</f>
        <v>0.50515463917525771</v>
      </c>
    </row>
    <row r="253" spans="1:27" x14ac:dyDescent="0.25">
      <c r="A253" s="1">
        <v>43524</v>
      </c>
      <c r="B253" t="s">
        <v>18</v>
      </c>
      <c r="C253" t="s">
        <v>568</v>
      </c>
      <c r="D253" t="str">
        <f t="shared" si="15"/>
        <v>43524Boite Nathalie</v>
      </c>
      <c r="E253" t="str">
        <f t="shared" si="16"/>
        <v>Pointe</v>
      </c>
      <c r="F253" t="s">
        <v>36</v>
      </c>
      <c r="G253" t="s">
        <v>33</v>
      </c>
      <c r="H253" t="s">
        <v>39</v>
      </c>
      <c r="J253" t="s">
        <v>40</v>
      </c>
      <c r="K253">
        <v>20</v>
      </c>
      <c r="V253">
        <f>IF(G253="","",SUM(N:N))</f>
        <v>10292.35</v>
      </c>
      <c r="W253" t="b">
        <f>IF(G253="Affutage",IF(Q253&lt;&gt;"",1,0))</f>
        <v>0</v>
      </c>
      <c r="X253">
        <f>IF(G253="","",SUM(W:W))</f>
        <v>98</v>
      </c>
      <c r="Y253">
        <f t="shared" si="14"/>
        <v>0</v>
      </c>
      <c r="Z253">
        <f>SUM(Y:Y)</f>
        <v>194</v>
      </c>
      <c r="AA253" s="3">
        <f>IF(A253="","",X253/Z253)</f>
        <v>0.50515463917525771</v>
      </c>
    </row>
    <row r="254" spans="1:27" x14ac:dyDescent="0.25">
      <c r="A254" s="1">
        <v>43524</v>
      </c>
      <c r="B254" t="s">
        <v>18</v>
      </c>
      <c r="C254" t="s">
        <v>600</v>
      </c>
      <c r="D254" t="str">
        <f t="shared" si="15"/>
        <v>43524Boite Marie</v>
      </c>
      <c r="E254" t="str">
        <f t="shared" si="16"/>
        <v>Pointe</v>
      </c>
      <c r="F254" t="s">
        <v>36</v>
      </c>
      <c r="G254" t="s">
        <v>33</v>
      </c>
      <c r="H254" t="s">
        <v>39</v>
      </c>
      <c r="J254" t="s">
        <v>40</v>
      </c>
      <c r="K254">
        <v>30</v>
      </c>
      <c r="V254">
        <f>IF(G254="","",SUM(N:N))</f>
        <v>10292.35</v>
      </c>
      <c r="W254" t="b">
        <f>IF(G254="Affutage",IF(Q254&lt;&gt;"",1,0))</f>
        <v>0</v>
      </c>
      <c r="X254">
        <f>IF(G254="","",SUM(W:W))</f>
        <v>98</v>
      </c>
      <c r="Y254">
        <f t="shared" si="14"/>
        <v>0</v>
      </c>
      <c r="Z254">
        <f>SUM(Y:Y)</f>
        <v>194</v>
      </c>
      <c r="AA254" s="3">
        <f>IF(A254="","",X254/Z254)</f>
        <v>0.50515463917525771</v>
      </c>
    </row>
    <row r="255" spans="1:27" x14ac:dyDescent="0.25">
      <c r="A255" s="1">
        <v>43524</v>
      </c>
      <c r="B255" t="s">
        <v>74</v>
      </c>
      <c r="C255" t="s">
        <v>602</v>
      </c>
      <c r="D255" t="str">
        <f t="shared" si="15"/>
        <v>43524Pince coupante</v>
      </c>
      <c r="E255" t="str">
        <f t="shared" si="16"/>
        <v>Autre</v>
      </c>
      <c r="F255" t="s">
        <v>33</v>
      </c>
      <c r="G255" t="s">
        <v>34</v>
      </c>
      <c r="J255" t="s">
        <v>40</v>
      </c>
      <c r="K255">
        <v>6</v>
      </c>
      <c r="V255">
        <f>IF(G255="","",SUM(N:N))</f>
        <v>10292.35</v>
      </c>
      <c r="W255">
        <f>IF(G255="Affutage",IF(Q255&lt;&gt;"",1,0))</f>
        <v>0</v>
      </c>
      <c r="X255">
        <f>IF(G255="","",SUM(W:W))</f>
        <v>98</v>
      </c>
      <c r="Y255">
        <f t="shared" si="14"/>
        <v>1</v>
      </c>
      <c r="Z255">
        <f>SUM(Y:Y)</f>
        <v>194</v>
      </c>
      <c r="AA255" s="3">
        <f>IF(A255="","",X255/Z255)</f>
        <v>0.50515463917525771</v>
      </c>
    </row>
    <row r="256" spans="1:27" x14ac:dyDescent="0.25">
      <c r="A256" s="1">
        <v>43523</v>
      </c>
      <c r="B256" t="s">
        <v>704</v>
      </c>
      <c r="C256" t="s">
        <v>527</v>
      </c>
      <c r="D256" t="str">
        <f t="shared" si="15"/>
        <v>43523Godets Pour Décalque</v>
      </c>
      <c r="E256" t="str">
        <f t="shared" si="16"/>
        <v>Godet</v>
      </c>
      <c r="F256" t="s">
        <v>563</v>
      </c>
      <c r="G256" t="s">
        <v>34</v>
      </c>
      <c r="J256" t="s">
        <v>40</v>
      </c>
      <c r="K256">
        <v>1</v>
      </c>
      <c r="V256">
        <f>IF(G256="","",SUM(N:N))</f>
        <v>10292.35</v>
      </c>
      <c r="W256">
        <f>IF(G256="Affutage",IF(Q256&lt;&gt;"",1,0))</f>
        <v>0</v>
      </c>
      <c r="X256">
        <f>IF(G256="","",SUM(W:W))</f>
        <v>98</v>
      </c>
      <c r="Y256">
        <f t="shared" si="14"/>
        <v>1</v>
      </c>
      <c r="Z256">
        <f>SUM(Y:Y)</f>
        <v>194</v>
      </c>
      <c r="AA256" s="3">
        <f>IF(A256="","",X256/Z256)</f>
        <v>0.50515463917525771</v>
      </c>
    </row>
    <row r="257" spans="1:27" x14ac:dyDescent="0.25">
      <c r="A257" s="1">
        <v>43524</v>
      </c>
      <c r="B257" t="s">
        <v>20</v>
      </c>
      <c r="C257" t="s">
        <v>603</v>
      </c>
      <c r="D257" t="str">
        <f t="shared" si="15"/>
        <v>435247342 C-TOP Ø0.50</v>
      </c>
      <c r="E257" t="str">
        <f t="shared" si="16"/>
        <v>Fraise 2Z</v>
      </c>
      <c r="F257" t="s">
        <v>76</v>
      </c>
      <c r="G257" t="s">
        <v>35</v>
      </c>
      <c r="H257" t="s">
        <v>617</v>
      </c>
      <c r="I257" t="s">
        <v>69</v>
      </c>
      <c r="J257" t="s">
        <v>42</v>
      </c>
      <c r="K257">
        <v>10</v>
      </c>
      <c r="V257">
        <f>IF(G257="","",SUM(N:N))</f>
        <v>10292.35</v>
      </c>
      <c r="W257" t="b">
        <f>IF(G257="Affutage",IF(Q257&lt;&gt;"",1,0))</f>
        <v>0</v>
      </c>
      <c r="X257">
        <f>IF(G257="","",SUM(W:W))</f>
        <v>98</v>
      </c>
      <c r="Y257">
        <f t="shared" si="14"/>
        <v>0</v>
      </c>
      <c r="Z257">
        <f>SUM(Y:Y)</f>
        <v>194</v>
      </c>
      <c r="AA257" s="3">
        <f>IF(A257="","",X257/Z257)</f>
        <v>0.50515463917525771</v>
      </c>
    </row>
    <row r="258" spans="1:27" x14ac:dyDescent="0.25">
      <c r="A258" s="1">
        <v>43524</v>
      </c>
      <c r="B258" t="s">
        <v>74</v>
      </c>
      <c r="C258" t="s">
        <v>604</v>
      </c>
      <c r="D258" t="str">
        <f t="shared" si="15"/>
        <v>43524Rallonge Ø2 x 20</v>
      </c>
      <c r="E258" t="str">
        <f t="shared" si="16"/>
        <v>Autre</v>
      </c>
      <c r="F258" t="s">
        <v>36</v>
      </c>
      <c r="G258" t="s">
        <v>33</v>
      </c>
      <c r="H258" t="s">
        <v>38</v>
      </c>
      <c r="J258" t="s">
        <v>40</v>
      </c>
      <c r="K258">
        <v>10</v>
      </c>
      <c r="V258">
        <f>IF(G258="","",SUM(N:N))</f>
        <v>10292.35</v>
      </c>
      <c r="W258" t="b">
        <f>IF(G258="Affutage",IF(Q258&lt;&gt;"",1,0))</f>
        <v>0</v>
      </c>
      <c r="X258">
        <f>IF(G258="","",SUM(W:W))</f>
        <v>98</v>
      </c>
      <c r="Y258">
        <f t="shared" si="14"/>
        <v>0</v>
      </c>
      <c r="Z258">
        <f>SUM(Y:Y)</f>
        <v>194</v>
      </c>
      <c r="AA258" s="3">
        <f>IF(A258="","",X258/Z258)</f>
        <v>0.50515463917525771</v>
      </c>
    </row>
    <row r="259" spans="1:27" x14ac:dyDescent="0.25">
      <c r="A259" s="1">
        <v>43524</v>
      </c>
      <c r="B259" t="s">
        <v>74</v>
      </c>
      <c r="C259" t="s">
        <v>605</v>
      </c>
      <c r="D259" t="str">
        <f t="shared" si="15"/>
        <v>43524Rallonge Ø2 x 10</v>
      </c>
      <c r="E259" t="str">
        <f t="shared" si="16"/>
        <v>Autre</v>
      </c>
      <c r="F259" t="s">
        <v>36</v>
      </c>
      <c r="G259" t="s">
        <v>33</v>
      </c>
      <c r="H259" t="s">
        <v>38</v>
      </c>
      <c r="J259" t="s">
        <v>40</v>
      </c>
      <c r="K259">
        <v>10</v>
      </c>
      <c r="V259">
        <f>IF(G259="","",SUM(N:N))</f>
        <v>10292.35</v>
      </c>
      <c r="W259" t="b">
        <f>IF(G259="Affutage",IF(Q259&lt;&gt;"",1,0))</f>
        <v>0</v>
      </c>
      <c r="X259">
        <f>IF(G259="","",SUM(W:W))</f>
        <v>98</v>
      </c>
      <c r="Y259">
        <f t="shared" si="14"/>
        <v>0</v>
      </c>
      <c r="Z259">
        <f>SUM(Y:Y)</f>
        <v>194</v>
      </c>
      <c r="AA259" s="3">
        <f>IF(A259="","",X259/Z259)</f>
        <v>0.50515463917525771</v>
      </c>
    </row>
    <row r="260" spans="1:27" x14ac:dyDescent="0.25">
      <c r="A260" s="1">
        <v>43524</v>
      </c>
      <c r="B260" t="s">
        <v>74</v>
      </c>
      <c r="C260" t="s">
        <v>606</v>
      </c>
      <c r="D260" t="str">
        <f t="shared" si="15"/>
        <v>43524Rallonge Ø2.30 x 10</v>
      </c>
      <c r="E260" t="str">
        <f t="shared" si="16"/>
        <v>Autre</v>
      </c>
      <c r="F260" t="s">
        <v>36</v>
      </c>
      <c r="G260" t="s">
        <v>33</v>
      </c>
      <c r="H260" t="s">
        <v>38</v>
      </c>
      <c r="J260" t="s">
        <v>40</v>
      </c>
      <c r="K260">
        <v>10</v>
      </c>
      <c r="V260">
        <f>IF(G260="","",SUM(N:N))</f>
        <v>10292.35</v>
      </c>
      <c r="W260" t="b">
        <f>IF(G260="Affutage",IF(Q260&lt;&gt;"",1,0))</f>
        <v>0</v>
      </c>
      <c r="X260">
        <f>IF(G260="","",SUM(W:W))</f>
        <v>98</v>
      </c>
      <c r="Y260">
        <f t="shared" si="14"/>
        <v>0</v>
      </c>
      <c r="Z260">
        <f>SUM(Y:Y)</f>
        <v>194</v>
      </c>
      <c r="AA260" s="3">
        <f>IF(A260="","",X260/Z260)</f>
        <v>0.50515463917525771</v>
      </c>
    </row>
    <row r="261" spans="1:27" x14ac:dyDescent="0.25">
      <c r="A261" s="1">
        <v>43524</v>
      </c>
      <c r="B261" t="s">
        <v>16</v>
      </c>
      <c r="C261">
        <v>65431</v>
      </c>
      <c r="D261" t="str">
        <f t="shared" si="15"/>
        <v>4352465431</v>
      </c>
      <c r="E261" t="str">
        <f t="shared" si="16"/>
        <v>Fraise D striée</v>
      </c>
      <c r="F261" t="s">
        <v>35</v>
      </c>
      <c r="G261" t="s">
        <v>34</v>
      </c>
      <c r="J261" t="s">
        <v>41</v>
      </c>
      <c r="K261">
        <v>1</v>
      </c>
      <c r="O261" t="s">
        <v>72</v>
      </c>
      <c r="P261" t="s">
        <v>44</v>
      </c>
      <c r="Q261">
        <v>900</v>
      </c>
      <c r="V261">
        <f>IF(G261="","",SUM(N:N))</f>
        <v>10292.35</v>
      </c>
      <c r="W261">
        <f>IF(G261="Affutage",IF(Q261&lt;&gt;"",1,0))</f>
        <v>1</v>
      </c>
      <c r="X261">
        <f>IF(G261="","",SUM(W:W))</f>
        <v>98</v>
      </c>
      <c r="Y261">
        <f t="shared" si="14"/>
        <v>1</v>
      </c>
      <c r="Z261">
        <f>SUM(Y:Y)</f>
        <v>194</v>
      </c>
      <c r="AA261" s="3">
        <f>IF(A261="","",X261/Z261)</f>
        <v>0.50515463917525771</v>
      </c>
    </row>
    <row r="262" spans="1:27" x14ac:dyDescent="0.25">
      <c r="A262" s="1">
        <v>43524</v>
      </c>
      <c r="B262" t="s">
        <v>16</v>
      </c>
      <c r="C262">
        <v>65433</v>
      </c>
      <c r="D262" t="str">
        <f t="shared" si="15"/>
        <v>4352465433</v>
      </c>
      <c r="E262" t="str">
        <f t="shared" si="16"/>
        <v>Fraise D striée</v>
      </c>
      <c r="F262" t="s">
        <v>35</v>
      </c>
      <c r="G262" t="s">
        <v>34</v>
      </c>
      <c r="J262" t="s">
        <v>41</v>
      </c>
      <c r="K262">
        <v>1</v>
      </c>
      <c r="O262" t="s">
        <v>72</v>
      </c>
      <c r="P262" t="s">
        <v>44</v>
      </c>
      <c r="Q262">
        <v>900</v>
      </c>
      <c r="V262">
        <f>IF(G262="","",SUM(N:N))</f>
        <v>10292.35</v>
      </c>
      <c r="W262">
        <f>IF(G262="Affutage",IF(Q262&lt;&gt;"",1,0))</f>
        <v>1</v>
      </c>
      <c r="X262">
        <f>IF(G262="","",SUM(W:W))</f>
        <v>98</v>
      </c>
      <c r="Y262">
        <f t="shared" si="14"/>
        <v>1</v>
      </c>
      <c r="Z262">
        <f>SUM(Y:Y)</f>
        <v>194</v>
      </c>
      <c r="AA262" s="3">
        <f>IF(A262="","",X262/Z262)</f>
        <v>0.50515463917525771</v>
      </c>
    </row>
    <row r="263" spans="1:27" x14ac:dyDescent="0.25">
      <c r="A263" s="1">
        <v>43524</v>
      </c>
      <c r="B263" t="s">
        <v>16</v>
      </c>
      <c r="C263">
        <v>65434</v>
      </c>
      <c r="D263" t="str">
        <f t="shared" si="15"/>
        <v>4352465434</v>
      </c>
      <c r="E263" t="str">
        <f t="shared" si="16"/>
        <v>Fraise D striée</v>
      </c>
      <c r="F263" t="s">
        <v>35</v>
      </c>
      <c r="G263" t="s">
        <v>34</v>
      </c>
      <c r="J263" t="s">
        <v>41</v>
      </c>
      <c r="K263">
        <v>1</v>
      </c>
      <c r="O263" t="s">
        <v>72</v>
      </c>
      <c r="P263" t="s">
        <v>44</v>
      </c>
      <c r="Q263">
        <v>900</v>
      </c>
      <c r="V263">
        <f>IF(G263="","",SUM(N:N))</f>
        <v>10292.35</v>
      </c>
      <c r="W263">
        <f>IF(G263="Affutage",IF(Q263&lt;&gt;"",1,0))</f>
        <v>1</v>
      </c>
      <c r="X263">
        <f>IF(G263="","",SUM(W:W))</f>
        <v>98</v>
      </c>
      <c r="Y263">
        <f t="shared" si="14"/>
        <v>1</v>
      </c>
      <c r="Z263">
        <f>SUM(Y:Y)</f>
        <v>194</v>
      </c>
      <c r="AA263" s="3">
        <f>IF(A263="","",X263/Z263)</f>
        <v>0.50515463917525771</v>
      </c>
    </row>
    <row r="264" spans="1:27" x14ac:dyDescent="0.25">
      <c r="A264" s="1">
        <v>43524</v>
      </c>
      <c r="B264" t="s">
        <v>16</v>
      </c>
      <c r="C264" t="s">
        <v>30</v>
      </c>
      <c r="D264" t="str">
        <f t="shared" si="15"/>
        <v>43524F040418</v>
      </c>
      <c r="E264" t="str">
        <f t="shared" si="16"/>
        <v>Fraise D striée</v>
      </c>
      <c r="F264" t="s">
        <v>35</v>
      </c>
      <c r="G264" t="s">
        <v>34</v>
      </c>
      <c r="J264" t="s">
        <v>41</v>
      </c>
      <c r="K264">
        <v>1</v>
      </c>
      <c r="O264" t="s">
        <v>72</v>
      </c>
      <c r="P264" t="s">
        <v>44</v>
      </c>
      <c r="Q264">
        <v>900</v>
      </c>
      <c r="V264">
        <f>IF(G264="","",SUM(N:N))</f>
        <v>10292.35</v>
      </c>
      <c r="W264">
        <f>IF(G264="Affutage",IF(Q264&lt;&gt;"",1,0))</f>
        <v>1</v>
      </c>
      <c r="X264">
        <f>IF(G264="","",SUM(W:W))</f>
        <v>98</v>
      </c>
      <c r="Y264">
        <f t="shared" si="14"/>
        <v>1</v>
      </c>
      <c r="Z264">
        <f>SUM(Y:Y)</f>
        <v>194</v>
      </c>
      <c r="AA264" s="3">
        <f>IF(A264="","",X264/Z264)</f>
        <v>0.50515463917525771</v>
      </c>
    </row>
    <row r="265" spans="1:27" x14ac:dyDescent="0.25">
      <c r="A265" s="1">
        <v>43524</v>
      </c>
      <c r="B265" t="s">
        <v>53</v>
      </c>
      <c r="C265" t="s">
        <v>607</v>
      </c>
      <c r="D265" t="str">
        <f t="shared" si="15"/>
        <v>43524Ø1.50 X Ø0.65 Pente 30˚</v>
      </c>
      <c r="E265" t="str">
        <f t="shared" si="16"/>
        <v>Fraise à carotter</v>
      </c>
      <c r="F265" t="s">
        <v>36</v>
      </c>
      <c r="G265" t="s">
        <v>54</v>
      </c>
      <c r="H265" t="s">
        <v>38</v>
      </c>
      <c r="I265" t="s">
        <v>69</v>
      </c>
      <c r="J265" t="s">
        <v>40</v>
      </c>
      <c r="K265">
        <v>3</v>
      </c>
      <c r="V265">
        <f>IF(G265="","",SUM(N:N))</f>
        <v>10292.35</v>
      </c>
      <c r="W265" t="b">
        <f>IF(G265="Affutage",IF(Q265&lt;&gt;"",1,0))</f>
        <v>0</v>
      </c>
      <c r="X265">
        <f>IF(G265="","",SUM(W:W))</f>
        <v>98</v>
      </c>
      <c r="Y265">
        <f t="shared" si="14"/>
        <v>0</v>
      </c>
      <c r="Z265">
        <f>SUM(Y:Y)</f>
        <v>194</v>
      </c>
      <c r="AA265" s="3">
        <f>IF(A265="","",X265/Z265)</f>
        <v>0.50515463917525771</v>
      </c>
    </row>
    <row r="266" spans="1:27" x14ac:dyDescent="0.25">
      <c r="A266" s="1">
        <v>43524</v>
      </c>
      <c r="B266" t="s">
        <v>74</v>
      </c>
      <c r="C266" t="s">
        <v>602</v>
      </c>
      <c r="D266" t="str">
        <f t="shared" si="15"/>
        <v>43524Pince coupante</v>
      </c>
      <c r="E266" t="str">
        <f t="shared" si="16"/>
        <v>Autre</v>
      </c>
      <c r="F266" t="s">
        <v>36</v>
      </c>
      <c r="G266" t="s">
        <v>33</v>
      </c>
      <c r="H266" t="s">
        <v>39</v>
      </c>
      <c r="J266" t="s">
        <v>40</v>
      </c>
      <c r="K266">
        <v>6</v>
      </c>
      <c r="V266">
        <f>IF(G266="","",SUM(N:N))</f>
        <v>10292.35</v>
      </c>
      <c r="W266" t="b">
        <f>IF(G266="Affutage",IF(Q266&lt;&gt;"",1,0))</f>
        <v>0</v>
      </c>
      <c r="X266">
        <f>IF(G266="","",SUM(W:W))</f>
        <v>98</v>
      </c>
      <c r="Y266">
        <f t="shared" si="14"/>
        <v>0</v>
      </c>
      <c r="Z266">
        <f>SUM(Y:Y)</f>
        <v>194</v>
      </c>
      <c r="AA266" s="3">
        <f>IF(A266="","",X266/Z266)</f>
        <v>0.50515463917525771</v>
      </c>
    </row>
    <row r="267" spans="1:27" x14ac:dyDescent="0.25">
      <c r="A267" s="1">
        <v>43525</v>
      </c>
      <c r="B267" t="s">
        <v>66</v>
      </c>
      <c r="C267">
        <v>57350</v>
      </c>
      <c r="D267" t="str">
        <f t="shared" si="15"/>
        <v>4352557350</v>
      </c>
      <c r="E267" t="str">
        <f t="shared" si="16"/>
        <v>Fraise D filet</v>
      </c>
      <c r="F267" t="s">
        <v>35</v>
      </c>
      <c r="G267" t="s">
        <v>34</v>
      </c>
      <c r="J267" t="s">
        <v>41</v>
      </c>
      <c r="K267">
        <v>1</v>
      </c>
      <c r="O267" t="s">
        <v>72</v>
      </c>
      <c r="P267" t="s">
        <v>613</v>
      </c>
      <c r="Q267">
        <v>8</v>
      </c>
      <c r="V267">
        <f>IF(G267="","",SUM(N:N))</f>
        <v>10292.35</v>
      </c>
      <c r="W267">
        <f>IF(G267="Affutage",IF(Q267&lt;&gt;"",1,0))</f>
        <v>1</v>
      </c>
      <c r="X267">
        <f>IF(G267="","",SUM(W:W))</f>
        <v>98</v>
      </c>
      <c r="Y267">
        <f t="shared" si="14"/>
        <v>1</v>
      </c>
      <c r="Z267">
        <f>SUM(Y:Y)</f>
        <v>194</v>
      </c>
      <c r="AA267" s="3">
        <f>IF(A267="","",X267/Z267)</f>
        <v>0.50515463917525771</v>
      </c>
    </row>
    <row r="268" spans="1:27" x14ac:dyDescent="0.25">
      <c r="A268" s="1">
        <v>43525</v>
      </c>
      <c r="B268" t="s">
        <v>16</v>
      </c>
      <c r="C268" t="s">
        <v>608</v>
      </c>
      <c r="D268" t="str">
        <f t="shared" si="15"/>
        <v>43525F270219</v>
      </c>
      <c r="E268" t="str">
        <f t="shared" si="16"/>
        <v>Fraise D striée</v>
      </c>
      <c r="F268" t="s">
        <v>37</v>
      </c>
      <c r="G268" t="s">
        <v>35</v>
      </c>
      <c r="H268" t="s">
        <v>38</v>
      </c>
      <c r="J268" t="s">
        <v>40</v>
      </c>
      <c r="K268">
        <v>1</v>
      </c>
      <c r="V268">
        <f>IF(G268="","",SUM(N:N))</f>
        <v>10292.35</v>
      </c>
      <c r="W268" t="b">
        <f>IF(G268="Affutage",IF(Q268&lt;&gt;"",1,0))</f>
        <v>0</v>
      </c>
      <c r="X268">
        <f>IF(G268="","",SUM(W:W))</f>
        <v>98</v>
      </c>
      <c r="Y268">
        <f t="shared" si="14"/>
        <v>0</v>
      </c>
      <c r="Z268">
        <f>SUM(Y:Y)</f>
        <v>194</v>
      </c>
      <c r="AA268" s="3">
        <f>IF(A268="","",X268/Z268)</f>
        <v>0.50515463917525771</v>
      </c>
    </row>
    <row r="269" spans="1:27" x14ac:dyDescent="0.25">
      <c r="A269" s="1">
        <v>43525</v>
      </c>
      <c r="B269" t="s">
        <v>16</v>
      </c>
      <c r="C269" t="s">
        <v>610</v>
      </c>
      <c r="D269" t="str">
        <f t="shared" si="15"/>
        <v>43525F280219</v>
      </c>
      <c r="E269" t="str">
        <f t="shared" si="16"/>
        <v>Fraise D striée</v>
      </c>
      <c r="F269" t="s">
        <v>37</v>
      </c>
      <c r="G269" t="s">
        <v>35</v>
      </c>
      <c r="H269" t="s">
        <v>38</v>
      </c>
      <c r="J269" t="s">
        <v>40</v>
      </c>
      <c r="K269">
        <v>1</v>
      </c>
      <c r="V269">
        <f>IF(G269="","",SUM(N:N))</f>
        <v>10292.35</v>
      </c>
      <c r="W269" t="b">
        <f>IF(G269="Affutage",IF(Q269&lt;&gt;"",1,0))</f>
        <v>0</v>
      </c>
      <c r="X269">
        <f>IF(G269="","",SUM(W:W))</f>
        <v>98</v>
      </c>
      <c r="Y269">
        <f t="shared" si="14"/>
        <v>0</v>
      </c>
      <c r="Z269">
        <f>SUM(Y:Y)</f>
        <v>194</v>
      </c>
      <c r="AA269" s="3">
        <f>IF(A269="","",X269/Z269)</f>
        <v>0.50515463917525771</v>
      </c>
    </row>
    <row r="270" spans="1:27" x14ac:dyDescent="0.25">
      <c r="A270" s="1">
        <v>43528</v>
      </c>
      <c r="B270" t="s">
        <v>66</v>
      </c>
      <c r="C270">
        <v>57349</v>
      </c>
      <c r="D270" t="str">
        <f t="shared" si="15"/>
        <v>4352857349</v>
      </c>
      <c r="E270" t="str">
        <f t="shared" si="16"/>
        <v>Fraise D filet</v>
      </c>
      <c r="F270" t="s">
        <v>35</v>
      </c>
      <c r="G270" t="s">
        <v>34</v>
      </c>
      <c r="J270" t="s">
        <v>41</v>
      </c>
      <c r="K270">
        <v>1</v>
      </c>
      <c r="O270" t="s">
        <v>72</v>
      </c>
      <c r="P270" t="s">
        <v>613</v>
      </c>
      <c r="Q270">
        <v>200</v>
      </c>
      <c r="V270">
        <f>IF(G270="","",SUM(N:N))</f>
        <v>10292.35</v>
      </c>
      <c r="W270">
        <f>IF(G270="Affutage",IF(Q270&lt;&gt;"",1,0))</f>
        <v>1</v>
      </c>
      <c r="X270">
        <f>IF(G270="","",SUM(W:W))</f>
        <v>98</v>
      </c>
      <c r="Y270">
        <f t="shared" si="14"/>
        <v>1</v>
      </c>
      <c r="Z270">
        <f>SUM(Y:Y)</f>
        <v>194</v>
      </c>
      <c r="AA270" s="3">
        <f>IF(A270="","",X270/Z270)</f>
        <v>0.50515463917525771</v>
      </c>
    </row>
    <row r="271" spans="1:27" x14ac:dyDescent="0.25">
      <c r="A271" s="1">
        <v>43528</v>
      </c>
      <c r="B271" t="s">
        <v>66</v>
      </c>
      <c r="C271">
        <v>57351</v>
      </c>
      <c r="D271" t="str">
        <f t="shared" si="15"/>
        <v>4352857351</v>
      </c>
      <c r="E271" t="str">
        <f t="shared" si="16"/>
        <v>Fraise D filet</v>
      </c>
      <c r="F271" t="s">
        <v>35</v>
      </c>
      <c r="G271" t="s">
        <v>34</v>
      </c>
      <c r="J271" t="s">
        <v>41</v>
      </c>
      <c r="K271">
        <v>1</v>
      </c>
      <c r="O271" t="s">
        <v>72</v>
      </c>
      <c r="P271" t="s">
        <v>613</v>
      </c>
      <c r="Q271">
        <v>200</v>
      </c>
      <c r="V271">
        <f>IF(G271="","",SUM(N:N))</f>
        <v>10292.35</v>
      </c>
      <c r="W271">
        <f>IF(G271="Affutage",IF(Q271&lt;&gt;"",1,0))</f>
        <v>1</v>
      </c>
      <c r="X271">
        <f>IF(G271="","",SUM(W:W))</f>
        <v>98</v>
      </c>
      <c r="Y271">
        <f t="shared" si="14"/>
        <v>1</v>
      </c>
      <c r="Z271">
        <f>SUM(Y:Y)</f>
        <v>194</v>
      </c>
      <c r="AA271" s="3">
        <f>IF(A271="","",X271/Z271)</f>
        <v>0.50515463917525771</v>
      </c>
    </row>
    <row r="272" spans="1:27" x14ac:dyDescent="0.25">
      <c r="A272" s="1">
        <v>43528</v>
      </c>
      <c r="B272" t="s">
        <v>16</v>
      </c>
      <c r="C272" t="s">
        <v>575</v>
      </c>
      <c r="D272" t="str">
        <f t="shared" si="15"/>
        <v>43528F180219</v>
      </c>
      <c r="E272" t="str">
        <f t="shared" si="16"/>
        <v>Fraise D striée</v>
      </c>
      <c r="F272" t="s">
        <v>35</v>
      </c>
      <c r="G272" t="s">
        <v>34</v>
      </c>
      <c r="J272" t="s">
        <v>40</v>
      </c>
      <c r="K272">
        <v>1</v>
      </c>
      <c r="V272">
        <f>IF(G272="","",SUM(N:N))</f>
        <v>10292.35</v>
      </c>
      <c r="W272">
        <f>IF(G272="Affutage",IF(Q272&lt;&gt;"",1,0))</f>
        <v>0</v>
      </c>
      <c r="X272">
        <f>IF(G272="","",SUM(W:W))</f>
        <v>98</v>
      </c>
      <c r="Y272">
        <f t="shared" si="14"/>
        <v>1</v>
      </c>
      <c r="Z272">
        <f>SUM(Y:Y)</f>
        <v>194</v>
      </c>
      <c r="AA272" s="3">
        <f>IF(A272="","",X272/Z272)</f>
        <v>0.50515463917525771</v>
      </c>
    </row>
    <row r="273" spans="1:27" x14ac:dyDescent="0.25">
      <c r="A273" s="1">
        <v>43528</v>
      </c>
      <c r="B273" t="s">
        <v>15</v>
      </c>
      <c r="C273" t="s">
        <v>614</v>
      </c>
      <c r="D273" t="str">
        <f t="shared" si="15"/>
        <v>43528 Ø0.50 x L.0.50 x C.Ø6.00</v>
      </c>
      <c r="E273" t="str">
        <f t="shared" si="16"/>
        <v>Fraise 1Z</v>
      </c>
      <c r="F273" t="s">
        <v>35</v>
      </c>
      <c r="G273" t="s">
        <v>34</v>
      </c>
      <c r="J273" t="s">
        <v>40</v>
      </c>
      <c r="K273">
        <v>1</v>
      </c>
      <c r="V273">
        <f>IF(G273="","",SUM(N:N))</f>
        <v>10292.35</v>
      </c>
      <c r="W273">
        <f>IF(G273="Affutage",IF(Q273&lt;&gt;"",1,0))</f>
        <v>0</v>
      </c>
      <c r="X273">
        <f>IF(G273="","",SUM(W:W))</f>
        <v>98</v>
      </c>
      <c r="Y273">
        <f t="shared" si="14"/>
        <v>1</v>
      </c>
      <c r="Z273">
        <f>SUM(Y:Y)</f>
        <v>194</v>
      </c>
      <c r="AA273" s="3">
        <f>IF(A273="","",X273/Z273)</f>
        <v>0.50515463917525771</v>
      </c>
    </row>
    <row r="274" spans="1:27" x14ac:dyDescent="0.25">
      <c r="A274" s="1">
        <v>43528</v>
      </c>
      <c r="B274" t="s">
        <v>15</v>
      </c>
      <c r="C274" t="s">
        <v>614</v>
      </c>
      <c r="D274" t="str">
        <f t="shared" si="15"/>
        <v>43528 Ø0.50 x L.0.50 x C.Ø6.00</v>
      </c>
      <c r="E274" t="str">
        <f t="shared" si="16"/>
        <v>Fraise 1Z</v>
      </c>
      <c r="F274" t="s">
        <v>37</v>
      </c>
      <c r="G274" t="s">
        <v>35</v>
      </c>
      <c r="H274" t="s">
        <v>571</v>
      </c>
      <c r="I274" t="s">
        <v>69</v>
      </c>
      <c r="J274" t="s">
        <v>40</v>
      </c>
      <c r="K274">
        <v>1</v>
      </c>
      <c r="V274">
        <f>IF(G274="","",SUM(N:N))</f>
        <v>10292.35</v>
      </c>
      <c r="W274" t="b">
        <f>IF(G274="Affutage",IF(Q274&lt;&gt;"",1,0))</f>
        <v>0</v>
      </c>
      <c r="X274">
        <f>IF(G274="","",SUM(W:W))</f>
        <v>98</v>
      </c>
      <c r="Y274">
        <f t="shared" si="14"/>
        <v>0</v>
      </c>
      <c r="Z274">
        <f>SUM(Y:Y)</f>
        <v>194</v>
      </c>
      <c r="AA274" s="3">
        <f>IF(A274="","",X274/Z274)</f>
        <v>0.50515463917525771</v>
      </c>
    </row>
    <row r="275" spans="1:27" x14ac:dyDescent="0.25">
      <c r="A275" s="1">
        <v>43529</v>
      </c>
      <c r="B275" t="s">
        <v>16</v>
      </c>
      <c r="C275">
        <v>108459</v>
      </c>
      <c r="D275" t="str">
        <f t="shared" si="15"/>
        <v>43529108459</v>
      </c>
      <c r="E275" t="str">
        <f t="shared" si="16"/>
        <v>Fraise D striée</v>
      </c>
      <c r="F275" t="s">
        <v>35</v>
      </c>
      <c r="G275" t="s">
        <v>34</v>
      </c>
      <c r="J275" t="s">
        <v>40</v>
      </c>
      <c r="K275">
        <v>1</v>
      </c>
      <c r="O275" t="s">
        <v>72</v>
      </c>
      <c r="P275" t="s">
        <v>44</v>
      </c>
      <c r="Q275">
        <v>290</v>
      </c>
      <c r="V275">
        <f>IF(G275="","",SUM(N:N))</f>
        <v>10292.35</v>
      </c>
      <c r="W275">
        <f>IF(G275="Affutage",IF(Q275&lt;&gt;"",1,0))</f>
        <v>1</v>
      </c>
      <c r="X275">
        <f>IF(G275="","",SUM(W:W))</f>
        <v>98</v>
      </c>
      <c r="Y275">
        <f t="shared" si="14"/>
        <v>1</v>
      </c>
      <c r="Z275">
        <f>SUM(Y:Y)</f>
        <v>194</v>
      </c>
      <c r="AA275" s="3">
        <f>IF(A275="","",X275/Z275)</f>
        <v>0.50515463917525771</v>
      </c>
    </row>
    <row r="276" spans="1:27" x14ac:dyDescent="0.25">
      <c r="A276" s="1">
        <v>43530</v>
      </c>
      <c r="B276" t="s">
        <v>53</v>
      </c>
      <c r="C276" t="s">
        <v>627</v>
      </c>
      <c r="D276" t="str">
        <f t="shared" si="15"/>
        <v>43530FC001 ; FC002      Ø10 x Ø0.10</v>
      </c>
      <c r="E276" t="str">
        <f t="shared" si="16"/>
        <v>Fraise à carotter</v>
      </c>
      <c r="F276" t="s">
        <v>616</v>
      </c>
      <c r="G276" t="s">
        <v>34</v>
      </c>
      <c r="J276" t="s">
        <v>40</v>
      </c>
      <c r="K276">
        <v>2</v>
      </c>
      <c r="V276">
        <f>IF(G276="","",SUM(N:N))</f>
        <v>10292.35</v>
      </c>
      <c r="W276">
        <f>IF(G276="Affutage",IF(Q276&lt;&gt;"",1,0))</f>
        <v>0</v>
      </c>
      <c r="X276">
        <f>IF(G276="","",SUM(W:W))</f>
        <v>98</v>
      </c>
      <c r="Y276">
        <f t="shared" si="14"/>
        <v>1</v>
      </c>
      <c r="Z276">
        <f>SUM(Y:Y)</f>
        <v>194</v>
      </c>
      <c r="AA276" s="3">
        <f>IF(A276="","",X276/Z276)</f>
        <v>0.50515463917525771</v>
      </c>
    </row>
    <row r="277" spans="1:27" x14ac:dyDescent="0.25">
      <c r="A277" s="1">
        <v>43530</v>
      </c>
      <c r="B277" t="s">
        <v>53</v>
      </c>
      <c r="C277" t="s">
        <v>623</v>
      </c>
      <c r="D277" t="str">
        <f t="shared" si="15"/>
        <v>43530FC003        Ø6 x Ø0.65</v>
      </c>
      <c r="E277" t="str">
        <f t="shared" si="16"/>
        <v>Fraise à carotter</v>
      </c>
      <c r="F277" t="s">
        <v>616</v>
      </c>
      <c r="G277" t="s">
        <v>34</v>
      </c>
      <c r="J277" t="s">
        <v>40</v>
      </c>
      <c r="K277">
        <v>1</v>
      </c>
      <c r="V277">
        <f>IF(G277="","",SUM(N:N))</f>
        <v>10292.35</v>
      </c>
      <c r="W277">
        <f>IF(G277="Affutage",IF(Q277&lt;&gt;"",1,0))</f>
        <v>0</v>
      </c>
      <c r="X277">
        <f>IF(G277="","",SUM(W:W))</f>
        <v>98</v>
      </c>
      <c r="Y277">
        <f t="shared" si="14"/>
        <v>1</v>
      </c>
      <c r="Z277">
        <f>SUM(Y:Y)</f>
        <v>194</v>
      </c>
      <c r="AA277" s="3">
        <f>IF(A277="","",X277/Z277)</f>
        <v>0.50515463917525771</v>
      </c>
    </row>
    <row r="278" spans="1:27" x14ac:dyDescent="0.25">
      <c r="A278" s="1">
        <v>43530</v>
      </c>
      <c r="B278" t="s">
        <v>520</v>
      </c>
      <c r="C278">
        <v>70140</v>
      </c>
      <c r="D278" t="str">
        <f t="shared" si="15"/>
        <v>4353070140</v>
      </c>
      <c r="E278" t="str">
        <f t="shared" si="16"/>
        <v>Burin D plat</v>
      </c>
      <c r="F278" t="s">
        <v>76</v>
      </c>
      <c r="G278" t="s">
        <v>35</v>
      </c>
      <c r="H278" t="s">
        <v>39</v>
      </c>
      <c r="J278" t="s">
        <v>41</v>
      </c>
      <c r="K278">
        <v>1</v>
      </c>
      <c r="N278">
        <v>25</v>
      </c>
      <c r="V278">
        <f>IF(G278="","",SUM(N:N))</f>
        <v>10292.35</v>
      </c>
      <c r="W278" t="b">
        <f>IF(G278="Affutage",IF(Q278&lt;&gt;"",1,0))</f>
        <v>0</v>
      </c>
      <c r="X278">
        <f>IF(G278="","",SUM(W:W))</f>
        <v>98</v>
      </c>
      <c r="Y278">
        <f t="shared" si="14"/>
        <v>0</v>
      </c>
      <c r="Z278">
        <f>SUM(Y:Y)</f>
        <v>194</v>
      </c>
      <c r="AA278" s="3">
        <f>IF(A278="","",X278/Z278)</f>
        <v>0.50515463917525771</v>
      </c>
    </row>
    <row r="279" spans="1:27" x14ac:dyDescent="0.25">
      <c r="A279" s="1">
        <v>43530</v>
      </c>
      <c r="B279" t="s">
        <v>703</v>
      </c>
      <c r="C279" t="s">
        <v>505</v>
      </c>
      <c r="D279" t="str">
        <f t="shared" si="15"/>
        <v>43530Aiguilles SLN Ø0.30</v>
      </c>
      <c r="E279" t="str">
        <f t="shared" si="16"/>
        <v>Aiguille</v>
      </c>
      <c r="F279" t="s">
        <v>36</v>
      </c>
      <c r="G279" t="s">
        <v>33</v>
      </c>
      <c r="H279" t="s">
        <v>39</v>
      </c>
      <c r="J279" t="s">
        <v>40</v>
      </c>
      <c r="K279">
        <v>150</v>
      </c>
      <c r="V279">
        <f>IF(G279="","",SUM(N:N))</f>
        <v>10292.35</v>
      </c>
      <c r="W279" t="b">
        <f>IF(G279="Affutage",IF(Q279&lt;&gt;"",1,0))</f>
        <v>0</v>
      </c>
      <c r="X279">
        <f>IF(G279="","",SUM(W:W))</f>
        <v>98</v>
      </c>
      <c r="Y279">
        <f t="shared" si="14"/>
        <v>0</v>
      </c>
      <c r="Z279">
        <f>SUM(Y:Y)</f>
        <v>194</v>
      </c>
      <c r="AA279" s="3">
        <f>IF(A279="","",X279/Z279)</f>
        <v>0.50515463917525771</v>
      </c>
    </row>
    <row r="280" spans="1:27" x14ac:dyDescent="0.25">
      <c r="A280" s="1">
        <v>43530</v>
      </c>
      <c r="B280" t="s">
        <v>20</v>
      </c>
      <c r="C280" t="s">
        <v>619</v>
      </c>
      <c r="D280" t="str">
        <f t="shared" si="15"/>
        <v>43530M45709050 Ø0.50</v>
      </c>
      <c r="E280" t="str">
        <f t="shared" si="16"/>
        <v>Fraise 2Z</v>
      </c>
      <c r="F280" t="s">
        <v>76</v>
      </c>
      <c r="G280" t="s">
        <v>35</v>
      </c>
      <c r="H280" t="s">
        <v>617</v>
      </c>
      <c r="J280" t="s">
        <v>618</v>
      </c>
      <c r="K280">
        <v>2</v>
      </c>
      <c r="V280">
        <f>IF(G280="","",SUM(N:N))</f>
        <v>10292.35</v>
      </c>
      <c r="W280" t="b">
        <f>IF(G280="Affutage",IF(Q280&lt;&gt;"",1,0))</f>
        <v>0</v>
      </c>
      <c r="X280">
        <f>IF(G280="","",SUM(W:W))</f>
        <v>98</v>
      </c>
      <c r="Y280">
        <f t="shared" ref="Y280:Y343" si="17">IF(ISNUMBER(W280),1,0)</f>
        <v>0</v>
      </c>
      <c r="Z280">
        <f>SUM(Y:Y)</f>
        <v>194</v>
      </c>
      <c r="AA280" s="3">
        <f>IF(A280="","",X280/Z280)</f>
        <v>0.50515463917525771</v>
      </c>
    </row>
    <row r="281" spans="1:27" x14ac:dyDescent="0.25">
      <c r="A281" s="1">
        <v>43530</v>
      </c>
      <c r="B281" t="s">
        <v>20</v>
      </c>
      <c r="C281" t="s">
        <v>620</v>
      </c>
      <c r="D281" t="str">
        <f t="shared" si="15"/>
        <v>43530M45709080 Ø0.80</v>
      </c>
      <c r="E281" t="str">
        <f t="shared" si="16"/>
        <v>Fraise 2Z</v>
      </c>
      <c r="F281" t="s">
        <v>76</v>
      </c>
      <c r="G281" t="s">
        <v>35</v>
      </c>
      <c r="H281" t="s">
        <v>617</v>
      </c>
      <c r="J281" t="s">
        <v>618</v>
      </c>
      <c r="K281">
        <v>2</v>
      </c>
      <c r="V281">
        <f>IF(G281="","",SUM(N:N))</f>
        <v>10292.35</v>
      </c>
      <c r="W281" t="b">
        <f>IF(G281="Affutage",IF(Q281&lt;&gt;"",1,0))</f>
        <v>0</v>
      </c>
      <c r="X281">
        <f>IF(G281="","",SUM(W:W))</f>
        <v>98</v>
      </c>
      <c r="Y281">
        <f t="shared" si="17"/>
        <v>0</v>
      </c>
      <c r="Z281">
        <f>SUM(Y:Y)</f>
        <v>194</v>
      </c>
      <c r="AA281" s="3">
        <f>IF(A281="","",X281/Z281)</f>
        <v>0.50515463917525771</v>
      </c>
    </row>
    <row r="282" spans="1:27" x14ac:dyDescent="0.25">
      <c r="A282" s="1">
        <v>43530</v>
      </c>
      <c r="B282" t="s">
        <v>20</v>
      </c>
      <c r="C282" t="s">
        <v>621</v>
      </c>
      <c r="D282" t="str">
        <f t="shared" si="15"/>
        <v>43530M45709100 Ø1.00</v>
      </c>
      <c r="E282" t="str">
        <f t="shared" si="16"/>
        <v>Fraise 2Z</v>
      </c>
      <c r="F282" t="s">
        <v>76</v>
      </c>
      <c r="G282" t="s">
        <v>35</v>
      </c>
      <c r="H282" t="s">
        <v>617</v>
      </c>
      <c r="J282" t="s">
        <v>618</v>
      </c>
      <c r="K282">
        <v>2</v>
      </c>
      <c r="V282">
        <f>IF(G282="","",SUM(N:N))</f>
        <v>10292.35</v>
      </c>
      <c r="W282" t="b">
        <f>IF(G282="Affutage",IF(Q282&lt;&gt;"",1,0))</f>
        <v>0</v>
      </c>
      <c r="X282">
        <f>IF(G282="","",SUM(W:W))</f>
        <v>98</v>
      </c>
      <c r="Y282">
        <f t="shared" si="17"/>
        <v>0</v>
      </c>
      <c r="Z282">
        <f>SUM(Y:Y)</f>
        <v>194</v>
      </c>
      <c r="AA282" s="3">
        <f>IF(A282="","",X282/Z282)</f>
        <v>0.50515463917525771</v>
      </c>
    </row>
    <row r="283" spans="1:27" x14ac:dyDescent="0.25">
      <c r="A283" s="1">
        <v>43530</v>
      </c>
      <c r="B283" t="s">
        <v>16</v>
      </c>
      <c r="C283" t="s">
        <v>610</v>
      </c>
      <c r="D283" t="str">
        <f t="shared" si="15"/>
        <v>43530F280219</v>
      </c>
      <c r="E283" t="str">
        <f t="shared" si="16"/>
        <v>Fraise D striée</v>
      </c>
      <c r="F283" t="s">
        <v>35</v>
      </c>
      <c r="G283" t="s">
        <v>34</v>
      </c>
      <c r="J283" t="s">
        <v>40</v>
      </c>
      <c r="K283">
        <v>1</v>
      </c>
      <c r="O283" t="s">
        <v>72</v>
      </c>
      <c r="P283" t="s">
        <v>613</v>
      </c>
      <c r="Q283">
        <v>2</v>
      </c>
      <c r="V283">
        <f>IF(G283="","",SUM(N:N))</f>
        <v>10292.35</v>
      </c>
      <c r="W283">
        <f>IF(G283="Affutage",IF(Q283&lt;&gt;"",1,0))</f>
        <v>1</v>
      </c>
      <c r="X283">
        <f>IF(G283="","",SUM(W:W))</f>
        <v>98</v>
      </c>
      <c r="Y283">
        <f t="shared" si="17"/>
        <v>1</v>
      </c>
      <c r="Z283">
        <f>SUM(Y:Y)</f>
        <v>194</v>
      </c>
      <c r="AA283" s="3">
        <f>IF(A283="","",X283/Z283)</f>
        <v>0.50515463917525771</v>
      </c>
    </row>
    <row r="284" spans="1:27" x14ac:dyDescent="0.25">
      <c r="A284" s="1">
        <v>43530</v>
      </c>
      <c r="B284" t="s">
        <v>16</v>
      </c>
      <c r="C284">
        <v>63308</v>
      </c>
      <c r="D284" t="str">
        <f t="shared" si="15"/>
        <v>4353063308</v>
      </c>
      <c r="E284" t="str">
        <f t="shared" si="16"/>
        <v>Fraise D striée</v>
      </c>
      <c r="F284" t="s">
        <v>35</v>
      </c>
      <c r="G284" t="s">
        <v>34</v>
      </c>
      <c r="J284" t="s">
        <v>41</v>
      </c>
      <c r="K284">
        <v>1</v>
      </c>
      <c r="O284" t="s">
        <v>72</v>
      </c>
      <c r="P284" t="s">
        <v>613</v>
      </c>
      <c r="Q284">
        <v>350</v>
      </c>
      <c r="V284">
        <f>IF(G284="","",SUM(N:N))</f>
        <v>10292.35</v>
      </c>
      <c r="W284">
        <f>IF(G284="Affutage",IF(Q284&lt;&gt;"",1,0))</f>
        <v>1</v>
      </c>
      <c r="X284">
        <f>IF(G284="","",SUM(W:W))</f>
        <v>98</v>
      </c>
      <c r="Y284">
        <f t="shared" si="17"/>
        <v>1</v>
      </c>
      <c r="Z284">
        <f>SUM(Y:Y)</f>
        <v>194</v>
      </c>
      <c r="AA284" s="3">
        <f>IF(A284="","",X284/Z284)</f>
        <v>0.50515463917525771</v>
      </c>
    </row>
    <row r="285" spans="1:27" x14ac:dyDescent="0.25">
      <c r="A285" s="1">
        <v>43530</v>
      </c>
      <c r="B285" t="s">
        <v>16</v>
      </c>
      <c r="C285">
        <v>63310</v>
      </c>
      <c r="D285" t="str">
        <f t="shared" si="15"/>
        <v>4353063310</v>
      </c>
      <c r="E285" t="str">
        <f t="shared" si="16"/>
        <v>Fraise D striée</v>
      </c>
      <c r="F285" t="s">
        <v>35</v>
      </c>
      <c r="G285" t="s">
        <v>34</v>
      </c>
      <c r="J285" t="s">
        <v>41</v>
      </c>
      <c r="K285">
        <v>1</v>
      </c>
      <c r="O285" t="s">
        <v>72</v>
      </c>
      <c r="P285" t="s">
        <v>613</v>
      </c>
      <c r="Q285">
        <v>350</v>
      </c>
      <c r="V285">
        <f>IF(G285="","",SUM(N:N))</f>
        <v>10292.35</v>
      </c>
      <c r="W285">
        <f>IF(G285="Affutage",IF(Q285&lt;&gt;"",1,0))</f>
        <v>1</v>
      </c>
      <c r="X285">
        <f>IF(G285="","",SUM(W:W))</f>
        <v>98</v>
      </c>
      <c r="Y285">
        <f t="shared" si="17"/>
        <v>1</v>
      </c>
      <c r="Z285">
        <f>SUM(Y:Y)</f>
        <v>194</v>
      </c>
      <c r="AA285" s="3">
        <f>IF(A285="","",X285/Z285)</f>
        <v>0.50515463917525771</v>
      </c>
    </row>
    <row r="286" spans="1:27" x14ac:dyDescent="0.25">
      <c r="A286" s="1">
        <v>43530</v>
      </c>
      <c r="B286" t="s">
        <v>16</v>
      </c>
      <c r="C286">
        <v>72740</v>
      </c>
      <c r="D286" t="str">
        <f t="shared" si="15"/>
        <v>4353072740</v>
      </c>
      <c r="E286" t="str">
        <f t="shared" si="16"/>
        <v>Fraise D striée</v>
      </c>
      <c r="F286" t="s">
        <v>35</v>
      </c>
      <c r="G286" t="s">
        <v>497</v>
      </c>
      <c r="J286" t="s">
        <v>41</v>
      </c>
      <c r="K286">
        <v>1</v>
      </c>
      <c r="V286">
        <f>IF(G286="","",SUM(N:N))</f>
        <v>10292.35</v>
      </c>
      <c r="W286" t="b">
        <f>IF(G286="Affutage",IF(Q286&lt;&gt;"",1,0))</f>
        <v>0</v>
      </c>
      <c r="X286">
        <f>IF(G286="","",SUM(W:W))</f>
        <v>98</v>
      </c>
      <c r="Y286">
        <f t="shared" si="17"/>
        <v>0</v>
      </c>
      <c r="Z286">
        <f>SUM(Y:Y)</f>
        <v>194</v>
      </c>
      <c r="AA286" s="3">
        <f>IF(A286="","",X286/Z286)</f>
        <v>0.50515463917525771</v>
      </c>
    </row>
    <row r="287" spans="1:27" x14ac:dyDescent="0.25">
      <c r="A287" s="1">
        <v>43531</v>
      </c>
      <c r="B287" t="s">
        <v>703</v>
      </c>
      <c r="C287" t="s">
        <v>622</v>
      </c>
      <c r="D287" t="str">
        <f t="shared" si="15"/>
        <v>43531Aiguilles SLN Ø0.40</v>
      </c>
      <c r="E287" t="str">
        <f t="shared" si="16"/>
        <v>Aiguille</v>
      </c>
      <c r="F287" t="s">
        <v>36</v>
      </c>
      <c r="G287" t="s">
        <v>33</v>
      </c>
      <c r="H287" t="s">
        <v>39</v>
      </c>
      <c r="J287" t="s">
        <v>40</v>
      </c>
      <c r="K287">
        <v>100</v>
      </c>
      <c r="V287">
        <f>IF(G287="","",SUM(N:N))</f>
        <v>10292.35</v>
      </c>
      <c r="W287" t="b">
        <f>IF(G287="Affutage",IF(Q287&lt;&gt;"",1,0))</f>
        <v>0</v>
      </c>
      <c r="X287">
        <f>IF(G287="","",SUM(W:W))</f>
        <v>98</v>
      </c>
      <c r="Y287">
        <f t="shared" si="17"/>
        <v>0</v>
      </c>
      <c r="Z287">
        <f>SUM(Y:Y)</f>
        <v>194</v>
      </c>
      <c r="AA287" s="3">
        <f>IF(A287="","",X287/Z287)</f>
        <v>0.50515463917525771</v>
      </c>
    </row>
    <row r="288" spans="1:27" x14ac:dyDescent="0.25">
      <c r="A288" s="1">
        <v>43531</v>
      </c>
      <c r="B288" t="s">
        <v>53</v>
      </c>
      <c r="C288" t="s">
        <v>624</v>
      </c>
      <c r="D288" t="str">
        <f t="shared" si="15"/>
        <v>43531FC001</v>
      </c>
      <c r="E288" t="str">
        <f t="shared" si="16"/>
        <v>Fraise à carotter</v>
      </c>
      <c r="F288" t="s">
        <v>36</v>
      </c>
      <c r="G288" t="s">
        <v>54</v>
      </c>
      <c r="H288" t="s">
        <v>39</v>
      </c>
      <c r="J288" t="s">
        <v>40</v>
      </c>
      <c r="K288">
        <v>1</v>
      </c>
      <c r="V288">
        <f>IF(G288="","",SUM(N:N))</f>
        <v>10292.35</v>
      </c>
      <c r="W288" t="b">
        <f>IF(G288="Affutage",IF(Q288&lt;&gt;"",1,0))</f>
        <v>0</v>
      </c>
      <c r="X288">
        <f>IF(G288="","",SUM(W:W))</f>
        <v>98</v>
      </c>
      <c r="Y288">
        <f t="shared" si="17"/>
        <v>0</v>
      </c>
      <c r="Z288">
        <f>SUM(Y:Y)</f>
        <v>194</v>
      </c>
      <c r="AA288" s="3">
        <f>IF(A288="","",X288/Z288)</f>
        <v>0.50515463917525771</v>
      </c>
    </row>
    <row r="289" spans="1:27" x14ac:dyDescent="0.25">
      <c r="A289" s="1">
        <v>43531</v>
      </c>
      <c r="B289" t="s">
        <v>53</v>
      </c>
      <c r="C289" t="s">
        <v>625</v>
      </c>
      <c r="D289" t="str">
        <f t="shared" si="15"/>
        <v>43531FC002</v>
      </c>
      <c r="E289" t="str">
        <f t="shared" si="16"/>
        <v>Fraise à carotter</v>
      </c>
      <c r="F289" t="s">
        <v>36</v>
      </c>
      <c r="G289" t="s">
        <v>54</v>
      </c>
      <c r="H289" t="s">
        <v>39</v>
      </c>
      <c r="J289" t="s">
        <v>40</v>
      </c>
      <c r="K289">
        <v>1</v>
      </c>
      <c r="V289">
        <f>IF(G289="","",SUM(N:N))</f>
        <v>10292.35</v>
      </c>
      <c r="W289" t="b">
        <f>IF(G289="Affutage",IF(Q289&lt;&gt;"",1,0))</f>
        <v>0</v>
      </c>
      <c r="X289">
        <f>IF(G289="","",SUM(W:W))</f>
        <v>98</v>
      </c>
      <c r="Y289">
        <f t="shared" si="17"/>
        <v>0</v>
      </c>
      <c r="Z289">
        <f>SUM(Y:Y)</f>
        <v>194</v>
      </c>
      <c r="AA289" s="3">
        <f>IF(A289="","",X289/Z289)</f>
        <v>0.50515463917525771</v>
      </c>
    </row>
    <row r="290" spans="1:27" x14ac:dyDescent="0.25">
      <c r="A290" s="1">
        <v>43531</v>
      </c>
      <c r="B290" t="s">
        <v>53</v>
      </c>
      <c r="C290" t="s">
        <v>626</v>
      </c>
      <c r="D290" t="str">
        <f t="shared" si="15"/>
        <v>43531FC003</v>
      </c>
      <c r="E290" t="str">
        <f t="shared" si="16"/>
        <v>Fraise à carotter</v>
      </c>
      <c r="F290" t="s">
        <v>36</v>
      </c>
      <c r="G290" t="s">
        <v>54</v>
      </c>
      <c r="H290" t="s">
        <v>39</v>
      </c>
      <c r="J290" t="s">
        <v>40</v>
      </c>
      <c r="K290">
        <v>1</v>
      </c>
      <c r="V290">
        <f>IF(G290="","",SUM(N:N))</f>
        <v>10292.35</v>
      </c>
      <c r="W290" t="b">
        <f>IF(G290="Affutage",IF(Q290&lt;&gt;"",1,0))</f>
        <v>0</v>
      </c>
      <c r="X290">
        <f>IF(G290="","",SUM(W:W))</f>
        <v>98</v>
      </c>
      <c r="Y290">
        <f t="shared" si="17"/>
        <v>0</v>
      </c>
      <c r="Z290">
        <f>SUM(Y:Y)</f>
        <v>194</v>
      </c>
      <c r="AA290" s="3">
        <f>IF(A290="","",X290/Z290)</f>
        <v>0.50515463917525771</v>
      </c>
    </row>
    <row r="291" spans="1:27" x14ac:dyDescent="0.25">
      <c r="A291" s="1">
        <v>43531</v>
      </c>
      <c r="B291" t="s">
        <v>16</v>
      </c>
      <c r="C291">
        <v>65434</v>
      </c>
      <c r="D291" t="str">
        <f t="shared" si="15"/>
        <v>4353165434</v>
      </c>
      <c r="E291" t="str">
        <f t="shared" si="16"/>
        <v>Fraise D striée</v>
      </c>
      <c r="F291" t="s">
        <v>37</v>
      </c>
      <c r="G291" t="s">
        <v>35</v>
      </c>
      <c r="H291" t="s">
        <v>39</v>
      </c>
      <c r="J291" t="s">
        <v>41</v>
      </c>
      <c r="K291">
        <v>1</v>
      </c>
      <c r="V291">
        <f>IF(G291="","",SUM(N:N))</f>
        <v>10292.35</v>
      </c>
      <c r="W291" t="b">
        <f>IF(G291="Affutage",IF(Q291&lt;&gt;"",1,0))</f>
        <v>0</v>
      </c>
      <c r="X291">
        <f>IF(G291="","",SUM(W:W))</f>
        <v>98</v>
      </c>
      <c r="Y291">
        <f t="shared" si="17"/>
        <v>0</v>
      </c>
      <c r="Z291">
        <f>SUM(Y:Y)</f>
        <v>194</v>
      </c>
      <c r="AA291" s="3">
        <f>IF(A291="","",X291/Z291)</f>
        <v>0.50515463917525771</v>
      </c>
    </row>
    <row r="292" spans="1:27" x14ac:dyDescent="0.25">
      <c r="A292" s="1">
        <v>43531</v>
      </c>
      <c r="B292" t="s">
        <v>16</v>
      </c>
      <c r="C292">
        <v>58656</v>
      </c>
      <c r="D292" t="str">
        <f t="shared" si="15"/>
        <v>4353158656</v>
      </c>
      <c r="E292" t="str">
        <f t="shared" si="16"/>
        <v>Fraise D striée</v>
      </c>
      <c r="F292" t="s">
        <v>35</v>
      </c>
      <c r="G292" t="s">
        <v>82</v>
      </c>
      <c r="J292" t="s">
        <v>41</v>
      </c>
      <c r="K292">
        <v>1</v>
      </c>
      <c r="V292">
        <f>IF(G292="","",SUM(N:N))</f>
        <v>10292.35</v>
      </c>
      <c r="W292" t="b">
        <f>IF(G292="Affutage",IF(Q292&lt;&gt;"",1,0))</f>
        <v>0</v>
      </c>
      <c r="X292">
        <f>IF(G292="","",SUM(W:W))</f>
        <v>98</v>
      </c>
      <c r="Y292">
        <f t="shared" si="17"/>
        <v>0</v>
      </c>
      <c r="Z292">
        <f>SUM(Y:Y)</f>
        <v>194</v>
      </c>
      <c r="AA292" s="3">
        <f>IF(A292="","",X292/Z292)</f>
        <v>0.50515463917525771</v>
      </c>
    </row>
    <row r="293" spans="1:27" x14ac:dyDescent="0.25">
      <c r="A293" s="1">
        <v>43531</v>
      </c>
      <c r="B293" t="s">
        <v>17</v>
      </c>
      <c r="C293">
        <v>44043</v>
      </c>
      <c r="D293" t="str">
        <f t="shared" si="15"/>
        <v>4353144043</v>
      </c>
      <c r="E293" t="str">
        <f t="shared" si="16"/>
        <v>Fraise D plat</v>
      </c>
      <c r="F293" t="s">
        <v>35</v>
      </c>
      <c r="G293" t="s">
        <v>82</v>
      </c>
      <c r="J293" t="s">
        <v>40</v>
      </c>
      <c r="K293">
        <v>1</v>
      </c>
      <c r="V293">
        <f>IF(G293="","",SUM(N:N))</f>
        <v>10292.35</v>
      </c>
      <c r="W293" t="b">
        <f>IF(G293="Affutage",IF(Q293&lt;&gt;"",1,0))</f>
        <v>0</v>
      </c>
      <c r="X293">
        <f>IF(G293="","",SUM(W:W))</f>
        <v>98</v>
      </c>
      <c r="Y293">
        <f t="shared" si="17"/>
        <v>0</v>
      </c>
      <c r="Z293">
        <f>SUM(Y:Y)</f>
        <v>194</v>
      </c>
      <c r="AA293" s="3">
        <f>IF(A293="","",X293/Z293)</f>
        <v>0.50515463917525771</v>
      </c>
    </row>
    <row r="294" spans="1:27" x14ac:dyDescent="0.25">
      <c r="A294" s="1">
        <v>43531</v>
      </c>
      <c r="B294" t="s">
        <v>16</v>
      </c>
      <c r="C294">
        <v>63310</v>
      </c>
      <c r="D294" t="str">
        <f t="shared" si="15"/>
        <v>4353163310</v>
      </c>
      <c r="E294" t="str">
        <f t="shared" si="16"/>
        <v>Fraise D striée</v>
      </c>
      <c r="F294" t="s">
        <v>37</v>
      </c>
      <c r="G294" t="s">
        <v>35</v>
      </c>
      <c r="H294" t="s">
        <v>39</v>
      </c>
      <c r="J294" t="s">
        <v>41</v>
      </c>
      <c r="K294">
        <v>1</v>
      </c>
      <c r="V294">
        <f>IF(G294="","",SUM(N:N))</f>
        <v>10292.35</v>
      </c>
      <c r="W294" t="b">
        <f>IF(G294="Affutage",IF(Q294&lt;&gt;"",1,0))</f>
        <v>0</v>
      </c>
      <c r="X294">
        <f>IF(G294="","",SUM(W:W))</f>
        <v>98</v>
      </c>
      <c r="Y294">
        <f t="shared" si="17"/>
        <v>0</v>
      </c>
      <c r="Z294">
        <f>SUM(Y:Y)</f>
        <v>194</v>
      </c>
      <c r="AA294" s="3">
        <f>IF(A294="","",X294/Z294)</f>
        <v>0.50515463917525771</v>
      </c>
    </row>
    <row r="295" spans="1:27" x14ac:dyDescent="0.25">
      <c r="A295" s="1">
        <v>43531</v>
      </c>
      <c r="B295" t="s">
        <v>20</v>
      </c>
      <c r="C295" t="s">
        <v>629</v>
      </c>
      <c r="D295" t="str">
        <f t="shared" si="15"/>
        <v>435317342 C-TOP Ø1.00</v>
      </c>
      <c r="E295" t="str">
        <f t="shared" si="16"/>
        <v>Fraise 2Z</v>
      </c>
      <c r="F295" t="s">
        <v>76</v>
      </c>
      <c r="G295" t="s">
        <v>35</v>
      </c>
      <c r="H295" t="s">
        <v>617</v>
      </c>
      <c r="J295" t="s">
        <v>42</v>
      </c>
      <c r="K295">
        <v>10</v>
      </c>
      <c r="V295">
        <f>IF(G295="","",SUM(N:N))</f>
        <v>10292.35</v>
      </c>
      <c r="W295" t="b">
        <f>IF(G295="Affutage",IF(Q295&lt;&gt;"",1,0))</f>
        <v>0</v>
      </c>
      <c r="X295">
        <f>IF(G295="","",SUM(W:W))</f>
        <v>98</v>
      </c>
      <c r="Y295">
        <f t="shared" si="17"/>
        <v>0</v>
      </c>
      <c r="Z295">
        <f>SUM(Y:Y)</f>
        <v>194</v>
      </c>
      <c r="AA295" s="3">
        <f>IF(A295="","",X295/Z295)</f>
        <v>0.50515463917525771</v>
      </c>
    </row>
    <row r="296" spans="1:27" x14ac:dyDescent="0.25">
      <c r="A296" s="1">
        <v>43531</v>
      </c>
      <c r="B296" t="s">
        <v>21</v>
      </c>
      <c r="C296" t="s">
        <v>630</v>
      </c>
      <c r="D296" t="str">
        <f t="shared" si="15"/>
        <v>43531Ø0.28</v>
      </c>
      <c r="E296" t="str">
        <f t="shared" si="16"/>
        <v>Foret</v>
      </c>
      <c r="F296" t="s">
        <v>76</v>
      </c>
      <c r="G296" t="s">
        <v>35</v>
      </c>
      <c r="H296" t="s">
        <v>617</v>
      </c>
      <c r="J296" t="s">
        <v>631</v>
      </c>
      <c r="K296">
        <v>10</v>
      </c>
      <c r="V296">
        <f>IF(G296="","",SUM(N:N))</f>
        <v>10292.35</v>
      </c>
      <c r="W296" t="b">
        <f>IF(G296="Affutage",IF(Q296&lt;&gt;"",1,0))</f>
        <v>0</v>
      </c>
      <c r="X296">
        <f>IF(G296="","",SUM(W:W))</f>
        <v>98</v>
      </c>
      <c r="Y296">
        <f t="shared" si="17"/>
        <v>0</v>
      </c>
      <c r="Z296">
        <f>SUM(Y:Y)</f>
        <v>194</v>
      </c>
      <c r="AA296" s="3">
        <f>IF(A296="","",X296/Z296)</f>
        <v>0.50515463917525771</v>
      </c>
    </row>
    <row r="297" spans="1:27" x14ac:dyDescent="0.25">
      <c r="A297" s="1">
        <v>43531</v>
      </c>
      <c r="B297" t="s">
        <v>21</v>
      </c>
      <c r="C297" t="s">
        <v>633</v>
      </c>
      <c r="D297" t="str">
        <f t="shared" si="15"/>
        <v>43531Ø0.25</v>
      </c>
      <c r="E297" t="str">
        <f t="shared" si="16"/>
        <v>Foret</v>
      </c>
      <c r="F297" t="s">
        <v>76</v>
      </c>
      <c r="G297" t="s">
        <v>33</v>
      </c>
      <c r="H297" t="s">
        <v>38</v>
      </c>
      <c r="J297" t="s">
        <v>632</v>
      </c>
      <c r="K297">
        <v>10</v>
      </c>
      <c r="N297">
        <v>41</v>
      </c>
      <c r="V297">
        <f>IF(G297="","",SUM(N:N))</f>
        <v>10292.35</v>
      </c>
      <c r="W297" t="b">
        <f>IF(G297="Affutage",IF(Q297&lt;&gt;"",1,0))</f>
        <v>0</v>
      </c>
      <c r="X297">
        <f>IF(G297="","",SUM(W:W))</f>
        <v>98</v>
      </c>
      <c r="Y297">
        <f t="shared" si="17"/>
        <v>0</v>
      </c>
      <c r="Z297">
        <f>SUM(Y:Y)</f>
        <v>194</v>
      </c>
      <c r="AA297" s="3">
        <f>IF(A297="","",X297/Z297)</f>
        <v>0.50515463917525771</v>
      </c>
    </row>
    <row r="298" spans="1:27" x14ac:dyDescent="0.25">
      <c r="A298" s="1">
        <v>43531</v>
      </c>
      <c r="B298" t="s">
        <v>20</v>
      </c>
      <c r="C298" t="s">
        <v>31</v>
      </c>
      <c r="D298" t="str">
        <f t="shared" si="15"/>
        <v>435317242 Ø0.30</v>
      </c>
      <c r="E298" t="str">
        <f t="shared" si="16"/>
        <v>Fraise 2Z</v>
      </c>
      <c r="F298" t="s">
        <v>76</v>
      </c>
      <c r="G298" t="s">
        <v>82</v>
      </c>
      <c r="H298" t="s">
        <v>38</v>
      </c>
      <c r="J298" t="s">
        <v>42</v>
      </c>
      <c r="K298">
        <v>30</v>
      </c>
      <c r="V298">
        <f>IF(G298="","",SUM(N:N))</f>
        <v>10292.35</v>
      </c>
      <c r="W298" t="b">
        <f>IF(G298="Affutage",IF(Q298&lt;&gt;"",1,0))</f>
        <v>0</v>
      </c>
      <c r="X298">
        <f>IF(G298="","",SUM(W:W))</f>
        <v>98</v>
      </c>
      <c r="Y298">
        <f t="shared" si="17"/>
        <v>0</v>
      </c>
      <c r="Z298">
        <f>SUM(Y:Y)</f>
        <v>194</v>
      </c>
      <c r="AA298" s="3">
        <f>IF(A298="","",X298/Z298)</f>
        <v>0.50515463917525771</v>
      </c>
    </row>
    <row r="299" spans="1:27" x14ac:dyDescent="0.25">
      <c r="A299" s="1">
        <v>43531</v>
      </c>
      <c r="B299" t="s">
        <v>20</v>
      </c>
      <c r="C299" t="s">
        <v>535</v>
      </c>
      <c r="D299" t="str">
        <f t="shared" si="15"/>
        <v>435317242 Ø0.50</v>
      </c>
      <c r="E299" t="str">
        <f t="shared" si="16"/>
        <v>Fraise 2Z</v>
      </c>
      <c r="F299" t="s">
        <v>76</v>
      </c>
      <c r="G299" t="s">
        <v>82</v>
      </c>
      <c r="H299" t="s">
        <v>38</v>
      </c>
      <c r="J299" t="s">
        <v>42</v>
      </c>
      <c r="K299">
        <v>20</v>
      </c>
      <c r="V299">
        <f>IF(G299="","",SUM(N:N))</f>
        <v>10292.35</v>
      </c>
      <c r="W299" t="b">
        <f>IF(G299="Affutage",IF(Q299&lt;&gt;"",1,0))</f>
        <v>0</v>
      </c>
      <c r="X299">
        <f>IF(G299="","",SUM(W:W))</f>
        <v>98</v>
      </c>
      <c r="Y299">
        <f t="shared" si="17"/>
        <v>0</v>
      </c>
      <c r="Z299">
        <f>SUM(Y:Y)</f>
        <v>194</v>
      </c>
      <c r="AA299" s="3">
        <f>IF(A299="","",X299/Z299)</f>
        <v>0.50515463917525771</v>
      </c>
    </row>
    <row r="300" spans="1:27" x14ac:dyDescent="0.25">
      <c r="A300" s="1">
        <v>43531</v>
      </c>
      <c r="B300" t="s">
        <v>20</v>
      </c>
      <c r="C300" t="s">
        <v>531</v>
      </c>
      <c r="D300" t="str">
        <f t="shared" si="15"/>
        <v>435317242 Ø0.80</v>
      </c>
      <c r="E300" t="str">
        <f t="shared" si="16"/>
        <v>Fraise 2Z</v>
      </c>
      <c r="F300" t="s">
        <v>76</v>
      </c>
      <c r="G300" t="s">
        <v>82</v>
      </c>
      <c r="H300" t="s">
        <v>38</v>
      </c>
      <c r="J300" t="s">
        <v>42</v>
      </c>
      <c r="K300">
        <v>30</v>
      </c>
      <c r="V300">
        <f>IF(G300="","",SUM(N:N))</f>
        <v>10292.35</v>
      </c>
      <c r="W300" t="b">
        <f>IF(G300="Affutage",IF(Q300&lt;&gt;"",1,0))</f>
        <v>0</v>
      </c>
      <c r="X300">
        <f>IF(G300="","",SUM(W:W))</f>
        <v>98</v>
      </c>
      <c r="Y300">
        <f t="shared" si="17"/>
        <v>0</v>
      </c>
      <c r="Z300">
        <f>SUM(Y:Y)</f>
        <v>194</v>
      </c>
      <c r="AA300" s="3">
        <f>IF(A300="","",X300/Z300)</f>
        <v>0.50515463917525771</v>
      </c>
    </row>
    <row r="301" spans="1:27" x14ac:dyDescent="0.25">
      <c r="A301" s="1">
        <v>43531</v>
      </c>
      <c r="B301" t="s">
        <v>20</v>
      </c>
      <c r="C301" t="s">
        <v>634</v>
      </c>
      <c r="D301" t="str">
        <f t="shared" si="15"/>
        <v>435317242 Ø3.00</v>
      </c>
      <c r="E301" t="str">
        <f t="shared" si="16"/>
        <v>Fraise 2Z</v>
      </c>
      <c r="F301" t="s">
        <v>76</v>
      </c>
      <c r="G301" t="s">
        <v>82</v>
      </c>
      <c r="H301" t="s">
        <v>38</v>
      </c>
      <c r="J301" t="s">
        <v>42</v>
      </c>
      <c r="K301">
        <v>10</v>
      </c>
      <c r="V301">
        <f>IF(G301="","",SUM(N:N))</f>
        <v>10292.35</v>
      </c>
      <c r="W301" t="b">
        <f>IF(G301="Affutage",IF(Q301&lt;&gt;"",1,0))</f>
        <v>0</v>
      </c>
      <c r="X301">
        <f>IF(G301="","",SUM(W:W))</f>
        <v>98</v>
      </c>
      <c r="Y301">
        <f t="shared" si="17"/>
        <v>0</v>
      </c>
      <c r="Z301">
        <f>SUM(Y:Y)</f>
        <v>194</v>
      </c>
      <c r="AA301" s="3">
        <f>IF(A301="","",X301/Z301)</f>
        <v>0.50515463917525771</v>
      </c>
    </row>
    <row r="302" spans="1:27" x14ac:dyDescent="0.25">
      <c r="A302" s="1">
        <v>43531</v>
      </c>
      <c r="B302" t="s">
        <v>21</v>
      </c>
      <c r="C302" t="s">
        <v>635</v>
      </c>
      <c r="D302" t="str">
        <f t="shared" si="15"/>
        <v>435311118507 Ø0.67</v>
      </c>
      <c r="E302" t="str">
        <f t="shared" si="16"/>
        <v>Foret</v>
      </c>
      <c r="F302" t="s">
        <v>76</v>
      </c>
      <c r="G302" t="s">
        <v>82</v>
      </c>
      <c r="H302" t="s">
        <v>38</v>
      </c>
      <c r="J302" t="s">
        <v>43</v>
      </c>
      <c r="K302">
        <v>20</v>
      </c>
      <c r="V302">
        <f>IF(G302="","",SUM(N:N))</f>
        <v>10292.35</v>
      </c>
      <c r="W302" t="b">
        <f>IF(G302="Affutage",IF(Q302&lt;&gt;"",1,0))</f>
        <v>0</v>
      </c>
      <c r="X302">
        <f>IF(G302="","",SUM(W:W))</f>
        <v>98</v>
      </c>
      <c r="Y302">
        <f t="shared" si="17"/>
        <v>0</v>
      </c>
      <c r="Z302">
        <f>SUM(Y:Y)</f>
        <v>194</v>
      </c>
      <c r="AA302" s="3">
        <f>IF(A302="","",X302/Z302)</f>
        <v>0.50515463917525771</v>
      </c>
    </row>
    <row r="303" spans="1:27" x14ac:dyDescent="0.25">
      <c r="A303" s="1">
        <v>43531</v>
      </c>
      <c r="B303" t="s">
        <v>16</v>
      </c>
      <c r="C303">
        <v>63309</v>
      </c>
      <c r="D303" t="str">
        <f t="shared" si="15"/>
        <v>4353163309</v>
      </c>
      <c r="E303" t="str">
        <f t="shared" si="16"/>
        <v>Fraise D striée</v>
      </c>
      <c r="F303" t="s">
        <v>35</v>
      </c>
      <c r="G303" t="s">
        <v>34</v>
      </c>
      <c r="J303" t="s">
        <v>41</v>
      </c>
      <c r="K303">
        <v>1</v>
      </c>
      <c r="O303" t="s">
        <v>72</v>
      </c>
      <c r="P303" t="s">
        <v>613</v>
      </c>
      <c r="Q303">
        <v>500</v>
      </c>
      <c r="V303">
        <f>IF(G303="","",SUM(N:N))</f>
        <v>10292.35</v>
      </c>
      <c r="W303">
        <f>IF(G303="Affutage",IF(Q303&lt;&gt;"",1,0))</f>
        <v>1</v>
      </c>
      <c r="X303">
        <f>IF(G303="","",SUM(W:W))</f>
        <v>98</v>
      </c>
      <c r="Y303">
        <f t="shared" si="17"/>
        <v>1</v>
      </c>
      <c r="Z303">
        <f>SUM(Y:Y)</f>
        <v>194</v>
      </c>
      <c r="AA303" s="3">
        <f>IF(A303="","",X303/Z303)</f>
        <v>0.50515463917525771</v>
      </c>
    </row>
    <row r="304" spans="1:27" x14ac:dyDescent="0.25">
      <c r="A304" s="1">
        <v>43531</v>
      </c>
      <c r="B304" t="s">
        <v>16</v>
      </c>
      <c r="C304">
        <v>63311</v>
      </c>
      <c r="D304" t="str">
        <f t="shared" si="15"/>
        <v>4353163311</v>
      </c>
      <c r="E304" t="str">
        <f t="shared" si="16"/>
        <v>Fraise D striée</v>
      </c>
      <c r="F304" t="s">
        <v>35</v>
      </c>
      <c r="G304" t="s">
        <v>34</v>
      </c>
      <c r="J304" t="s">
        <v>41</v>
      </c>
      <c r="K304">
        <v>1</v>
      </c>
      <c r="O304" t="s">
        <v>72</v>
      </c>
      <c r="P304" t="s">
        <v>613</v>
      </c>
      <c r="Q304">
        <v>500</v>
      </c>
      <c r="V304">
        <f>IF(G304="","",SUM(N:N))</f>
        <v>10292.35</v>
      </c>
      <c r="W304">
        <f>IF(G304="Affutage",IF(Q304&lt;&gt;"",1,0))</f>
        <v>1</v>
      </c>
      <c r="X304">
        <f>IF(G304="","",SUM(W:W))</f>
        <v>98</v>
      </c>
      <c r="Y304">
        <f t="shared" si="17"/>
        <v>1</v>
      </c>
      <c r="Z304">
        <f>SUM(Y:Y)</f>
        <v>194</v>
      </c>
      <c r="AA304" s="3">
        <f>IF(A304="","",X304/Z304)</f>
        <v>0.50515463917525771</v>
      </c>
    </row>
    <row r="305" spans="1:27" x14ac:dyDescent="0.25">
      <c r="A305" s="1">
        <v>43531</v>
      </c>
      <c r="B305" t="s">
        <v>368</v>
      </c>
      <c r="C305" t="s">
        <v>636</v>
      </c>
      <c r="D305" t="str">
        <f t="shared" si="15"/>
        <v>43531Ø1.50 x 3mm à 90˚</v>
      </c>
      <c r="E305" t="str">
        <f t="shared" si="16"/>
        <v>Fraise à graver</v>
      </c>
      <c r="F305" t="s">
        <v>35</v>
      </c>
      <c r="G305" t="s">
        <v>34</v>
      </c>
      <c r="J305" t="s">
        <v>40</v>
      </c>
      <c r="K305">
        <v>10</v>
      </c>
      <c r="V305">
        <f>IF(G305="","",SUM(N:N))</f>
        <v>10292.35</v>
      </c>
      <c r="W305">
        <f>IF(G305="Affutage",IF(Q305&lt;&gt;"",1,0))</f>
        <v>0</v>
      </c>
      <c r="X305">
        <f>IF(G305="","",SUM(W:W))</f>
        <v>98</v>
      </c>
      <c r="Y305">
        <f t="shared" si="17"/>
        <v>1</v>
      </c>
      <c r="Z305">
        <f>SUM(Y:Y)</f>
        <v>194</v>
      </c>
      <c r="AA305" s="3">
        <f>IF(A305="","",X305/Z305)</f>
        <v>0.50515463917525771</v>
      </c>
    </row>
    <row r="306" spans="1:27" x14ac:dyDescent="0.25">
      <c r="A306" s="1">
        <v>43532</v>
      </c>
      <c r="B306" t="s">
        <v>368</v>
      </c>
      <c r="C306" t="s">
        <v>637</v>
      </c>
      <c r="D306" t="str">
        <f t="shared" si="15"/>
        <v>43532Ø1.20 x 3mm à 90˚</v>
      </c>
      <c r="E306" t="str">
        <f t="shared" si="16"/>
        <v>Fraise à graver</v>
      </c>
      <c r="F306" t="s">
        <v>37</v>
      </c>
      <c r="G306" t="s">
        <v>35</v>
      </c>
      <c r="H306" t="s">
        <v>571</v>
      </c>
      <c r="I306" t="s">
        <v>69</v>
      </c>
      <c r="J306" t="s">
        <v>40</v>
      </c>
      <c r="K306">
        <v>2</v>
      </c>
      <c r="V306">
        <f>IF(G306="","",SUM(N:N))</f>
        <v>10292.35</v>
      </c>
      <c r="W306" t="b">
        <f>IF(G306="Affutage",IF(Q306&lt;&gt;"",1,0))</f>
        <v>0</v>
      </c>
      <c r="X306">
        <f>IF(G306="","",SUM(W:W))</f>
        <v>98</v>
      </c>
      <c r="Y306">
        <f t="shared" si="17"/>
        <v>0</v>
      </c>
      <c r="Z306">
        <f>SUM(Y:Y)</f>
        <v>194</v>
      </c>
      <c r="AA306" s="3">
        <f>IF(A306="","",X306/Z306)</f>
        <v>0.50515463917525771</v>
      </c>
    </row>
    <row r="307" spans="1:27" x14ac:dyDescent="0.25">
      <c r="A307" s="1">
        <v>43532</v>
      </c>
      <c r="B307" t="s">
        <v>704</v>
      </c>
      <c r="C307" t="s">
        <v>527</v>
      </c>
      <c r="D307" t="str">
        <f t="shared" si="15"/>
        <v>43532Godets Pour Décalque</v>
      </c>
      <c r="E307" t="str">
        <f t="shared" si="16"/>
        <v>Godet</v>
      </c>
      <c r="F307" t="s">
        <v>638</v>
      </c>
      <c r="G307" t="s">
        <v>34</v>
      </c>
      <c r="J307" t="s">
        <v>40</v>
      </c>
      <c r="K307">
        <v>4</v>
      </c>
      <c r="V307">
        <f>IF(G307="","",SUM(N:N))</f>
        <v>10292.35</v>
      </c>
      <c r="W307">
        <f>IF(G307="Affutage",IF(Q307&lt;&gt;"",1,0))</f>
        <v>0</v>
      </c>
      <c r="X307">
        <f>IF(G307="","",SUM(W:W))</f>
        <v>98</v>
      </c>
      <c r="Y307">
        <f t="shared" si="17"/>
        <v>1</v>
      </c>
      <c r="Z307">
        <f>SUM(Y:Y)</f>
        <v>194</v>
      </c>
      <c r="AA307" s="3">
        <f>IF(A307="","",X307/Z307)</f>
        <v>0.50515463917525771</v>
      </c>
    </row>
    <row r="308" spans="1:27" x14ac:dyDescent="0.25">
      <c r="A308" s="1">
        <v>43532</v>
      </c>
      <c r="B308" t="s">
        <v>16</v>
      </c>
      <c r="C308">
        <v>63308</v>
      </c>
      <c r="D308" t="str">
        <f>IF(A309="","",A309&amp;C308)</f>
        <v>4353263308</v>
      </c>
      <c r="E308" t="str">
        <f t="shared" si="16"/>
        <v>Fraise D striée</v>
      </c>
      <c r="F308" t="s">
        <v>37</v>
      </c>
      <c r="G308" t="s">
        <v>35</v>
      </c>
      <c r="H308" t="s">
        <v>39</v>
      </c>
      <c r="J308" t="s">
        <v>41</v>
      </c>
      <c r="K308">
        <v>1</v>
      </c>
      <c r="V308">
        <f>IF(G308="","",SUM(N:N))</f>
        <v>10292.35</v>
      </c>
      <c r="W308" t="b">
        <f>IF(G308="Affutage",IF(Q308&lt;&gt;"",1,0))</f>
        <v>0</v>
      </c>
      <c r="X308">
        <f>IF(G308="","",SUM(W:W))</f>
        <v>98</v>
      </c>
      <c r="Y308">
        <f t="shared" si="17"/>
        <v>0</v>
      </c>
      <c r="Z308">
        <f>SUM(Y:Y)</f>
        <v>194</v>
      </c>
      <c r="AA308" s="3">
        <f>IF(A309="","",X308/Z308)</f>
        <v>0.50515463917525771</v>
      </c>
    </row>
    <row r="309" spans="1:27" x14ac:dyDescent="0.25">
      <c r="A309" s="1">
        <v>43532</v>
      </c>
      <c r="B309" t="s">
        <v>16</v>
      </c>
      <c r="C309" t="s">
        <v>30</v>
      </c>
      <c r="D309" t="str">
        <f>IF(A310="","",A310&amp;C309)</f>
        <v>43532F040418</v>
      </c>
      <c r="E309" t="str">
        <f t="shared" si="16"/>
        <v>Fraise D striée</v>
      </c>
      <c r="F309" t="s">
        <v>37</v>
      </c>
      <c r="G309" t="s">
        <v>35</v>
      </c>
      <c r="H309" t="s">
        <v>39</v>
      </c>
      <c r="J309" t="s">
        <v>41</v>
      </c>
      <c r="K309">
        <v>1</v>
      </c>
      <c r="V309">
        <f>IF(G309="","",SUM(N:N))</f>
        <v>10292.35</v>
      </c>
      <c r="W309" t="b">
        <f>IF(G309="Affutage",IF(Q309&lt;&gt;"",1,0))</f>
        <v>0</v>
      </c>
      <c r="X309">
        <f>IF(G309="","",SUM(W:W))</f>
        <v>98</v>
      </c>
      <c r="Y309">
        <f t="shared" si="17"/>
        <v>0</v>
      </c>
      <c r="Z309">
        <f>SUM(Y:Y)</f>
        <v>194</v>
      </c>
      <c r="AA309" s="3">
        <f>IF(A310="","",X309/Z309)</f>
        <v>0.50515463917525771</v>
      </c>
    </row>
    <row r="310" spans="1:27" x14ac:dyDescent="0.25">
      <c r="A310" s="1">
        <v>43532</v>
      </c>
      <c r="B310" t="s">
        <v>16</v>
      </c>
      <c r="C310">
        <v>65431</v>
      </c>
      <c r="D310" t="str">
        <f t="shared" ref="D310:D373" si="18">IF(A310="","",A310&amp;C310)</f>
        <v>4353265431</v>
      </c>
      <c r="E310" t="str">
        <f t="shared" ref="E310:E373" si="19">IF(B310="","",B310)</f>
        <v>Fraise D striée</v>
      </c>
      <c r="F310" t="s">
        <v>37</v>
      </c>
      <c r="G310" t="s">
        <v>35</v>
      </c>
      <c r="H310" t="s">
        <v>39</v>
      </c>
      <c r="J310" t="s">
        <v>41</v>
      </c>
      <c r="K310">
        <v>1</v>
      </c>
      <c r="V310">
        <f>IF(G310="","",SUM(N:N))</f>
        <v>10292.35</v>
      </c>
      <c r="W310" t="b">
        <f>IF(G310="Affutage",IF(Q310&lt;&gt;"",1,0))</f>
        <v>0</v>
      </c>
      <c r="X310">
        <f>IF(G310="","",SUM(W:W))</f>
        <v>98</v>
      </c>
      <c r="Y310">
        <f t="shared" si="17"/>
        <v>0</v>
      </c>
      <c r="Z310">
        <f>SUM(Y:Y)</f>
        <v>194</v>
      </c>
      <c r="AA310" s="3">
        <f>IF(A310="","",X310/Z310)</f>
        <v>0.50515463917525771</v>
      </c>
    </row>
    <row r="311" spans="1:27" x14ac:dyDescent="0.25">
      <c r="A311" s="1">
        <v>43532</v>
      </c>
      <c r="B311" t="s">
        <v>16</v>
      </c>
      <c r="C311">
        <v>65433</v>
      </c>
      <c r="D311" t="str">
        <f t="shared" si="18"/>
        <v>4353265433</v>
      </c>
      <c r="E311" t="str">
        <f t="shared" si="19"/>
        <v>Fraise D striée</v>
      </c>
      <c r="F311" t="s">
        <v>37</v>
      </c>
      <c r="G311" t="s">
        <v>35</v>
      </c>
      <c r="H311" t="s">
        <v>39</v>
      </c>
      <c r="J311" t="s">
        <v>41</v>
      </c>
      <c r="K311">
        <v>1</v>
      </c>
      <c r="V311">
        <f>IF(G311="","",SUM(N:N))</f>
        <v>10292.35</v>
      </c>
      <c r="W311" t="b">
        <f>IF(G311="Affutage",IF(Q311&lt;&gt;"",1,0))</f>
        <v>0</v>
      </c>
      <c r="X311">
        <f>IF(G311="","",SUM(W:W))</f>
        <v>98</v>
      </c>
      <c r="Y311">
        <f t="shared" si="17"/>
        <v>0</v>
      </c>
      <c r="Z311">
        <f>SUM(Y:Y)</f>
        <v>194</v>
      </c>
      <c r="AA311" s="3">
        <f>IF(A311="","",X311/Z311)</f>
        <v>0.50515463917525771</v>
      </c>
    </row>
    <row r="312" spans="1:27" x14ac:dyDescent="0.25">
      <c r="A312" s="1">
        <v>43532</v>
      </c>
      <c r="B312" t="s">
        <v>16</v>
      </c>
      <c r="C312">
        <v>108459</v>
      </c>
      <c r="D312" t="str">
        <f t="shared" si="18"/>
        <v>43532108459</v>
      </c>
      <c r="E312" t="str">
        <f t="shared" si="19"/>
        <v>Fraise D striée</v>
      </c>
      <c r="F312" t="s">
        <v>37</v>
      </c>
      <c r="G312" t="s">
        <v>35</v>
      </c>
      <c r="J312" t="s">
        <v>41</v>
      </c>
      <c r="K312">
        <v>1</v>
      </c>
      <c r="L312" t="s">
        <v>69</v>
      </c>
      <c r="V312">
        <f>IF(G312="","",SUM(N:N))</f>
        <v>10292.35</v>
      </c>
      <c r="W312" t="b">
        <f>IF(G312="Affutage",IF(Q312&lt;&gt;"",1,0))</f>
        <v>0</v>
      </c>
      <c r="X312">
        <f>IF(G312="","",SUM(W:W))</f>
        <v>98</v>
      </c>
      <c r="Y312">
        <f t="shared" si="17"/>
        <v>0</v>
      </c>
      <c r="Z312">
        <f>SUM(Y:Y)</f>
        <v>194</v>
      </c>
      <c r="AA312" s="3">
        <f>IF(A312="","",X312/Z312)</f>
        <v>0.50515463917525771</v>
      </c>
    </row>
    <row r="313" spans="1:27" x14ac:dyDescent="0.25">
      <c r="A313" s="1">
        <v>43535</v>
      </c>
      <c r="B313" t="s">
        <v>16</v>
      </c>
      <c r="C313">
        <v>63309</v>
      </c>
      <c r="D313" t="str">
        <f t="shared" si="18"/>
        <v>4353563309</v>
      </c>
      <c r="E313" t="str">
        <f t="shared" si="19"/>
        <v>Fraise D striée</v>
      </c>
      <c r="F313" t="s">
        <v>37</v>
      </c>
      <c r="G313" t="s">
        <v>35</v>
      </c>
      <c r="H313" t="s">
        <v>39</v>
      </c>
      <c r="J313" t="s">
        <v>41</v>
      </c>
      <c r="K313">
        <v>1</v>
      </c>
      <c r="V313">
        <f>IF(G313="","",SUM(N:N))</f>
        <v>10292.35</v>
      </c>
      <c r="W313" t="b">
        <f>IF(G313="Affutage",IF(Q313&lt;&gt;"",1,0))</f>
        <v>0</v>
      </c>
      <c r="X313">
        <f>IF(G313="","",SUM(W:W))</f>
        <v>98</v>
      </c>
      <c r="Y313">
        <f t="shared" si="17"/>
        <v>0</v>
      </c>
      <c r="Z313">
        <f>SUM(Y:Y)</f>
        <v>194</v>
      </c>
      <c r="AA313" s="3">
        <f>IF(A313="","",X313/Z313)</f>
        <v>0.50515463917525771</v>
      </c>
    </row>
    <row r="314" spans="1:27" x14ac:dyDescent="0.25">
      <c r="A314" s="1">
        <v>43535</v>
      </c>
      <c r="B314" t="s">
        <v>16</v>
      </c>
      <c r="C314">
        <v>63311</v>
      </c>
      <c r="D314" t="str">
        <f t="shared" si="18"/>
        <v>4353563311</v>
      </c>
      <c r="E314" t="str">
        <f t="shared" si="19"/>
        <v>Fraise D striée</v>
      </c>
      <c r="F314" t="s">
        <v>37</v>
      </c>
      <c r="G314" t="s">
        <v>35</v>
      </c>
      <c r="H314" t="s">
        <v>39</v>
      </c>
      <c r="J314" t="s">
        <v>41</v>
      </c>
      <c r="K314">
        <v>1</v>
      </c>
      <c r="V314">
        <f>IF(G314="","",SUM(N:N))</f>
        <v>10292.35</v>
      </c>
      <c r="W314" t="b">
        <f>IF(G314="Affutage",IF(Q314&lt;&gt;"",1,0))</f>
        <v>0</v>
      </c>
      <c r="X314">
        <f>IF(G314="","",SUM(W:W))</f>
        <v>98</v>
      </c>
      <c r="Y314">
        <f t="shared" si="17"/>
        <v>0</v>
      </c>
      <c r="Z314">
        <f>SUM(Y:Y)</f>
        <v>194</v>
      </c>
      <c r="AA314" s="3">
        <f>IF(A314="","",X314/Z314)</f>
        <v>0.50515463917525771</v>
      </c>
    </row>
    <row r="315" spans="1:27" x14ac:dyDescent="0.25">
      <c r="A315" s="1">
        <v>43535</v>
      </c>
      <c r="B315" t="s">
        <v>20</v>
      </c>
      <c r="C315" t="s">
        <v>535</v>
      </c>
      <c r="D315" t="str">
        <f t="shared" si="18"/>
        <v>435357242 Ø0.50</v>
      </c>
      <c r="E315" t="str">
        <f t="shared" si="19"/>
        <v>Fraise 2Z</v>
      </c>
      <c r="F315" t="s">
        <v>76</v>
      </c>
      <c r="G315" t="s">
        <v>35</v>
      </c>
      <c r="H315" t="s">
        <v>38</v>
      </c>
      <c r="J315" t="s">
        <v>42</v>
      </c>
      <c r="K315">
        <v>50</v>
      </c>
      <c r="V315">
        <f>IF(G315="","",SUM(N:N))</f>
        <v>10292.35</v>
      </c>
      <c r="W315" t="b">
        <f>IF(G315="Affutage",IF(Q315&lt;&gt;"",1,0))</f>
        <v>0</v>
      </c>
      <c r="X315">
        <f>IF(G315="","",SUM(W:W))</f>
        <v>98</v>
      </c>
      <c r="Y315">
        <f t="shared" si="17"/>
        <v>0</v>
      </c>
      <c r="Z315">
        <f>SUM(Y:Y)</f>
        <v>194</v>
      </c>
      <c r="AA315" s="3">
        <f>IF(A315="","",X315/Z315)</f>
        <v>0.50515463917525771</v>
      </c>
    </row>
    <row r="316" spans="1:27" x14ac:dyDescent="0.25">
      <c r="A316" s="1">
        <v>43535</v>
      </c>
      <c r="B316" t="s">
        <v>20</v>
      </c>
      <c r="C316" t="s">
        <v>537</v>
      </c>
      <c r="D316" t="str">
        <f t="shared" si="18"/>
        <v>435357242 Ø1.00</v>
      </c>
      <c r="E316" t="str">
        <f t="shared" si="19"/>
        <v>Fraise 2Z</v>
      </c>
      <c r="F316" t="s">
        <v>76</v>
      </c>
      <c r="G316" t="s">
        <v>35</v>
      </c>
      <c r="H316" t="s">
        <v>38</v>
      </c>
      <c r="J316" t="s">
        <v>42</v>
      </c>
      <c r="K316">
        <v>50</v>
      </c>
      <c r="V316">
        <f>IF(G316="","",SUM(N:N))</f>
        <v>10292.35</v>
      </c>
      <c r="W316" t="b">
        <f>IF(G316="Affutage",IF(Q316&lt;&gt;"",1,0))</f>
        <v>0</v>
      </c>
      <c r="X316">
        <f>IF(G316="","",SUM(W:W))</f>
        <v>98</v>
      </c>
      <c r="Y316">
        <f t="shared" si="17"/>
        <v>0</v>
      </c>
      <c r="Z316">
        <f>SUM(Y:Y)</f>
        <v>194</v>
      </c>
      <c r="AA316" s="3">
        <f>IF(A316="","",X316/Z316)</f>
        <v>0.50515463917525771</v>
      </c>
    </row>
    <row r="317" spans="1:27" x14ac:dyDescent="0.25">
      <c r="A317" s="1">
        <v>43535</v>
      </c>
      <c r="B317" t="s">
        <v>20</v>
      </c>
      <c r="C317" t="s">
        <v>639</v>
      </c>
      <c r="D317" t="str">
        <f t="shared" si="18"/>
        <v>435357242 Ø2.00</v>
      </c>
      <c r="E317" t="str">
        <f t="shared" si="19"/>
        <v>Fraise 2Z</v>
      </c>
      <c r="F317" t="s">
        <v>76</v>
      </c>
      <c r="G317" t="s">
        <v>35</v>
      </c>
      <c r="H317" t="s">
        <v>38</v>
      </c>
      <c r="J317" t="s">
        <v>42</v>
      </c>
      <c r="K317">
        <v>30</v>
      </c>
      <c r="V317">
        <f>IF(G317="","",SUM(N:N))</f>
        <v>10292.35</v>
      </c>
      <c r="W317" t="b">
        <f>IF(G317="Affutage",IF(Q317&lt;&gt;"",1,0))</f>
        <v>0</v>
      </c>
      <c r="X317">
        <f>IF(G317="","",SUM(W:W))</f>
        <v>98</v>
      </c>
      <c r="Y317">
        <f t="shared" si="17"/>
        <v>0</v>
      </c>
      <c r="Z317">
        <f>SUM(Y:Y)</f>
        <v>194</v>
      </c>
      <c r="AA317" s="3">
        <f>IF(A317="","",X317/Z317)</f>
        <v>0.50515463917525771</v>
      </c>
    </row>
    <row r="318" spans="1:27" x14ac:dyDescent="0.25">
      <c r="A318" s="1">
        <v>43535</v>
      </c>
      <c r="B318" t="s">
        <v>20</v>
      </c>
      <c r="C318" t="s">
        <v>634</v>
      </c>
      <c r="D318" t="str">
        <f t="shared" si="18"/>
        <v>435357242 Ø3.00</v>
      </c>
      <c r="E318" t="str">
        <f t="shared" si="19"/>
        <v>Fraise 2Z</v>
      </c>
      <c r="F318" t="s">
        <v>76</v>
      </c>
      <c r="G318" t="s">
        <v>35</v>
      </c>
      <c r="H318" t="s">
        <v>38</v>
      </c>
      <c r="J318" t="s">
        <v>42</v>
      </c>
      <c r="K318">
        <v>5</v>
      </c>
      <c r="V318">
        <f>IF(G318="","",SUM(N:N))</f>
        <v>10292.35</v>
      </c>
      <c r="W318" t="b">
        <f>IF(G318="Affutage",IF(Q318&lt;&gt;"",1,0))</f>
        <v>0</v>
      </c>
      <c r="X318">
        <f>IF(G318="","",SUM(W:W))</f>
        <v>98</v>
      </c>
      <c r="Y318">
        <f t="shared" si="17"/>
        <v>0</v>
      </c>
      <c r="Z318">
        <f>SUM(Y:Y)</f>
        <v>194</v>
      </c>
      <c r="AA318" s="3">
        <f>IF(A318="","",X318/Z318)</f>
        <v>0.50515463917525771</v>
      </c>
    </row>
    <row r="319" spans="1:27" x14ac:dyDescent="0.25">
      <c r="A319" s="1">
        <v>43535</v>
      </c>
      <c r="B319" t="s">
        <v>20</v>
      </c>
      <c r="C319" t="s">
        <v>640</v>
      </c>
      <c r="D319" t="str">
        <f t="shared" si="18"/>
        <v>435357242 Ø4.00</v>
      </c>
      <c r="E319" t="str">
        <f t="shared" si="19"/>
        <v>Fraise 2Z</v>
      </c>
      <c r="F319" t="s">
        <v>76</v>
      </c>
      <c r="G319" t="s">
        <v>35</v>
      </c>
      <c r="H319" t="s">
        <v>38</v>
      </c>
      <c r="J319" t="s">
        <v>42</v>
      </c>
      <c r="K319">
        <v>5</v>
      </c>
      <c r="V319">
        <f>IF(G319="","",SUM(N:N))</f>
        <v>10292.35</v>
      </c>
      <c r="W319" t="b">
        <f>IF(G319="Affutage",IF(Q319&lt;&gt;"",1,0))</f>
        <v>0</v>
      </c>
      <c r="X319">
        <f>IF(G319="","",SUM(W:W))</f>
        <v>98</v>
      </c>
      <c r="Y319">
        <f t="shared" si="17"/>
        <v>0</v>
      </c>
      <c r="Z319">
        <f>SUM(Y:Y)</f>
        <v>194</v>
      </c>
      <c r="AA319" s="3">
        <f>IF(A319="","",X319/Z319)</f>
        <v>0.50515463917525771</v>
      </c>
    </row>
    <row r="320" spans="1:27" x14ac:dyDescent="0.25">
      <c r="A320" s="1">
        <v>43535</v>
      </c>
      <c r="B320" t="s">
        <v>20</v>
      </c>
      <c r="C320" t="s">
        <v>641</v>
      </c>
      <c r="D320" t="str">
        <f t="shared" si="18"/>
        <v>435357242 Ø6.00</v>
      </c>
      <c r="E320" t="str">
        <f t="shared" si="19"/>
        <v>Fraise 2Z</v>
      </c>
      <c r="F320" t="s">
        <v>76</v>
      </c>
      <c r="G320" t="s">
        <v>35</v>
      </c>
      <c r="H320" t="s">
        <v>38</v>
      </c>
      <c r="J320" t="s">
        <v>42</v>
      </c>
      <c r="K320">
        <v>5</v>
      </c>
      <c r="V320">
        <f>IF(G320="","",SUM(N:N))</f>
        <v>10292.35</v>
      </c>
      <c r="W320" t="b">
        <f>IF(G320="Affutage",IF(Q320&lt;&gt;"",1,0))</f>
        <v>0</v>
      </c>
      <c r="X320">
        <f>IF(G320="","",SUM(W:W))</f>
        <v>98</v>
      </c>
      <c r="Y320">
        <f t="shared" si="17"/>
        <v>0</v>
      </c>
      <c r="Z320">
        <f>SUM(Y:Y)</f>
        <v>194</v>
      </c>
      <c r="AA320" s="3">
        <f>IF(A320="","",X320/Z320)</f>
        <v>0.50515463917525771</v>
      </c>
    </row>
    <row r="321" spans="1:27" x14ac:dyDescent="0.25">
      <c r="A321" s="1">
        <v>43536</v>
      </c>
      <c r="B321" t="s">
        <v>522</v>
      </c>
      <c r="C321" t="s">
        <v>557</v>
      </c>
      <c r="D321" t="str">
        <f t="shared" si="18"/>
        <v>43536Burin Pointu 30˚</v>
      </c>
      <c r="E321" t="str">
        <f t="shared" si="19"/>
        <v>Burin</v>
      </c>
      <c r="F321" t="s">
        <v>36</v>
      </c>
      <c r="G321" t="s">
        <v>82</v>
      </c>
      <c r="H321" t="s">
        <v>38</v>
      </c>
      <c r="J321" t="s">
        <v>40</v>
      </c>
      <c r="K321">
        <v>10</v>
      </c>
      <c r="V321">
        <f>IF(G321="","",SUM(N:N))</f>
        <v>10292.35</v>
      </c>
      <c r="W321" t="b">
        <f>IF(G321="Affutage",IF(Q321&lt;&gt;"",1,0))</f>
        <v>0</v>
      </c>
      <c r="X321">
        <f>IF(G321="","",SUM(W:W))</f>
        <v>98</v>
      </c>
      <c r="Y321">
        <f t="shared" si="17"/>
        <v>0</v>
      </c>
      <c r="Z321">
        <f>SUM(Y:Y)</f>
        <v>194</v>
      </c>
      <c r="AA321" s="3">
        <f>IF(A321="","",X321/Z321)</f>
        <v>0.50515463917525771</v>
      </c>
    </row>
    <row r="322" spans="1:27" x14ac:dyDescent="0.25">
      <c r="A322" s="1">
        <v>43536</v>
      </c>
      <c r="B322" t="s">
        <v>522</v>
      </c>
      <c r="C322" t="s">
        <v>642</v>
      </c>
      <c r="D322" t="str">
        <f t="shared" si="18"/>
        <v>43536Burin Pointu 40˚</v>
      </c>
      <c r="E322" t="str">
        <f t="shared" si="19"/>
        <v>Burin</v>
      </c>
      <c r="F322" t="s">
        <v>36</v>
      </c>
      <c r="G322" t="s">
        <v>82</v>
      </c>
      <c r="H322" t="s">
        <v>38</v>
      </c>
      <c r="J322" t="s">
        <v>40</v>
      </c>
      <c r="K322">
        <v>10</v>
      </c>
      <c r="V322">
        <f>IF(G322="","",SUM(N:N))</f>
        <v>10292.35</v>
      </c>
      <c r="W322" t="b">
        <f>IF(G322="Affutage",IF(Q322&lt;&gt;"",1,0))</f>
        <v>0</v>
      </c>
      <c r="X322">
        <f>IF(G322="","",SUM(W:W))</f>
        <v>98</v>
      </c>
      <c r="Y322">
        <f t="shared" si="17"/>
        <v>0</v>
      </c>
      <c r="Z322">
        <f>SUM(Y:Y)</f>
        <v>194</v>
      </c>
      <c r="AA322" s="3">
        <f>IF(A322="","",X322/Z322)</f>
        <v>0.50515463917525771</v>
      </c>
    </row>
    <row r="323" spans="1:27" x14ac:dyDescent="0.25">
      <c r="A323" s="1">
        <v>43536</v>
      </c>
      <c r="B323" t="s">
        <v>522</v>
      </c>
      <c r="C323" t="s">
        <v>643</v>
      </c>
      <c r="D323" t="str">
        <f t="shared" si="18"/>
        <v>43536Burin Pointu 50˚</v>
      </c>
      <c r="E323" t="str">
        <f t="shared" si="19"/>
        <v>Burin</v>
      </c>
      <c r="F323" t="s">
        <v>36</v>
      </c>
      <c r="G323" t="s">
        <v>82</v>
      </c>
      <c r="H323" t="s">
        <v>38</v>
      </c>
      <c r="J323" t="s">
        <v>40</v>
      </c>
      <c r="K323">
        <v>10</v>
      </c>
      <c r="V323">
        <f>IF(G323="","",SUM(N:N))</f>
        <v>10292.35</v>
      </c>
      <c r="W323" t="b">
        <f>IF(G323="Affutage",IF(Q323&lt;&gt;"",1,0))</f>
        <v>0</v>
      </c>
      <c r="X323">
        <f>IF(G323="","",SUM(W:W))</f>
        <v>98</v>
      </c>
      <c r="Y323">
        <f t="shared" si="17"/>
        <v>0</v>
      </c>
      <c r="Z323">
        <f>SUM(Y:Y)</f>
        <v>194</v>
      </c>
      <c r="AA323" s="3">
        <f>IF(A323="","",X323/Z323)</f>
        <v>0.50515463917525771</v>
      </c>
    </row>
    <row r="324" spans="1:27" x14ac:dyDescent="0.25">
      <c r="A324" s="1">
        <v>43536</v>
      </c>
      <c r="B324" t="s">
        <v>522</v>
      </c>
      <c r="C324" t="s">
        <v>644</v>
      </c>
      <c r="D324" t="str">
        <f t="shared" si="18"/>
        <v>43536Burin Pointu 60˚</v>
      </c>
      <c r="E324" t="str">
        <f t="shared" si="19"/>
        <v>Burin</v>
      </c>
      <c r="F324" t="s">
        <v>36</v>
      </c>
      <c r="G324" t="s">
        <v>82</v>
      </c>
      <c r="H324" t="s">
        <v>38</v>
      </c>
      <c r="J324" t="s">
        <v>40</v>
      </c>
      <c r="K324">
        <v>10</v>
      </c>
      <c r="V324">
        <f>IF(G324="","",SUM(N:N))</f>
        <v>10292.35</v>
      </c>
      <c r="W324" t="b">
        <f>IF(G324="Affutage",IF(Q324&lt;&gt;"",1,0))</f>
        <v>0</v>
      </c>
      <c r="X324">
        <f>IF(G324="","",SUM(W:W))</f>
        <v>98</v>
      </c>
      <c r="Y324">
        <f t="shared" si="17"/>
        <v>0</v>
      </c>
      <c r="Z324">
        <f>SUM(Y:Y)</f>
        <v>194</v>
      </c>
      <c r="AA324" s="3">
        <f>IF(A324="","",X324/Z324)</f>
        <v>0.50515463917525771</v>
      </c>
    </row>
    <row r="325" spans="1:27" x14ac:dyDescent="0.25">
      <c r="A325" s="1">
        <v>43536</v>
      </c>
      <c r="B325" t="s">
        <v>522</v>
      </c>
      <c r="C325" t="s">
        <v>645</v>
      </c>
      <c r="D325" t="str">
        <f t="shared" si="18"/>
        <v>43536Burin Pointu 70˚</v>
      </c>
      <c r="E325" t="str">
        <f t="shared" si="19"/>
        <v>Burin</v>
      </c>
      <c r="F325" t="s">
        <v>36</v>
      </c>
      <c r="G325" t="s">
        <v>82</v>
      </c>
      <c r="H325" t="s">
        <v>38</v>
      </c>
      <c r="J325" t="s">
        <v>40</v>
      </c>
      <c r="K325">
        <v>10</v>
      </c>
      <c r="V325">
        <f>IF(G325="","",SUM(N:N))</f>
        <v>10292.35</v>
      </c>
      <c r="W325" t="b">
        <f>IF(G325="Affutage",IF(Q325&lt;&gt;"",1,0))</f>
        <v>0</v>
      </c>
      <c r="X325">
        <f>IF(G325="","",SUM(W:W))</f>
        <v>98</v>
      </c>
      <c r="Y325">
        <f t="shared" si="17"/>
        <v>0</v>
      </c>
      <c r="Z325">
        <f>SUM(Y:Y)</f>
        <v>194</v>
      </c>
      <c r="AA325" s="3">
        <f>IF(A325="","",X325/Z325)</f>
        <v>0.50515463917525771</v>
      </c>
    </row>
    <row r="326" spans="1:27" x14ac:dyDescent="0.25">
      <c r="A326" s="1">
        <v>43536</v>
      </c>
      <c r="B326" t="s">
        <v>522</v>
      </c>
      <c r="C326" t="s">
        <v>646</v>
      </c>
      <c r="D326" t="str">
        <f t="shared" si="18"/>
        <v>43536Burin Pointu 75˚</v>
      </c>
      <c r="E326" t="str">
        <f t="shared" si="19"/>
        <v>Burin</v>
      </c>
      <c r="F326" t="s">
        <v>36</v>
      </c>
      <c r="G326" t="s">
        <v>82</v>
      </c>
      <c r="H326" t="s">
        <v>38</v>
      </c>
      <c r="J326" t="s">
        <v>40</v>
      </c>
      <c r="K326">
        <v>10</v>
      </c>
      <c r="V326">
        <f>IF(G326="","",SUM(N:N))</f>
        <v>10292.35</v>
      </c>
      <c r="W326" t="b">
        <f>IF(G326="Affutage",IF(Q326&lt;&gt;"",1,0))</f>
        <v>0</v>
      </c>
      <c r="X326">
        <f>IF(G326="","",SUM(W:W))</f>
        <v>98</v>
      </c>
      <c r="Y326">
        <f t="shared" si="17"/>
        <v>0</v>
      </c>
      <c r="Z326">
        <f>SUM(Y:Y)</f>
        <v>194</v>
      </c>
      <c r="AA326" s="3">
        <f>IF(A326="","",X326/Z326)</f>
        <v>0.50515463917525771</v>
      </c>
    </row>
    <row r="327" spans="1:27" x14ac:dyDescent="0.25">
      <c r="A327" s="1">
        <v>43536</v>
      </c>
      <c r="B327" t="s">
        <v>522</v>
      </c>
      <c r="C327" t="s">
        <v>647</v>
      </c>
      <c r="D327" t="str">
        <f t="shared" si="18"/>
        <v>43536Burin JAE-18-02-USI01</v>
      </c>
      <c r="E327" t="str">
        <f t="shared" si="19"/>
        <v>Burin</v>
      </c>
      <c r="F327" t="s">
        <v>37</v>
      </c>
      <c r="G327" t="s">
        <v>591</v>
      </c>
      <c r="H327" t="s">
        <v>39</v>
      </c>
      <c r="J327" t="s">
        <v>40</v>
      </c>
      <c r="K327">
        <v>1</v>
      </c>
      <c r="V327">
        <f>IF(G327="","",SUM(N:N))</f>
        <v>10292.35</v>
      </c>
      <c r="W327" t="b">
        <f>IF(G327="Affutage",IF(Q327&lt;&gt;"",1,0))</f>
        <v>0</v>
      </c>
      <c r="X327">
        <f>IF(G327="","",SUM(W:W))</f>
        <v>98</v>
      </c>
      <c r="Y327">
        <f t="shared" si="17"/>
        <v>0</v>
      </c>
      <c r="Z327">
        <f>SUM(Y:Y)</f>
        <v>194</v>
      </c>
      <c r="AA327" s="3">
        <f>IF(A327="","",X327/Z327)</f>
        <v>0.50515463917525771</v>
      </c>
    </row>
    <row r="328" spans="1:27" x14ac:dyDescent="0.25">
      <c r="A328" s="1">
        <v>43536</v>
      </c>
      <c r="B328" t="s">
        <v>53</v>
      </c>
      <c r="C328" t="s">
        <v>648</v>
      </c>
      <c r="D328" t="str">
        <f t="shared" si="18"/>
        <v>43536Ø3.50 X Ø0.30 Coupe 18˚</v>
      </c>
      <c r="E328" t="str">
        <f t="shared" si="19"/>
        <v>Fraise à carotter</v>
      </c>
      <c r="F328" t="s">
        <v>616</v>
      </c>
      <c r="G328" t="s">
        <v>34</v>
      </c>
      <c r="J328" t="s">
        <v>40</v>
      </c>
      <c r="K328">
        <v>9</v>
      </c>
      <c r="V328">
        <f>IF(G328="","",SUM(N:N))</f>
        <v>10292.35</v>
      </c>
      <c r="W328">
        <f>IF(G328="Affutage",IF(Q328&lt;&gt;"",1,0))</f>
        <v>0</v>
      </c>
      <c r="X328">
        <f>IF(G328="","",SUM(W:W))</f>
        <v>98</v>
      </c>
      <c r="Y328">
        <f t="shared" si="17"/>
        <v>1</v>
      </c>
      <c r="Z328">
        <f>SUM(Y:Y)</f>
        <v>194</v>
      </c>
      <c r="AA328" s="3">
        <f>IF(A328="","",X328/Z328)</f>
        <v>0.50515463917525771</v>
      </c>
    </row>
    <row r="329" spans="1:27" x14ac:dyDescent="0.25">
      <c r="A329" s="1">
        <v>43536</v>
      </c>
      <c r="B329" t="s">
        <v>53</v>
      </c>
      <c r="C329" t="s">
        <v>649</v>
      </c>
      <c r="D329" t="str">
        <f t="shared" si="18"/>
        <v>43536Ø3.60 x Ø0.18</v>
      </c>
      <c r="E329" t="str">
        <f t="shared" si="19"/>
        <v>Fraise à carotter</v>
      </c>
      <c r="F329" t="s">
        <v>616</v>
      </c>
      <c r="G329" t="s">
        <v>34</v>
      </c>
      <c r="J329" t="s">
        <v>40</v>
      </c>
      <c r="K329">
        <v>5</v>
      </c>
      <c r="V329">
        <f>IF(G329="","",SUM(N:N))</f>
        <v>10292.35</v>
      </c>
      <c r="W329">
        <f>IF(G329="Affutage",IF(Q329&lt;&gt;"",1,0))</f>
        <v>0</v>
      </c>
      <c r="X329">
        <f>IF(G329="","",SUM(W:W))</f>
        <v>98</v>
      </c>
      <c r="Y329">
        <f t="shared" si="17"/>
        <v>1</v>
      </c>
      <c r="Z329">
        <f>SUM(Y:Y)</f>
        <v>194</v>
      </c>
      <c r="AA329" s="3">
        <f>IF(A329="","",X329/Z329)</f>
        <v>0.50515463917525771</v>
      </c>
    </row>
    <row r="330" spans="1:27" x14ac:dyDescent="0.25">
      <c r="A330" s="1">
        <v>43536</v>
      </c>
      <c r="B330" t="s">
        <v>53</v>
      </c>
      <c r="C330" t="s">
        <v>650</v>
      </c>
      <c r="D330" t="str">
        <f t="shared" si="18"/>
        <v>43536Ø3.20 x Ø0.18</v>
      </c>
      <c r="E330" t="str">
        <f t="shared" si="19"/>
        <v>Fraise à carotter</v>
      </c>
      <c r="F330" t="s">
        <v>616</v>
      </c>
      <c r="G330" t="s">
        <v>34</v>
      </c>
      <c r="J330" t="s">
        <v>40</v>
      </c>
      <c r="K330">
        <v>5</v>
      </c>
      <c r="V330">
        <f>IF(G330="","",SUM(N:N))</f>
        <v>10292.35</v>
      </c>
      <c r="W330">
        <f>IF(G330="Affutage",IF(Q330&lt;&gt;"",1,0))</f>
        <v>0</v>
      </c>
      <c r="X330">
        <f>IF(G330="","",SUM(W:W))</f>
        <v>98</v>
      </c>
      <c r="Y330">
        <f t="shared" si="17"/>
        <v>1</v>
      </c>
      <c r="Z330">
        <f>SUM(Y:Y)</f>
        <v>194</v>
      </c>
      <c r="AA330" s="3">
        <f>IF(A330="","",X330/Z330)</f>
        <v>0.50515463917525771</v>
      </c>
    </row>
    <row r="331" spans="1:27" x14ac:dyDescent="0.25">
      <c r="A331" s="1">
        <v>43536</v>
      </c>
      <c r="B331" t="s">
        <v>53</v>
      </c>
      <c r="C331" t="s">
        <v>651</v>
      </c>
      <c r="D331" t="str">
        <f t="shared" si="18"/>
        <v>43536Ø3.20 x Ø0.40</v>
      </c>
      <c r="E331" t="str">
        <f t="shared" si="19"/>
        <v>Fraise à carotter</v>
      </c>
      <c r="F331" t="s">
        <v>616</v>
      </c>
      <c r="G331" t="s">
        <v>34</v>
      </c>
      <c r="J331" t="s">
        <v>40</v>
      </c>
      <c r="K331">
        <v>2</v>
      </c>
      <c r="V331">
        <f>IF(G331="","",SUM(N:N))</f>
        <v>10292.35</v>
      </c>
      <c r="W331">
        <f>IF(G331="Affutage",IF(Q331&lt;&gt;"",1,0))</f>
        <v>0</v>
      </c>
      <c r="X331">
        <f>IF(G331="","",SUM(W:W))</f>
        <v>98</v>
      </c>
      <c r="Y331">
        <f t="shared" si="17"/>
        <v>1</v>
      </c>
      <c r="Z331">
        <f>SUM(Y:Y)</f>
        <v>194</v>
      </c>
      <c r="AA331" s="3">
        <f>IF(A331="","",X331/Z331)</f>
        <v>0.50515463917525771</v>
      </c>
    </row>
    <row r="332" spans="1:27" x14ac:dyDescent="0.25">
      <c r="A332" s="1">
        <v>43536</v>
      </c>
      <c r="B332" t="s">
        <v>53</v>
      </c>
      <c r="C332" t="s">
        <v>652</v>
      </c>
      <c r="D332" t="str">
        <f t="shared" si="18"/>
        <v>43536Ø6.00 x Ø0.65</v>
      </c>
      <c r="E332" t="str">
        <f t="shared" si="19"/>
        <v>Fraise à carotter</v>
      </c>
      <c r="F332" t="s">
        <v>616</v>
      </c>
      <c r="G332" t="s">
        <v>34</v>
      </c>
      <c r="J332" t="s">
        <v>40</v>
      </c>
      <c r="K332">
        <v>7</v>
      </c>
      <c r="V332">
        <f>IF(G332="","",SUM(N:N))</f>
        <v>10292.35</v>
      </c>
      <c r="W332">
        <f>IF(G332="Affutage",IF(Q332&lt;&gt;"",1,0))</f>
        <v>0</v>
      </c>
      <c r="X332">
        <f>IF(G332="","",SUM(W:W))</f>
        <v>98</v>
      </c>
      <c r="Y332">
        <f t="shared" si="17"/>
        <v>1</v>
      </c>
      <c r="Z332">
        <f>SUM(Y:Y)</f>
        <v>194</v>
      </c>
      <c r="AA332" s="3">
        <f>IF(A332="","",X332/Z332)</f>
        <v>0.50515463917525771</v>
      </c>
    </row>
    <row r="333" spans="1:27" x14ac:dyDescent="0.25">
      <c r="A333" s="1">
        <v>43537</v>
      </c>
      <c r="B333" t="s">
        <v>71</v>
      </c>
      <c r="C333" t="s">
        <v>653</v>
      </c>
      <c r="D333" t="str">
        <f t="shared" si="18"/>
        <v>43537F260318</v>
      </c>
      <c r="E333" t="str">
        <f t="shared" si="19"/>
        <v>Fraise D inclinée</v>
      </c>
      <c r="F333" t="s">
        <v>563</v>
      </c>
      <c r="G333" t="s">
        <v>34</v>
      </c>
      <c r="J333" t="s">
        <v>40</v>
      </c>
      <c r="K333">
        <v>1</v>
      </c>
      <c r="V333">
        <f>IF(G333="","",SUM(N:N))</f>
        <v>10292.35</v>
      </c>
      <c r="W333">
        <f>IF(G333="Affutage",IF(Q333&lt;&gt;"",1,0))</f>
        <v>0</v>
      </c>
      <c r="X333">
        <f>IF(G333="","",SUM(W:W))</f>
        <v>98</v>
      </c>
      <c r="Y333">
        <f t="shared" si="17"/>
        <v>1</v>
      </c>
      <c r="Z333">
        <f>SUM(Y:Y)</f>
        <v>194</v>
      </c>
      <c r="AA333" s="3">
        <f>IF(A333="","",X333/Z333)</f>
        <v>0.50515463917525771</v>
      </c>
    </row>
    <row r="334" spans="1:27" x14ac:dyDescent="0.25">
      <c r="A334" s="1">
        <v>43537</v>
      </c>
      <c r="B334" t="s">
        <v>20</v>
      </c>
      <c r="C334" t="s">
        <v>548</v>
      </c>
      <c r="D334" t="str">
        <f t="shared" si="18"/>
        <v>43537Ø0.50</v>
      </c>
      <c r="E334" t="str">
        <f t="shared" si="19"/>
        <v>Fraise 2Z</v>
      </c>
      <c r="F334" t="s">
        <v>76</v>
      </c>
      <c r="G334" t="s">
        <v>35</v>
      </c>
      <c r="H334" t="s">
        <v>617</v>
      </c>
      <c r="J334" t="s">
        <v>631</v>
      </c>
      <c r="K334">
        <v>10</v>
      </c>
      <c r="V334">
        <f>IF(G334="","",SUM(N:N))</f>
        <v>10292.35</v>
      </c>
      <c r="W334" t="b">
        <f>IF(G334="Affutage",IF(Q334&lt;&gt;"",1,0))</f>
        <v>0</v>
      </c>
      <c r="X334">
        <f>IF(G334="","",SUM(W:W))</f>
        <v>98</v>
      </c>
      <c r="Y334">
        <f t="shared" si="17"/>
        <v>0</v>
      </c>
      <c r="Z334">
        <f>SUM(Y:Y)</f>
        <v>194</v>
      </c>
      <c r="AA334" s="3">
        <f>IF(A334="","",X334/Z334)</f>
        <v>0.50515463917525771</v>
      </c>
    </row>
    <row r="335" spans="1:27" x14ac:dyDescent="0.25">
      <c r="A335" s="1">
        <v>43537</v>
      </c>
      <c r="B335" t="s">
        <v>20</v>
      </c>
      <c r="C335" t="s">
        <v>550</v>
      </c>
      <c r="D335" t="str">
        <f t="shared" si="18"/>
        <v>43537Ø0.80</v>
      </c>
      <c r="E335" t="str">
        <f t="shared" si="19"/>
        <v>Fraise 2Z</v>
      </c>
      <c r="F335" t="s">
        <v>76</v>
      </c>
      <c r="G335" t="s">
        <v>35</v>
      </c>
      <c r="H335" t="s">
        <v>617</v>
      </c>
      <c r="J335" t="s">
        <v>631</v>
      </c>
      <c r="K335">
        <v>10</v>
      </c>
      <c r="V335">
        <f>IF(G335="","",SUM(N:N))</f>
        <v>10292.35</v>
      </c>
      <c r="W335" t="b">
        <f>IF(G335="Affutage",IF(Q335&lt;&gt;"",1,0))</f>
        <v>0</v>
      </c>
      <c r="X335">
        <f>IF(G335="","",SUM(W:W))</f>
        <v>98</v>
      </c>
      <c r="Y335">
        <f t="shared" si="17"/>
        <v>0</v>
      </c>
      <c r="Z335">
        <f>SUM(Y:Y)</f>
        <v>194</v>
      </c>
      <c r="AA335" s="3">
        <f>IF(A335="","",X335/Z335)</f>
        <v>0.50515463917525771</v>
      </c>
    </row>
    <row r="336" spans="1:27" x14ac:dyDescent="0.25">
      <c r="A336" s="1">
        <v>43537</v>
      </c>
      <c r="B336" t="s">
        <v>20</v>
      </c>
      <c r="C336" t="s">
        <v>654</v>
      </c>
      <c r="D336" t="str">
        <f t="shared" si="18"/>
        <v>43537Ø1.00</v>
      </c>
      <c r="E336" t="str">
        <f t="shared" si="19"/>
        <v>Fraise 2Z</v>
      </c>
      <c r="F336" t="s">
        <v>76</v>
      </c>
      <c r="G336" t="s">
        <v>35</v>
      </c>
      <c r="H336" t="s">
        <v>617</v>
      </c>
      <c r="J336" t="s">
        <v>631</v>
      </c>
      <c r="K336">
        <v>10</v>
      </c>
      <c r="V336">
        <f>IF(G336="","",SUM(N:N))</f>
        <v>10292.35</v>
      </c>
      <c r="W336" t="b">
        <f>IF(G336="Affutage",IF(Q336&lt;&gt;"",1,0))</f>
        <v>0</v>
      </c>
      <c r="X336">
        <f>IF(G336="","",SUM(W:W))</f>
        <v>98</v>
      </c>
      <c r="Y336">
        <f t="shared" si="17"/>
        <v>0</v>
      </c>
      <c r="Z336">
        <f>SUM(Y:Y)</f>
        <v>194</v>
      </c>
      <c r="AA336" s="3">
        <f>IF(A336="","",X336/Z336)</f>
        <v>0.50515463917525771</v>
      </c>
    </row>
    <row r="337" spans="1:27" x14ac:dyDescent="0.25">
      <c r="A337" s="1">
        <v>43537</v>
      </c>
      <c r="B337" t="s">
        <v>19</v>
      </c>
      <c r="C337" t="s">
        <v>655</v>
      </c>
      <c r="D337" t="str">
        <f t="shared" si="18"/>
        <v>43537Ø0.21 X 0.80  Corps Ø3.00</v>
      </c>
      <c r="E337" t="str">
        <f t="shared" si="19"/>
        <v>Goupille</v>
      </c>
      <c r="F337" t="s">
        <v>36</v>
      </c>
      <c r="G337" t="s">
        <v>2</v>
      </c>
      <c r="H337" t="s">
        <v>38</v>
      </c>
      <c r="I337" t="s">
        <v>69</v>
      </c>
      <c r="J337" t="s">
        <v>40</v>
      </c>
      <c r="K337">
        <v>50</v>
      </c>
      <c r="V337">
        <f>IF(G337="","",SUM(N:N))</f>
        <v>10292.35</v>
      </c>
      <c r="W337" t="b">
        <f>IF(G337="Affutage",IF(Q337&lt;&gt;"",1,0))</f>
        <v>0</v>
      </c>
      <c r="X337">
        <f>IF(G337="","",SUM(W:W))</f>
        <v>98</v>
      </c>
      <c r="Y337">
        <f t="shared" si="17"/>
        <v>0</v>
      </c>
      <c r="Z337">
        <f>SUM(Y:Y)</f>
        <v>194</v>
      </c>
      <c r="AA337" s="3">
        <f>IF(A337="","",X337/Z337)</f>
        <v>0.50515463917525771</v>
      </c>
    </row>
    <row r="338" spans="1:27" x14ac:dyDescent="0.25">
      <c r="A338" s="1">
        <v>43537</v>
      </c>
      <c r="B338" t="s">
        <v>53</v>
      </c>
      <c r="C338" t="s">
        <v>660</v>
      </c>
      <c r="D338" t="str">
        <f t="shared" si="18"/>
        <v>43537FC008</v>
      </c>
      <c r="E338" t="str">
        <f t="shared" si="19"/>
        <v>Fraise à carotter</v>
      </c>
      <c r="F338" t="s">
        <v>36</v>
      </c>
      <c r="G338" t="s">
        <v>54</v>
      </c>
      <c r="H338" t="s">
        <v>39</v>
      </c>
      <c r="J338" t="s">
        <v>40</v>
      </c>
      <c r="K338">
        <v>7</v>
      </c>
      <c r="V338">
        <f>IF(G338="","",SUM(N:N))</f>
        <v>10292.35</v>
      </c>
      <c r="W338" t="b">
        <f>IF(G338="Affutage",IF(Q338&lt;&gt;"",1,0))</f>
        <v>0</v>
      </c>
      <c r="X338">
        <f>IF(G338="","",SUM(W:W))</f>
        <v>98</v>
      </c>
      <c r="Y338">
        <f t="shared" si="17"/>
        <v>0</v>
      </c>
      <c r="Z338">
        <f>SUM(Y:Y)</f>
        <v>194</v>
      </c>
      <c r="AA338" s="3">
        <f>IF(A338="","",X338/Z338)</f>
        <v>0.50515463917525771</v>
      </c>
    </row>
    <row r="339" spans="1:27" x14ac:dyDescent="0.25">
      <c r="A339" s="1">
        <v>43537</v>
      </c>
      <c r="B339" t="s">
        <v>53</v>
      </c>
      <c r="C339" t="s">
        <v>659</v>
      </c>
      <c r="D339" t="str">
        <f t="shared" si="18"/>
        <v>43537FC007</v>
      </c>
      <c r="E339" t="str">
        <f t="shared" si="19"/>
        <v>Fraise à carotter</v>
      </c>
      <c r="F339" t="s">
        <v>36</v>
      </c>
      <c r="G339" t="s">
        <v>54</v>
      </c>
      <c r="H339" t="s">
        <v>39</v>
      </c>
      <c r="J339" t="s">
        <v>40</v>
      </c>
      <c r="K339">
        <v>5</v>
      </c>
      <c r="V339">
        <f>IF(G339="","",SUM(N:N))</f>
        <v>10292.35</v>
      </c>
      <c r="W339" t="b">
        <f>IF(G339="Affutage",IF(Q339&lt;&gt;"",1,0))</f>
        <v>0</v>
      </c>
      <c r="X339">
        <f>IF(G339="","",SUM(W:W))</f>
        <v>98</v>
      </c>
      <c r="Y339">
        <f t="shared" si="17"/>
        <v>0</v>
      </c>
      <c r="Z339">
        <f>SUM(Y:Y)</f>
        <v>194</v>
      </c>
      <c r="AA339" s="3">
        <f>IF(A339="","",X339/Z339)</f>
        <v>0.50515463917525771</v>
      </c>
    </row>
    <row r="340" spans="1:27" x14ac:dyDescent="0.25">
      <c r="A340" s="1">
        <v>43537</v>
      </c>
      <c r="B340" t="s">
        <v>53</v>
      </c>
      <c r="C340" t="s">
        <v>658</v>
      </c>
      <c r="D340" t="str">
        <f t="shared" si="18"/>
        <v>43537FC006</v>
      </c>
      <c r="E340" t="str">
        <f t="shared" si="19"/>
        <v>Fraise à carotter</v>
      </c>
      <c r="F340" t="s">
        <v>36</v>
      </c>
      <c r="G340" t="s">
        <v>54</v>
      </c>
      <c r="H340" t="s">
        <v>39</v>
      </c>
      <c r="J340" t="s">
        <v>40</v>
      </c>
      <c r="K340">
        <v>2</v>
      </c>
      <c r="V340">
        <f>IF(G340="","",SUM(N:N))</f>
        <v>10292.35</v>
      </c>
      <c r="W340" t="b">
        <f>IF(G340="Affutage",IF(Q340&lt;&gt;"",1,0))</f>
        <v>0</v>
      </c>
      <c r="X340">
        <f>IF(G340="","",SUM(W:W))</f>
        <v>98</v>
      </c>
      <c r="Y340">
        <f t="shared" si="17"/>
        <v>0</v>
      </c>
      <c r="Z340">
        <f>SUM(Y:Y)</f>
        <v>194</v>
      </c>
      <c r="AA340" s="3">
        <f>IF(A340="","",X340/Z340)</f>
        <v>0.50515463917525771</v>
      </c>
    </row>
    <row r="341" spans="1:27" x14ac:dyDescent="0.25">
      <c r="A341" s="1">
        <v>43537</v>
      </c>
      <c r="B341" t="s">
        <v>53</v>
      </c>
      <c r="C341" t="s">
        <v>657</v>
      </c>
      <c r="D341" t="str">
        <f t="shared" si="18"/>
        <v>43537FC005</v>
      </c>
      <c r="E341" t="str">
        <f t="shared" si="19"/>
        <v>Fraise à carotter</v>
      </c>
      <c r="F341" t="s">
        <v>36</v>
      </c>
      <c r="G341" t="s">
        <v>54</v>
      </c>
      <c r="H341" t="s">
        <v>39</v>
      </c>
      <c r="J341" t="s">
        <v>40</v>
      </c>
      <c r="K341">
        <v>5</v>
      </c>
      <c r="V341">
        <f>IF(G341="","",SUM(N:N))</f>
        <v>10292.35</v>
      </c>
      <c r="W341" t="b">
        <f>IF(G341="Affutage",IF(Q341&lt;&gt;"",1,0))</f>
        <v>0</v>
      </c>
      <c r="X341">
        <f>IF(G341="","",SUM(W:W))</f>
        <v>98</v>
      </c>
      <c r="Y341">
        <f t="shared" si="17"/>
        <v>0</v>
      </c>
      <c r="Z341">
        <f>SUM(Y:Y)</f>
        <v>194</v>
      </c>
      <c r="AA341" s="3">
        <f>IF(A341="","",X341/Z341)</f>
        <v>0.50515463917525771</v>
      </c>
    </row>
    <row r="342" spans="1:27" x14ac:dyDescent="0.25">
      <c r="A342" s="1">
        <v>43537</v>
      </c>
      <c r="B342" t="s">
        <v>53</v>
      </c>
      <c r="C342" t="s">
        <v>656</v>
      </c>
      <c r="D342" t="str">
        <f t="shared" si="18"/>
        <v>43537FC004</v>
      </c>
      <c r="E342" t="str">
        <f t="shared" si="19"/>
        <v>Fraise à carotter</v>
      </c>
      <c r="F342" t="s">
        <v>36</v>
      </c>
      <c r="G342" t="s">
        <v>54</v>
      </c>
      <c r="H342" t="s">
        <v>39</v>
      </c>
      <c r="J342" t="s">
        <v>40</v>
      </c>
      <c r="K342">
        <v>9</v>
      </c>
      <c r="V342">
        <f>IF(G342="","",SUM(N:N))</f>
        <v>10292.35</v>
      </c>
      <c r="W342" t="b">
        <f>IF(G342="Affutage",IF(Q342&lt;&gt;"",1,0))</f>
        <v>0</v>
      </c>
      <c r="X342">
        <f>IF(G342="","",SUM(W:W))</f>
        <v>98</v>
      </c>
      <c r="Y342">
        <f t="shared" si="17"/>
        <v>0</v>
      </c>
      <c r="Z342">
        <f>SUM(Y:Y)</f>
        <v>194</v>
      </c>
      <c r="AA342" s="3">
        <f>IF(A342="","",X342/Z342)</f>
        <v>0.50515463917525771</v>
      </c>
    </row>
    <row r="343" spans="1:27" x14ac:dyDescent="0.25">
      <c r="A343" s="1">
        <v>43538</v>
      </c>
      <c r="B343" t="s">
        <v>17</v>
      </c>
      <c r="C343" t="s">
        <v>70</v>
      </c>
      <c r="D343" t="str">
        <f t="shared" si="18"/>
        <v>43538F010218</v>
      </c>
      <c r="E343" t="str">
        <f t="shared" si="19"/>
        <v>Fraise D plat</v>
      </c>
      <c r="F343" t="s">
        <v>35</v>
      </c>
      <c r="G343" t="s">
        <v>82</v>
      </c>
      <c r="J343" t="s">
        <v>40</v>
      </c>
      <c r="K343">
        <v>1</v>
      </c>
      <c r="V343">
        <f>IF(G343="","",SUM(N:N))</f>
        <v>10292.35</v>
      </c>
      <c r="W343" t="b">
        <f>IF(G343="Affutage",IF(Q343&lt;&gt;"",1,0))</f>
        <v>0</v>
      </c>
      <c r="X343">
        <f>IF(G343="","",SUM(W:W))</f>
        <v>98</v>
      </c>
      <c r="Y343">
        <f t="shared" si="17"/>
        <v>0</v>
      </c>
      <c r="Z343">
        <f>SUM(Y:Y)</f>
        <v>194</v>
      </c>
      <c r="AA343" s="3">
        <f>IF(A343="","",X343/Z343)</f>
        <v>0.50515463917525771</v>
      </c>
    </row>
    <row r="344" spans="1:27" x14ac:dyDescent="0.25">
      <c r="A344" s="1">
        <v>43538</v>
      </c>
      <c r="B344" t="s">
        <v>17</v>
      </c>
      <c r="C344">
        <v>39875</v>
      </c>
      <c r="D344" t="str">
        <f t="shared" si="18"/>
        <v>4353839875</v>
      </c>
      <c r="E344" t="str">
        <f t="shared" si="19"/>
        <v>Fraise D plat</v>
      </c>
      <c r="F344" t="s">
        <v>563</v>
      </c>
      <c r="G344" t="s">
        <v>34</v>
      </c>
      <c r="J344" t="s">
        <v>41</v>
      </c>
      <c r="K344">
        <v>1</v>
      </c>
      <c r="V344">
        <f>IF(G344="","",SUM(N:N))</f>
        <v>10292.35</v>
      </c>
      <c r="W344">
        <f>IF(G344="Affutage",IF(Q344&lt;&gt;"",1,0))</f>
        <v>0</v>
      </c>
      <c r="X344">
        <f>IF(G344="","",SUM(W:W))</f>
        <v>98</v>
      </c>
      <c r="Y344">
        <f t="shared" ref="Y344:Y407" si="20">IF(ISNUMBER(W344),1,0)</f>
        <v>1</v>
      </c>
      <c r="Z344">
        <f>SUM(Y:Y)</f>
        <v>194</v>
      </c>
      <c r="AA344" s="3">
        <f>IF(A344="","",X344/Z344)</f>
        <v>0.50515463917525771</v>
      </c>
    </row>
    <row r="345" spans="1:27" x14ac:dyDescent="0.25">
      <c r="A345" s="1">
        <v>43538</v>
      </c>
      <c r="B345" t="s">
        <v>17</v>
      </c>
      <c r="C345">
        <v>19884</v>
      </c>
      <c r="D345" t="str">
        <f t="shared" si="18"/>
        <v>4353819884</v>
      </c>
      <c r="E345" t="str">
        <f t="shared" si="19"/>
        <v>Fraise D plat</v>
      </c>
      <c r="F345" t="s">
        <v>563</v>
      </c>
      <c r="G345" t="s">
        <v>34</v>
      </c>
      <c r="J345" t="s">
        <v>41</v>
      </c>
      <c r="K345">
        <v>1</v>
      </c>
      <c r="V345">
        <f>IF(G345="","",SUM(N:N))</f>
        <v>10292.35</v>
      </c>
      <c r="W345">
        <f>IF(G345="Affutage",IF(Q345&lt;&gt;"",1,0))</f>
        <v>0</v>
      </c>
      <c r="X345">
        <f>IF(G345="","",SUM(W:W))</f>
        <v>98</v>
      </c>
      <c r="Y345">
        <f t="shared" si="20"/>
        <v>1</v>
      </c>
      <c r="Z345">
        <f>SUM(Y:Y)</f>
        <v>194</v>
      </c>
      <c r="AA345" s="3">
        <f>IF(A345="","",X345/Z345)</f>
        <v>0.50515463917525771</v>
      </c>
    </row>
    <row r="346" spans="1:27" x14ac:dyDescent="0.25">
      <c r="A346" s="1">
        <v>43539</v>
      </c>
      <c r="B346" t="s">
        <v>71</v>
      </c>
      <c r="C346" t="s">
        <v>653</v>
      </c>
      <c r="D346" t="str">
        <f t="shared" si="18"/>
        <v>43539F260318</v>
      </c>
      <c r="E346" t="str">
        <f t="shared" si="19"/>
        <v>Fraise D inclinée</v>
      </c>
      <c r="F346" t="s">
        <v>37</v>
      </c>
      <c r="G346" t="s">
        <v>82</v>
      </c>
      <c r="H346" t="s">
        <v>39</v>
      </c>
      <c r="J346" t="s">
        <v>40</v>
      </c>
      <c r="K346">
        <v>1</v>
      </c>
      <c r="V346">
        <f>IF(G346="","",SUM(N:N))</f>
        <v>10292.35</v>
      </c>
      <c r="W346" t="b">
        <f>IF(G346="Affutage",IF(Q346&lt;&gt;"",1,0))</f>
        <v>0</v>
      </c>
      <c r="X346">
        <f>IF(G346="","",SUM(W:W))</f>
        <v>98</v>
      </c>
      <c r="Y346">
        <f t="shared" si="20"/>
        <v>0</v>
      </c>
      <c r="Z346">
        <f>SUM(Y:Y)</f>
        <v>194</v>
      </c>
      <c r="AA346" s="3">
        <f>IF(A346="","",X346/Z346)</f>
        <v>0.50515463917525771</v>
      </c>
    </row>
    <row r="347" spans="1:27" x14ac:dyDescent="0.25">
      <c r="A347" s="1">
        <v>43539</v>
      </c>
      <c r="B347" t="s">
        <v>16</v>
      </c>
      <c r="C347">
        <v>21450</v>
      </c>
      <c r="D347" t="str">
        <f t="shared" si="18"/>
        <v>4353921450</v>
      </c>
      <c r="E347" t="str">
        <f t="shared" si="19"/>
        <v>Fraise D striée</v>
      </c>
      <c r="F347" t="s">
        <v>563</v>
      </c>
      <c r="G347" t="s">
        <v>35</v>
      </c>
      <c r="J347" t="s">
        <v>41</v>
      </c>
      <c r="K347">
        <v>1</v>
      </c>
      <c r="V347">
        <f>IF(G347="","",SUM(N:N))</f>
        <v>10292.35</v>
      </c>
      <c r="W347" t="b">
        <f>IF(G347="Affutage",IF(Q347&lt;&gt;"",1,0))</f>
        <v>0</v>
      </c>
      <c r="X347">
        <f>IF(G347="","",SUM(W:W))</f>
        <v>98</v>
      </c>
      <c r="Y347">
        <f t="shared" si="20"/>
        <v>0</v>
      </c>
      <c r="Z347">
        <f>SUM(Y:Y)</f>
        <v>194</v>
      </c>
      <c r="AA347" s="3">
        <f>IF(A347="","",X347/Z347)</f>
        <v>0.50515463917525771</v>
      </c>
    </row>
    <row r="348" spans="1:27" x14ac:dyDescent="0.25">
      <c r="A348" s="1">
        <v>43539</v>
      </c>
      <c r="B348" t="s">
        <v>16</v>
      </c>
      <c r="C348">
        <v>42379</v>
      </c>
      <c r="D348" t="str">
        <f t="shared" si="18"/>
        <v>4353942379</v>
      </c>
      <c r="E348" t="str">
        <f t="shared" si="19"/>
        <v>Fraise D striée</v>
      </c>
      <c r="F348" t="s">
        <v>563</v>
      </c>
      <c r="G348" t="s">
        <v>35</v>
      </c>
      <c r="J348" t="s">
        <v>41</v>
      </c>
      <c r="K348">
        <v>1</v>
      </c>
      <c r="V348">
        <f>IF(G348="","",SUM(N:N))</f>
        <v>10292.35</v>
      </c>
      <c r="W348" t="b">
        <f>IF(G348="Affutage",IF(Q348&lt;&gt;"",1,0))</f>
        <v>0</v>
      </c>
      <c r="X348">
        <f>IF(G348="","",SUM(W:W))</f>
        <v>98</v>
      </c>
      <c r="Y348">
        <f t="shared" si="20"/>
        <v>0</v>
      </c>
      <c r="Z348">
        <f>SUM(Y:Y)</f>
        <v>194</v>
      </c>
      <c r="AA348" s="3">
        <f>IF(A348="","",X348/Z348)</f>
        <v>0.50515463917525771</v>
      </c>
    </row>
    <row r="349" spans="1:27" x14ac:dyDescent="0.25">
      <c r="A349" s="1">
        <v>43539</v>
      </c>
      <c r="B349" t="s">
        <v>16</v>
      </c>
      <c r="C349">
        <v>64121</v>
      </c>
      <c r="D349" t="str">
        <f t="shared" si="18"/>
        <v>4353964121</v>
      </c>
      <c r="E349" t="str">
        <f t="shared" si="19"/>
        <v>Fraise D striée</v>
      </c>
      <c r="F349" t="s">
        <v>563</v>
      </c>
      <c r="G349" t="s">
        <v>35</v>
      </c>
      <c r="J349" t="s">
        <v>41</v>
      </c>
      <c r="K349">
        <v>1</v>
      </c>
      <c r="V349">
        <f>IF(G349="","",SUM(N:N))</f>
        <v>10292.35</v>
      </c>
      <c r="W349" t="b">
        <f>IF(G349="Affutage",IF(Q349&lt;&gt;"",1,0))</f>
        <v>0</v>
      </c>
      <c r="X349">
        <f>IF(G349="","",SUM(W:W))</f>
        <v>98</v>
      </c>
      <c r="Y349">
        <f t="shared" si="20"/>
        <v>0</v>
      </c>
      <c r="Z349">
        <f>SUM(Y:Y)</f>
        <v>194</v>
      </c>
      <c r="AA349" s="3">
        <f>IF(A349="","",X349/Z349)</f>
        <v>0.50515463917525771</v>
      </c>
    </row>
    <row r="350" spans="1:27" x14ac:dyDescent="0.25">
      <c r="A350" s="1">
        <v>43539</v>
      </c>
      <c r="B350" t="s">
        <v>16</v>
      </c>
      <c r="C350">
        <v>50560</v>
      </c>
      <c r="D350" t="str">
        <f t="shared" si="18"/>
        <v>4353950560</v>
      </c>
      <c r="E350" t="str">
        <f t="shared" si="19"/>
        <v>Fraise D striée</v>
      </c>
      <c r="F350" t="s">
        <v>563</v>
      </c>
      <c r="G350" t="s">
        <v>35</v>
      </c>
      <c r="J350" t="s">
        <v>41</v>
      </c>
      <c r="K350">
        <v>1</v>
      </c>
      <c r="V350">
        <f>IF(G350="","",SUM(N:N))</f>
        <v>10292.35</v>
      </c>
      <c r="W350" t="b">
        <f>IF(G350="Affutage",IF(Q350&lt;&gt;"",1,0))</f>
        <v>0</v>
      </c>
      <c r="X350">
        <f>IF(G350="","",SUM(W:W))</f>
        <v>98</v>
      </c>
      <c r="Y350">
        <f t="shared" si="20"/>
        <v>0</v>
      </c>
      <c r="Z350">
        <f>SUM(Y:Y)</f>
        <v>194</v>
      </c>
      <c r="AA350" s="3">
        <f>IF(A350="","",X350/Z350)</f>
        <v>0.50515463917525771</v>
      </c>
    </row>
    <row r="351" spans="1:27" x14ac:dyDescent="0.25">
      <c r="A351" s="1">
        <v>43539</v>
      </c>
      <c r="B351" t="s">
        <v>17</v>
      </c>
      <c r="C351" t="s">
        <v>86</v>
      </c>
      <c r="D351" t="str">
        <f t="shared" si="18"/>
        <v>43539F170816</v>
      </c>
      <c r="E351" t="str">
        <f t="shared" si="19"/>
        <v>Fraise D plat</v>
      </c>
      <c r="F351" t="s">
        <v>563</v>
      </c>
      <c r="G351" t="s">
        <v>35</v>
      </c>
      <c r="J351" t="s">
        <v>40</v>
      </c>
      <c r="K351">
        <v>1</v>
      </c>
      <c r="V351">
        <f>IF(G351="","",SUM(N:N))</f>
        <v>10292.35</v>
      </c>
      <c r="W351" t="b">
        <f>IF(G351="Affutage",IF(Q351&lt;&gt;"",1,0))</f>
        <v>0</v>
      </c>
      <c r="X351">
        <f>IF(G351="","",SUM(W:W))</f>
        <v>98</v>
      </c>
      <c r="Y351">
        <f t="shared" si="20"/>
        <v>0</v>
      </c>
      <c r="Z351">
        <f>SUM(Y:Y)</f>
        <v>194</v>
      </c>
      <c r="AA351" s="3">
        <f>IF(A351="","",X351/Z351)</f>
        <v>0.50515463917525771</v>
      </c>
    </row>
    <row r="352" spans="1:27" x14ac:dyDescent="0.25">
      <c r="A352" s="1">
        <v>43539</v>
      </c>
      <c r="B352" t="s">
        <v>17</v>
      </c>
      <c r="C352">
        <v>39427</v>
      </c>
      <c r="D352" t="str">
        <f t="shared" si="18"/>
        <v>4353939427</v>
      </c>
      <c r="E352" t="str">
        <f t="shared" si="19"/>
        <v>Fraise D plat</v>
      </c>
      <c r="F352" t="s">
        <v>563</v>
      </c>
      <c r="G352" t="s">
        <v>35</v>
      </c>
      <c r="J352" t="s">
        <v>41</v>
      </c>
      <c r="K352">
        <v>1</v>
      </c>
      <c r="V352">
        <f>IF(G352="","",SUM(N:N))</f>
        <v>10292.35</v>
      </c>
      <c r="W352" t="b">
        <f>IF(G352="Affutage",IF(Q352&lt;&gt;"",1,0))</f>
        <v>0</v>
      </c>
      <c r="X352">
        <f>IF(G352="","",SUM(W:W))</f>
        <v>98</v>
      </c>
      <c r="Y352">
        <f t="shared" si="20"/>
        <v>0</v>
      </c>
      <c r="Z352">
        <f>SUM(Y:Y)</f>
        <v>194</v>
      </c>
      <c r="AA352" s="3">
        <f>IF(A352="","",X352/Z352)</f>
        <v>0.50515463917525771</v>
      </c>
    </row>
    <row r="353" spans="1:27" x14ac:dyDescent="0.25">
      <c r="A353" s="1">
        <v>43539</v>
      </c>
      <c r="B353" t="s">
        <v>17</v>
      </c>
      <c r="C353">
        <v>44043</v>
      </c>
      <c r="D353" t="str">
        <f t="shared" si="18"/>
        <v>4353944043</v>
      </c>
      <c r="E353" t="str">
        <f t="shared" si="19"/>
        <v>Fraise D plat</v>
      </c>
      <c r="F353" t="s">
        <v>563</v>
      </c>
      <c r="G353" t="s">
        <v>35</v>
      </c>
      <c r="J353" t="s">
        <v>41</v>
      </c>
      <c r="K353">
        <v>1</v>
      </c>
      <c r="V353">
        <f>IF(G353="","",SUM(N:N))</f>
        <v>10292.35</v>
      </c>
      <c r="W353" t="b">
        <f>IF(G353="Affutage",IF(Q353&lt;&gt;"",1,0))</f>
        <v>0</v>
      </c>
      <c r="X353">
        <f>IF(G353="","",SUM(W:W))</f>
        <v>98</v>
      </c>
      <c r="Y353">
        <f t="shared" si="20"/>
        <v>0</v>
      </c>
      <c r="Z353">
        <f>SUM(Y:Y)</f>
        <v>194</v>
      </c>
      <c r="AA353" s="3">
        <f>IF(A353="","",X353/Z353)</f>
        <v>0.50515463917525771</v>
      </c>
    </row>
    <row r="354" spans="1:27" x14ac:dyDescent="0.25">
      <c r="A354" s="1">
        <v>43539</v>
      </c>
      <c r="B354" t="s">
        <v>16</v>
      </c>
      <c r="C354">
        <v>58656</v>
      </c>
      <c r="D354" t="str">
        <f t="shared" si="18"/>
        <v>4353958656</v>
      </c>
      <c r="E354" t="str">
        <f t="shared" si="19"/>
        <v>Fraise D striée</v>
      </c>
      <c r="F354" t="s">
        <v>563</v>
      </c>
      <c r="G354" t="s">
        <v>35</v>
      </c>
      <c r="J354" t="s">
        <v>41</v>
      </c>
      <c r="K354">
        <v>1</v>
      </c>
      <c r="V354">
        <f>IF(G354="","",SUM(N:N))</f>
        <v>10292.35</v>
      </c>
      <c r="W354" t="b">
        <f>IF(G354="Affutage",IF(Q354&lt;&gt;"",1,0))</f>
        <v>0</v>
      </c>
      <c r="X354">
        <f>IF(G354="","",SUM(W:W))</f>
        <v>98</v>
      </c>
      <c r="Y354">
        <f t="shared" si="20"/>
        <v>0</v>
      </c>
      <c r="Z354">
        <f>SUM(Y:Y)</f>
        <v>194</v>
      </c>
      <c r="AA354" s="3">
        <f>IF(A354="","",X354/Z354)</f>
        <v>0.50515463917525771</v>
      </c>
    </row>
    <row r="355" spans="1:27" x14ac:dyDescent="0.25">
      <c r="A355" s="1">
        <v>43539</v>
      </c>
      <c r="B355" t="s">
        <v>16</v>
      </c>
      <c r="C355">
        <v>72739</v>
      </c>
      <c r="D355" t="str">
        <f t="shared" si="18"/>
        <v>4353972739</v>
      </c>
      <c r="E355" t="str">
        <f t="shared" si="19"/>
        <v>Fraise D striée</v>
      </c>
      <c r="F355" t="s">
        <v>35</v>
      </c>
      <c r="G355" t="s">
        <v>34</v>
      </c>
      <c r="J355" t="s">
        <v>41</v>
      </c>
      <c r="K355">
        <v>1</v>
      </c>
      <c r="O355" t="s">
        <v>72</v>
      </c>
      <c r="P355" t="s">
        <v>44</v>
      </c>
      <c r="Q355">
        <v>140</v>
      </c>
      <c r="V355">
        <f>IF(G355="","",SUM(N:N))</f>
        <v>10292.35</v>
      </c>
      <c r="W355">
        <f>IF(G355="Affutage",IF(Q355&lt;&gt;"",1,0))</f>
        <v>1</v>
      </c>
      <c r="X355">
        <f>IF(G355="","",SUM(W:W))</f>
        <v>98</v>
      </c>
      <c r="Y355">
        <f t="shared" si="20"/>
        <v>1</v>
      </c>
      <c r="Z355">
        <f>SUM(Y:Y)</f>
        <v>194</v>
      </c>
      <c r="AA355" s="3">
        <f>IF(A355="","",X355/Z355)</f>
        <v>0.50515463917525771</v>
      </c>
    </row>
    <row r="356" spans="1:27" x14ac:dyDescent="0.25">
      <c r="A356" s="1">
        <v>43539</v>
      </c>
      <c r="B356" t="s">
        <v>15</v>
      </c>
      <c r="C356" t="s">
        <v>664</v>
      </c>
      <c r="D356" t="str">
        <f t="shared" si="18"/>
        <v>43539MD140319</v>
      </c>
      <c r="E356" t="str">
        <f t="shared" si="19"/>
        <v>Fraise 1Z</v>
      </c>
      <c r="F356" t="s">
        <v>37</v>
      </c>
      <c r="G356" t="s">
        <v>35</v>
      </c>
      <c r="H356" t="s">
        <v>39</v>
      </c>
      <c r="J356" t="s">
        <v>40</v>
      </c>
      <c r="K356">
        <v>1</v>
      </c>
      <c r="V356">
        <f>IF(G356="","",SUM(N:N))</f>
        <v>10292.35</v>
      </c>
      <c r="W356" t="b">
        <f>IF(G356="Affutage",IF(Q356&lt;&gt;"",1,0))</f>
        <v>0</v>
      </c>
      <c r="X356">
        <f>IF(G356="","",SUM(W:W))</f>
        <v>98</v>
      </c>
      <c r="Y356">
        <f t="shared" si="20"/>
        <v>0</v>
      </c>
      <c r="Z356">
        <f>SUM(Y:Y)</f>
        <v>194</v>
      </c>
      <c r="AA356" s="3">
        <f>IF(A356="","",X356/Z356)</f>
        <v>0.50515463917525771</v>
      </c>
    </row>
    <row r="357" spans="1:27" x14ac:dyDescent="0.25">
      <c r="A357" s="1">
        <v>43539</v>
      </c>
      <c r="B357" t="s">
        <v>15</v>
      </c>
      <c r="C357" t="s">
        <v>665</v>
      </c>
      <c r="D357" t="str">
        <f t="shared" si="18"/>
        <v>43539MD150319</v>
      </c>
      <c r="E357" t="str">
        <f t="shared" si="19"/>
        <v>Fraise 1Z</v>
      </c>
      <c r="F357" t="s">
        <v>37</v>
      </c>
      <c r="G357" t="s">
        <v>35</v>
      </c>
      <c r="H357" t="s">
        <v>39</v>
      </c>
      <c r="J357" t="s">
        <v>40</v>
      </c>
      <c r="K357">
        <v>1</v>
      </c>
      <c r="V357">
        <f>IF(G357="","",SUM(N:N))</f>
        <v>10292.35</v>
      </c>
      <c r="W357" t="b">
        <f>IF(G357="Affutage",IF(Q357&lt;&gt;"",1,0))</f>
        <v>0</v>
      </c>
      <c r="X357">
        <f>IF(G357="","",SUM(W:W))</f>
        <v>98</v>
      </c>
      <c r="Y357">
        <f t="shared" si="20"/>
        <v>0</v>
      </c>
      <c r="Z357">
        <f>SUM(Y:Y)</f>
        <v>194</v>
      </c>
      <c r="AA357" s="3">
        <f>IF(A357="","",X357/Z357)</f>
        <v>0.50515463917525771</v>
      </c>
    </row>
    <row r="358" spans="1:27" x14ac:dyDescent="0.25">
      <c r="A358" s="1">
        <v>43542</v>
      </c>
      <c r="B358" t="s">
        <v>702</v>
      </c>
      <c r="C358" t="s">
        <v>667</v>
      </c>
      <c r="D358" t="str">
        <f t="shared" si="18"/>
        <v>43542IWC-18-150-DCP05</v>
      </c>
      <c r="E358" t="str">
        <f t="shared" si="19"/>
        <v>Perçeur</v>
      </c>
      <c r="F358" t="s">
        <v>36</v>
      </c>
      <c r="G358" t="s">
        <v>2</v>
      </c>
      <c r="H358" t="s">
        <v>38</v>
      </c>
      <c r="J358" t="s">
        <v>40</v>
      </c>
      <c r="K358">
        <v>2</v>
      </c>
      <c r="V358">
        <f>IF(G358="","",SUM(N:N))</f>
        <v>10292.35</v>
      </c>
      <c r="W358" t="b">
        <f>IF(G358="Affutage",IF(Q358&lt;&gt;"",1,0))</f>
        <v>0</v>
      </c>
      <c r="X358">
        <f>IF(G358="","",SUM(W:W))</f>
        <v>98</v>
      </c>
      <c r="Y358">
        <f t="shared" si="20"/>
        <v>0</v>
      </c>
      <c r="Z358">
        <f>SUM(Y:Y)</f>
        <v>194</v>
      </c>
      <c r="AA358" s="3">
        <f>IF(A358="","",X358/Z358)</f>
        <v>0.50515463917525771</v>
      </c>
    </row>
    <row r="359" spans="1:27" x14ac:dyDescent="0.25">
      <c r="A359" s="1">
        <v>43542</v>
      </c>
      <c r="B359" t="s">
        <v>74</v>
      </c>
      <c r="C359" t="s">
        <v>668</v>
      </c>
      <c r="D359" t="str">
        <f t="shared" si="18"/>
        <v>43542Fraise PCD 19021980</v>
      </c>
      <c r="E359" t="str">
        <f t="shared" si="19"/>
        <v>Autre</v>
      </c>
      <c r="F359" t="s">
        <v>76</v>
      </c>
      <c r="G359" t="s">
        <v>35</v>
      </c>
      <c r="H359" t="s">
        <v>617</v>
      </c>
      <c r="J359" t="s">
        <v>631</v>
      </c>
      <c r="K359">
        <v>1</v>
      </c>
      <c r="V359">
        <f>IF(G359="","",SUM(N:N))</f>
        <v>10292.35</v>
      </c>
      <c r="W359" t="b">
        <f>IF(G359="Affutage",IF(Q359&lt;&gt;"",1,0))</f>
        <v>0</v>
      </c>
      <c r="X359">
        <f>IF(G359="","",SUM(W:W))</f>
        <v>98</v>
      </c>
      <c r="Y359">
        <f t="shared" si="20"/>
        <v>0</v>
      </c>
      <c r="Z359">
        <f>SUM(Y:Y)</f>
        <v>194</v>
      </c>
      <c r="AA359" s="3">
        <f>IF(A359="","",X359/Z359)</f>
        <v>0.50515463917525771</v>
      </c>
    </row>
    <row r="360" spans="1:27" x14ac:dyDescent="0.25">
      <c r="A360" s="1">
        <v>43542</v>
      </c>
      <c r="B360" t="s">
        <v>21</v>
      </c>
      <c r="C360" t="s">
        <v>669</v>
      </c>
      <c r="D360" t="str">
        <f t="shared" si="18"/>
        <v>43542Ø0.43</v>
      </c>
      <c r="E360" t="str">
        <f t="shared" si="19"/>
        <v>Foret</v>
      </c>
      <c r="F360" t="s">
        <v>76</v>
      </c>
      <c r="G360" t="s">
        <v>35</v>
      </c>
      <c r="H360" t="s">
        <v>38</v>
      </c>
      <c r="J360" t="s">
        <v>43</v>
      </c>
      <c r="K360">
        <v>50</v>
      </c>
      <c r="V360">
        <f>IF(G360="","",SUM(N:N))</f>
        <v>10292.35</v>
      </c>
      <c r="W360" t="b">
        <f>IF(G360="Affutage",IF(Q360&lt;&gt;"",1,0))</f>
        <v>0</v>
      </c>
      <c r="X360">
        <f>IF(G360="","",SUM(W:W))</f>
        <v>98</v>
      </c>
      <c r="Y360">
        <f t="shared" si="20"/>
        <v>0</v>
      </c>
      <c r="Z360">
        <f>SUM(Y:Y)</f>
        <v>194</v>
      </c>
      <c r="AA360" s="3">
        <f>IF(A360="","",X360/Z360)</f>
        <v>0.50515463917525771</v>
      </c>
    </row>
    <row r="361" spans="1:27" x14ac:dyDescent="0.25">
      <c r="A361" s="1">
        <v>43542</v>
      </c>
      <c r="B361" t="s">
        <v>21</v>
      </c>
      <c r="C361" t="s">
        <v>630</v>
      </c>
      <c r="D361" t="str">
        <f t="shared" si="18"/>
        <v>43542Ø0.28</v>
      </c>
      <c r="E361" t="str">
        <f t="shared" si="19"/>
        <v>Foret</v>
      </c>
      <c r="F361" t="s">
        <v>76</v>
      </c>
      <c r="G361" t="s">
        <v>35</v>
      </c>
      <c r="H361" t="s">
        <v>38</v>
      </c>
      <c r="J361" t="s">
        <v>43</v>
      </c>
      <c r="K361">
        <v>50</v>
      </c>
      <c r="V361">
        <f>IF(G361="","",SUM(N:N))</f>
        <v>10292.35</v>
      </c>
      <c r="W361" t="b">
        <f>IF(G361="Affutage",IF(Q361&lt;&gt;"",1,0))</f>
        <v>0</v>
      </c>
      <c r="X361">
        <f>IF(G361="","",SUM(W:W))</f>
        <v>98</v>
      </c>
      <c r="Y361">
        <f t="shared" si="20"/>
        <v>0</v>
      </c>
      <c r="Z361">
        <f>SUM(Y:Y)</f>
        <v>194</v>
      </c>
      <c r="AA361" s="3">
        <f>IF(A361="","",X361/Z361)</f>
        <v>0.50515463917525771</v>
      </c>
    </row>
    <row r="362" spans="1:27" x14ac:dyDescent="0.25">
      <c r="A362" s="1">
        <v>43542</v>
      </c>
      <c r="B362" t="s">
        <v>21</v>
      </c>
      <c r="C362" t="s">
        <v>670</v>
      </c>
      <c r="D362" t="str">
        <f t="shared" si="18"/>
        <v>43542Ø0.23</v>
      </c>
      <c r="E362" t="str">
        <f t="shared" si="19"/>
        <v>Foret</v>
      </c>
      <c r="F362" t="s">
        <v>76</v>
      </c>
      <c r="G362" t="s">
        <v>35</v>
      </c>
      <c r="H362" t="s">
        <v>38</v>
      </c>
      <c r="J362" t="s">
        <v>43</v>
      </c>
      <c r="K362">
        <v>30</v>
      </c>
      <c r="V362">
        <f>IF(G362="","",SUM(N:N))</f>
        <v>10292.35</v>
      </c>
      <c r="W362" t="b">
        <f>IF(G362="Affutage",IF(Q362&lt;&gt;"",1,0))</f>
        <v>0</v>
      </c>
      <c r="X362">
        <f>IF(G362="","",SUM(W:W))</f>
        <v>98</v>
      </c>
      <c r="Y362">
        <f t="shared" si="20"/>
        <v>0</v>
      </c>
      <c r="Z362">
        <f>SUM(Y:Y)</f>
        <v>194</v>
      </c>
      <c r="AA362" s="3">
        <f>IF(A362="","",X362/Z362)</f>
        <v>0.50515463917525771</v>
      </c>
    </row>
    <row r="363" spans="1:27" x14ac:dyDescent="0.25">
      <c r="A363" s="1">
        <v>43542</v>
      </c>
      <c r="B363" t="s">
        <v>20</v>
      </c>
      <c r="C363" t="s">
        <v>671</v>
      </c>
      <c r="D363" t="str">
        <f t="shared" si="18"/>
        <v>43542Ø1.50</v>
      </c>
      <c r="E363" t="str">
        <f t="shared" si="19"/>
        <v>Fraise 2Z</v>
      </c>
      <c r="F363" t="s">
        <v>76</v>
      </c>
      <c r="G363" t="s">
        <v>35</v>
      </c>
      <c r="H363" t="s">
        <v>38</v>
      </c>
      <c r="J363" t="s">
        <v>42</v>
      </c>
      <c r="K363">
        <v>50</v>
      </c>
      <c r="V363">
        <f>IF(G363="","",SUM(N:N))</f>
        <v>10292.35</v>
      </c>
      <c r="W363" t="b">
        <f>IF(G363="Affutage",IF(Q363&lt;&gt;"",1,0))</f>
        <v>0</v>
      </c>
      <c r="X363">
        <f>IF(G363="","",SUM(W:W))</f>
        <v>98</v>
      </c>
      <c r="Y363">
        <f t="shared" si="20"/>
        <v>0</v>
      </c>
      <c r="Z363">
        <f>SUM(Y:Y)</f>
        <v>194</v>
      </c>
      <c r="AA363" s="3">
        <f>IF(A363="","",X363/Z363)</f>
        <v>0.50515463917525771</v>
      </c>
    </row>
    <row r="364" spans="1:27" x14ac:dyDescent="0.25">
      <c r="A364" s="1">
        <v>43542</v>
      </c>
      <c r="B364" t="s">
        <v>20</v>
      </c>
      <c r="C364" t="s">
        <v>547</v>
      </c>
      <c r="D364" t="str">
        <f t="shared" si="18"/>
        <v>43542Ø0.20</v>
      </c>
      <c r="E364" t="str">
        <f t="shared" si="19"/>
        <v>Fraise 2Z</v>
      </c>
      <c r="F364" t="s">
        <v>76</v>
      </c>
      <c r="G364" t="s">
        <v>35</v>
      </c>
      <c r="H364" t="s">
        <v>38</v>
      </c>
      <c r="J364" t="s">
        <v>42</v>
      </c>
      <c r="K364">
        <v>30</v>
      </c>
      <c r="V364">
        <f>IF(G364="","",SUM(N:N))</f>
        <v>10292.35</v>
      </c>
      <c r="W364" t="b">
        <f>IF(G364="Affutage",IF(Q364&lt;&gt;"",1,0))</f>
        <v>0</v>
      </c>
      <c r="X364">
        <f>IF(G364="","",SUM(W:W))</f>
        <v>98</v>
      </c>
      <c r="Y364">
        <f t="shared" si="20"/>
        <v>0</v>
      </c>
      <c r="Z364">
        <f>SUM(Y:Y)</f>
        <v>194</v>
      </c>
      <c r="AA364" s="3">
        <f>IF(A364="","",X364/Z364)</f>
        <v>0.50515463917525771</v>
      </c>
    </row>
    <row r="365" spans="1:27" x14ac:dyDescent="0.25">
      <c r="A365" s="1">
        <v>43542</v>
      </c>
      <c r="B365" t="s">
        <v>20</v>
      </c>
      <c r="C365" t="s">
        <v>672</v>
      </c>
      <c r="D365" t="str">
        <f t="shared" si="18"/>
        <v>43542Ø4.00</v>
      </c>
      <c r="E365" t="str">
        <f t="shared" si="19"/>
        <v>Fraise 2Z</v>
      </c>
      <c r="F365" t="s">
        <v>76</v>
      </c>
      <c r="G365" t="s">
        <v>35</v>
      </c>
      <c r="H365" t="s">
        <v>38</v>
      </c>
      <c r="J365" t="s">
        <v>42</v>
      </c>
      <c r="K365">
        <v>5</v>
      </c>
      <c r="V365">
        <f>IF(G365="","",SUM(N:N))</f>
        <v>10292.35</v>
      </c>
      <c r="W365" t="b">
        <f>IF(G365="Affutage",IF(Q365&lt;&gt;"",1,0))</f>
        <v>0</v>
      </c>
      <c r="X365">
        <f>IF(G365="","",SUM(W:W))</f>
        <v>98</v>
      </c>
      <c r="Y365">
        <f t="shared" si="20"/>
        <v>0</v>
      </c>
      <c r="Z365">
        <f>SUM(Y:Y)</f>
        <v>194</v>
      </c>
      <c r="AA365" s="3">
        <f>IF(A365="","",X365/Z365)</f>
        <v>0.50515463917525771</v>
      </c>
    </row>
    <row r="366" spans="1:27" x14ac:dyDescent="0.25">
      <c r="A366" s="1">
        <v>43543</v>
      </c>
      <c r="B366" t="s">
        <v>21</v>
      </c>
      <c r="C366" t="s">
        <v>673</v>
      </c>
      <c r="D366" t="str">
        <f t="shared" si="18"/>
        <v>43543Ø0.23 Degagé sur 3.5mm</v>
      </c>
      <c r="E366" t="str">
        <f t="shared" si="19"/>
        <v>Foret</v>
      </c>
      <c r="F366" t="s">
        <v>76</v>
      </c>
      <c r="G366" t="s">
        <v>35</v>
      </c>
      <c r="H366" t="s">
        <v>39</v>
      </c>
      <c r="J366" t="s">
        <v>43</v>
      </c>
      <c r="K366">
        <v>10</v>
      </c>
      <c r="V366">
        <f>IF(G366="","",SUM(N:N))</f>
        <v>10292.35</v>
      </c>
      <c r="W366" t="b">
        <f>IF(G366="Affutage",IF(Q366&lt;&gt;"",1,0))</f>
        <v>0</v>
      </c>
      <c r="X366">
        <f>IF(G366="","",SUM(W:W))</f>
        <v>98</v>
      </c>
      <c r="Y366">
        <f t="shared" si="20"/>
        <v>0</v>
      </c>
      <c r="Z366">
        <f>SUM(Y:Y)</f>
        <v>194</v>
      </c>
      <c r="AA366" s="3">
        <f>IF(A366="","",X366/Z366)</f>
        <v>0.50515463917525771</v>
      </c>
    </row>
    <row r="367" spans="1:27" x14ac:dyDescent="0.25">
      <c r="A367" s="1">
        <v>43543</v>
      </c>
      <c r="B367" t="s">
        <v>520</v>
      </c>
      <c r="C367">
        <v>70141</v>
      </c>
      <c r="D367" t="str">
        <f t="shared" si="18"/>
        <v>4354370141</v>
      </c>
      <c r="E367" t="str">
        <f t="shared" si="19"/>
        <v>Burin D plat</v>
      </c>
      <c r="F367" t="s">
        <v>35</v>
      </c>
      <c r="G367" t="s">
        <v>34</v>
      </c>
      <c r="J367" t="s">
        <v>41</v>
      </c>
      <c r="K367">
        <v>1</v>
      </c>
      <c r="O367" t="s">
        <v>72</v>
      </c>
      <c r="P367" t="s">
        <v>44</v>
      </c>
      <c r="Q367">
        <v>400</v>
      </c>
      <c r="V367">
        <f>IF(G367="","",SUM(N:N))</f>
        <v>10292.35</v>
      </c>
      <c r="W367">
        <f>IF(G367="Affutage",IF(Q367&lt;&gt;"",1,0))</f>
        <v>1</v>
      </c>
      <c r="X367">
        <f>IF(G367="","",SUM(W:W))</f>
        <v>98</v>
      </c>
      <c r="Y367">
        <f t="shared" si="20"/>
        <v>1</v>
      </c>
      <c r="Z367">
        <f>SUM(Y:Y)</f>
        <v>194</v>
      </c>
      <c r="AA367" s="3">
        <f>IF(A367="","",X367/Z367)</f>
        <v>0.50515463917525771</v>
      </c>
    </row>
    <row r="368" spans="1:27" x14ac:dyDescent="0.25">
      <c r="A368" s="1">
        <v>43544</v>
      </c>
      <c r="B368" t="s">
        <v>520</v>
      </c>
      <c r="C368">
        <v>70141</v>
      </c>
      <c r="D368" t="str">
        <f t="shared" si="18"/>
        <v>4354470141</v>
      </c>
      <c r="E368" t="str">
        <f t="shared" si="19"/>
        <v>Burin D plat</v>
      </c>
      <c r="F368" t="s">
        <v>64</v>
      </c>
      <c r="G368" t="s">
        <v>35</v>
      </c>
      <c r="H368" t="s">
        <v>39</v>
      </c>
      <c r="I368" t="s">
        <v>69</v>
      </c>
      <c r="J368" t="s">
        <v>41</v>
      </c>
      <c r="K368">
        <v>1</v>
      </c>
      <c r="V368">
        <f>IF(G368="","",SUM(N:N))</f>
        <v>10292.35</v>
      </c>
      <c r="W368" t="b">
        <f>IF(G368="Affutage",IF(Q368&lt;&gt;"",1,0))</f>
        <v>0</v>
      </c>
      <c r="X368">
        <f>IF(G368="","",SUM(W:W))</f>
        <v>98</v>
      </c>
      <c r="Y368">
        <f t="shared" si="20"/>
        <v>0</v>
      </c>
      <c r="Z368">
        <f>SUM(Y:Y)</f>
        <v>194</v>
      </c>
      <c r="AA368" s="3">
        <f>IF(A368="","",X368/Z368)</f>
        <v>0.50515463917525771</v>
      </c>
    </row>
    <row r="369" spans="1:27" x14ac:dyDescent="0.25">
      <c r="A369" s="1">
        <v>43543</v>
      </c>
      <c r="B369" t="s">
        <v>368</v>
      </c>
      <c r="D369" t="str">
        <f t="shared" si="18"/>
        <v>43543</v>
      </c>
      <c r="E369" t="str">
        <f t="shared" si="19"/>
        <v>Fraise à graver</v>
      </c>
      <c r="F369" t="s">
        <v>35</v>
      </c>
      <c r="G369" t="s">
        <v>34</v>
      </c>
      <c r="J369" t="s">
        <v>40</v>
      </c>
      <c r="K369">
        <v>10</v>
      </c>
      <c r="V369">
        <f>IF(G369="","",SUM(N:N))</f>
        <v>10292.35</v>
      </c>
      <c r="W369">
        <f>IF(G369="Affutage",IF(Q369&lt;&gt;"",1,0))</f>
        <v>0</v>
      </c>
      <c r="X369">
        <f>IF(G369="","",SUM(W:W))</f>
        <v>98</v>
      </c>
      <c r="Y369">
        <f t="shared" si="20"/>
        <v>1</v>
      </c>
      <c r="Z369">
        <f>SUM(Y:Y)</f>
        <v>194</v>
      </c>
      <c r="AA369" s="3">
        <f>IF(A369="","",X369/Z369)</f>
        <v>0.50515463917525771</v>
      </c>
    </row>
    <row r="370" spans="1:27" x14ac:dyDescent="0.25">
      <c r="A370" s="1">
        <v>43544</v>
      </c>
      <c r="B370" t="s">
        <v>16</v>
      </c>
      <c r="C370">
        <v>38624</v>
      </c>
      <c r="D370" t="str">
        <f t="shared" si="18"/>
        <v>4354438624</v>
      </c>
      <c r="E370" t="str">
        <f t="shared" si="19"/>
        <v>Fraise D striée</v>
      </c>
      <c r="F370" t="s">
        <v>35</v>
      </c>
      <c r="G370" t="s">
        <v>34</v>
      </c>
      <c r="J370" t="s">
        <v>41</v>
      </c>
      <c r="K370">
        <v>1</v>
      </c>
      <c r="O370" t="s">
        <v>72</v>
      </c>
      <c r="P370" t="s">
        <v>44</v>
      </c>
      <c r="Q370">
        <v>0</v>
      </c>
      <c r="V370">
        <f>IF(G370="","",SUM(N:N))</f>
        <v>10292.35</v>
      </c>
      <c r="W370">
        <f>IF(G370="Affutage",IF(Q370&lt;&gt;"",1,0))</f>
        <v>1</v>
      </c>
      <c r="X370">
        <f>IF(G370="","",SUM(W:W))</f>
        <v>98</v>
      </c>
      <c r="Y370">
        <f t="shared" si="20"/>
        <v>1</v>
      </c>
      <c r="Z370">
        <f>SUM(Y:Y)</f>
        <v>194</v>
      </c>
      <c r="AA370" s="3">
        <f>IF(A370="","",X370/Z370)</f>
        <v>0.50515463917525771</v>
      </c>
    </row>
    <row r="371" spans="1:27" x14ac:dyDescent="0.25">
      <c r="A371" s="1">
        <v>43544</v>
      </c>
      <c r="B371" t="s">
        <v>702</v>
      </c>
      <c r="C371" t="s">
        <v>674</v>
      </c>
      <c r="D371" t="str">
        <f t="shared" si="18"/>
        <v>43544IWC-09-150-OP1-DCE02</v>
      </c>
      <c r="E371" t="str">
        <f t="shared" si="19"/>
        <v>Perçeur</v>
      </c>
      <c r="F371" t="s">
        <v>36</v>
      </c>
      <c r="G371" t="s">
        <v>2</v>
      </c>
      <c r="H371" t="s">
        <v>38</v>
      </c>
      <c r="J371" t="s">
        <v>40</v>
      </c>
      <c r="K371">
        <v>8</v>
      </c>
      <c r="V371">
        <f>IF(G371="","",SUM(N:N))</f>
        <v>10292.35</v>
      </c>
      <c r="W371" t="b">
        <f>IF(G371="Affutage",IF(Q371&lt;&gt;"",1,0))</f>
        <v>0</v>
      </c>
      <c r="X371">
        <f>IF(G371="","",SUM(W:W))</f>
        <v>98</v>
      </c>
      <c r="Y371">
        <f t="shared" si="20"/>
        <v>0</v>
      </c>
      <c r="Z371">
        <f>SUM(Y:Y)</f>
        <v>194</v>
      </c>
      <c r="AA371" s="3">
        <f>IF(A371="","",X371/Z371)</f>
        <v>0.50515463917525771</v>
      </c>
    </row>
    <row r="372" spans="1:27" x14ac:dyDescent="0.25">
      <c r="A372" s="1">
        <v>43544</v>
      </c>
      <c r="B372" t="s">
        <v>702</v>
      </c>
      <c r="C372" t="s">
        <v>675</v>
      </c>
      <c r="D372" t="str">
        <f t="shared" si="18"/>
        <v>43544LAN-18-065-DCP01</v>
      </c>
      <c r="E372" t="str">
        <f t="shared" si="19"/>
        <v>Perçeur</v>
      </c>
      <c r="F372" t="s">
        <v>36</v>
      </c>
      <c r="G372" t="s">
        <v>2</v>
      </c>
      <c r="H372" t="s">
        <v>38</v>
      </c>
      <c r="J372" t="s">
        <v>40</v>
      </c>
      <c r="K372">
        <v>2</v>
      </c>
      <c r="V372">
        <f>IF(G372="","",SUM(N:N))</f>
        <v>10292.35</v>
      </c>
      <c r="W372" t="b">
        <f>IF(G372="Affutage",IF(Q372&lt;&gt;"",1,0))</f>
        <v>0</v>
      </c>
      <c r="X372">
        <f>IF(G372="","",SUM(W:W))</f>
        <v>98</v>
      </c>
      <c r="Y372">
        <f t="shared" si="20"/>
        <v>0</v>
      </c>
      <c r="Z372">
        <f>SUM(Y:Y)</f>
        <v>194</v>
      </c>
      <c r="AA372" s="3">
        <f>IF(A372="","",X372/Z372)</f>
        <v>0.50515463917525771</v>
      </c>
    </row>
    <row r="373" spans="1:27" x14ac:dyDescent="0.25">
      <c r="A373" s="1">
        <v>43544</v>
      </c>
      <c r="B373" t="s">
        <v>702</v>
      </c>
      <c r="C373" t="s">
        <v>676</v>
      </c>
      <c r="D373" t="str">
        <f t="shared" si="18"/>
        <v>43544LAN-18-065-DCP02</v>
      </c>
      <c r="E373" t="str">
        <f t="shared" si="19"/>
        <v>Perçeur</v>
      </c>
      <c r="F373" t="s">
        <v>36</v>
      </c>
      <c r="G373" t="s">
        <v>2</v>
      </c>
      <c r="H373" t="s">
        <v>38</v>
      </c>
      <c r="J373" t="s">
        <v>40</v>
      </c>
      <c r="K373">
        <v>2</v>
      </c>
      <c r="V373">
        <f>IF(G373="","",SUM(N:N))</f>
        <v>10292.35</v>
      </c>
      <c r="W373" t="b">
        <f>IF(G373="Affutage",IF(Q373&lt;&gt;"",1,0))</f>
        <v>0</v>
      </c>
      <c r="X373">
        <f>IF(G373="","",SUM(W:W))</f>
        <v>98</v>
      </c>
      <c r="Y373">
        <f t="shared" si="20"/>
        <v>0</v>
      </c>
      <c r="Z373">
        <f>SUM(Y:Y)</f>
        <v>194</v>
      </c>
      <c r="AA373" s="3">
        <f>IF(A373="","",X373/Z373)</f>
        <v>0.50515463917525771</v>
      </c>
    </row>
    <row r="374" spans="1:27" x14ac:dyDescent="0.25">
      <c r="A374" s="1">
        <v>43544</v>
      </c>
      <c r="B374" t="s">
        <v>53</v>
      </c>
      <c r="C374" t="s">
        <v>677</v>
      </c>
      <c r="D374" t="str">
        <f t="shared" ref="D374:D437" si="21">IF(A374="","",A374&amp;C374)</f>
        <v>43544Ø3.60 X Ø0.25</v>
      </c>
      <c r="E374" t="str">
        <f t="shared" ref="E374:E437" si="22">IF(B374="","",B374)</f>
        <v>Fraise à carotter</v>
      </c>
      <c r="F374" t="s">
        <v>36</v>
      </c>
      <c r="G374" t="s">
        <v>54</v>
      </c>
      <c r="H374" t="s">
        <v>38</v>
      </c>
      <c r="I374" t="s">
        <v>69</v>
      </c>
      <c r="J374" t="s">
        <v>40</v>
      </c>
      <c r="K374">
        <v>7</v>
      </c>
      <c r="V374">
        <f>IF(G374="","",SUM(N:N))</f>
        <v>10292.35</v>
      </c>
      <c r="W374" t="b">
        <f>IF(G374="Affutage",IF(Q374&lt;&gt;"",1,0))</f>
        <v>0</v>
      </c>
      <c r="X374">
        <f>IF(G374="","",SUM(W:W))</f>
        <v>98</v>
      </c>
      <c r="Y374">
        <f t="shared" si="20"/>
        <v>0</v>
      </c>
      <c r="Z374">
        <f>SUM(Y:Y)</f>
        <v>194</v>
      </c>
      <c r="AA374" s="3">
        <f>IF(A374="","",X374/Z374)</f>
        <v>0.50515463917525771</v>
      </c>
    </row>
    <row r="375" spans="1:27" x14ac:dyDescent="0.25">
      <c r="A375" s="1">
        <v>43544</v>
      </c>
      <c r="B375" t="s">
        <v>53</v>
      </c>
      <c r="C375" t="s">
        <v>729</v>
      </c>
      <c r="D375" t="str">
        <f t="shared" si="21"/>
        <v>43544FC010</v>
      </c>
      <c r="E375" t="str">
        <f t="shared" si="22"/>
        <v>Fraise à carotter</v>
      </c>
      <c r="F375" t="s">
        <v>36</v>
      </c>
      <c r="G375" t="s">
        <v>54</v>
      </c>
      <c r="H375" t="s">
        <v>38</v>
      </c>
      <c r="I375" t="s">
        <v>69</v>
      </c>
      <c r="J375" t="s">
        <v>40</v>
      </c>
      <c r="K375">
        <v>2</v>
      </c>
      <c r="V375">
        <f>IF(G375="","",SUM(N:N))</f>
        <v>10292.35</v>
      </c>
      <c r="W375" t="b">
        <f>IF(G375="Affutage",IF(Q375&lt;&gt;"",1,0))</f>
        <v>0</v>
      </c>
      <c r="X375">
        <f>IF(G375="","",SUM(W:W))</f>
        <v>98</v>
      </c>
      <c r="Y375">
        <f t="shared" si="20"/>
        <v>0</v>
      </c>
      <c r="Z375">
        <f>SUM(Y:Y)</f>
        <v>194</v>
      </c>
      <c r="AA375" s="3">
        <f>IF(A375="","",X375/Z375)</f>
        <v>0.50515463917525771</v>
      </c>
    </row>
    <row r="376" spans="1:27" x14ac:dyDescent="0.25">
      <c r="A376" s="1">
        <v>43545</v>
      </c>
      <c r="B376" t="s">
        <v>53</v>
      </c>
      <c r="C376" t="s">
        <v>728</v>
      </c>
      <c r="D376" t="str">
        <f t="shared" si="21"/>
        <v>43545FC009</v>
      </c>
      <c r="E376" t="str">
        <f t="shared" si="22"/>
        <v>Fraise à carotter</v>
      </c>
      <c r="F376" t="s">
        <v>36</v>
      </c>
      <c r="G376" t="s">
        <v>54</v>
      </c>
      <c r="H376" t="s">
        <v>38</v>
      </c>
      <c r="I376" t="s">
        <v>69</v>
      </c>
      <c r="J376" t="s">
        <v>40</v>
      </c>
      <c r="K376">
        <v>2</v>
      </c>
      <c r="V376">
        <f>IF(G376="","",SUM(N:N))</f>
        <v>10292.35</v>
      </c>
      <c r="W376" t="b">
        <f>IF(G376="Affutage",IF(Q376&lt;&gt;"",1,0))</f>
        <v>0</v>
      </c>
      <c r="X376">
        <f>IF(G376="","",SUM(W:W))</f>
        <v>98</v>
      </c>
      <c r="Y376">
        <f t="shared" si="20"/>
        <v>0</v>
      </c>
      <c r="Z376">
        <f>SUM(Y:Y)</f>
        <v>194</v>
      </c>
      <c r="AA376" s="3">
        <f>IF(A376="","",X376/Z376)</f>
        <v>0.50515463917525771</v>
      </c>
    </row>
    <row r="377" spans="1:27" x14ac:dyDescent="0.25">
      <c r="A377" s="1">
        <v>43545</v>
      </c>
      <c r="B377" t="s">
        <v>700</v>
      </c>
      <c r="C377" t="s">
        <v>678</v>
      </c>
      <c r="D377" t="str">
        <f t="shared" si="21"/>
        <v>43545EPL-HI-CR-EMS  Ø10 R1  4Z</v>
      </c>
      <c r="E377" t="str">
        <f t="shared" si="22"/>
        <v>Fraise 4Z</v>
      </c>
      <c r="F377" t="s">
        <v>76</v>
      </c>
      <c r="G377" t="s">
        <v>2</v>
      </c>
      <c r="H377" t="s">
        <v>38</v>
      </c>
      <c r="J377" t="s">
        <v>684</v>
      </c>
      <c r="K377">
        <v>1</v>
      </c>
      <c r="V377">
        <f>IF(G377="","",SUM(N:N))</f>
        <v>10292.35</v>
      </c>
      <c r="W377" t="b">
        <f>IF(G377="Affutage",IF(Q377&lt;&gt;"",1,0))</f>
        <v>0</v>
      </c>
      <c r="X377">
        <f>IF(G377="","",SUM(W:W))</f>
        <v>98</v>
      </c>
      <c r="Y377">
        <f t="shared" si="20"/>
        <v>0</v>
      </c>
      <c r="Z377">
        <f>SUM(Y:Y)</f>
        <v>194</v>
      </c>
      <c r="AA377" s="3">
        <f>IF(A377="","",X377/Z377)</f>
        <v>0.50515463917525771</v>
      </c>
    </row>
    <row r="378" spans="1:27" x14ac:dyDescent="0.25">
      <c r="A378" s="1">
        <v>43545</v>
      </c>
      <c r="B378" t="s">
        <v>20</v>
      </c>
      <c r="C378" t="s">
        <v>679</v>
      </c>
      <c r="D378" t="str">
        <f t="shared" si="21"/>
        <v>43545EPL-LN-EBD Ø1 L1=3mm</v>
      </c>
      <c r="E378" t="str">
        <f t="shared" si="22"/>
        <v>Fraise 2Z</v>
      </c>
      <c r="F378" t="s">
        <v>76</v>
      </c>
      <c r="G378" t="s">
        <v>2</v>
      </c>
      <c r="H378" t="s">
        <v>38</v>
      </c>
      <c r="J378" t="s">
        <v>684</v>
      </c>
      <c r="K378">
        <v>2</v>
      </c>
      <c r="V378">
        <f>IF(G378="","",SUM(N:N))</f>
        <v>10292.35</v>
      </c>
      <c r="W378" t="b">
        <f>IF(G378="Affutage",IF(Q378&lt;&gt;"",1,0))</f>
        <v>0</v>
      </c>
      <c r="X378">
        <f>IF(G378="","",SUM(W:W))</f>
        <v>98</v>
      </c>
      <c r="Y378">
        <f t="shared" si="20"/>
        <v>0</v>
      </c>
      <c r="Z378">
        <f>SUM(Y:Y)</f>
        <v>194</v>
      </c>
      <c r="AA378" s="3">
        <f>IF(A378="","",X378/Z378)</f>
        <v>0.50515463917525771</v>
      </c>
    </row>
    <row r="379" spans="1:27" x14ac:dyDescent="0.25">
      <c r="A379" s="1">
        <v>43545</v>
      </c>
      <c r="B379" t="s">
        <v>20</v>
      </c>
      <c r="C379" t="s">
        <v>680</v>
      </c>
      <c r="D379" t="str">
        <f t="shared" si="21"/>
        <v>43545EPL-LN-EBD Ø0.5 L1=1mm</v>
      </c>
      <c r="E379" t="str">
        <f t="shared" si="22"/>
        <v>Fraise 2Z</v>
      </c>
      <c r="F379" t="s">
        <v>76</v>
      </c>
      <c r="G379" t="s">
        <v>2</v>
      </c>
      <c r="H379" t="s">
        <v>38</v>
      </c>
      <c r="J379" t="s">
        <v>684</v>
      </c>
      <c r="K379">
        <v>2</v>
      </c>
      <c r="V379">
        <f>IF(G379="","",SUM(N:N))</f>
        <v>10292.35</v>
      </c>
      <c r="W379" t="b">
        <f>IF(G379="Affutage",IF(Q379&lt;&gt;"",1,0))</f>
        <v>0</v>
      </c>
      <c r="X379">
        <f>IF(G379="","",SUM(W:W))</f>
        <v>98</v>
      </c>
      <c r="Y379">
        <f t="shared" si="20"/>
        <v>0</v>
      </c>
      <c r="Z379">
        <f>SUM(Y:Y)</f>
        <v>194</v>
      </c>
      <c r="AA379" s="3">
        <f>IF(A379="","",X379/Z379)</f>
        <v>0.50515463917525771</v>
      </c>
    </row>
    <row r="380" spans="1:27" x14ac:dyDescent="0.25">
      <c r="A380" s="1">
        <v>43545</v>
      </c>
      <c r="B380" t="s">
        <v>20</v>
      </c>
      <c r="C380" t="s">
        <v>681</v>
      </c>
      <c r="D380" t="str">
        <f t="shared" si="21"/>
        <v>43545EPL-LN-EBD Ø0.3 L1=0.5mm</v>
      </c>
      <c r="E380" t="str">
        <f t="shared" si="22"/>
        <v>Fraise 2Z</v>
      </c>
      <c r="F380" t="s">
        <v>76</v>
      </c>
      <c r="G380" t="s">
        <v>2</v>
      </c>
      <c r="H380" t="s">
        <v>38</v>
      </c>
      <c r="J380" t="s">
        <v>684</v>
      </c>
      <c r="K380">
        <v>2</v>
      </c>
      <c r="V380">
        <f>IF(G380="","",SUM(N:N))</f>
        <v>10292.35</v>
      </c>
      <c r="W380" t="b">
        <f>IF(G380="Affutage",IF(Q380&lt;&gt;"",1,0))</f>
        <v>0</v>
      </c>
      <c r="X380">
        <f>IF(G380="","",SUM(W:W))</f>
        <v>98</v>
      </c>
      <c r="Y380">
        <f t="shared" si="20"/>
        <v>0</v>
      </c>
      <c r="Z380">
        <f>SUM(Y:Y)</f>
        <v>194</v>
      </c>
      <c r="AA380" s="3">
        <f>IF(A380="","",X380/Z380)</f>
        <v>0.50515463917525771</v>
      </c>
    </row>
    <row r="381" spans="1:27" x14ac:dyDescent="0.25">
      <c r="A381" s="1">
        <v>43545</v>
      </c>
      <c r="B381" t="s">
        <v>520</v>
      </c>
      <c r="C381">
        <v>70141</v>
      </c>
      <c r="D381" t="str">
        <f t="shared" si="21"/>
        <v>4354570141</v>
      </c>
      <c r="E381" t="str">
        <f t="shared" si="22"/>
        <v>Burin D plat</v>
      </c>
      <c r="F381" t="s">
        <v>35</v>
      </c>
      <c r="G381" t="s">
        <v>34</v>
      </c>
      <c r="J381" t="s">
        <v>41</v>
      </c>
      <c r="K381">
        <v>1</v>
      </c>
      <c r="O381" t="s">
        <v>72</v>
      </c>
      <c r="P381" t="s">
        <v>44</v>
      </c>
      <c r="Q381">
        <v>100</v>
      </c>
      <c r="V381">
        <f>IF(G381="","",SUM(N:N))</f>
        <v>10292.35</v>
      </c>
      <c r="W381">
        <f>IF(G381="Affutage",IF(Q381&lt;&gt;"",1,0))</f>
        <v>1</v>
      </c>
      <c r="X381">
        <f>IF(G381="","",SUM(W:W))</f>
        <v>98</v>
      </c>
      <c r="Y381">
        <f t="shared" si="20"/>
        <v>1</v>
      </c>
      <c r="Z381">
        <f>SUM(Y:Y)</f>
        <v>194</v>
      </c>
      <c r="AA381" s="3">
        <f>IF(A381="","",X381/Z381)</f>
        <v>0.50515463917525771</v>
      </c>
    </row>
    <row r="382" spans="1:27" x14ac:dyDescent="0.25">
      <c r="A382" s="1">
        <v>43546</v>
      </c>
      <c r="B382" t="s">
        <v>520</v>
      </c>
      <c r="C382">
        <v>70141</v>
      </c>
      <c r="D382" t="str">
        <f t="shared" si="21"/>
        <v>4354670141</v>
      </c>
      <c r="E382" t="str">
        <f t="shared" si="22"/>
        <v>Burin D plat</v>
      </c>
      <c r="F382" t="s">
        <v>64</v>
      </c>
      <c r="G382" t="s">
        <v>35</v>
      </c>
      <c r="H382" t="s">
        <v>39</v>
      </c>
      <c r="I382" t="s">
        <v>69</v>
      </c>
      <c r="J382" t="s">
        <v>41</v>
      </c>
      <c r="K382">
        <v>1</v>
      </c>
      <c r="V382">
        <f>IF(G382="","",SUM(N:N))</f>
        <v>10292.35</v>
      </c>
      <c r="W382" t="b">
        <f>IF(G382="Affutage",IF(Q382&lt;&gt;"",1,0))</f>
        <v>0</v>
      </c>
      <c r="X382">
        <f>IF(G382="","",SUM(W:W))</f>
        <v>98</v>
      </c>
      <c r="Y382">
        <f t="shared" si="20"/>
        <v>0</v>
      </c>
      <c r="Z382">
        <f>SUM(Y:Y)</f>
        <v>194</v>
      </c>
      <c r="AA382" s="3">
        <f>IF(A382="","",X382/Z382)</f>
        <v>0.50515463917525771</v>
      </c>
    </row>
    <row r="383" spans="1:27" x14ac:dyDescent="0.25">
      <c r="A383" s="1">
        <v>43545</v>
      </c>
      <c r="B383" t="s">
        <v>20</v>
      </c>
      <c r="C383" t="s">
        <v>682</v>
      </c>
      <c r="D383" t="str">
        <f t="shared" si="21"/>
        <v>435457242 Ø0.80</v>
      </c>
      <c r="E383" t="str">
        <f t="shared" si="22"/>
        <v>Fraise 2Z</v>
      </c>
      <c r="F383" t="s">
        <v>76</v>
      </c>
      <c r="G383" t="s">
        <v>35</v>
      </c>
      <c r="J383" t="s">
        <v>42</v>
      </c>
      <c r="K383">
        <v>30</v>
      </c>
      <c r="V383">
        <f>IF(G383="","",SUM(N:N))</f>
        <v>10292.35</v>
      </c>
      <c r="W383" t="b">
        <f>IF(G383="Affutage",IF(Q383&lt;&gt;"",1,0))</f>
        <v>0</v>
      </c>
      <c r="X383">
        <f>IF(G383="","",SUM(W:W))</f>
        <v>98</v>
      </c>
      <c r="Y383">
        <f t="shared" si="20"/>
        <v>0</v>
      </c>
      <c r="Z383">
        <f>SUM(Y:Y)</f>
        <v>194</v>
      </c>
      <c r="AA383" s="3">
        <f>IF(A383="","",X383/Z383)</f>
        <v>0.50515463917525771</v>
      </c>
    </row>
    <row r="384" spans="1:27" x14ac:dyDescent="0.25">
      <c r="A384" s="1">
        <v>43545</v>
      </c>
      <c r="B384" t="s">
        <v>16</v>
      </c>
      <c r="C384">
        <v>38623</v>
      </c>
      <c r="D384" t="str">
        <f t="shared" si="21"/>
        <v>4354538623</v>
      </c>
      <c r="E384" t="str">
        <f t="shared" si="22"/>
        <v>Fraise D striée</v>
      </c>
      <c r="F384" t="s">
        <v>35</v>
      </c>
      <c r="G384" t="s">
        <v>34</v>
      </c>
      <c r="J384" t="s">
        <v>41</v>
      </c>
      <c r="K384">
        <v>1</v>
      </c>
      <c r="O384" t="s">
        <v>72</v>
      </c>
      <c r="P384" t="s">
        <v>44</v>
      </c>
      <c r="Q384">
        <v>277</v>
      </c>
      <c r="V384">
        <f>IF(G384="","",SUM(N:N))</f>
        <v>10292.35</v>
      </c>
      <c r="W384">
        <f>IF(G384="Affutage",IF(Q384&lt;&gt;"",1,0))</f>
        <v>1</v>
      </c>
      <c r="X384">
        <f>IF(G384="","",SUM(W:W))</f>
        <v>98</v>
      </c>
      <c r="Y384">
        <f t="shared" si="20"/>
        <v>1</v>
      </c>
      <c r="Z384">
        <f>SUM(Y:Y)</f>
        <v>194</v>
      </c>
      <c r="AA384" s="3">
        <f>IF(A384="","",X384/Z384)</f>
        <v>0.50515463917525771</v>
      </c>
    </row>
    <row r="385" spans="1:27" x14ac:dyDescent="0.25">
      <c r="A385" s="1">
        <v>43545</v>
      </c>
      <c r="B385" t="s">
        <v>20</v>
      </c>
      <c r="C385" t="s">
        <v>621</v>
      </c>
      <c r="D385" t="str">
        <f t="shared" si="21"/>
        <v>43545M45709100 Ø1.00</v>
      </c>
      <c r="E385" t="str">
        <f t="shared" si="22"/>
        <v>Fraise 2Z</v>
      </c>
      <c r="F385" t="s">
        <v>35</v>
      </c>
      <c r="G385" t="s">
        <v>34</v>
      </c>
      <c r="H385" t="s">
        <v>617</v>
      </c>
      <c r="J385" t="s">
        <v>618</v>
      </c>
      <c r="K385">
        <v>1</v>
      </c>
      <c r="O385" t="s">
        <v>710</v>
      </c>
      <c r="P385" t="s">
        <v>44</v>
      </c>
      <c r="Q385">
        <v>112</v>
      </c>
      <c r="S385" t="s">
        <v>689</v>
      </c>
      <c r="T385" t="s">
        <v>690</v>
      </c>
      <c r="U385" t="s">
        <v>691</v>
      </c>
      <c r="V385">
        <f>IF(G385="","",SUM(N:N))</f>
        <v>10292.35</v>
      </c>
      <c r="W385">
        <f>IF(G385="Affutage",IF(Q385&lt;&gt;"",1,0))</f>
        <v>1</v>
      </c>
      <c r="X385">
        <f>IF(G385="","",SUM(W:W))</f>
        <v>98</v>
      </c>
      <c r="Y385">
        <f t="shared" si="20"/>
        <v>1</v>
      </c>
      <c r="Z385">
        <f>SUM(Y:Y)</f>
        <v>194</v>
      </c>
      <c r="AA385" s="3">
        <f>IF(A385="","",X385/Z385)</f>
        <v>0.50515463917525771</v>
      </c>
    </row>
    <row r="386" spans="1:27" x14ac:dyDescent="0.25">
      <c r="A386" s="1">
        <v>43545</v>
      </c>
      <c r="B386" t="s">
        <v>20</v>
      </c>
      <c r="C386" t="s">
        <v>620</v>
      </c>
      <c r="D386" t="str">
        <f t="shared" si="21"/>
        <v>43545M45709080 Ø0.80</v>
      </c>
      <c r="E386" t="str">
        <f t="shared" si="22"/>
        <v>Fraise 2Z</v>
      </c>
      <c r="F386" t="s">
        <v>35</v>
      </c>
      <c r="G386" t="s">
        <v>34</v>
      </c>
      <c r="H386" t="s">
        <v>617</v>
      </c>
      <c r="J386" t="s">
        <v>618</v>
      </c>
      <c r="K386">
        <v>1</v>
      </c>
      <c r="O386" t="s">
        <v>710</v>
      </c>
      <c r="P386" t="s">
        <v>44</v>
      </c>
      <c r="Q386">
        <v>112</v>
      </c>
      <c r="S386" t="s">
        <v>689</v>
      </c>
      <c r="T386" t="s">
        <v>691</v>
      </c>
      <c r="U386" t="s">
        <v>692</v>
      </c>
      <c r="V386">
        <f>IF(G386="","",SUM(N:N))</f>
        <v>10292.35</v>
      </c>
      <c r="W386">
        <f>IF(G386="Affutage",IF(Q386&lt;&gt;"",1,0))</f>
        <v>1</v>
      </c>
      <c r="X386">
        <f>IF(G386="","",SUM(W:W))</f>
        <v>98</v>
      </c>
      <c r="Y386">
        <f t="shared" si="20"/>
        <v>1</v>
      </c>
      <c r="Z386">
        <f>SUM(Y:Y)</f>
        <v>194</v>
      </c>
      <c r="AA386" s="3">
        <f>IF(A386="","",X386/Z386)</f>
        <v>0.50515463917525771</v>
      </c>
    </row>
    <row r="387" spans="1:27" x14ac:dyDescent="0.25">
      <c r="A387" s="1">
        <v>43545</v>
      </c>
      <c r="B387" t="s">
        <v>20</v>
      </c>
      <c r="C387" t="s">
        <v>603</v>
      </c>
      <c r="D387" t="str">
        <f t="shared" si="21"/>
        <v>435457342 C-TOP Ø0.50</v>
      </c>
      <c r="E387" t="str">
        <f t="shared" si="22"/>
        <v>Fraise 2Z</v>
      </c>
      <c r="F387" t="s">
        <v>35</v>
      </c>
      <c r="G387" t="s">
        <v>34</v>
      </c>
      <c r="H387" t="s">
        <v>617</v>
      </c>
      <c r="J387" t="s">
        <v>42</v>
      </c>
      <c r="K387">
        <v>1</v>
      </c>
      <c r="O387" t="s">
        <v>685</v>
      </c>
      <c r="P387" t="s">
        <v>44</v>
      </c>
      <c r="Q387">
        <v>60</v>
      </c>
      <c r="S387" t="s">
        <v>693</v>
      </c>
      <c r="T387" t="s">
        <v>692</v>
      </c>
      <c r="U387" t="s">
        <v>692</v>
      </c>
      <c r="V387">
        <f>IF(G387="","",SUM(N:N))</f>
        <v>10292.35</v>
      </c>
      <c r="W387">
        <f>IF(G387="Affutage",IF(Q387&lt;&gt;"",1,0))</f>
        <v>1</v>
      </c>
      <c r="X387">
        <f>IF(G387="","",SUM(W:W))</f>
        <v>98</v>
      </c>
      <c r="Y387">
        <f t="shared" si="20"/>
        <v>1</v>
      </c>
      <c r="Z387">
        <f>SUM(Y:Y)</f>
        <v>194</v>
      </c>
      <c r="AA387" s="3">
        <f>IF(A387="","",X387/Z387)</f>
        <v>0.50515463917525771</v>
      </c>
    </row>
    <row r="388" spans="1:27" x14ac:dyDescent="0.25">
      <c r="A388" s="1">
        <v>43545</v>
      </c>
      <c r="B388" t="s">
        <v>20</v>
      </c>
      <c r="C388" t="s">
        <v>603</v>
      </c>
      <c r="D388" t="str">
        <f t="shared" si="21"/>
        <v>435457342 C-TOP Ø0.50</v>
      </c>
      <c r="E388" t="str">
        <f t="shared" si="22"/>
        <v>Fraise 2Z</v>
      </c>
      <c r="F388" t="s">
        <v>35</v>
      </c>
      <c r="G388" t="s">
        <v>34</v>
      </c>
      <c r="H388" t="s">
        <v>617</v>
      </c>
      <c r="J388" t="s">
        <v>42</v>
      </c>
      <c r="K388">
        <v>1</v>
      </c>
      <c r="O388" t="s">
        <v>685</v>
      </c>
      <c r="P388" t="s">
        <v>44</v>
      </c>
      <c r="Q388">
        <v>27</v>
      </c>
      <c r="S388" t="s">
        <v>693</v>
      </c>
      <c r="T388" t="s">
        <v>692</v>
      </c>
      <c r="U388" t="s">
        <v>692</v>
      </c>
      <c r="V388">
        <f>IF(G388="","",SUM(N:N))</f>
        <v>10292.35</v>
      </c>
      <c r="W388">
        <f>IF(G388="Affutage",IF(Q388&lt;&gt;"",1,0))</f>
        <v>1</v>
      </c>
      <c r="X388">
        <f>IF(G388="","",SUM(W:W))</f>
        <v>98</v>
      </c>
      <c r="Y388">
        <f t="shared" si="20"/>
        <v>1</v>
      </c>
      <c r="Z388">
        <f>SUM(Y:Y)</f>
        <v>194</v>
      </c>
      <c r="AA388" s="3">
        <f>IF(A388="","",X388/Z388)</f>
        <v>0.50515463917525771</v>
      </c>
    </row>
    <row r="389" spans="1:27" x14ac:dyDescent="0.25">
      <c r="A389" s="1">
        <v>43545</v>
      </c>
      <c r="B389" t="s">
        <v>703</v>
      </c>
      <c r="C389" t="s">
        <v>694</v>
      </c>
      <c r="D389" t="str">
        <f t="shared" si="21"/>
        <v>43545Aiguille SLN Ø0.30</v>
      </c>
      <c r="E389" t="str">
        <f t="shared" si="22"/>
        <v>Aiguille</v>
      </c>
      <c r="F389" t="s">
        <v>36</v>
      </c>
      <c r="G389" t="s">
        <v>33</v>
      </c>
      <c r="H389" t="s">
        <v>39</v>
      </c>
      <c r="J389" t="s">
        <v>40</v>
      </c>
      <c r="K389">
        <v>150</v>
      </c>
      <c r="V389">
        <f>IF(G389="","",SUM(N:N))</f>
        <v>10292.35</v>
      </c>
      <c r="W389" t="b">
        <f>IF(G389="Affutage",IF(Q389&lt;&gt;"",1,0))</f>
        <v>0</v>
      </c>
      <c r="X389">
        <f>IF(G389="","",SUM(W:W))</f>
        <v>98</v>
      </c>
      <c r="Y389">
        <f t="shared" si="20"/>
        <v>0</v>
      </c>
      <c r="Z389">
        <f>SUM(Y:Y)</f>
        <v>194</v>
      </c>
      <c r="AA389" s="3">
        <f>IF(A389="","",X389/Z389)</f>
        <v>0.50515463917525771</v>
      </c>
    </row>
    <row r="390" spans="1:27" x14ac:dyDescent="0.25">
      <c r="A390" s="1">
        <v>43545</v>
      </c>
      <c r="B390" t="s">
        <v>703</v>
      </c>
      <c r="C390" t="s">
        <v>695</v>
      </c>
      <c r="D390" t="str">
        <f t="shared" si="21"/>
        <v>43545Aiguille SLN Ø0.40</v>
      </c>
      <c r="E390" t="str">
        <f t="shared" si="22"/>
        <v>Aiguille</v>
      </c>
      <c r="F390" t="s">
        <v>36</v>
      </c>
      <c r="G390" t="s">
        <v>33</v>
      </c>
      <c r="H390" t="s">
        <v>39</v>
      </c>
      <c r="J390" t="s">
        <v>40</v>
      </c>
      <c r="K390">
        <v>100</v>
      </c>
      <c r="V390">
        <f>IF(G390="","",SUM(N:N))</f>
        <v>10292.35</v>
      </c>
      <c r="W390" t="b">
        <f>IF(G390="Affutage",IF(Q390&lt;&gt;"",1,0))</f>
        <v>0</v>
      </c>
      <c r="X390">
        <f>IF(G390="","",SUM(W:W))</f>
        <v>98</v>
      </c>
      <c r="Y390">
        <f t="shared" si="20"/>
        <v>0</v>
      </c>
      <c r="Z390">
        <f>SUM(Y:Y)</f>
        <v>194</v>
      </c>
      <c r="AA390" s="3">
        <f>IF(A390="","",X390/Z390)</f>
        <v>0.50515463917525771</v>
      </c>
    </row>
    <row r="391" spans="1:27" x14ac:dyDescent="0.25">
      <c r="A391" s="1">
        <v>43546</v>
      </c>
      <c r="B391" t="s">
        <v>21</v>
      </c>
      <c r="C391" t="s">
        <v>669</v>
      </c>
      <c r="D391" t="str">
        <f t="shared" si="21"/>
        <v>43546Ø0.43</v>
      </c>
      <c r="E391" t="str">
        <f t="shared" si="22"/>
        <v>Foret</v>
      </c>
      <c r="F391" t="s">
        <v>76</v>
      </c>
      <c r="G391" t="s">
        <v>35</v>
      </c>
      <c r="H391" t="s">
        <v>617</v>
      </c>
      <c r="J391" t="s">
        <v>631</v>
      </c>
      <c r="K391">
        <v>10</v>
      </c>
      <c r="V391">
        <f>IF(G391="","",SUM(N:N))</f>
        <v>10292.35</v>
      </c>
      <c r="W391" t="b">
        <f>IF(G391="Affutage",IF(Q391&lt;&gt;"",1,0))</f>
        <v>0</v>
      </c>
      <c r="X391">
        <f>IF(G391="","",SUM(W:W))</f>
        <v>98</v>
      </c>
      <c r="Y391">
        <f t="shared" si="20"/>
        <v>0</v>
      </c>
      <c r="Z391">
        <f>SUM(Y:Y)</f>
        <v>194</v>
      </c>
      <c r="AA391" s="3">
        <f>IF(A391="","",X391/Z391)</f>
        <v>0.50515463917525771</v>
      </c>
    </row>
    <row r="392" spans="1:27" x14ac:dyDescent="0.25">
      <c r="A392" s="1">
        <v>43546</v>
      </c>
      <c r="B392" t="s">
        <v>703</v>
      </c>
      <c r="C392" t="s">
        <v>695</v>
      </c>
      <c r="D392" t="str">
        <f t="shared" si="21"/>
        <v>43546Aiguille SLN Ø0.40</v>
      </c>
      <c r="E392" t="str">
        <f t="shared" si="22"/>
        <v>Aiguille</v>
      </c>
      <c r="F392" t="s">
        <v>36</v>
      </c>
      <c r="G392" t="s">
        <v>33</v>
      </c>
      <c r="H392" t="s">
        <v>39</v>
      </c>
      <c r="J392" t="s">
        <v>40</v>
      </c>
      <c r="K392">
        <v>50</v>
      </c>
      <c r="V392">
        <f>IF(G392="","",SUM(N:N))</f>
        <v>10292.35</v>
      </c>
      <c r="W392" t="b">
        <f>IF(G392="Affutage",IF(Q392&lt;&gt;"",1,0))</f>
        <v>0</v>
      </c>
      <c r="X392">
        <f>IF(G392="","",SUM(W:W))</f>
        <v>98</v>
      </c>
      <c r="Y392">
        <f t="shared" si="20"/>
        <v>0</v>
      </c>
      <c r="Z392">
        <f>SUM(Y:Y)</f>
        <v>194</v>
      </c>
      <c r="AA392" s="3">
        <f>IF(A392="","",X392/Z392)</f>
        <v>0.50515463917525771</v>
      </c>
    </row>
    <row r="393" spans="1:27" x14ac:dyDescent="0.25">
      <c r="A393" s="1">
        <v>43546</v>
      </c>
      <c r="B393" t="s">
        <v>16</v>
      </c>
      <c r="C393">
        <v>65434</v>
      </c>
      <c r="D393" t="str">
        <f t="shared" si="21"/>
        <v>4354665434</v>
      </c>
      <c r="E393" t="str">
        <f t="shared" si="22"/>
        <v>Fraise D striée</v>
      </c>
      <c r="F393" t="s">
        <v>35</v>
      </c>
      <c r="G393" t="s">
        <v>497</v>
      </c>
      <c r="J393" t="s">
        <v>41</v>
      </c>
      <c r="K393">
        <v>20</v>
      </c>
      <c r="O393" t="s">
        <v>72</v>
      </c>
      <c r="P393" t="s">
        <v>696</v>
      </c>
      <c r="Q393">
        <v>20</v>
      </c>
      <c r="V393">
        <f>IF(G393="","",SUM(N:N))</f>
        <v>10292.35</v>
      </c>
      <c r="W393" t="b">
        <f>IF(G393="Affutage",IF(Q393&lt;&gt;"",1,0))</f>
        <v>0</v>
      </c>
      <c r="X393">
        <f>IF(G393="","",SUM(W:W))</f>
        <v>98</v>
      </c>
      <c r="Y393">
        <f t="shared" si="20"/>
        <v>0</v>
      </c>
      <c r="Z393">
        <f>SUM(Y:Y)</f>
        <v>194</v>
      </c>
      <c r="AA393" s="3">
        <f>IF(A393="","",X393/Z393)</f>
        <v>0.50515463917525771</v>
      </c>
    </row>
    <row r="394" spans="1:27" x14ac:dyDescent="0.25">
      <c r="A394" s="1">
        <v>43546</v>
      </c>
      <c r="B394" t="s">
        <v>16</v>
      </c>
      <c r="C394" t="s">
        <v>482</v>
      </c>
      <c r="D394" t="str">
        <f t="shared" si="21"/>
        <v>43546F090119</v>
      </c>
      <c r="E394" t="str">
        <f t="shared" si="22"/>
        <v>Fraise D striée</v>
      </c>
      <c r="F394" t="s">
        <v>35</v>
      </c>
      <c r="G394" t="s">
        <v>34</v>
      </c>
      <c r="J394" t="s">
        <v>40</v>
      </c>
      <c r="K394">
        <v>1</v>
      </c>
      <c r="O394" t="s">
        <v>72</v>
      </c>
      <c r="P394" t="s">
        <v>44</v>
      </c>
      <c r="Q394">
        <v>220</v>
      </c>
      <c r="V394">
        <f>IF(G394="","",SUM(N:N))</f>
        <v>10292.35</v>
      </c>
      <c r="W394">
        <f>IF(G394="Affutage",IF(Q394&lt;&gt;"",1,0))</f>
        <v>1</v>
      </c>
      <c r="X394">
        <f>IF(G394="","",SUM(W:W))</f>
        <v>98</v>
      </c>
      <c r="Y394">
        <f t="shared" si="20"/>
        <v>1</v>
      </c>
      <c r="Z394">
        <f>SUM(Y:Y)</f>
        <v>194</v>
      </c>
      <c r="AA394" s="3">
        <f>IF(A394="","",X394/Z394)</f>
        <v>0.50515463917525771</v>
      </c>
    </row>
    <row r="395" spans="1:27" x14ac:dyDescent="0.25">
      <c r="A395" s="1">
        <v>43549</v>
      </c>
      <c r="B395" t="s">
        <v>21</v>
      </c>
      <c r="C395" t="s">
        <v>697</v>
      </c>
      <c r="D395" t="str">
        <f t="shared" si="21"/>
        <v>435491137  Ø0.28</v>
      </c>
      <c r="E395" t="str">
        <f t="shared" si="22"/>
        <v>Foret</v>
      </c>
      <c r="F395" t="s">
        <v>35</v>
      </c>
      <c r="G395" t="s">
        <v>34</v>
      </c>
      <c r="H395" t="s">
        <v>617</v>
      </c>
      <c r="J395" t="s">
        <v>42</v>
      </c>
      <c r="K395">
        <v>1</v>
      </c>
      <c r="O395" t="s">
        <v>698</v>
      </c>
      <c r="P395" t="s">
        <v>44</v>
      </c>
      <c r="Q395">
        <v>1628</v>
      </c>
      <c r="R395" t="s">
        <v>715</v>
      </c>
      <c r="V395">
        <f>IF(G395="","",SUM(N:N))</f>
        <v>10292.35</v>
      </c>
      <c r="W395">
        <f>IF(G395="Affutage",IF(Q395&lt;&gt;"",1,0))</f>
        <v>1</v>
      </c>
      <c r="X395">
        <f>IF(G395="","",SUM(W:W))</f>
        <v>98</v>
      </c>
      <c r="Y395">
        <f t="shared" si="20"/>
        <v>1</v>
      </c>
      <c r="Z395">
        <f>SUM(Y:Y)</f>
        <v>194</v>
      </c>
      <c r="AA395" s="3">
        <f>IF(A395="","",X395/Z395)</f>
        <v>0.50515463917525771</v>
      </c>
    </row>
    <row r="396" spans="1:27" x14ac:dyDescent="0.25">
      <c r="A396" s="1">
        <v>43549</v>
      </c>
      <c r="B396" t="s">
        <v>21</v>
      </c>
      <c r="C396" t="s">
        <v>697</v>
      </c>
      <c r="D396" t="str">
        <f t="shared" si="21"/>
        <v>435491137  Ø0.28</v>
      </c>
      <c r="E396" t="str">
        <f t="shared" si="22"/>
        <v>Foret</v>
      </c>
      <c r="F396" t="s">
        <v>35</v>
      </c>
      <c r="G396" t="s">
        <v>34</v>
      </c>
      <c r="H396" t="s">
        <v>617</v>
      </c>
      <c r="J396" t="s">
        <v>42</v>
      </c>
      <c r="K396">
        <v>1</v>
      </c>
      <c r="O396" t="s">
        <v>698</v>
      </c>
      <c r="P396" t="s">
        <v>44</v>
      </c>
      <c r="Q396">
        <v>2288</v>
      </c>
      <c r="R396" t="s">
        <v>715</v>
      </c>
      <c r="V396">
        <f>IF(G396="","",SUM(N:N))</f>
        <v>10292.35</v>
      </c>
      <c r="W396">
        <f>IF(G396="Affutage",IF(Q396&lt;&gt;"",1,0))</f>
        <v>1</v>
      </c>
      <c r="X396">
        <f>IF(G396="","",SUM(W:W))</f>
        <v>98</v>
      </c>
      <c r="Y396">
        <f t="shared" si="20"/>
        <v>1</v>
      </c>
      <c r="Z396">
        <f>SUM(Y:Y)</f>
        <v>194</v>
      </c>
      <c r="AA396" s="3">
        <f>IF(A396="","",X396/Z396)</f>
        <v>0.50515463917525771</v>
      </c>
    </row>
    <row r="397" spans="1:27" x14ac:dyDescent="0.25">
      <c r="A397" s="1">
        <v>43549</v>
      </c>
      <c r="B397" t="s">
        <v>705</v>
      </c>
      <c r="C397" t="s">
        <v>706</v>
      </c>
      <c r="D397" t="str">
        <f t="shared" si="21"/>
        <v>43549Ø125 Ø22 ép1.0 Z80</v>
      </c>
      <c r="E397" t="str">
        <f t="shared" si="22"/>
        <v>Fraise scie</v>
      </c>
      <c r="F397" t="s">
        <v>616</v>
      </c>
      <c r="G397" t="s">
        <v>34</v>
      </c>
      <c r="H397" t="s">
        <v>617</v>
      </c>
      <c r="J397" t="s">
        <v>581</v>
      </c>
      <c r="K397">
        <v>1</v>
      </c>
      <c r="O397" t="s">
        <v>709</v>
      </c>
      <c r="Q397">
        <v>18</v>
      </c>
      <c r="S397" t="s">
        <v>708</v>
      </c>
      <c r="T397" t="s">
        <v>707</v>
      </c>
      <c r="V397">
        <f>IF(G397="","",SUM(N:N))</f>
        <v>10292.35</v>
      </c>
      <c r="W397">
        <f>IF(G397="Affutage",IF(Q397&lt;&gt;"",1,0))</f>
        <v>1</v>
      </c>
      <c r="X397">
        <f>IF(G397="","",SUM(W:W))</f>
        <v>98</v>
      </c>
      <c r="Y397">
        <f t="shared" si="20"/>
        <v>1</v>
      </c>
      <c r="Z397">
        <f>SUM(Y:Y)</f>
        <v>194</v>
      </c>
      <c r="AA397" s="3">
        <f>IF(A397="","",X397/Z397)</f>
        <v>0.50515463917525771</v>
      </c>
    </row>
    <row r="398" spans="1:27" x14ac:dyDescent="0.25">
      <c r="A398" s="1">
        <v>43550</v>
      </c>
      <c r="B398" t="s">
        <v>520</v>
      </c>
      <c r="C398">
        <v>70140</v>
      </c>
      <c r="D398" t="str">
        <f t="shared" si="21"/>
        <v>4355070140</v>
      </c>
      <c r="E398" t="str">
        <f t="shared" si="22"/>
        <v>Burin D plat</v>
      </c>
      <c r="F398" t="s">
        <v>35</v>
      </c>
      <c r="G398" t="s">
        <v>34</v>
      </c>
      <c r="J398" t="s">
        <v>41</v>
      </c>
      <c r="K398">
        <v>1</v>
      </c>
      <c r="O398" t="s">
        <v>72</v>
      </c>
      <c r="P398" t="s">
        <v>44</v>
      </c>
      <c r="Q398">
        <v>120</v>
      </c>
      <c r="V398">
        <f>IF(G398="","",SUM(N:N))</f>
        <v>10292.35</v>
      </c>
      <c r="W398">
        <f>IF(G398="Affutage",IF(Q398&lt;&gt;"",1,0))</f>
        <v>1</v>
      </c>
      <c r="X398">
        <f>IF(G398="","",SUM(W:W))</f>
        <v>98</v>
      </c>
      <c r="Y398">
        <f t="shared" si="20"/>
        <v>1</v>
      </c>
      <c r="Z398">
        <f>SUM(Y:Y)</f>
        <v>194</v>
      </c>
      <c r="AA398" s="3">
        <f>IF(A398="","",X398/Z398)</f>
        <v>0.50515463917525771</v>
      </c>
    </row>
    <row r="399" spans="1:27" x14ac:dyDescent="0.25">
      <c r="A399" s="1">
        <v>43550</v>
      </c>
      <c r="B399" t="s">
        <v>16</v>
      </c>
      <c r="C399">
        <v>63310</v>
      </c>
      <c r="D399" t="str">
        <f t="shared" si="21"/>
        <v>4355063310</v>
      </c>
      <c r="E399" t="str">
        <f t="shared" si="22"/>
        <v>Fraise D striée</v>
      </c>
      <c r="F399" t="s">
        <v>35</v>
      </c>
      <c r="G399" t="s">
        <v>34</v>
      </c>
      <c r="J399" t="s">
        <v>41</v>
      </c>
      <c r="K399">
        <v>1</v>
      </c>
      <c r="O399" t="s">
        <v>72</v>
      </c>
      <c r="P399" t="s">
        <v>696</v>
      </c>
      <c r="Q399">
        <v>400</v>
      </c>
      <c r="V399">
        <f>IF(G399="","",SUM(N:N))</f>
        <v>10292.35</v>
      </c>
      <c r="W399">
        <f>IF(G399="Affutage",IF(Q399&lt;&gt;"",1,0))</f>
        <v>1</v>
      </c>
      <c r="X399">
        <f>IF(G399="","",SUM(W:W))</f>
        <v>98</v>
      </c>
      <c r="Y399">
        <f t="shared" si="20"/>
        <v>1</v>
      </c>
      <c r="Z399">
        <f>SUM(Y:Y)</f>
        <v>194</v>
      </c>
      <c r="AA399" s="3">
        <f>IF(A399="","",X399/Z399)</f>
        <v>0.50515463917525771</v>
      </c>
    </row>
    <row r="400" spans="1:27" x14ac:dyDescent="0.25">
      <c r="A400" s="1">
        <v>43550</v>
      </c>
      <c r="B400" t="s">
        <v>16</v>
      </c>
      <c r="C400">
        <v>63309</v>
      </c>
      <c r="D400" t="str">
        <f t="shared" si="21"/>
        <v>4355063309</v>
      </c>
      <c r="E400" t="str">
        <f t="shared" si="22"/>
        <v>Fraise D striée</v>
      </c>
      <c r="F400" t="s">
        <v>35</v>
      </c>
      <c r="G400" t="s">
        <v>34</v>
      </c>
      <c r="J400" t="s">
        <v>41</v>
      </c>
      <c r="K400">
        <v>1</v>
      </c>
      <c r="O400" t="s">
        <v>72</v>
      </c>
      <c r="P400" t="s">
        <v>696</v>
      </c>
      <c r="Q400">
        <v>120</v>
      </c>
      <c r="V400">
        <f>IF(G400="","",SUM(N:N))</f>
        <v>10292.35</v>
      </c>
      <c r="W400">
        <f>IF(G400="Affutage",IF(Q400&lt;&gt;"",1,0))</f>
        <v>1</v>
      </c>
      <c r="X400">
        <f>IF(G400="","",SUM(W:W))</f>
        <v>98</v>
      </c>
      <c r="Y400">
        <f t="shared" si="20"/>
        <v>1</v>
      </c>
      <c r="Z400">
        <f>SUM(Y:Y)</f>
        <v>194</v>
      </c>
      <c r="AA400" s="3">
        <f>IF(A400="","",X400/Z400)</f>
        <v>0.50515463917525771</v>
      </c>
    </row>
    <row r="401" spans="1:27" x14ac:dyDescent="0.25">
      <c r="A401" s="1">
        <v>43550</v>
      </c>
      <c r="B401" t="s">
        <v>16</v>
      </c>
      <c r="C401">
        <v>63311</v>
      </c>
      <c r="D401" t="str">
        <f t="shared" si="21"/>
        <v>4355063311</v>
      </c>
      <c r="E401" t="str">
        <f t="shared" si="22"/>
        <v>Fraise D striée</v>
      </c>
      <c r="F401" t="s">
        <v>35</v>
      </c>
      <c r="G401" t="s">
        <v>34</v>
      </c>
      <c r="J401" t="s">
        <v>41</v>
      </c>
      <c r="K401">
        <v>1</v>
      </c>
      <c r="O401" t="s">
        <v>72</v>
      </c>
      <c r="P401" t="s">
        <v>696</v>
      </c>
      <c r="Q401">
        <v>220</v>
      </c>
      <c r="V401">
        <f>IF(G401="","",SUM(N:N))</f>
        <v>10292.35</v>
      </c>
      <c r="W401">
        <f>IF(G401="Affutage",IF(Q401&lt;&gt;"",1,0))</f>
        <v>1</v>
      </c>
      <c r="X401">
        <f>IF(G401="","",SUM(W:W))</f>
        <v>98</v>
      </c>
      <c r="Y401">
        <f t="shared" si="20"/>
        <v>1</v>
      </c>
      <c r="Z401">
        <f>SUM(Y:Y)</f>
        <v>194</v>
      </c>
      <c r="AA401" s="3">
        <f>IF(A401="","",X401/Z401)</f>
        <v>0.50515463917525771</v>
      </c>
    </row>
    <row r="402" spans="1:27" x14ac:dyDescent="0.25">
      <c r="A402" s="1">
        <v>43550</v>
      </c>
      <c r="B402" t="s">
        <v>16</v>
      </c>
      <c r="C402">
        <v>63308</v>
      </c>
      <c r="D402" t="str">
        <f t="shared" si="21"/>
        <v>4355063308</v>
      </c>
      <c r="E402" t="str">
        <f t="shared" si="22"/>
        <v>Fraise D striée</v>
      </c>
      <c r="F402" t="s">
        <v>35</v>
      </c>
      <c r="G402" t="s">
        <v>34</v>
      </c>
      <c r="J402" t="s">
        <v>41</v>
      </c>
      <c r="K402">
        <v>1</v>
      </c>
      <c r="O402" t="s">
        <v>72</v>
      </c>
      <c r="P402" t="s">
        <v>696</v>
      </c>
      <c r="Q402">
        <v>0</v>
      </c>
      <c r="V402">
        <f>IF(G402="","",SUM(N:N))</f>
        <v>10292.35</v>
      </c>
      <c r="W402">
        <f>IF(G402="Affutage",IF(Q402&lt;&gt;"",1,0))</f>
        <v>1</v>
      </c>
      <c r="X402">
        <f>IF(G402="","",SUM(W:W))</f>
        <v>98</v>
      </c>
      <c r="Y402">
        <f t="shared" si="20"/>
        <v>1</v>
      </c>
      <c r="Z402">
        <f>SUM(Y:Y)</f>
        <v>194</v>
      </c>
      <c r="AA402" s="3">
        <f>IF(A402="","",X402/Z402)</f>
        <v>0.50515463917525771</v>
      </c>
    </row>
    <row r="403" spans="1:27" x14ac:dyDescent="0.25">
      <c r="A403" s="1">
        <v>43551</v>
      </c>
      <c r="B403" t="s">
        <v>16</v>
      </c>
      <c r="C403">
        <v>63308</v>
      </c>
      <c r="D403" t="str">
        <f t="shared" si="21"/>
        <v>4355163308</v>
      </c>
      <c r="E403" t="str">
        <f t="shared" si="22"/>
        <v>Fraise D striée</v>
      </c>
      <c r="G403" t="s">
        <v>1</v>
      </c>
      <c r="J403" t="s">
        <v>41</v>
      </c>
      <c r="K403">
        <v>1</v>
      </c>
      <c r="V403">
        <f>IF(G403="","",SUM(N:N))</f>
        <v>10292.35</v>
      </c>
      <c r="W403" t="b">
        <f>IF(G403="Affutage",IF(Q403&lt;&gt;"",1,0))</f>
        <v>0</v>
      </c>
      <c r="X403">
        <f>IF(G403="","",SUM(W:W))</f>
        <v>98</v>
      </c>
      <c r="Y403">
        <f t="shared" si="20"/>
        <v>0</v>
      </c>
      <c r="Z403">
        <f>SUM(Y:Y)</f>
        <v>194</v>
      </c>
      <c r="AA403" s="3">
        <f>IF(A403="","",X403/Z403)</f>
        <v>0.50515463917525771</v>
      </c>
    </row>
    <row r="404" spans="1:27" x14ac:dyDescent="0.25">
      <c r="A404" s="1">
        <v>43551</v>
      </c>
      <c r="B404" t="s">
        <v>16</v>
      </c>
      <c r="C404">
        <v>63311</v>
      </c>
      <c r="D404" t="str">
        <f t="shared" si="21"/>
        <v>4355163311</v>
      </c>
      <c r="E404" t="str">
        <f t="shared" si="22"/>
        <v>Fraise D striée</v>
      </c>
      <c r="G404" t="s">
        <v>1</v>
      </c>
      <c r="J404" t="s">
        <v>41</v>
      </c>
      <c r="K404">
        <v>1</v>
      </c>
      <c r="V404">
        <f>IF(G404="","",SUM(N:N))</f>
        <v>10292.35</v>
      </c>
      <c r="W404" t="b">
        <f>IF(G404="Affutage",IF(Q404&lt;&gt;"",1,0))</f>
        <v>0</v>
      </c>
      <c r="X404">
        <f>IF(G404="","",SUM(W:W))</f>
        <v>98</v>
      </c>
      <c r="Y404">
        <f t="shared" si="20"/>
        <v>0</v>
      </c>
      <c r="Z404">
        <f>SUM(Y:Y)</f>
        <v>194</v>
      </c>
      <c r="AA404" s="3">
        <f>IF(A404="","",X404/Z404)</f>
        <v>0.50515463917525771</v>
      </c>
    </row>
    <row r="405" spans="1:27" x14ac:dyDescent="0.25">
      <c r="A405" s="1">
        <v>43551</v>
      </c>
      <c r="B405" t="s">
        <v>520</v>
      </c>
      <c r="C405">
        <v>70140</v>
      </c>
      <c r="D405" t="str">
        <f t="shared" si="21"/>
        <v>4355170140</v>
      </c>
      <c r="E405" t="str">
        <f t="shared" si="22"/>
        <v>Burin D plat</v>
      </c>
      <c r="G405" t="s">
        <v>1</v>
      </c>
      <c r="J405" t="s">
        <v>41</v>
      </c>
      <c r="K405">
        <v>1</v>
      </c>
      <c r="V405">
        <f>IF(G405="","",SUM(N:N))</f>
        <v>10292.35</v>
      </c>
      <c r="W405" t="b">
        <f>IF(G405="Affutage",IF(Q405&lt;&gt;"",1,0))</f>
        <v>0</v>
      </c>
      <c r="X405">
        <f>IF(G405="","",SUM(W:W))</f>
        <v>98</v>
      </c>
      <c r="Y405">
        <f t="shared" si="20"/>
        <v>0</v>
      </c>
      <c r="Z405">
        <f>SUM(Y:Y)</f>
        <v>194</v>
      </c>
      <c r="AA405" s="3">
        <f>IF(A405="","",X405/Z405)</f>
        <v>0.50515463917525771</v>
      </c>
    </row>
    <row r="406" spans="1:27" ht="15" customHeight="1" x14ac:dyDescent="0.25">
      <c r="A406" s="1">
        <v>43550</v>
      </c>
      <c r="B406" t="s">
        <v>702</v>
      </c>
      <c r="C406" t="s">
        <v>711</v>
      </c>
      <c r="D406" t="str">
        <f t="shared" si="21"/>
        <v>43550TAG-15-425-OP4-DCE02</v>
      </c>
      <c r="E406" t="str">
        <f t="shared" si="22"/>
        <v>Perçeur</v>
      </c>
      <c r="F406" t="s">
        <v>36</v>
      </c>
      <c r="G406" t="s">
        <v>2</v>
      </c>
      <c r="H406" t="s">
        <v>38</v>
      </c>
      <c r="I406" t="s">
        <v>69</v>
      </c>
      <c r="J406" t="s">
        <v>40</v>
      </c>
      <c r="K406">
        <v>2</v>
      </c>
      <c r="V406">
        <f>IF(G406="","",SUM(N:N))</f>
        <v>10292.35</v>
      </c>
      <c r="W406" t="b">
        <f>IF(G406="Affutage",IF(Q406&lt;&gt;"",1,0))</f>
        <v>0</v>
      </c>
      <c r="X406">
        <f>IF(G406="","",SUM(W:W))</f>
        <v>98</v>
      </c>
      <c r="Y406">
        <f t="shared" si="20"/>
        <v>0</v>
      </c>
      <c r="Z406">
        <f>SUM(Y:Y)</f>
        <v>194</v>
      </c>
      <c r="AA406" s="3">
        <f>IF(A406="","",X406/Z406)</f>
        <v>0.50515463917525771</v>
      </c>
    </row>
    <row r="407" spans="1:27" x14ac:dyDescent="0.25">
      <c r="A407" s="1">
        <v>43551</v>
      </c>
      <c r="B407" t="s">
        <v>16</v>
      </c>
      <c r="C407">
        <v>63310</v>
      </c>
      <c r="D407" t="str">
        <f t="shared" si="21"/>
        <v>4355163310</v>
      </c>
      <c r="E407" t="str">
        <f t="shared" si="22"/>
        <v>Fraise D striée</v>
      </c>
      <c r="F407" t="s">
        <v>37</v>
      </c>
      <c r="G407" t="s">
        <v>35</v>
      </c>
      <c r="H407" t="s">
        <v>39</v>
      </c>
      <c r="J407" t="s">
        <v>40</v>
      </c>
      <c r="K407">
        <v>1</v>
      </c>
      <c r="V407">
        <f>IF(G407="","",SUM(N:N))</f>
        <v>10292.35</v>
      </c>
      <c r="W407" t="b">
        <f>IF(G407="Affutage",IF(Q407&lt;&gt;"",1,0))</f>
        <v>0</v>
      </c>
      <c r="X407">
        <f>IF(G407="","",SUM(W:W))</f>
        <v>98</v>
      </c>
      <c r="Y407">
        <f t="shared" si="20"/>
        <v>0</v>
      </c>
      <c r="Z407">
        <f>SUM(Y:Y)</f>
        <v>194</v>
      </c>
      <c r="AA407" s="3">
        <f>IF(A407="","",X407/Z407)</f>
        <v>0.50515463917525771</v>
      </c>
    </row>
    <row r="408" spans="1:27" x14ac:dyDescent="0.25">
      <c r="A408" s="1">
        <v>43550</v>
      </c>
      <c r="B408" t="s">
        <v>373</v>
      </c>
      <c r="C408" t="s">
        <v>712</v>
      </c>
      <c r="D408" t="str">
        <f t="shared" si="21"/>
        <v>43550OP1-3-4 Modifié</v>
      </c>
      <c r="E408" t="str">
        <f t="shared" si="22"/>
        <v>Pilot</v>
      </c>
      <c r="F408" t="s">
        <v>36</v>
      </c>
      <c r="G408" t="s">
        <v>2</v>
      </c>
      <c r="H408" t="s">
        <v>38</v>
      </c>
      <c r="I408" t="s">
        <v>69</v>
      </c>
      <c r="J408" t="s">
        <v>40</v>
      </c>
      <c r="K408">
        <v>2</v>
      </c>
      <c r="V408">
        <f>IF(G408="","",SUM(N:N))</f>
        <v>10292.35</v>
      </c>
      <c r="W408" t="b">
        <f>IF(G408="Affutage",IF(Q408&lt;&gt;"",1,0))</f>
        <v>0</v>
      </c>
      <c r="X408">
        <f>IF(G408="","",SUM(W:W))</f>
        <v>98</v>
      </c>
      <c r="Y408">
        <f t="shared" ref="Y408:Y471" si="23">IF(ISNUMBER(W408),1,0)</f>
        <v>0</v>
      </c>
      <c r="Z408">
        <f>SUM(Y:Y)</f>
        <v>194</v>
      </c>
      <c r="AA408" s="3">
        <f>IF(A408="","",X408/Z408)</f>
        <v>0.50515463917525771</v>
      </c>
    </row>
    <row r="409" spans="1:27" x14ac:dyDescent="0.25">
      <c r="A409" s="1">
        <v>43550</v>
      </c>
      <c r="B409" t="s">
        <v>74</v>
      </c>
      <c r="C409" t="s">
        <v>713</v>
      </c>
      <c r="D409" t="str">
        <f t="shared" si="21"/>
        <v>43550Retouche Colonne posage</v>
      </c>
      <c r="E409" t="str">
        <f t="shared" si="22"/>
        <v>Autre</v>
      </c>
      <c r="F409" t="s">
        <v>36</v>
      </c>
      <c r="G409" t="s">
        <v>74</v>
      </c>
      <c r="H409" t="s">
        <v>571</v>
      </c>
      <c r="I409" t="s">
        <v>69</v>
      </c>
      <c r="J409" t="s">
        <v>40</v>
      </c>
      <c r="K409">
        <v>2</v>
      </c>
      <c r="V409">
        <f>IF(G409="","",SUM(N:N))</f>
        <v>10292.35</v>
      </c>
      <c r="W409" t="b">
        <f>IF(G409="Affutage",IF(Q409&lt;&gt;"",1,0))</f>
        <v>0</v>
      </c>
      <c r="X409">
        <f>IF(G409="","",SUM(W:W))</f>
        <v>98</v>
      </c>
      <c r="Y409">
        <f t="shared" si="23"/>
        <v>0</v>
      </c>
      <c r="Z409">
        <f>SUM(Y:Y)</f>
        <v>194</v>
      </c>
      <c r="AA409" s="3">
        <f>IF(A409="","",X409/Z409)</f>
        <v>0.50515463917525771</v>
      </c>
    </row>
    <row r="410" spans="1:27" x14ac:dyDescent="0.25">
      <c r="A410" s="1">
        <v>43551</v>
      </c>
      <c r="B410" t="s">
        <v>21</v>
      </c>
      <c r="C410" t="s">
        <v>697</v>
      </c>
      <c r="D410" t="str">
        <f t="shared" si="21"/>
        <v>435511137  Ø0.28</v>
      </c>
      <c r="E410" t="str">
        <f t="shared" si="22"/>
        <v>Foret</v>
      </c>
      <c r="F410" t="s">
        <v>35</v>
      </c>
      <c r="G410" t="s">
        <v>34</v>
      </c>
      <c r="H410" t="s">
        <v>617</v>
      </c>
      <c r="J410" t="s">
        <v>42</v>
      </c>
      <c r="K410">
        <v>1</v>
      </c>
      <c r="O410" t="s">
        <v>72</v>
      </c>
      <c r="P410" t="s">
        <v>44</v>
      </c>
      <c r="Q410">
        <v>3600</v>
      </c>
      <c r="R410" t="s">
        <v>715</v>
      </c>
      <c r="S410" t="s">
        <v>717</v>
      </c>
      <c r="T410" t="s">
        <v>716</v>
      </c>
      <c r="V410">
        <f>IF(G410="","",SUM(N:N))</f>
        <v>10292.35</v>
      </c>
      <c r="W410">
        <f>IF(G410="Affutage",IF(Q410&lt;&gt;"",1,0))</f>
        <v>1</v>
      </c>
      <c r="X410">
        <f>IF(G410="","",SUM(W:W))</f>
        <v>98</v>
      </c>
      <c r="Y410">
        <f t="shared" si="23"/>
        <v>1</v>
      </c>
      <c r="Z410">
        <f>SUM(Y:Y)</f>
        <v>194</v>
      </c>
      <c r="AA410" s="3">
        <f>IF(A410="","",X410/Z410)</f>
        <v>0.50515463917525771</v>
      </c>
    </row>
    <row r="411" spans="1:27" x14ac:dyDescent="0.25">
      <c r="A411" s="1">
        <v>43551</v>
      </c>
      <c r="B411" t="s">
        <v>21</v>
      </c>
      <c r="C411" t="s">
        <v>697</v>
      </c>
      <c r="D411" t="str">
        <f t="shared" si="21"/>
        <v>435511137  Ø0.28</v>
      </c>
      <c r="E411" t="str">
        <f t="shared" si="22"/>
        <v>Foret</v>
      </c>
      <c r="F411" t="s">
        <v>35</v>
      </c>
      <c r="G411" t="s">
        <v>34</v>
      </c>
      <c r="H411" t="s">
        <v>617</v>
      </c>
      <c r="J411" t="s">
        <v>42</v>
      </c>
      <c r="K411">
        <v>1</v>
      </c>
      <c r="O411" t="s">
        <v>72</v>
      </c>
      <c r="P411" t="s">
        <v>44</v>
      </c>
      <c r="Q411">
        <v>14400</v>
      </c>
      <c r="R411" t="s">
        <v>718</v>
      </c>
      <c r="S411" t="s">
        <v>717</v>
      </c>
      <c r="T411" t="s">
        <v>716</v>
      </c>
      <c r="V411">
        <f>IF(G411="","",SUM(N:N))</f>
        <v>10292.35</v>
      </c>
      <c r="W411">
        <f>IF(G411="Affutage",IF(Q411&lt;&gt;"",1,0))</f>
        <v>1</v>
      </c>
      <c r="X411">
        <f>IF(G411="","",SUM(W:W))</f>
        <v>98</v>
      </c>
      <c r="Y411">
        <f t="shared" si="23"/>
        <v>1</v>
      </c>
      <c r="Z411">
        <f>SUM(Y:Y)</f>
        <v>194</v>
      </c>
      <c r="AA411" s="3">
        <f>IF(A411="","",X411/Z411)</f>
        <v>0.50515463917525771</v>
      </c>
    </row>
    <row r="412" spans="1:27" x14ac:dyDescent="0.25">
      <c r="A412" s="1">
        <v>43551</v>
      </c>
      <c r="B412" t="s">
        <v>21</v>
      </c>
      <c r="C412" t="s">
        <v>697</v>
      </c>
      <c r="D412" t="str">
        <f t="shared" si="21"/>
        <v>435511137  Ø0.28</v>
      </c>
      <c r="E412" t="str">
        <f t="shared" si="22"/>
        <v>Foret</v>
      </c>
      <c r="F412" t="s">
        <v>35</v>
      </c>
      <c r="G412" t="s">
        <v>34</v>
      </c>
      <c r="H412" t="s">
        <v>617</v>
      </c>
      <c r="J412" t="s">
        <v>42</v>
      </c>
      <c r="K412">
        <v>1</v>
      </c>
      <c r="O412" t="s">
        <v>72</v>
      </c>
      <c r="P412" t="s">
        <v>44</v>
      </c>
      <c r="Q412">
        <v>15900</v>
      </c>
      <c r="R412" t="s">
        <v>718</v>
      </c>
      <c r="S412" t="s">
        <v>717</v>
      </c>
      <c r="T412" t="s">
        <v>716</v>
      </c>
      <c r="V412">
        <f>IF(G412="","",SUM(N:N))</f>
        <v>10292.35</v>
      </c>
      <c r="W412">
        <f>IF(G412="Affutage",IF(Q412&lt;&gt;"",1,0))</f>
        <v>1</v>
      </c>
      <c r="X412">
        <f>IF(G412="","",SUM(W:W))</f>
        <v>98</v>
      </c>
      <c r="Y412">
        <f t="shared" si="23"/>
        <v>1</v>
      </c>
      <c r="Z412">
        <f>SUM(Y:Y)</f>
        <v>194</v>
      </c>
      <c r="AA412" s="3">
        <f>IF(A412="","",X412/Z412)</f>
        <v>0.50515463917525771</v>
      </c>
    </row>
    <row r="413" spans="1:27" x14ac:dyDescent="0.25">
      <c r="A413" s="1">
        <v>43551</v>
      </c>
      <c r="B413" t="s">
        <v>16</v>
      </c>
      <c r="C413" t="s">
        <v>719</v>
      </c>
      <c r="D413" t="str">
        <f t="shared" si="21"/>
        <v>43551F260319</v>
      </c>
      <c r="E413" t="str">
        <f t="shared" si="22"/>
        <v>Fraise D striée</v>
      </c>
      <c r="F413" t="s">
        <v>37</v>
      </c>
      <c r="G413" t="s">
        <v>35</v>
      </c>
      <c r="H413" t="s">
        <v>38</v>
      </c>
      <c r="J413" t="s">
        <v>40</v>
      </c>
      <c r="K413">
        <v>1</v>
      </c>
      <c r="V413">
        <f>IF(G413="","",SUM(N:N))</f>
        <v>10292.35</v>
      </c>
      <c r="W413" t="b">
        <f>IF(G413="Affutage",IF(Q413&lt;&gt;"",1,0))</f>
        <v>0</v>
      </c>
      <c r="X413">
        <f>IF(G413="","",SUM(W:W))</f>
        <v>98</v>
      </c>
      <c r="Y413">
        <f t="shared" si="23"/>
        <v>0</v>
      </c>
      <c r="Z413">
        <f>SUM(Y:Y)</f>
        <v>194</v>
      </c>
      <c r="AA413" s="3">
        <f>IF(A413="","",X413/Z413)</f>
        <v>0.50515463917525771</v>
      </c>
    </row>
    <row r="414" spans="1:27" x14ac:dyDescent="0.25">
      <c r="A414" s="1">
        <v>43551</v>
      </c>
      <c r="B414" t="s">
        <v>16</v>
      </c>
      <c r="C414" t="s">
        <v>720</v>
      </c>
      <c r="D414" t="str">
        <f t="shared" si="21"/>
        <v>43551F270319</v>
      </c>
      <c r="E414" t="str">
        <f t="shared" si="22"/>
        <v>Fraise D striée</v>
      </c>
      <c r="F414" t="s">
        <v>37</v>
      </c>
      <c r="G414" t="s">
        <v>35</v>
      </c>
      <c r="H414" t="s">
        <v>38</v>
      </c>
      <c r="J414" t="s">
        <v>40</v>
      </c>
      <c r="K414">
        <v>1</v>
      </c>
      <c r="V414">
        <f>IF(G414="","",SUM(N:N))</f>
        <v>10292.35</v>
      </c>
      <c r="W414" t="b">
        <f>IF(G414="Affutage",IF(Q414&lt;&gt;"",1,0))</f>
        <v>0</v>
      </c>
      <c r="X414">
        <f>IF(G414="","",SUM(W:W))</f>
        <v>98</v>
      </c>
      <c r="Y414">
        <f t="shared" si="23"/>
        <v>0</v>
      </c>
      <c r="Z414">
        <f>SUM(Y:Y)</f>
        <v>194</v>
      </c>
      <c r="AA414" s="3">
        <f>IF(A415="","",X414/Z414)</f>
        <v>0.50515463917525771</v>
      </c>
    </row>
    <row r="415" spans="1:27" x14ac:dyDescent="0.25">
      <c r="A415" s="1">
        <v>43551</v>
      </c>
      <c r="B415" t="s">
        <v>66</v>
      </c>
      <c r="C415">
        <v>61136</v>
      </c>
      <c r="D415" t="str">
        <f t="shared" si="21"/>
        <v>4355161136</v>
      </c>
      <c r="E415" t="str">
        <f t="shared" si="22"/>
        <v>Fraise D filet</v>
      </c>
      <c r="F415" t="s">
        <v>35</v>
      </c>
      <c r="G415" t="s">
        <v>34</v>
      </c>
      <c r="J415" t="s">
        <v>41</v>
      </c>
      <c r="K415">
        <v>1</v>
      </c>
      <c r="O415" t="s">
        <v>72</v>
      </c>
      <c r="P415" t="s">
        <v>44</v>
      </c>
      <c r="Q415">
        <v>1000</v>
      </c>
      <c r="V415">
        <f>IF(G415="","",SUM(N:N))</f>
        <v>10292.35</v>
      </c>
      <c r="W415">
        <f>IF(G415="Affutage",IF(Q415&lt;&gt;"",1,0))</f>
        <v>1</v>
      </c>
      <c r="X415">
        <f>IF(G415="","",SUM(W:W))</f>
        <v>98</v>
      </c>
      <c r="Y415">
        <f t="shared" si="23"/>
        <v>1</v>
      </c>
      <c r="Z415">
        <f>SUM(Y:Y)</f>
        <v>194</v>
      </c>
      <c r="AA415" s="3">
        <f>IF(A416="","",X415/Z415)</f>
        <v>0.50515463917525771</v>
      </c>
    </row>
    <row r="416" spans="1:27" x14ac:dyDescent="0.25">
      <c r="A416" s="1">
        <v>43551</v>
      </c>
      <c r="B416" t="s">
        <v>66</v>
      </c>
      <c r="C416">
        <v>61135</v>
      </c>
      <c r="D416" t="str">
        <f t="shared" si="21"/>
        <v>4355161135</v>
      </c>
      <c r="E416" t="str">
        <f t="shared" si="22"/>
        <v>Fraise D filet</v>
      </c>
      <c r="F416" t="s">
        <v>35</v>
      </c>
      <c r="G416" t="s">
        <v>34</v>
      </c>
      <c r="J416" t="s">
        <v>41</v>
      </c>
      <c r="K416">
        <v>1</v>
      </c>
      <c r="O416" t="s">
        <v>72</v>
      </c>
      <c r="P416" t="s">
        <v>44</v>
      </c>
      <c r="Q416">
        <v>1000</v>
      </c>
      <c r="V416">
        <f>IF(G416="","",SUM(N:N))</f>
        <v>10292.35</v>
      </c>
      <c r="W416">
        <f>IF(G416="Affutage",IF(Q416&lt;&gt;"",1,0))</f>
        <v>1</v>
      </c>
      <c r="X416">
        <f>IF(G416="","",SUM(W:W))</f>
        <v>98</v>
      </c>
      <c r="Y416">
        <f t="shared" si="23"/>
        <v>1</v>
      </c>
      <c r="Z416">
        <f>SUM(Y:Y)</f>
        <v>194</v>
      </c>
      <c r="AA416" s="3">
        <f>IF(A416="","",X416/Z416)</f>
        <v>0.50515463917525771</v>
      </c>
    </row>
    <row r="417" spans="1:27" x14ac:dyDescent="0.25">
      <c r="A417" s="1">
        <v>43551</v>
      </c>
      <c r="B417" t="s">
        <v>15</v>
      </c>
      <c r="C417" t="s">
        <v>723</v>
      </c>
      <c r="D417" t="str">
        <f t="shared" si="21"/>
        <v>43551Ø10.39</v>
      </c>
      <c r="E417" t="str">
        <f t="shared" si="22"/>
        <v>Fraise 1Z</v>
      </c>
      <c r="F417" t="s">
        <v>35</v>
      </c>
      <c r="G417" t="s">
        <v>34</v>
      </c>
      <c r="J417" t="s">
        <v>40</v>
      </c>
      <c r="K417">
        <v>2</v>
      </c>
      <c r="V417">
        <f>IF(G417="","",SUM(N:N))</f>
        <v>10292.35</v>
      </c>
      <c r="W417">
        <f>IF(G417="Affutage",IF(Q417&lt;&gt;"",1,0))</f>
        <v>0</v>
      </c>
      <c r="X417">
        <f>IF(G417="","",SUM(W:W))</f>
        <v>98</v>
      </c>
      <c r="Y417">
        <f t="shared" si="23"/>
        <v>1</v>
      </c>
      <c r="Z417">
        <f>SUM(Y:Y)</f>
        <v>194</v>
      </c>
      <c r="AA417" s="3">
        <f>IF(A417="","",X417/Z417)</f>
        <v>0.50515463917525771</v>
      </c>
    </row>
    <row r="418" spans="1:27" x14ac:dyDescent="0.25">
      <c r="A418" s="1">
        <v>43551</v>
      </c>
      <c r="B418" t="s">
        <v>15</v>
      </c>
      <c r="C418" t="s">
        <v>724</v>
      </c>
      <c r="D418" t="str">
        <f t="shared" si="21"/>
        <v>43551Ø8.89</v>
      </c>
      <c r="E418" t="str">
        <f t="shared" si="22"/>
        <v>Fraise 1Z</v>
      </c>
      <c r="F418" t="s">
        <v>35</v>
      </c>
      <c r="G418" t="s">
        <v>34</v>
      </c>
      <c r="J418" t="s">
        <v>40</v>
      </c>
      <c r="K418">
        <v>2</v>
      </c>
      <c r="V418">
        <f>IF(G418="","",SUM(N:N))</f>
        <v>10292.35</v>
      </c>
      <c r="W418">
        <f>IF(G418="Affutage",IF(Q418&lt;&gt;"",1,0))</f>
        <v>0</v>
      </c>
      <c r="X418">
        <f>IF(G418="","",SUM(W:W))</f>
        <v>98</v>
      </c>
      <c r="Y418">
        <f t="shared" si="23"/>
        <v>1</v>
      </c>
      <c r="Z418">
        <f>SUM(Y:Y)</f>
        <v>194</v>
      </c>
      <c r="AA418" s="3">
        <f>IF(A418="","",X418/Z418)</f>
        <v>0.50515463917525771</v>
      </c>
    </row>
    <row r="419" spans="1:27" x14ac:dyDescent="0.25">
      <c r="A419" s="1">
        <v>43551</v>
      </c>
      <c r="B419" t="s">
        <v>17</v>
      </c>
      <c r="C419" t="s">
        <v>725</v>
      </c>
      <c r="D419" t="str">
        <f t="shared" si="21"/>
        <v>43551F240319</v>
      </c>
      <c r="E419" t="str">
        <f t="shared" si="22"/>
        <v>Fraise D plat</v>
      </c>
      <c r="F419" t="s">
        <v>37</v>
      </c>
      <c r="G419" t="s">
        <v>35</v>
      </c>
      <c r="H419" t="s">
        <v>38</v>
      </c>
      <c r="J419" t="s">
        <v>40</v>
      </c>
      <c r="K419">
        <v>1</v>
      </c>
      <c r="V419">
        <f>IF(G419="","",SUM(N:N))</f>
        <v>10292.35</v>
      </c>
      <c r="W419" t="b">
        <f>IF(G419="Affutage",IF(Q419&lt;&gt;"",1,0))</f>
        <v>0</v>
      </c>
      <c r="X419">
        <f>IF(G419="","",SUM(W:W))</f>
        <v>98</v>
      </c>
      <c r="Y419">
        <f t="shared" si="23"/>
        <v>0</v>
      </c>
      <c r="Z419">
        <f>SUM(Y:Y)</f>
        <v>194</v>
      </c>
      <c r="AA419" s="3">
        <f>IF(A419="","",X419/Z419)</f>
        <v>0.50515463917525771</v>
      </c>
    </row>
    <row r="420" spans="1:27" x14ac:dyDescent="0.25">
      <c r="A420" s="1">
        <v>43552</v>
      </c>
      <c r="B420" t="s">
        <v>702</v>
      </c>
      <c r="C420" t="s">
        <v>711</v>
      </c>
      <c r="D420" t="str">
        <f t="shared" si="21"/>
        <v>43552TAG-15-425-OP4-DCE02</v>
      </c>
      <c r="E420" t="str">
        <f t="shared" si="22"/>
        <v>Perçeur</v>
      </c>
      <c r="F420" t="s">
        <v>36</v>
      </c>
      <c r="G420" t="s">
        <v>2</v>
      </c>
      <c r="H420" t="s">
        <v>38</v>
      </c>
      <c r="J420" t="s">
        <v>40</v>
      </c>
      <c r="K420">
        <v>2</v>
      </c>
      <c r="V420">
        <f>IF(G420="","",SUM(N:N))</f>
        <v>10292.35</v>
      </c>
      <c r="W420" t="b">
        <f>IF(G420="Affutage",IF(Q420&lt;&gt;"",1,0))</f>
        <v>0</v>
      </c>
      <c r="X420">
        <f>IF(G420="","",SUM(W:W))</f>
        <v>98</v>
      </c>
      <c r="Y420">
        <f t="shared" si="23"/>
        <v>0</v>
      </c>
      <c r="Z420">
        <f>SUM(Y:Y)</f>
        <v>194</v>
      </c>
      <c r="AA420" s="3">
        <f>IF(A420="","",X420/Z420)</f>
        <v>0.50515463917525771</v>
      </c>
    </row>
    <row r="421" spans="1:27" x14ac:dyDescent="0.25">
      <c r="A421" s="1">
        <v>43552</v>
      </c>
      <c r="B421" t="s">
        <v>702</v>
      </c>
      <c r="C421" t="s">
        <v>674</v>
      </c>
      <c r="D421" t="str">
        <f t="shared" si="21"/>
        <v>43552IWC-09-150-OP1-DCE02</v>
      </c>
      <c r="E421" t="str">
        <f t="shared" si="22"/>
        <v>Perçeur</v>
      </c>
      <c r="F421" t="s">
        <v>727</v>
      </c>
      <c r="G421" t="s">
        <v>2</v>
      </c>
      <c r="H421" t="s">
        <v>38</v>
      </c>
      <c r="J421" t="s">
        <v>40</v>
      </c>
      <c r="K421">
        <v>12</v>
      </c>
      <c r="V421">
        <f>IF(G421="","",SUM(N:N))</f>
        <v>10292.35</v>
      </c>
      <c r="W421" t="b">
        <f>IF(G421="Affutage",IF(Q421&lt;&gt;"",1,0))</f>
        <v>0</v>
      </c>
      <c r="X421">
        <f>IF(G421="","",SUM(W:W))</f>
        <v>98</v>
      </c>
      <c r="Y421">
        <f t="shared" si="23"/>
        <v>0</v>
      </c>
      <c r="Z421">
        <f>SUM(Y:Y)</f>
        <v>194</v>
      </c>
      <c r="AA421" s="3">
        <f>IF(A421="","",X421/Z421)</f>
        <v>0.50515463917525771</v>
      </c>
    </row>
    <row r="422" spans="1:27" x14ac:dyDescent="0.25">
      <c r="A422" s="1">
        <v>43552</v>
      </c>
      <c r="B422" t="s">
        <v>53</v>
      </c>
      <c r="C422" t="s">
        <v>730</v>
      </c>
      <c r="D422" t="str">
        <f t="shared" si="21"/>
        <v>43552FC011</v>
      </c>
      <c r="E422" t="str">
        <f t="shared" si="22"/>
        <v>Fraise à carotter</v>
      </c>
      <c r="F422" t="s">
        <v>36</v>
      </c>
      <c r="G422" t="s">
        <v>54</v>
      </c>
      <c r="H422" t="s">
        <v>38</v>
      </c>
      <c r="I422" t="s">
        <v>69</v>
      </c>
      <c r="J422" t="s">
        <v>40</v>
      </c>
      <c r="K422">
        <v>10</v>
      </c>
      <c r="V422">
        <f>IF(G422="","",SUM(N:N))</f>
        <v>10292.35</v>
      </c>
      <c r="W422" t="b">
        <f>IF(G422="Affutage",IF(Q422&lt;&gt;"",1,0))</f>
        <v>0</v>
      </c>
      <c r="X422">
        <f>IF(G422="","",SUM(W:W))</f>
        <v>98</v>
      </c>
      <c r="Y422">
        <f t="shared" si="23"/>
        <v>0</v>
      </c>
      <c r="Z422">
        <f>SUM(Y:Y)</f>
        <v>194</v>
      </c>
      <c r="AA422" s="3">
        <f>IF(A422="","",X422/Z422)</f>
        <v>0.50515463917525771</v>
      </c>
    </row>
    <row r="423" spans="1:27" x14ac:dyDescent="0.25">
      <c r="A423" s="1">
        <v>43552</v>
      </c>
      <c r="B423" t="s">
        <v>16</v>
      </c>
      <c r="C423">
        <v>65431</v>
      </c>
      <c r="D423" t="str">
        <f t="shared" si="21"/>
        <v>4355265431</v>
      </c>
      <c r="E423" t="str">
        <f t="shared" si="22"/>
        <v>Fraise D striée</v>
      </c>
      <c r="F423" t="s">
        <v>35</v>
      </c>
      <c r="G423" t="s">
        <v>34</v>
      </c>
      <c r="J423" t="s">
        <v>41</v>
      </c>
      <c r="K423">
        <v>1</v>
      </c>
      <c r="V423">
        <f>IF(G423="","",SUM(N:N))</f>
        <v>10292.35</v>
      </c>
      <c r="W423">
        <f>IF(G423="Affutage",IF(Q423&lt;&gt;"",1,0))</f>
        <v>0</v>
      </c>
      <c r="X423">
        <f>IF(G423="","",SUM(W:W))</f>
        <v>98</v>
      </c>
      <c r="Y423">
        <f t="shared" si="23"/>
        <v>1</v>
      </c>
      <c r="Z423">
        <f>SUM(Y:Y)</f>
        <v>194</v>
      </c>
      <c r="AA423" s="3">
        <f>IF(A423="","",X423/Z423)</f>
        <v>0.50515463917525771</v>
      </c>
    </row>
    <row r="424" spans="1:27" x14ac:dyDescent="0.25">
      <c r="A424" s="1">
        <v>43552</v>
      </c>
      <c r="B424" t="s">
        <v>16</v>
      </c>
      <c r="C424" t="s">
        <v>27</v>
      </c>
      <c r="D424" t="str">
        <f t="shared" si="21"/>
        <v>43552F030418</v>
      </c>
      <c r="E424" t="str">
        <f t="shared" si="22"/>
        <v>Fraise D striée</v>
      </c>
      <c r="F424" t="s">
        <v>35</v>
      </c>
      <c r="G424" t="s">
        <v>34</v>
      </c>
      <c r="H424" t="s">
        <v>39</v>
      </c>
      <c r="J424" t="s">
        <v>40</v>
      </c>
      <c r="K424">
        <v>1</v>
      </c>
      <c r="V424">
        <f>IF(G424="","",SUM(N:N))</f>
        <v>10292.35</v>
      </c>
      <c r="W424">
        <f>IF(G424="Affutage",IF(Q424&lt;&gt;"",1,0))</f>
        <v>0</v>
      </c>
      <c r="X424">
        <f>IF(G424="","",SUM(W:W))</f>
        <v>98</v>
      </c>
      <c r="Y424">
        <f t="shared" si="23"/>
        <v>1</v>
      </c>
      <c r="Z424">
        <f>SUM(Y:Y)</f>
        <v>194</v>
      </c>
      <c r="AA424" s="3">
        <f>IF(A424="","",X424/Z424)</f>
        <v>0.50515463917525771</v>
      </c>
    </row>
    <row r="425" spans="1:27" x14ac:dyDescent="0.25">
      <c r="A425" s="1">
        <v>43552</v>
      </c>
      <c r="B425" t="s">
        <v>16</v>
      </c>
      <c r="C425">
        <v>63310</v>
      </c>
      <c r="D425" t="str">
        <f t="shared" si="21"/>
        <v>4355263310</v>
      </c>
      <c r="E425" t="str">
        <f t="shared" si="22"/>
        <v>Fraise D striée</v>
      </c>
      <c r="F425" t="s">
        <v>35</v>
      </c>
      <c r="G425" t="s">
        <v>34</v>
      </c>
      <c r="J425" t="s">
        <v>41</v>
      </c>
      <c r="K425">
        <v>1</v>
      </c>
      <c r="V425">
        <f>IF(G425="","",SUM(N:N))</f>
        <v>10292.35</v>
      </c>
      <c r="W425">
        <f>IF(G425="Affutage",IF(Q425&lt;&gt;"",1,0))</f>
        <v>0</v>
      </c>
      <c r="X425">
        <f>IF(G425="","",SUM(W:W))</f>
        <v>98</v>
      </c>
      <c r="Y425">
        <f t="shared" si="23"/>
        <v>1</v>
      </c>
      <c r="Z425">
        <f>SUM(Y:Y)</f>
        <v>194</v>
      </c>
      <c r="AA425" s="3">
        <f>IF(A425="","",X425/Z425)</f>
        <v>0.50515463917525771</v>
      </c>
    </row>
    <row r="426" spans="1:27" x14ac:dyDescent="0.25">
      <c r="A426" s="1">
        <v>43552</v>
      </c>
      <c r="B426" t="s">
        <v>16</v>
      </c>
      <c r="C426">
        <v>65433</v>
      </c>
      <c r="D426" t="str">
        <f t="shared" si="21"/>
        <v>4355265433</v>
      </c>
      <c r="E426" t="str">
        <f t="shared" si="22"/>
        <v>Fraise D striée</v>
      </c>
      <c r="F426" t="s">
        <v>35</v>
      </c>
      <c r="G426" t="s">
        <v>34</v>
      </c>
      <c r="J426" t="s">
        <v>41</v>
      </c>
      <c r="K426">
        <v>1</v>
      </c>
      <c r="V426">
        <f>IF(G426="","",SUM(N:N))</f>
        <v>10292.35</v>
      </c>
      <c r="W426">
        <f>IF(G426="Affutage",IF(Q426&lt;&gt;"",1,0))</f>
        <v>0</v>
      </c>
      <c r="X426">
        <f>IF(G426="","",SUM(W:W))</f>
        <v>98</v>
      </c>
      <c r="Y426">
        <f t="shared" si="23"/>
        <v>1</v>
      </c>
      <c r="Z426">
        <f>SUM(Y:Y)</f>
        <v>194</v>
      </c>
      <c r="AA426" s="3">
        <f>IF(A426="","",X426/Z426)</f>
        <v>0.50515463917525771</v>
      </c>
    </row>
    <row r="427" spans="1:27" x14ac:dyDescent="0.25">
      <c r="A427" s="1">
        <v>43552</v>
      </c>
      <c r="B427" t="s">
        <v>16</v>
      </c>
      <c r="C427" t="s">
        <v>30</v>
      </c>
      <c r="D427" t="str">
        <f t="shared" si="21"/>
        <v>43552F040418</v>
      </c>
      <c r="E427" t="str">
        <f t="shared" si="22"/>
        <v>Fraise D striée</v>
      </c>
      <c r="F427" t="s">
        <v>35</v>
      </c>
      <c r="G427" t="s">
        <v>34</v>
      </c>
      <c r="J427" t="s">
        <v>40</v>
      </c>
      <c r="K427">
        <v>1</v>
      </c>
      <c r="V427">
        <f>IF(G427="","",SUM(N:N))</f>
        <v>10292.35</v>
      </c>
      <c r="W427">
        <f>IF(G427="Affutage",IF(Q427&lt;&gt;"",1,0))</f>
        <v>0</v>
      </c>
      <c r="X427">
        <f>IF(G427="","",SUM(W:W))</f>
        <v>98</v>
      </c>
      <c r="Y427">
        <f t="shared" si="23"/>
        <v>1</v>
      </c>
      <c r="Z427">
        <f>SUM(Y:Y)</f>
        <v>194</v>
      </c>
      <c r="AA427" s="3">
        <f>IF(A427="","",X427/Z427)</f>
        <v>0.50515463917525771</v>
      </c>
    </row>
    <row r="428" spans="1:27" x14ac:dyDescent="0.25">
      <c r="A428" s="1">
        <v>43552</v>
      </c>
      <c r="B428" t="s">
        <v>15</v>
      </c>
      <c r="C428" t="s">
        <v>723</v>
      </c>
      <c r="D428" t="str">
        <f t="shared" si="21"/>
        <v>43552Ø10.39</v>
      </c>
      <c r="E428" t="str">
        <f t="shared" si="22"/>
        <v>Fraise 1Z</v>
      </c>
      <c r="F428" t="s">
        <v>35</v>
      </c>
      <c r="G428" t="s">
        <v>34</v>
      </c>
      <c r="J428" t="s">
        <v>40</v>
      </c>
      <c r="K428">
        <v>1</v>
      </c>
      <c r="V428">
        <f>IF(G428="","",SUM(N:N))</f>
        <v>10292.35</v>
      </c>
      <c r="W428">
        <f>IF(G428="Affutage",IF(Q428&lt;&gt;"",1,0))</f>
        <v>0</v>
      </c>
      <c r="X428">
        <f>IF(G428="","",SUM(W:W))</f>
        <v>98</v>
      </c>
      <c r="Y428">
        <f t="shared" si="23"/>
        <v>1</v>
      </c>
      <c r="Z428">
        <f>SUM(Y:Y)</f>
        <v>194</v>
      </c>
      <c r="AA428" s="3">
        <f>IF(A428="","",X428/Z428)</f>
        <v>0.50515463917525771</v>
      </c>
    </row>
    <row r="429" spans="1:27" x14ac:dyDescent="0.25">
      <c r="A429" s="1">
        <v>43552</v>
      </c>
      <c r="B429" t="s">
        <v>15</v>
      </c>
      <c r="C429" t="s">
        <v>724</v>
      </c>
      <c r="D429" t="str">
        <f t="shared" si="21"/>
        <v>43552Ø8.89</v>
      </c>
      <c r="E429" t="str">
        <f t="shared" si="22"/>
        <v>Fraise 1Z</v>
      </c>
      <c r="F429" t="s">
        <v>35</v>
      </c>
      <c r="G429" t="s">
        <v>34</v>
      </c>
      <c r="J429" t="s">
        <v>40</v>
      </c>
      <c r="K429">
        <v>1</v>
      </c>
      <c r="V429">
        <f>IF(G429="","",SUM(N:N))</f>
        <v>10292.35</v>
      </c>
      <c r="W429">
        <f>IF(G429="Affutage",IF(Q429&lt;&gt;"",1,0))</f>
        <v>0</v>
      </c>
      <c r="X429">
        <f>IF(G429="","",SUM(W:W))</f>
        <v>98</v>
      </c>
      <c r="Y429">
        <f t="shared" si="23"/>
        <v>1</v>
      </c>
      <c r="Z429">
        <f>SUM(Y:Y)</f>
        <v>194</v>
      </c>
      <c r="AA429" s="3">
        <f>IF(A429="","",X429/Z429)</f>
        <v>0.50515463917525771</v>
      </c>
    </row>
    <row r="430" spans="1:27" x14ac:dyDescent="0.25">
      <c r="A430" s="1">
        <v>43553</v>
      </c>
      <c r="B430" t="s">
        <v>16</v>
      </c>
      <c r="C430">
        <v>65431</v>
      </c>
      <c r="D430" t="str">
        <f t="shared" si="21"/>
        <v>4355365431</v>
      </c>
      <c r="E430" t="str">
        <f t="shared" si="22"/>
        <v>Fraise D striée</v>
      </c>
      <c r="F430" t="s">
        <v>37</v>
      </c>
      <c r="G430" t="s">
        <v>35</v>
      </c>
      <c r="J430" t="s">
        <v>41</v>
      </c>
      <c r="K430">
        <v>1</v>
      </c>
      <c r="L430" t="s">
        <v>69</v>
      </c>
      <c r="V430">
        <f>IF(G430="","",SUM(N:N))</f>
        <v>10292.35</v>
      </c>
      <c r="W430" t="b">
        <f>IF(G430="Affutage",IF(Q430&lt;&gt;"",1,0))</f>
        <v>0</v>
      </c>
      <c r="X430">
        <f>IF(G430="","",SUM(W:W))</f>
        <v>98</v>
      </c>
      <c r="Y430">
        <f t="shared" si="23"/>
        <v>0</v>
      </c>
      <c r="Z430">
        <f>SUM(Y:Y)</f>
        <v>194</v>
      </c>
      <c r="AA430" s="3">
        <f>IF(A430="","",X430/Z430)</f>
        <v>0.50515463917525771</v>
      </c>
    </row>
    <row r="431" spans="1:27" x14ac:dyDescent="0.25">
      <c r="A431" s="1">
        <v>43553</v>
      </c>
      <c r="B431" t="s">
        <v>16</v>
      </c>
      <c r="C431" t="s">
        <v>27</v>
      </c>
      <c r="D431" t="str">
        <f t="shared" si="21"/>
        <v>43553F030418</v>
      </c>
      <c r="E431" t="str">
        <f t="shared" si="22"/>
        <v>Fraise D striée</v>
      </c>
      <c r="F431" t="s">
        <v>37</v>
      </c>
      <c r="G431" t="s">
        <v>35</v>
      </c>
      <c r="J431" t="s">
        <v>40</v>
      </c>
      <c r="K431">
        <v>1</v>
      </c>
      <c r="L431" t="s">
        <v>69</v>
      </c>
      <c r="V431">
        <f>IF(G431="","",SUM(N:N))</f>
        <v>10292.35</v>
      </c>
      <c r="W431" t="b">
        <f>IF(G431="Affutage",IF(Q431&lt;&gt;"",1,0))</f>
        <v>0</v>
      </c>
      <c r="X431">
        <f>IF(G431="","",SUM(W:W))</f>
        <v>98</v>
      </c>
      <c r="Y431">
        <f t="shared" si="23"/>
        <v>0</v>
      </c>
      <c r="Z431">
        <f>SUM(Y:Y)</f>
        <v>194</v>
      </c>
      <c r="AA431" s="3">
        <f>IF(A431="","",X431/Z431)</f>
        <v>0.50515463917525771</v>
      </c>
    </row>
    <row r="432" spans="1:27" x14ac:dyDescent="0.25">
      <c r="A432" s="1">
        <v>43553</v>
      </c>
      <c r="B432" t="s">
        <v>20</v>
      </c>
      <c r="C432" t="s">
        <v>533</v>
      </c>
      <c r="D432" t="str">
        <f t="shared" si="21"/>
        <v>435537242 Ø0.20</v>
      </c>
      <c r="E432" t="str">
        <f t="shared" si="22"/>
        <v>Fraise 2Z</v>
      </c>
      <c r="F432" t="s">
        <v>76</v>
      </c>
      <c r="G432" t="s">
        <v>82</v>
      </c>
      <c r="H432" t="s">
        <v>38</v>
      </c>
      <c r="J432" t="s">
        <v>42</v>
      </c>
      <c r="K432">
        <v>20</v>
      </c>
      <c r="V432">
        <f>IF(G432="","",SUM(N:N))</f>
        <v>10292.35</v>
      </c>
      <c r="W432" t="b">
        <f>IF(G432="Affutage",IF(Q432&lt;&gt;"",1,0))</f>
        <v>0</v>
      </c>
      <c r="X432">
        <f>IF(G432="","",SUM(W:W))</f>
        <v>98</v>
      </c>
      <c r="Y432">
        <f t="shared" si="23"/>
        <v>0</v>
      </c>
      <c r="Z432">
        <f>SUM(Y:Y)</f>
        <v>194</v>
      </c>
      <c r="AA432" s="3">
        <f>IF(A432="","",X432/Z432)</f>
        <v>0.50515463917525771</v>
      </c>
    </row>
    <row r="433" spans="1:27" x14ac:dyDescent="0.25">
      <c r="A433" s="1">
        <v>43553</v>
      </c>
      <c r="B433" t="s">
        <v>20</v>
      </c>
      <c r="C433" t="s">
        <v>739</v>
      </c>
      <c r="D433" t="str">
        <f t="shared" si="21"/>
        <v>435537242 Ø0.25</v>
      </c>
      <c r="E433" t="str">
        <f t="shared" si="22"/>
        <v>Fraise 2Z</v>
      </c>
      <c r="F433" t="s">
        <v>76</v>
      </c>
      <c r="G433" t="s">
        <v>82</v>
      </c>
      <c r="H433" t="s">
        <v>38</v>
      </c>
      <c r="J433" t="s">
        <v>42</v>
      </c>
      <c r="K433">
        <v>20</v>
      </c>
      <c r="V433">
        <f>IF(G433="","",SUM(N:N))</f>
        <v>10292.35</v>
      </c>
      <c r="W433" t="b">
        <f>IF(G433="Affutage",IF(Q433&lt;&gt;"",1,0))</f>
        <v>0</v>
      </c>
      <c r="X433">
        <f>IF(G433="","",SUM(W:W))</f>
        <v>98</v>
      </c>
      <c r="Y433">
        <f t="shared" si="23"/>
        <v>0</v>
      </c>
      <c r="Z433">
        <f>SUM(Y:Y)</f>
        <v>194</v>
      </c>
      <c r="AA433" s="3">
        <f>IF(A433="","",X433/Z433)</f>
        <v>0.50515463917525771</v>
      </c>
    </row>
    <row r="434" spans="1:27" x14ac:dyDescent="0.25">
      <c r="A434" s="1">
        <v>43553</v>
      </c>
      <c r="B434" t="s">
        <v>20</v>
      </c>
      <c r="C434" t="s">
        <v>31</v>
      </c>
      <c r="D434" t="str">
        <f t="shared" si="21"/>
        <v>435537242 Ø0.30</v>
      </c>
      <c r="E434" t="str">
        <f t="shared" si="22"/>
        <v>Fraise 2Z</v>
      </c>
      <c r="F434" t="s">
        <v>76</v>
      </c>
      <c r="G434" t="s">
        <v>82</v>
      </c>
      <c r="H434" t="s">
        <v>38</v>
      </c>
      <c r="J434" t="s">
        <v>42</v>
      </c>
      <c r="K434">
        <v>30</v>
      </c>
      <c r="V434">
        <f>IF(G434="","",SUM(N:N))</f>
        <v>10292.35</v>
      </c>
      <c r="W434" t="b">
        <f>IF(G434="Affutage",IF(Q434&lt;&gt;"",1,0))</f>
        <v>0</v>
      </c>
      <c r="X434">
        <f>IF(G434="","",SUM(W:W))</f>
        <v>98</v>
      </c>
      <c r="Y434">
        <f t="shared" si="23"/>
        <v>0</v>
      </c>
      <c r="Z434">
        <f>SUM(Y:Y)</f>
        <v>194</v>
      </c>
      <c r="AA434" s="3">
        <f>IF(A434="","",X434/Z434)</f>
        <v>0.50515463917525771</v>
      </c>
    </row>
    <row r="435" spans="1:27" x14ac:dyDescent="0.25">
      <c r="A435" s="1">
        <v>43553</v>
      </c>
      <c r="B435" t="s">
        <v>20</v>
      </c>
      <c r="C435" t="s">
        <v>534</v>
      </c>
      <c r="D435" t="str">
        <f t="shared" si="21"/>
        <v>435537242 Ø0.40</v>
      </c>
      <c r="E435" t="str">
        <f t="shared" si="22"/>
        <v>Fraise 2Z</v>
      </c>
      <c r="F435" t="s">
        <v>76</v>
      </c>
      <c r="G435" t="s">
        <v>82</v>
      </c>
      <c r="H435" t="s">
        <v>38</v>
      </c>
      <c r="J435" t="s">
        <v>42</v>
      </c>
      <c r="K435">
        <v>50</v>
      </c>
      <c r="V435">
        <f>IF(G435="","",SUM(N:N))</f>
        <v>10292.35</v>
      </c>
      <c r="W435" t="b">
        <f>IF(G435="Affutage",IF(Q435&lt;&gt;"",1,0))</f>
        <v>0</v>
      </c>
      <c r="X435">
        <f>IF(G435="","",SUM(W:W))</f>
        <v>98</v>
      </c>
      <c r="Y435">
        <f t="shared" si="23"/>
        <v>0</v>
      </c>
      <c r="Z435">
        <f>SUM(Y:Y)</f>
        <v>194</v>
      </c>
      <c r="AA435" s="3">
        <f>IF(A435="","",X435/Z435)</f>
        <v>0.50515463917525771</v>
      </c>
    </row>
    <row r="436" spans="1:27" x14ac:dyDescent="0.25">
      <c r="A436" s="1">
        <v>43553</v>
      </c>
      <c r="B436" t="s">
        <v>20</v>
      </c>
      <c r="C436" t="s">
        <v>535</v>
      </c>
      <c r="D436" t="str">
        <f t="shared" si="21"/>
        <v>435537242 Ø0.50</v>
      </c>
      <c r="E436" t="str">
        <f t="shared" si="22"/>
        <v>Fraise 2Z</v>
      </c>
      <c r="F436" t="s">
        <v>76</v>
      </c>
      <c r="G436" t="s">
        <v>82</v>
      </c>
      <c r="H436" t="s">
        <v>38</v>
      </c>
      <c r="J436" t="s">
        <v>42</v>
      </c>
      <c r="K436">
        <v>50</v>
      </c>
      <c r="V436">
        <f>IF(G436="","",SUM(N:N))</f>
        <v>10292.35</v>
      </c>
      <c r="W436" t="b">
        <f>IF(G436="Affutage",IF(Q436&lt;&gt;"",1,0))</f>
        <v>0</v>
      </c>
      <c r="X436">
        <f>IF(G436="","",SUM(W:W))</f>
        <v>98</v>
      </c>
      <c r="Y436">
        <f t="shared" si="23"/>
        <v>0</v>
      </c>
      <c r="Z436">
        <f>SUM(Y:Y)</f>
        <v>194</v>
      </c>
      <c r="AA436" s="3">
        <f>IF(A436="","",X436/Z436)</f>
        <v>0.50515463917525771</v>
      </c>
    </row>
    <row r="437" spans="1:27" x14ac:dyDescent="0.25">
      <c r="A437" s="1">
        <v>43553</v>
      </c>
      <c r="B437" t="s">
        <v>20</v>
      </c>
      <c r="C437" t="s">
        <v>536</v>
      </c>
      <c r="D437" t="str">
        <f t="shared" si="21"/>
        <v>435537242 Ø0.60</v>
      </c>
      <c r="E437" t="str">
        <f t="shared" si="22"/>
        <v>Fraise 2Z</v>
      </c>
      <c r="F437" t="s">
        <v>76</v>
      </c>
      <c r="G437" t="s">
        <v>82</v>
      </c>
      <c r="H437" t="s">
        <v>38</v>
      </c>
      <c r="J437" t="s">
        <v>42</v>
      </c>
      <c r="K437">
        <v>50</v>
      </c>
      <c r="V437">
        <f>IF(G437="","",SUM(N:N))</f>
        <v>10292.35</v>
      </c>
      <c r="W437" t="b">
        <f>IF(G437="Affutage",IF(Q437&lt;&gt;"",1,0))</f>
        <v>0</v>
      </c>
      <c r="X437">
        <f>IF(G437="","",SUM(W:W))</f>
        <v>98</v>
      </c>
      <c r="Y437">
        <f t="shared" si="23"/>
        <v>0</v>
      </c>
      <c r="Z437">
        <f>SUM(Y:Y)</f>
        <v>194</v>
      </c>
      <c r="AA437" s="3">
        <f>IF(A437="","",X437/Z437)</f>
        <v>0.50515463917525771</v>
      </c>
    </row>
    <row r="438" spans="1:27" x14ac:dyDescent="0.25">
      <c r="A438" s="1">
        <v>43553</v>
      </c>
      <c r="B438" t="s">
        <v>20</v>
      </c>
      <c r="C438" t="s">
        <v>531</v>
      </c>
      <c r="D438" t="str">
        <f t="shared" ref="D438:D501" si="24">IF(A438="","",A438&amp;C438)</f>
        <v>435537242 Ø0.80</v>
      </c>
      <c r="E438" t="str">
        <f t="shared" ref="E438:E501" si="25">IF(B438="","",B438)</f>
        <v>Fraise 2Z</v>
      </c>
      <c r="F438" t="s">
        <v>76</v>
      </c>
      <c r="G438" t="s">
        <v>82</v>
      </c>
      <c r="H438" t="s">
        <v>38</v>
      </c>
      <c r="J438" t="s">
        <v>42</v>
      </c>
      <c r="K438">
        <v>30</v>
      </c>
      <c r="V438">
        <f>IF(G438="","",SUM(N:N))</f>
        <v>10292.35</v>
      </c>
      <c r="W438" t="b">
        <f>IF(G438="Affutage",IF(Q438&lt;&gt;"",1,0))</f>
        <v>0</v>
      </c>
      <c r="X438">
        <f>IF(G438="","",SUM(W:W))</f>
        <v>98</v>
      </c>
      <c r="Y438">
        <f t="shared" si="23"/>
        <v>0</v>
      </c>
      <c r="Z438">
        <f>SUM(Y:Y)</f>
        <v>194</v>
      </c>
      <c r="AA438" s="3">
        <f>IF(A438="","",X438/Z438)</f>
        <v>0.50515463917525771</v>
      </c>
    </row>
    <row r="439" spans="1:27" x14ac:dyDescent="0.25">
      <c r="A439" s="1">
        <v>43553</v>
      </c>
      <c r="B439" t="s">
        <v>20</v>
      </c>
      <c r="C439" t="s">
        <v>537</v>
      </c>
      <c r="D439" t="str">
        <f t="shared" si="24"/>
        <v>435537242 Ø1.00</v>
      </c>
      <c r="E439" t="str">
        <f t="shared" si="25"/>
        <v>Fraise 2Z</v>
      </c>
      <c r="F439" t="s">
        <v>76</v>
      </c>
      <c r="G439" t="s">
        <v>82</v>
      </c>
      <c r="H439" t="s">
        <v>38</v>
      </c>
      <c r="J439" t="s">
        <v>42</v>
      </c>
      <c r="K439">
        <v>50</v>
      </c>
      <c r="V439">
        <f>IF(G439="","",SUM(N:N))</f>
        <v>10292.35</v>
      </c>
      <c r="W439" t="b">
        <f>IF(G439="Affutage",IF(Q439&lt;&gt;"",1,0))</f>
        <v>0</v>
      </c>
      <c r="X439">
        <f>IF(G439="","",SUM(W:W))</f>
        <v>98</v>
      </c>
      <c r="Y439">
        <f t="shared" si="23"/>
        <v>0</v>
      </c>
      <c r="Z439">
        <f>SUM(Y:Y)</f>
        <v>194</v>
      </c>
      <c r="AA439" s="3">
        <f>IF(A439="","",X439/Z439)</f>
        <v>0.50515463917525771</v>
      </c>
    </row>
    <row r="440" spans="1:27" x14ac:dyDescent="0.25">
      <c r="A440" s="1">
        <v>43553</v>
      </c>
      <c r="B440" t="s">
        <v>20</v>
      </c>
      <c r="C440" t="s">
        <v>639</v>
      </c>
      <c r="D440" t="str">
        <f t="shared" si="24"/>
        <v>435537242 Ø2.00</v>
      </c>
      <c r="E440" t="str">
        <f t="shared" si="25"/>
        <v>Fraise 2Z</v>
      </c>
      <c r="F440" t="s">
        <v>76</v>
      </c>
      <c r="G440" t="s">
        <v>82</v>
      </c>
      <c r="H440" t="s">
        <v>38</v>
      </c>
      <c r="J440" t="s">
        <v>42</v>
      </c>
      <c r="K440">
        <v>30</v>
      </c>
      <c r="V440">
        <f>IF(G440="","",SUM(N:N))</f>
        <v>10292.35</v>
      </c>
      <c r="W440" t="b">
        <f>IF(G440="Affutage",IF(Q440&lt;&gt;"",1,0))</f>
        <v>0</v>
      </c>
      <c r="X440">
        <f>IF(G440="","",SUM(W:W))</f>
        <v>98</v>
      </c>
      <c r="Y440">
        <f t="shared" si="23"/>
        <v>0</v>
      </c>
      <c r="Z440">
        <f>SUM(Y:Y)</f>
        <v>194</v>
      </c>
      <c r="AA440" s="3">
        <f>IF(A440="","",X440/Z440)</f>
        <v>0.50515463917525771</v>
      </c>
    </row>
    <row r="441" spans="1:27" x14ac:dyDescent="0.25">
      <c r="A441" s="1">
        <v>43553</v>
      </c>
      <c r="B441" t="s">
        <v>20</v>
      </c>
      <c r="C441" t="s">
        <v>640</v>
      </c>
      <c r="D441" t="str">
        <f t="shared" si="24"/>
        <v>435537242 Ø4.00</v>
      </c>
      <c r="E441" t="str">
        <f t="shared" si="25"/>
        <v>Fraise 2Z</v>
      </c>
      <c r="F441" t="s">
        <v>76</v>
      </c>
      <c r="G441" t="s">
        <v>82</v>
      </c>
      <c r="H441" t="s">
        <v>38</v>
      </c>
      <c r="J441" t="s">
        <v>42</v>
      </c>
      <c r="K441">
        <v>5</v>
      </c>
      <c r="V441">
        <f>IF(G441="","",SUM(N:N))</f>
        <v>10292.35</v>
      </c>
      <c r="W441" t="b">
        <f>IF(G441="Affutage",IF(Q441&lt;&gt;"",1,0))</f>
        <v>0</v>
      </c>
      <c r="X441">
        <f>IF(G441="","",SUM(W:W))</f>
        <v>98</v>
      </c>
      <c r="Y441">
        <f t="shared" si="23"/>
        <v>0</v>
      </c>
      <c r="Z441">
        <f>SUM(Y:Y)</f>
        <v>194</v>
      </c>
      <c r="AA441" s="3">
        <f>IF(A441="","",X441/Z441)</f>
        <v>0.50515463917525771</v>
      </c>
    </row>
    <row r="442" spans="1:27" x14ac:dyDescent="0.25">
      <c r="A442" s="1">
        <v>43553</v>
      </c>
      <c r="B442" t="s">
        <v>20</v>
      </c>
      <c r="C442" t="s">
        <v>641</v>
      </c>
      <c r="D442" t="str">
        <f t="shared" si="24"/>
        <v>435537242 Ø6.00</v>
      </c>
      <c r="E442" t="str">
        <f t="shared" si="25"/>
        <v>Fraise 2Z</v>
      </c>
      <c r="F442" t="s">
        <v>76</v>
      </c>
      <c r="G442" t="s">
        <v>82</v>
      </c>
      <c r="H442" t="s">
        <v>38</v>
      </c>
      <c r="J442" t="s">
        <v>42</v>
      </c>
      <c r="K442">
        <v>5</v>
      </c>
      <c r="V442">
        <f>IF(G442="","",SUM(N:N))</f>
        <v>10292.35</v>
      </c>
      <c r="W442" t="b">
        <f>IF(G442="Affutage",IF(Q442&lt;&gt;"",1,0))</f>
        <v>0</v>
      </c>
      <c r="X442">
        <f>IF(G442="","",SUM(W:W))</f>
        <v>98</v>
      </c>
      <c r="Y442">
        <f t="shared" si="23"/>
        <v>0</v>
      </c>
      <c r="Z442">
        <f>SUM(Y:Y)</f>
        <v>194</v>
      </c>
      <c r="AA442" s="3">
        <f>IF(A442="","",X442/Z442)</f>
        <v>0.50515463917525771</v>
      </c>
    </row>
    <row r="443" spans="1:27" x14ac:dyDescent="0.25">
      <c r="A443" s="1">
        <v>43553</v>
      </c>
      <c r="B443" t="s">
        <v>74</v>
      </c>
      <c r="C443" t="s">
        <v>534</v>
      </c>
      <c r="D443" t="str">
        <f t="shared" si="24"/>
        <v>435537242 Ø0.40</v>
      </c>
      <c r="E443" t="str">
        <f t="shared" si="25"/>
        <v>Autre</v>
      </c>
      <c r="F443" t="s">
        <v>76</v>
      </c>
      <c r="G443" t="s">
        <v>82</v>
      </c>
      <c r="H443" t="s">
        <v>38</v>
      </c>
      <c r="J443" t="s">
        <v>42</v>
      </c>
      <c r="K443">
        <v>10</v>
      </c>
      <c r="V443">
        <f>IF(G443="","",SUM(N:N))</f>
        <v>10292.35</v>
      </c>
      <c r="W443" t="b">
        <f>IF(G443="Affutage",IF(Q443&lt;&gt;"",1,0))</f>
        <v>0</v>
      </c>
      <c r="X443">
        <f>IF(G443="","",SUM(W:W))</f>
        <v>98</v>
      </c>
      <c r="Y443">
        <f t="shared" si="23"/>
        <v>0</v>
      </c>
      <c r="Z443">
        <f>SUM(Y:Y)</f>
        <v>194</v>
      </c>
      <c r="AA443" s="3">
        <f>IF(A443="","",X443/Z443)</f>
        <v>0.50515463917525771</v>
      </c>
    </row>
    <row r="444" spans="1:27" x14ac:dyDescent="0.25">
      <c r="A444" s="1">
        <v>43553</v>
      </c>
      <c r="B444" t="s">
        <v>74</v>
      </c>
      <c r="C444" t="s">
        <v>536</v>
      </c>
      <c r="D444" t="str">
        <f t="shared" si="24"/>
        <v>435537242 Ø0.60</v>
      </c>
      <c r="E444" t="str">
        <f t="shared" si="25"/>
        <v>Autre</v>
      </c>
      <c r="F444" t="s">
        <v>76</v>
      </c>
      <c r="G444" t="s">
        <v>82</v>
      </c>
      <c r="H444" t="s">
        <v>38</v>
      </c>
      <c r="J444" t="s">
        <v>42</v>
      </c>
      <c r="K444">
        <v>10</v>
      </c>
      <c r="V444">
        <f>IF(G444="","",SUM(N:N))</f>
        <v>10292.35</v>
      </c>
      <c r="W444" t="b">
        <f>IF(G444="Affutage",IF(Q444&lt;&gt;"",1,0))</f>
        <v>0</v>
      </c>
      <c r="X444">
        <f>IF(G444="","",SUM(W:W))</f>
        <v>98</v>
      </c>
      <c r="Y444">
        <f t="shared" si="23"/>
        <v>0</v>
      </c>
      <c r="Z444">
        <f>SUM(Y:Y)</f>
        <v>194</v>
      </c>
      <c r="AA444" s="3">
        <f>IF(A444="","",X444/Z444)</f>
        <v>0.50515463917525771</v>
      </c>
    </row>
    <row r="445" spans="1:27" x14ac:dyDescent="0.25">
      <c r="A445" s="1">
        <v>43553</v>
      </c>
      <c r="B445" t="s">
        <v>16</v>
      </c>
      <c r="C445">
        <v>32765</v>
      </c>
      <c r="D445" t="str">
        <f t="shared" si="24"/>
        <v>4355332765</v>
      </c>
      <c r="E445" t="str">
        <f t="shared" si="25"/>
        <v>Fraise D striée</v>
      </c>
      <c r="F445" t="s">
        <v>35</v>
      </c>
      <c r="G445" t="s">
        <v>82</v>
      </c>
      <c r="J445" t="s">
        <v>41</v>
      </c>
      <c r="K445">
        <v>1</v>
      </c>
      <c r="V445">
        <f>IF(G445="","",SUM(N:N))</f>
        <v>10292.35</v>
      </c>
      <c r="W445" t="b">
        <f>IF(G445="Affutage",IF(Q445&lt;&gt;"",1,0))</f>
        <v>0</v>
      </c>
      <c r="X445">
        <f>IF(G445="","",SUM(W:W))</f>
        <v>98</v>
      </c>
      <c r="Y445">
        <f t="shared" si="23"/>
        <v>0</v>
      </c>
      <c r="Z445">
        <f>SUM(Y:Y)</f>
        <v>194</v>
      </c>
      <c r="AA445" s="3">
        <f>IF(A445="","",X445/Z445)</f>
        <v>0.50515463917525771</v>
      </c>
    </row>
    <row r="446" spans="1:27" x14ac:dyDescent="0.25">
      <c r="A446" s="1">
        <v>43553</v>
      </c>
      <c r="B446" t="s">
        <v>53</v>
      </c>
      <c r="C446" t="s">
        <v>741</v>
      </c>
      <c r="D446" t="str">
        <f t="shared" si="24"/>
        <v>43553FC012</v>
      </c>
      <c r="E446" t="str">
        <f t="shared" si="25"/>
        <v>Fraise à carotter</v>
      </c>
      <c r="F446" t="s">
        <v>36</v>
      </c>
      <c r="G446" t="s">
        <v>54</v>
      </c>
      <c r="H446" t="s">
        <v>38</v>
      </c>
      <c r="I446" t="s">
        <v>69</v>
      </c>
      <c r="J446" t="s">
        <v>40</v>
      </c>
      <c r="K446">
        <v>10</v>
      </c>
      <c r="V446">
        <f>IF(G446="","",SUM(N:N))</f>
        <v>10292.35</v>
      </c>
      <c r="W446" t="b">
        <f>IF(G446="Affutage",IF(Q446&lt;&gt;"",1,0))</f>
        <v>0</v>
      </c>
      <c r="X446">
        <f>IF(G446="","",SUM(W:W))</f>
        <v>98</v>
      </c>
      <c r="Y446">
        <f t="shared" si="23"/>
        <v>0</v>
      </c>
      <c r="Z446">
        <f>SUM(Y:Y)</f>
        <v>194</v>
      </c>
      <c r="AA446" s="3">
        <f>IF(A446="","",X446/Z446)</f>
        <v>0.50515463917525771</v>
      </c>
    </row>
    <row r="447" spans="1:27" x14ac:dyDescent="0.25">
      <c r="A447" s="1">
        <v>43556</v>
      </c>
      <c r="B447" t="s">
        <v>53</v>
      </c>
      <c r="C447" t="s">
        <v>745</v>
      </c>
      <c r="D447" t="str">
        <f t="shared" si="24"/>
        <v>43556FC013</v>
      </c>
      <c r="E447" t="str">
        <f t="shared" si="25"/>
        <v>Fraise à carotter</v>
      </c>
      <c r="F447" t="s">
        <v>36</v>
      </c>
      <c r="G447" t="s">
        <v>54</v>
      </c>
      <c r="H447" t="s">
        <v>38</v>
      </c>
      <c r="I447" t="s">
        <v>69</v>
      </c>
      <c r="J447" t="s">
        <v>40</v>
      </c>
      <c r="K447">
        <v>10</v>
      </c>
      <c r="V447">
        <f>IF(G447="","",SUM(N:N))</f>
        <v>10292.35</v>
      </c>
      <c r="W447" t="b">
        <f>IF(G447="Affutage",IF(Q447&lt;&gt;"",1,0))</f>
        <v>0</v>
      </c>
      <c r="X447">
        <f>IF(G447="","",SUM(W:W))</f>
        <v>98</v>
      </c>
      <c r="Y447">
        <f t="shared" si="23"/>
        <v>0</v>
      </c>
      <c r="Z447">
        <f>SUM(Y:Y)</f>
        <v>194</v>
      </c>
      <c r="AA447" s="3">
        <f>IF(A447="","",X447/Z447)</f>
        <v>0.50515463917525771</v>
      </c>
    </row>
    <row r="448" spans="1:27" x14ac:dyDescent="0.25">
      <c r="A448" s="1">
        <v>43556</v>
      </c>
      <c r="B448" t="s">
        <v>66</v>
      </c>
      <c r="C448">
        <v>61136</v>
      </c>
      <c r="D448" t="str">
        <f t="shared" si="24"/>
        <v>4355661136</v>
      </c>
      <c r="E448" t="str">
        <f t="shared" si="25"/>
        <v>Fraise D filet</v>
      </c>
      <c r="G448" t="s">
        <v>1</v>
      </c>
      <c r="J448" t="s">
        <v>41</v>
      </c>
      <c r="K448">
        <v>1</v>
      </c>
      <c r="V448">
        <f>IF(G448="","",SUM(N:N))</f>
        <v>10292.35</v>
      </c>
      <c r="W448" t="b">
        <f>IF(G448="Affutage",IF(Q448&lt;&gt;"",1,0))</f>
        <v>0</v>
      </c>
      <c r="X448">
        <f>IF(G448="","",SUM(W:W))</f>
        <v>98</v>
      </c>
      <c r="Y448">
        <f t="shared" si="23"/>
        <v>0</v>
      </c>
      <c r="Z448">
        <f>SUM(Y:Y)</f>
        <v>194</v>
      </c>
      <c r="AA448" s="3">
        <f>IF(A448="","",X448/Z448)</f>
        <v>0.50515463917525771</v>
      </c>
    </row>
    <row r="449" spans="1:27" x14ac:dyDescent="0.25">
      <c r="A449" s="1">
        <v>43556</v>
      </c>
      <c r="B449" t="s">
        <v>66</v>
      </c>
      <c r="C449">
        <v>61135</v>
      </c>
      <c r="D449" t="str">
        <f t="shared" si="24"/>
        <v>4355661135</v>
      </c>
      <c r="E449" t="str">
        <f t="shared" si="25"/>
        <v>Fraise D filet</v>
      </c>
      <c r="G449" t="s">
        <v>1</v>
      </c>
      <c r="J449" t="s">
        <v>41</v>
      </c>
      <c r="K449">
        <v>1</v>
      </c>
      <c r="V449">
        <f>IF(G449="","",SUM(N:N))</f>
        <v>10292.35</v>
      </c>
      <c r="W449" t="b">
        <f>IF(G449="Affutage",IF(Q449&lt;&gt;"",1,0))</f>
        <v>0</v>
      </c>
      <c r="X449">
        <f>IF(G449="","",SUM(W:W))</f>
        <v>98</v>
      </c>
      <c r="Y449">
        <f t="shared" si="23"/>
        <v>0</v>
      </c>
      <c r="Z449">
        <f>SUM(Y:Y)</f>
        <v>194</v>
      </c>
      <c r="AA449" s="3">
        <f>IF(A449="","",X449/Z449)</f>
        <v>0.50515463917525771</v>
      </c>
    </row>
    <row r="450" spans="1:27" x14ac:dyDescent="0.25">
      <c r="A450" s="1">
        <v>43556</v>
      </c>
      <c r="B450" t="s">
        <v>74</v>
      </c>
      <c r="C450" t="s">
        <v>740</v>
      </c>
      <c r="D450" t="str">
        <f t="shared" si="24"/>
        <v>43556Plot Outil à Suite</v>
      </c>
      <c r="E450" t="str">
        <f t="shared" si="25"/>
        <v>Autre</v>
      </c>
      <c r="F450" t="s">
        <v>36</v>
      </c>
      <c r="G450" t="s">
        <v>591</v>
      </c>
      <c r="H450" t="s">
        <v>38</v>
      </c>
      <c r="I450" t="s">
        <v>69</v>
      </c>
      <c r="J450" t="s">
        <v>40</v>
      </c>
      <c r="K450">
        <v>4</v>
      </c>
      <c r="V450">
        <f>IF(G450="","",SUM(N:N))</f>
        <v>10292.35</v>
      </c>
      <c r="W450" t="b">
        <f>IF(G450="Affutage",IF(Q450&lt;&gt;"",1,0))</f>
        <v>0</v>
      </c>
      <c r="X450">
        <f>IF(G450="","",SUM(W:W))</f>
        <v>98</v>
      </c>
      <c r="Y450">
        <f t="shared" si="23"/>
        <v>0</v>
      </c>
      <c r="Z450">
        <f>SUM(Y:Y)</f>
        <v>194</v>
      </c>
      <c r="AA450" s="3">
        <f>IF(A450="","",X450/Z450)</f>
        <v>0.50515463917525771</v>
      </c>
    </row>
    <row r="451" spans="1:27" x14ac:dyDescent="0.25">
      <c r="A451" s="1">
        <v>43556</v>
      </c>
      <c r="B451" t="s">
        <v>16</v>
      </c>
      <c r="C451">
        <v>65433</v>
      </c>
      <c r="D451" t="str">
        <f t="shared" si="24"/>
        <v>4355665433</v>
      </c>
      <c r="E451" t="str">
        <f t="shared" si="25"/>
        <v>Fraise D striée</v>
      </c>
      <c r="F451" t="s">
        <v>64</v>
      </c>
      <c r="G451" t="s">
        <v>35</v>
      </c>
      <c r="H451" t="s">
        <v>39</v>
      </c>
      <c r="J451" t="s">
        <v>41</v>
      </c>
      <c r="K451">
        <v>1</v>
      </c>
      <c r="V451">
        <f>IF(G451="","",SUM(N:N))</f>
        <v>10292.35</v>
      </c>
      <c r="W451" t="b">
        <f>IF(G451="Affutage",IF(Q451&lt;&gt;"",1,0))</f>
        <v>0</v>
      </c>
      <c r="X451">
        <f>IF(G451="","",SUM(W:W))</f>
        <v>98</v>
      </c>
      <c r="Y451">
        <f t="shared" si="23"/>
        <v>0</v>
      </c>
      <c r="Z451">
        <f>SUM(Y:Y)</f>
        <v>194</v>
      </c>
      <c r="AA451" s="3">
        <f>IF(A451="","",X451/Z451)</f>
        <v>0.50515463917525771</v>
      </c>
    </row>
    <row r="452" spans="1:27" x14ac:dyDescent="0.25">
      <c r="A452" s="1">
        <v>43556</v>
      </c>
      <c r="B452" t="s">
        <v>16</v>
      </c>
      <c r="C452">
        <v>72739</v>
      </c>
      <c r="D452" t="str">
        <f t="shared" si="24"/>
        <v>4355672739</v>
      </c>
      <c r="E452" t="str">
        <f t="shared" si="25"/>
        <v>Fraise D striée</v>
      </c>
      <c r="F452" t="s">
        <v>64</v>
      </c>
      <c r="G452" t="s">
        <v>35</v>
      </c>
      <c r="J452" t="s">
        <v>41</v>
      </c>
      <c r="K452">
        <v>1</v>
      </c>
      <c r="L452" t="s">
        <v>69</v>
      </c>
      <c r="V452">
        <f>IF(G452="","",SUM(N:N))</f>
        <v>10292.35</v>
      </c>
      <c r="W452" t="b">
        <f>IF(G452="Affutage",IF(Q452&lt;&gt;"",1,0))</f>
        <v>0</v>
      </c>
      <c r="X452">
        <f>IF(G452="","",SUM(W:W))</f>
        <v>98</v>
      </c>
      <c r="Y452">
        <f t="shared" si="23"/>
        <v>0</v>
      </c>
      <c r="Z452">
        <f>SUM(Y:Y)</f>
        <v>194</v>
      </c>
      <c r="AA452" s="3">
        <f>IF(A452="","",X452/Z452)</f>
        <v>0.50515463917525771</v>
      </c>
    </row>
    <row r="453" spans="1:27" x14ac:dyDescent="0.25">
      <c r="A453" s="1">
        <v>43556</v>
      </c>
      <c r="B453" t="s">
        <v>16</v>
      </c>
      <c r="C453">
        <v>63310</v>
      </c>
      <c r="D453" t="str">
        <f t="shared" si="24"/>
        <v>4355663310</v>
      </c>
      <c r="E453" t="str">
        <f t="shared" si="25"/>
        <v>Fraise D striée</v>
      </c>
      <c r="F453" t="s">
        <v>64</v>
      </c>
      <c r="G453" t="s">
        <v>35</v>
      </c>
      <c r="J453" t="s">
        <v>41</v>
      </c>
      <c r="K453">
        <v>1</v>
      </c>
      <c r="L453" t="s">
        <v>69</v>
      </c>
      <c r="V453">
        <f>IF(G453="","",SUM(N:N))</f>
        <v>10292.35</v>
      </c>
      <c r="W453" t="b">
        <f>IF(G453="Affutage",IF(Q453&lt;&gt;"",1,0))</f>
        <v>0</v>
      </c>
      <c r="X453">
        <f>IF(G453="","",SUM(W:W))</f>
        <v>98</v>
      </c>
      <c r="Y453">
        <f t="shared" si="23"/>
        <v>0</v>
      </c>
      <c r="Z453">
        <f>SUM(Y:Y)</f>
        <v>194</v>
      </c>
      <c r="AA453" s="3">
        <f>IF(A453="","",X453/Z453)</f>
        <v>0.50515463917525771</v>
      </c>
    </row>
    <row r="454" spans="1:27" x14ac:dyDescent="0.25">
      <c r="A454" s="1">
        <v>43556</v>
      </c>
      <c r="B454" t="s">
        <v>16</v>
      </c>
      <c r="C454">
        <v>38623</v>
      </c>
      <c r="D454" t="str">
        <f t="shared" si="24"/>
        <v>4355638623</v>
      </c>
      <c r="E454" t="str">
        <f t="shared" si="25"/>
        <v>Fraise D striée</v>
      </c>
      <c r="F454" t="s">
        <v>64</v>
      </c>
      <c r="G454" t="s">
        <v>35</v>
      </c>
      <c r="J454" t="s">
        <v>41</v>
      </c>
      <c r="K454">
        <v>1</v>
      </c>
      <c r="L454" t="s">
        <v>69</v>
      </c>
      <c r="V454">
        <f>IF(G454="","",SUM(N:N))</f>
        <v>10292.35</v>
      </c>
      <c r="W454" t="b">
        <f>IF(G454="Affutage",IF(Q454&lt;&gt;"",1,0))</f>
        <v>0</v>
      </c>
      <c r="X454">
        <f>IF(G454="","",SUM(W:W))</f>
        <v>98</v>
      </c>
      <c r="Y454">
        <f t="shared" si="23"/>
        <v>0</v>
      </c>
      <c r="Z454">
        <f>SUM(Y:Y)</f>
        <v>194</v>
      </c>
      <c r="AA454" s="3">
        <f>IF(A454="","",X454/Z454)</f>
        <v>0.50515463917525771</v>
      </c>
    </row>
    <row r="455" spans="1:27" x14ac:dyDescent="0.25">
      <c r="A455" s="1">
        <v>43556</v>
      </c>
      <c r="B455" t="s">
        <v>16</v>
      </c>
      <c r="C455">
        <v>63309</v>
      </c>
      <c r="D455" t="str">
        <f t="shared" si="24"/>
        <v>4355663309</v>
      </c>
      <c r="E455" t="str">
        <f t="shared" si="25"/>
        <v>Fraise D striée</v>
      </c>
      <c r="F455" t="s">
        <v>64</v>
      </c>
      <c r="G455" t="s">
        <v>35</v>
      </c>
      <c r="J455" t="s">
        <v>41</v>
      </c>
      <c r="K455">
        <v>1</v>
      </c>
      <c r="L455" t="s">
        <v>69</v>
      </c>
      <c r="V455">
        <f>IF(G455="","",SUM(N:N))</f>
        <v>10292.35</v>
      </c>
      <c r="W455" t="b">
        <f>IF(G455="Affutage",IF(Q455&lt;&gt;"",1,0))</f>
        <v>0</v>
      </c>
      <c r="X455">
        <f>IF(G455="","",SUM(W:W))</f>
        <v>98</v>
      </c>
      <c r="Y455">
        <f t="shared" si="23"/>
        <v>0</v>
      </c>
      <c r="Z455">
        <f>SUM(Y:Y)</f>
        <v>194</v>
      </c>
      <c r="AA455" s="3">
        <f>IF(A455="","",X455/Z455)</f>
        <v>0.50515463917525771</v>
      </c>
    </row>
    <row r="456" spans="1:27" x14ac:dyDescent="0.25">
      <c r="A456" s="1">
        <v>43557</v>
      </c>
      <c r="B456" t="s">
        <v>702</v>
      </c>
      <c r="C456" t="s">
        <v>746</v>
      </c>
      <c r="D456" t="str">
        <f t="shared" si="24"/>
        <v>43557CAR-18-120-DCP01</v>
      </c>
      <c r="E456" t="str">
        <f t="shared" si="25"/>
        <v>Perçeur</v>
      </c>
      <c r="F456" t="s">
        <v>36</v>
      </c>
      <c r="G456" t="s">
        <v>2</v>
      </c>
      <c r="H456" t="s">
        <v>38</v>
      </c>
      <c r="J456" t="s">
        <v>40</v>
      </c>
      <c r="K456">
        <v>2</v>
      </c>
      <c r="V456">
        <f>IF(G456="","",SUM(N:N))</f>
        <v>10292.35</v>
      </c>
      <c r="W456" t="b">
        <f>IF(G456="Affutage",IF(Q456&lt;&gt;"",1,0))</f>
        <v>0</v>
      </c>
      <c r="X456">
        <f>IF(G456="","",SUM(W:W))</f>
        <v>98</v>
      </c>
      <c r="Y456">
        <f t="shared" si="23"/>
        <v>0</v>
      </c>
      <c r="Z456">
        <f>SUM(Y:Y)</f>
        <v>194</v>
      </c>
      <c r="AA456" s="3">
        <f>IF(A456="","",X456/Z456)</f>
        <v>0.50515463917525771</v>
      </c>
    </row>
    <row r="457" spans="1:27" x14ac:dyDescent="0.25">
      <c r="A457" s="1">
        <v>43557</v>
      </c>
      <c r="B457" t="s">
        <v>520</v>
      </c>
      <c r="C457">
        <v>70140</v>
      </c>
      <c r="D457" t="str">
        <f t="shared" si="24"/>
        <v>4355770140</v>
      </c>
      <c r="E457" t="str">
        <f t="shared" si="25"/>
        <v>Burin D plat</v>
      </c>
      <c r="F457" t="s">
        <v>76</v>
      </c>
      <c r="G457" t="s">
        <v>35</v>
      </c>
      <c r="H457" t="s">
        <v>39</v>
      </c>
      <c r="J457" t="s">
        <v>41</v>
      </c>
      <c r="K457">
        <v>1</v>
      </c>
      <c r="V457">
        <f>IF(G457="","",SUM(N:N))</f>
        <v>10292.35</v>
      </c>
      <c r="W457" t="b">
        <f>IF(G457="Affutage",IF(Q457&lt;&gt;"",1,0))</f>
        <v>0</v>
      </c>
      <c r="X457">
        <f>IF(G457="","",SUM(W:W))</f>
        <v>98</v>
      </c>
      <c r="Y457">
        <f t="shared" si="23"/>
        <v>0</v>
      </c>
      <c r="Z457">
        <f>SUM(Y:Y)</f>
        <v>194</v>
      </c>
      <c r="AA457" s="3">
        <f>IF(A457="","",X457/Z457)</f>
        <v>0.50515463917525771</v>
      </c>
    </row>
    <row r="458" spans="1:27" x14ac:dyDescent="0.25">
      <c r="A458" s="1">
        <v>43557</v>
      </c>
      <c r="B458" t="s">
        <v>16</v>
      </c>
      <c r="C458" t="s">
        <v>30</v>
      </c>
      <c r="D458" t="str">
        <f t="shared" si="24"/>
        <v>43557F040418</v>
      </c>
      <c r="E458" t="str">
        <f t="shared" si="25"/>
        <v>Fraise D striée</v>
      </c>
      <c r="F458" t="s">
        <v>37</v>
      </c>
      <c r="G458" t="s">
        <v>35</v>
      </c>
      <c r="H458" t="s">
        <v>39</v>
      </c>
      <c r="J458" t="s">
        <v>40</v>
      </c>
      <c r="K458">
        <v>1</v>
      </c>
      <c r="V458">
        <f>IF(G458="","",SUM(N:N))</f>
        <v>10292.35</v>
      </c>
      <c r="W458" t="b">
        <f>IF(G458="Affutage",IF(Q458&lt;&gt;"",1,0))</f>
        <v>0</v>
      </c>
      <c r="X458">
        <f>IF(G458="","",SUM(W:W))</f>
        <v>98</v>
      </c>
      <c r="Y458">
        <f t="shared" si="23"/>
        <v>0</v>
      </c>
      <c r="Z458">
        <f>SUM(Y:Y)</f>
        <v>194</v>
      </c>
      <c r="AA458" s="3">
        <f>IF(A458="","",X458/Z458)</f>
        <v>0.50515463917525771</v>
      </c>
    </row>
    <row r="459" spans="1:27" x14ac:dyDescent="0.25">
      <c r="A459" s="1">
        <v>43557</v>
      </c>
      <c r="B459" t="s">
        <v>74</v>
      </c>
      <c r="C459" t="s">
        <v>747</v>
      </c>
      <c r="D459" t="str">
        <f t="shared" si="24"/>
        <v>43557F130319</v>
      </c>
      <c r="E459" t="str">
        <f t="shared" si="25"/>
        <v>Autre</v>
      </c>
      <c r="F459" t="s">
        <v>37</v>
      </c>
      <c r="G459" t="s">
        <v>753</v>
      </c>
      <c r="H459" t="s">
        <v>38</v>
      </c>
      <c r="J459" t="s">
        <v>40</v>
      </c>
      <c r="K459">
        <v>1</v>
      </c>
      <c r="V459">
        <f>IF(G459="","",SUM(N:N))</f>
        <v>10292.35</v>
      </c>
      <c r="W459" t="b">
        <f>IF(G459="Affutage",IF(Q459&lt;&gt;"",1,0))</f>
        <v>0</v>
      </c>
      <c r="X459">
        <f>IF(G459="","",SUM(W:W))</f>
        <v>98</v>
      </c>
      <c r="Y459">
        <f t="shared" si="23"/>
        <v>0</v>
      </c>
      <c r="Z459">
        <f>SUM(Y:Y)</f>
        <v>194</v>
      </c>
      <c r="AA459" s="3">
        <f>IF(A459="","",X459/Z459)</f>
        <v>0.50515463917525771</v>
      </c>
    </row>
    <row r="460" spans="1:27" x14ac:dyDescent="0.25">
      <c r="A460" s="1">
        <v>43557</v>
      </c>
      <c r="B460" t="s">
        <v>74</v>
      </c>
      <c r="C460" t="s">
        <v>748</v>
      </c>
      <c r="D460" t="str">
        <f t="shared" si="24"/>
        <v>43557F010419</v>
      </c>
      <c r="E460" t="str">
        <f t="shared" si="25"/>
        <v>Autre</v>
      </c>
      <c r="F460" t="s">
        <v>37</v>
      </c>
      <c r="G460" t="s">
        <v>753</v>
      </c>
      <c r="H460" t="s">
        <v>38</v>
      </c>
      <c r="J460" t="s">
        <v>40</v>
      </c>
      <c r="K460">
        <v>1</v>
      </c>
      <c r="V460">
        <f>IF(G460="","",SUM(N:N))</f>
        <v>10292.35</v>
      </c>
      <c r="W460" t="b">
        <f>IF(G460="Affutage",IF(Q460&lt;&gt;"",1,0))</f>
        <v>0</v>
      </c>
      <c r="X460">
        <f>IF(G460="","",SUM(W:W))</f>
        <v>98</v>
      </c>
      <c r="Y460">
        <f t="shared" si="23"/>
        <v>0</v>
      </c>
      <c r="Z460">
        <f>SUM(Y:Y)</f>
        <v>194</v>
      </c>
      <c r="AA460" s="3">
        <f>IF(A460="","",X460/Z460)</f>
        <v>0.50515463917525771</v>
      </c>
    </row>
    <row r="461" spans="1:27" x14ac:dyDescent="0.25">
      <c r="A461" s="1">
        <v>43557</v>
      </c>
      <c r="B461" t="s">
        <v>16</v>
      </c>
      <c r="C461">
        <v>44039</v>
      </c>
      <c r="D461" t="str">
        <f t="shared" si="24"/>
        <v>4355744039</v>
      </c>
      <c r="E461" t="str">
        <f t="shared" si="25"/>
        <v>Fraise D striée</v>
      </c>
      <c r="F461" t="s">
        <v>35</v>
      </c>
      <c r="G461" t="s">
        <v>34</v>
      </c>
      <c r="J461" t="s">
        <v>41</v>
      </c>
      <c r="K461">
        <v>1</v>
      </c>
      <c r="V461">
        <f>IF(G461="","",SUM(N:N))</f>
        <v>10292.35</v>
      </c>
      <c r="W461">
        <f>IF(G461="Affutage",IF(Q461&lt;&gt;"",1,0))</f>
        <v>0</v>
      </c>
      <c r="X461">
        <f>IF(G461="","",SUM(W:W))</f>
        <v>98</v>
      </c>
      <c r="Y461">
        <f t="shared" si="23"/>
        <v>1</v>
      </c>
      <c r="Z461">
        <f>SUM(Y:Y)</f>
        <v>194</v>
      </c>
      <c r="AA461" s="3">
        <f>IF(A461="","",X461/Z461)</f>
        <v>0.50515463917525771</v>
      </c>
    </row>
    <row r="462" spans="1:27" x14ac:dyDescent="0.25">
      <c r="A462" s="1">
        <v>43557</v>
      </c>
      <c r="B462" t="s">
        <v>16</v>
      </c>
      <c r="C462">
        <v>44040</v>
      </c>
      <c r="D462" t="str">
        <f t="shared" si="24"/>
        <v>4355744040</v>
      </c>
      <c r="E462" t="str">
        <f t="shared" si="25"/>
        <v>Fraise D striée</v>
      </c>
      <c r="F462" t="s">
        <v>35</v>
      </c>
      <c r="G462" t="s">
        <v>34</v>
      </c>
      <c r="J462" t="s">
        <v>41</v>
      </c>
      <c r="K462">
        <v>1</v>
      </c>
      <c r="V462">
        <f>IF(G462="","",SUM(N:N))</f>
        <v>10292.35</v>
      </c>
      <c r="W462">
        <f>IF(G462="Affutage",IF(Q462&lt;&gt;"",1,0))</f>
        <v>0</v>
      </c>
      <c r="X462">
        <f>IF(G462="","",SUM(W:W))</f>
        <v>98</v>
      </c>
      <c r="Y462">
        <f t="shared" si="23"/>
        <v>1</v>
      </c>
      <c r="Z462">
        <f>SUM(Y:Y)</f>
        <v>194</v>
      </c>
      <c r="AA462" s="3">
        <f>IF(A462="","",X462/Z462)</f>
        <v>0.50515463917525771</v>
      </c>
    </row>
    <row r="463" spans="1:27" x14ac:dyDescent="0.25">
      <c r="A463" s="1">
        <v>43557</v>
      </c>
      <c r="B463" t="s">
        <v>16</v>
      </c>
      <c r="C463">
        <v>40570</v>
      </c>
      <c r="D463" t="str">
        <f>IF(A463="","",A463&amp;C464)</f>
        <v>4355740571</v>
      </c>
      <c r="E463" t="str">
        <f t="shared" si="25"/>
        <v>Fraise D striée</v>
      </c>
      <c r="F463" t="s">
        <v>35</v>
      </c>
      <c r="G463" t="s">
        <v>34</v>
      </c>
      <c r="J463" t="s">
        <v>41</v>
      </c>
      <c r="K463">
        <v>1</v>
      </c>
      <c r="V463">
        <f>IF(G463="","",SUM(N:N))</f>
        <v>10292.35</v>
      </c>
      <c r="W463">
        <f>IF(G463="Affutage",IF(Q463&lt;&gt;"",1,0))</f>
        <v>0</v>
      </c>
      <c r="X463">
        <f>IF(G463="","",SUM(W:W))</f>
        <v>98</v>
      </c>
      <c r="Y463">
        <f t="shared" si="23"/>
        <v>1</v>
      </c>
      <c r="Z463">
        <f>SUM(Y:Y)</f>
        <v>194</v>
      </c>
      <c r="AA463" s="3">
        <f>IF(A463="","",X463/Z463)</f>
        <v>0.50515463917525771</v>
      </c>
    </row>
    <row r="464" spans="1:27" x14ac:dyDescent="0.25">
      <c r="A464" s="1">
        <v>43557</v>
      </c>
      <c r="B464" t="s">
        <v>16</v>
      </c>
      <c r="C464">
        <v>40571</v>
      </c>
      <c r="D464" t="e">
        <f>IF(A464="","",A464&amp;#REF!)</f>
        <v>#REF!</v>
      </c>
      <c r="E464" t="str">
        <f t="shared" si="25"/>
        <v>Fraise D striée</v>
      </c>
      <c r="F464" t="s">
        <v>35</v>
      </c>
      <c r="G464" t="s">
        <v>34</v>
      </c>
      <c r="J464" t="s">
        <v>41</v>
      </c>
      <c r="K464">
        <v>1</v>
      </c>
      <c r="V464">
        <f>IF(G464="","",SUM(N:N))</f>
        <v>10292.35</v>
      </c>
      <c r="W464">
        <f>IF(G464="Affutage",IF(Q464&lt;&gt;"",1,0))</f>
        <v>0</v>
      </c>
      <c r="X464">
        <f>IF(G464="","",SUM(W:W))</f>
        <v>98</v>
      </c>
      <c r="Y464">
        <f t="shared" si="23"/>
        <v>1</v>
      </c>
      <c r="Z464">
        <f>SUM(Y:Y)</f>
        <v>194</v>
      </c>
      <c r="AA464" s="3">
        <f>IF(A464="","",X464/Z464)</f>
        <v>0.50515463917525771</v>
      </c>
    </row>
    <row r="465" spans="1:27" x14ac:dyDescent="0.25">
      <c r="A465" s="1">
        <v>43558</v>
      </c>
      <c r="B465" t="s">
        <v>16</v>
      </c>
      <c r="C465">
        <v>44039</v>
      </c>
      <c r="D465" t="str">
        <f t="shared" si="24"/>
        <v>4355844039</v>
      </c>
      <c r="E465" t="str">
        <f t="shared" si="25"/>
        <v>Fraise D striée</v>
      </c>
      <c r="F465" t="s">
        <v>37</v>
      </c>
      <c r="G465" t="s">
        <v>35</v>
      </c>
      <c r="H465" t="s">
        <v>571</v>
      </c>
      <c r="I465" t="s">
        <v>69</v>
      </c>
      <c r="J465" t="s">
        <v>41</v>
      </c>
      <c r="K465">
        <v>1</v>
      </c>
      <c r="V465">
        <f>IF(G465="","",SUM(N:N))</f>
        <v>10292.35</v>
      </c>
      <c r="W465" t="b">
        <f>IF(G465="Affutage",IF(Q465&lt;&gt;"",1,0))</f>
        <v>0</v>
      </c>
      <c r="X465">
        <f>IF(G465="","",SUM(W:W))</f>
        <v>98</v>
      </c>
      <c r="Y465">
        <f t="shared" si="23"/>
        <v>0</v>
      </c>
      <c r="Z465">
        <f>SUM(Y:Y)</f>
        <v>194</v>
      </c>
      <c r="AA465" s="3">
        <f>IF(A465="","",X465/Z465)</f>
        <v>0.50515463917525771</v>
      </c>
    </row>
    <row r="466" spans="1:27" x14ac:dyDescent="0.25">
      <c r="A466" s="1">
        <v>43558</v>
      </c>
      <c r="B466" t="s">
        <v>16</v>
      </c>
      <c r="C466">
        <v>44040</v>
      </c>
      <c r="D466" t="str">
        <f t="shared" si="24"/>
        <v>4355844040</v>
      </c>
      <c r="E466" t="str">
        <f t="shared" si="25"/>
        <v>Fraise D striée</v>
      </c>
      <c r="F466" t="s">
        <v>37</v>
      </c>
      <c r="G466" t="s">
        <v>35</v>
      </c>
      <c r="H466" t="s">
        <v>571</v>
      </c>
      <c r="I466" t="s">
        <v>69</v>
      </c>
      <c r="J466" t="s">
        <v>41</v>
      </c>
      <c r="K466">
        <v>1</v>
      </c>
      <c r="V466">
        <f>IF(G466="","",SUM(N:N))</f>
        <v>10292.35</v>
      </c>
      <c r="W466" t="b">
        <f>IF(G466="Affutage",IF(Q466&lt;&gt;"",1,0))</f>
        <v>0</v>
      </c>
      <c r="X466">
        <f>IF(G466="","",SUM(W:W))</f>
        <v>98</v>
      </c>
      <c r="Y466">
        <f t="shared" si="23"/>
        <v>0</v>
      </c>
      <c r="Z466">
        <f>SUM(Y:Y)</f>
        <v>194</v>
      </c>
      <c r="AA466" s="3">
        <f>IF(A466="","",X466/Z466)</f>
        <v>0.50515463917525771</v>
      </c>
    </row>
    <row r="467" spans="1:27" x14ac:dyDescent="0.25">
      <c r="A467" s="1">
        <v>43558</v>
      </c>
      <c r="B467" t="s">
        <v>16</v>
      </c>
      <c r="C467">
        <v>40570</v>
      </c>
      <c r="D467" t="str">
        <f t="shared" si="24"/>
        <v>4355840570</v>
      </c>
      <c r="E467" t="str">
        <f t="shared" si="25"/>
        <v>Fraise D striée</v>
      </c>
      <c r="F467" t="s">
        <v>37</v>
      </c>
      <c r="G467" t="s">
        <v>35</v>
      </c>
      <c r="H467" t="s">
        <v>571</v>
      </c>
      <c r="I467" t="s">
        <v>69</v>
      </c>
      <c r="J467" t="s">
        <v>41</v>
      </c>
      <c r="K467">
        <v>1</v>
      </c>
      <c r="V467">
        <f>IF(G467="","",SUM(N:N))</f>
        <v>10292.35</v>
      </c>
      <c r="W467" t="b">
        <f>IF(G467="Affutage",IF(Q467&lt;&gt;"",1,0))</f>
        <v>0</v>
      </c>
      <c r="X467">
        <f>IF(G467="","",SUM(W:W))</f>
        <v>98</v>
      </c>
      <c r="Y467">
        <f t="shared" si="23"/>
        <v>0</v>
      </c>
      <c r="Z467">
        <f>SUM(Y:Y)</f>
        <v>194</v>
      </c>
      <c r="AA467" s="3">
        <f>IF(A467="","",X467/Z467)</f>
        <v>0.50515463917525771</v>
      </c>
    </row>
    <row r="468" spans="1:27" x14ac:dyDescent="0.25">
      <c r="A468" s="1">
        <v>43558</v>
      </c>
      <c r="B468" t="s">
        <v>16</v>
      </c>
      <c r="C468">
        <v>40571</v>
      </c>
      <c r="D468" t="str">
        <f t="shared" si="24"/>
        <v>4355840571</v>
      </c>
      <c r="E468" t="str">
        <f t="shared" si="25"/>
        <v>Fraise D striée</v>
      </c>
      <c r="F468" t="s">
        <v>37</v>
      </c>
      <c r="G468" t="s">
        <v>35</v>
      </c>
      <c r="H468" t="s">
        <v>571</v>
      </c>
      <c r="I468" t="s">
        <v>69</v>
      </c>
      <c r="J468" t="s">
        <v>41</v>
      </c>
      <c r="K468">
        <v>1</v>
      </c>
      <c r="V468">
        <f>IF(G468="","",SUM(N:N))</f>
        <v>10292.35</v>
      </c>
      <c r="W468" t="b">
        <f>IF(G468="Affutage",IF(Q468&lt;&gt;"",1,0))</f>
        <v>0</v>
      </c>
      <c r="X468">
        <f>IF(G468="","",SUM(W:W))</f>
        <v>98</v>
      </c>
      <c r="Y468">
        <f t="shared" si="23"/>
        <v>0</v>
      </c>
      <c r="Z468">
        <f>SUM(Y:Y)</f>
        <v>194</v>
      </c>
      <c r="AA468" s="3">
        <f>IF(A468="","",X468/Z468)</f>
        <v>0.50515463917525771</v>
      </c>
    </row>
    <row r="469" spans="1:27" x14ac:dyDescent="0.25">
      <c r="A469" s="1">
        <v>43558</v>
      </c>
      <c r="B469" t="s">
        <v>74</v>
      </c>
      <c r="C469" t="s">
        <v>749</v>
      </c>
      <c r="D469" t="str">
        <f t="shared" si="24"/>
        <v>43558Retouche Vis posage</v>
      </c>
      <c r="E469" t="str">
        <f t="shared" si="25"/>
        <v>Autre</v>
      </c>
      <c r="F469" t="s">
        <v>37</v>
      </c>
      <c r="G469" t="s">
        <v>35</v>
      </c>
      <c r="H469" t="s">
        <v>571</v>
      </c>
      <c r="I469" t="s">
        <v>69</v>
      </c>
      <c r="J469" t="s">
        <v>40</v>
      </c>
      <c r="K469">
        <v>2</v>
      </c>
      <c r="V469">
        <f>IF(G469="","",SUM(N:N))</f>
        <v>10292.35</v>
      </c>
      <c r="W469" t="b">
        <f>IF(G469="Affutage",IF(Q469&lt;&gt;"",1,0))</f>
        <v>0</v>
      </c>
      <c r="X469">
        <f>IF(G469="","",SUM(W:W))</f>
        <v>98</v>
      </c>
      <c r="Y469">
        <f t="shared" si="23"/>
        <v>0</v>
      </c>
      <c r="Z469">
        <f>SUM(Y:Y)</f>
        <v>194</v>
      </c>
      <c r="AA469" s="3">
        <f>IF(A469="","",X469/Z469)</f>
        <v>0.50515463917525771</v>
      </c>
    </row>
    <row r="470" spans="1:27" x14ac:dyDescent="0.25">
      <c r="A470" s="1">
        <v>43558</v>
      </c>
      <c r="B470" t="s">
        <v>16</v>
      </c>
      <c r="C470">
        <v>49274</v>
      </c>
      <c r="D470" t="str">
        <f t="shared" si="24"/>
        <v>4355849274</v>
      </c>
      <c r="E470" t="str">
        <f t="shared" si="25"/>
        <v>Fraise D striée</v>
      </c>
      <c r="F470" t="s">
        <v>35</v>
      </c>
      <c r="G470" t="s">
        <v>34</v>
      </c>
      <c r="J470" t="s">
        <v>41</v>
      </c>
      <c r="K470">
        <v>1</v>
      </c>
      <c r="O470" t="s">
        <v>72</v>
      </c>
      <c r="P470" t="s">
        <v>44</v>
      </c>
      <c r="Q470">
        <v>800</v>
      </c>
      <c r="V470">
        <f>IF(G470="","",SUM(N:N))</f>
        <v>10292.35</v>
      </c>
      <c r="W470">
        <f>IF(G470="Affutage",IF(Q470&lt;&gt;"",1,0))</f>
        <v>1</v>
      </c>
      <c r="X470">
        <f>IF(G470="","",SUM(W:W))</f>
        <v>98</v>
      </c>
      <c r="Y470">
        <f t="shared" si="23"/>
        <v>1</v>
      </c>
      <c r="Z470">
        <f>SUM(Y:Y)</f>
        <v>194</v>
      </c>
      <c r="AA470" s="3">
        <f>IF(A470="","",X470/Z470)</f>
        <v>0.50515463917525771</v>
      </c>
    </row>
    <row r="471" spans="1:27" x14ac:dyDescent="0.25">
      <c r="A471" s="1">
        <v>43558</v>
      </c>
      <c r="B471" t="s">
        <v>16</v>
      </c>
      <c r="C471">
        <v>49320</v>
      </c>
      <c r="D471" t="str">
        <f t="shared" si="24"/>
        <v>4355849320</v>
      </c>
      <c r="E471" t="str">
        <f t="shared" si="25"/>
        <v>Fraise D striée</v>
      </c>
      <c r="F471" t="s">
        <v>35</v>
      </c>
      <c r="G471" t="s">
        <v>34</v>
      </c>
      <c r="J471" t="s">
        <v>41</v>
      </c>
      <c r="K471">
        <v>1</v>
      </c>
      <c r="O471" t="s">
        <v>72</v>
      </c>
      <c r="P471" t="s">
        <v>44</v>
      </c>
      <c r="Q471">
        <v>800</v>
      </c>
      <c r="V471">
        <f>IF(G471="","",SUM(N:N))</f>
        <v>10292.35</v>
      </c>
      <c r="W471">
        <f>IF(G471="Affutage",IF(Q471&lt;&gt;"",1,0))</f>
        <v>1</v>
      </c>
      <c r="X471">
        <f>IF(G471="","",SUM(W:W))</f>
        <v>98</v>
      </c>
      <c r="Y471">
        <f t="shared" si="23"/>
        <v>1</v>
      </c>
      <c r="Z471">
        <f>SUM(Y:Y)</f>
        <v>194</v>
      </c>
      <c r="AA471" s="3">
        <f>IF(A471="","",X471/Z471)</f>
        <v>0.50515463917525771</v>
      </c>
    </row>
    <row r="472" spans="1:27" x14ac:dyDescent="0.25">
      <c r="A472" s="1">
        <v>43558</v>
      </c>
      <c r="B472" t="s">
        <v>16</v>
      </c>
      <c r="C472">
        <v>49275</v>
      </c>
      <c r="D472" t="str">
        <f t="shared" si="24"/>
        <v>4355849275</v>
      </c>
      <c r="E472" t="str">
        <f t="shared" si="25"/>
        <v>Fraise D striée</v>
      </c>
      <c r="F472" t="s">
        <v>35</v>
      </c>
      <c r="G472" t="s">
        <v>34</v>
      </c>
      <c r="J472" t="s">
        <v>41</v>
      </c>
      <c r="K472">
        <v>1</v>
      </c>
      <c r="O472" t="s">
        <v>72</v>
      </c>
      <c r="P472" t="s">
        <v>44</v>
      </c>
      <c r="Q472">
        <v>500</v>
      </c>
      <c r="V472">
        <f>IF(G472="","",SUM(N:N))</f>
        <v>10292.35</v>
      </c>
      <c r="W472">
        <f>IF(G472="Affutage",IF(Q472&lt;&gt;"",1,0))</f>
        <v>1</v>
      </c>
      <c r="X472">
        <f>IF(G472="","",SUM(W:W))</f>
        <v>98</v>
      </c>
      <c r="Y472">
        <f t="shared" ref="Y472:Y535" si="26">IF(ISNUMBER(W472),1,0)</f>
        <v>1</v>
      </c>
      <c r="Z472">
        <f>SUM(Y:Y)</f>
        <v>194</v>
      </c>
      <c r="AA472" s="3">
        <f>IF(A472="","",X472/Z472)</f>
        <v>0.50515463917525771</v>
      </c>
    </row>
    <row r="473" spans="1:27" x14ac:dyDescent="0.25">
      <c r="A473" s="1">
        <v>43558</v>
      </c>
      <c r="B473" t="s">
        <v>16</v>
      </c>
      <c r="C473">
        <v>49277</v>
      </c>
      <c r="D473" t="str">
        <f t="shared" si="24"/>
        <v>4355849277</v>
      </c>
      <c r="E473" t="str">
        <f t="shared" si="25"/>
        <v>Fraise D striée</v>
      </c>
      <c r="F473" t="s">
        <v>35</v>
      </c>
      <c r="G473" t="s">
        <v>34</v>
      </c>
      <c r="J473" t="s">
        <v>41</v>
      </c>
      <c r="K473">
        <v>1</v>
      </c>
      <c r="O473" t="s">
        <v>72</v>
      </c>
      <c r="P473" t="s">
        <v>44</v>
      </c>
      <c r="Q473">
        <v>500</v>
      </c>
      <c r="V473">
        <f>IF(G473="","",SUM(N:N))</f>
        <v>10292.35</v>
      </c>
      <c r="W473">
        <f>IF(G473="Affutage",IF(Q473&lt;&gt;"",1,0))</f>
        <v>1</v>
      </c>
      <c r="X473">
        <f>IF(G473="","",SUM(W:W))</f>
        <v>98</v>
      </c>
      <c r="Y473">
        <f t="shared" si="26"/>
        <v>1</v>
      </c>
      <c r="Z473">
        <f>SUM(Y:Y)</f>
        <v>194</v>
      </c>
      <c r="AA473" s="3">
        <f>IF(A473="","",X473/Z473)</f>
        <v>0.50515463917525771</v>
      </c>
    </row>
    <row r="474" spans="1:27" x14ac:dyDescent="0.25">
      <c r="A474" s="1">
        <v>43559</v>
      </c>
      <c r="B474" t="s">
        <v>522</v>
      </c>
      <c r="C474" t="s">
        <v>754</v>
      </c>
      <c r="D474" t="str">
        <f t="shared" si="24"/>
        <v>43559Burin Plat 0.90</v>
      </c>
      <c r="E474" t="str">
        <f t="shared" si="25"/>
        <v>Burin</v>
      </c>
      <c r="F474" t="s">
        <v>36</v>
      </c>
      <c r="G474" t="s">
        <v>82</v>
      </c>
      <c r="H474" t="s">
        <v>38</v>
      </c>
      <c r="I474" t="s">
        <v>69</v>
      </c>
      <c r="J474" t="s">
        <v>40</v>
      </c>
      <c r="K474">
        <v>6</v>
      </c>
      <c r="V474">
        <f>IF(G474="","",SUM(N:N))</f>
        <v>10292.35</v>
      </c>
      <c r="W474" t="b">
        <f>IF(G474="Affutage",IF(Q474&lt;&gt;"",1,0))</f>
        <v>0</v>
      </c>
      <c r="X474">
        <f>IF(G474="","",SUM(W:W))</f>
        <v>98</v>
      </c>
      <c r="Y474">
        <f t="shared" si="26"/>
        <v>0</v>
      </c>
      <c r="Z474">
        <f>SUM(Y:Y)</f>
        <v>194</v>
      </c>
      <c r="AA474" s="3">
        <f>IF(A474="","",X474/Z474)</f>
        <v>0.50515463917525771</v>
      </c>
    </row>
    <row r="475" spans="1:27" x14ac:dyDescent="0.25">
      <c r="A475" s="1">
        <v>43559</v>
      </c>
      <c r="B475" t="s">
        <v>53</v>
      </c>
      <c r="C475" t="s">
        <v>755</v>
      </c>
      <c r="D475" t="str">
        <f t="shared" si="24"/>
        <v>43559FC014</v>
      </c>
      <c r="E475" t="str">
        <f t="shared" si="25"/>
        <v>Fraise à carotter</v>
      </c>
      <c r="F475" t="s">
        <v>36</v>
      </c>
      <c r="G475" t="s">
        <v>54</v>
      </c>
      <c r="H475" t="s">
        <v>38</v>
      </c>
      <c r="J475" t="s">
        <v>40</v>
      </c>
      <c r="K475">
        <v>10</v>
      </c>
      <c r="V475">
        <f>IF(G475="","",SUM(N:N))</f>
        <v>10292.35</v>
      </c>
      <c r="W475" t="b">
        <f>IF(G475="Affutage",IF(Q475&lt;&gt;"",1,0))</f>
        <v>0</v>
      </c>
      <c r="X475">
        <f>IF(G475="","",SUM(W:W))</f>
        <v>98</v>
      </c>
      <c r="Y475">
        <f t="shared" si="26"/>
        <v>0</v>
      </c>
      <c r="Z475">
        <f>SUM(Y:Y)</f>
        <v>194</v>
      </c>
      <c r="AA475" s="3">
        <f>IF(A475="","",X475/Z475)</f>
        <v>0.50515463917525771</v>
      </c>
    </row>
    <row r="476" spans="1:27" x14ac:dyDescent="0.25">
      <c r="A476" s="1">
        <v>43558</v>
      </c>
      <c r="B476" t="s">
        <v>17</v>
      </c>
      <c r="C476">
        <v>3461</v>
      </c>
      <c r="D476" t="str">
        <f t="shared" si="24"/>
        <v>435583461</v>
      </c>
      <c r="E476" t="str">
        <f t="shared" si="25"/>
        <v>Fraise D plat</v>
      </c>
      <c r="F476" t="s">
        <v>35</v>
      </c>
      <c r="G476" t="s">
        <v>34</v>
      </c>
      <c r="J476" t="s">
        <v>40</v>
      </c>
      <c r="K476">
        <v>1</v>
      </c>
      <c r="V476">
        <f>IF(G476="","",SUM(N:N))</f>
        <v>10292.35</v>
      </c>
      <c r="W476">
        <f>IF(G476="Affutage",IF(Q476&lt;&gt;"",1,0))</f>
        <v>0</v>
      </c>
      <c r="X476">
        <f>IF(G476="","",SUM(W:W))</f>
        <v>98</v>
      </c>
      <c r="Y476">
        <f t="shared" si="26"/>
        <v>1</v>
      </c>
      <c r="Z476">
        <f>SUM(Y:Y)</f>
        <v>194</v>
      </c>
      <c r="AA476" s="3">
        <f>IF(A476="","",X476/Z476)</f>
        <v>0.50515463917525771</v>
      </c>
    </row>
    <row r="477" spans="1:27" x14ac:dyDescent="0.25">
      <c r="A477" s="1">
        <v>43559</v>
      </c>
      <c r="B477" t="s">
        <v>17</v>
      </c>
      <c r="C477">
        <v>3461</v>
      </c>
      <c r="D477" t="str">
        <f t="shared" si="24"/>
        <v>435593461</v>
      </c>
      <c r="E477" t="str">
        <f t="shared" si="25"/>
        <v>Fraise D plat</v>
      </c>
      <c r="F477" t="s">
        <v>37</v>
      </c>
      <c r="G477" t="s">
        <v>35</v>
      </c>
      <c r="H477" t="s">
        <v>39</v>
      </c>
      <c r="I477" t="s">
        <v>69</v>
      </c>
      <c r="J477" t="s">
        <v>40</v>
      </c>
      <c r="K477">
        <v>1</v>
      </c>
      <c r="V477">
        <f>IF(G477="","",SUM(N:N))</f>
        <v>10292.35</v>
      </c>
      <c r="W477" t="b">
        <f>IF(G477="Affutage",IF(Q477&lt;&gt;"",1,0))</f>
        <v>0</v>
      </c>
      <c r="X477">
        <f>IF(G477="","",SUM(W:W))</f>
        <v>98</v>
      </c>
      <c r="Y477">
        <f t="shared" si="26"/>
        <v>0</v>
      </c>
      <c r="Z477">
        <f>SUM(Y:Y)</f>
        <v>194</v>
      </c>
      <c r="AA477" s="3">
        <f>IF(A477="","",X477/Z477)</f>
        <v>0.50515463917525771</v>
      </c>
    </row>
    <row r="478" spans="1:27" x14ac:dyDescent="0.25">
      <c r="A478" s="1">
        <v>43558</v>
      </c>
      <c r="B478" t="s">
        <v>53</v>
      </c>
      <c r="C478" t="s">
        <v>756</v>
      </c>
      <c r="D478" t="str">
        <f t="shared" si="24"/>
        <v>43558FC015</v>
      </c>
      <c r="E478" t="str">
        <f t="shared" si="25"/>
        <v>Fraise à carotter</v>
      </c>
      <c r="F478" t="s">
        <v>616</v>
      </c>
      <c r="G478" t="s">
        <v>34</v>
      </c>
      <c r="J478" t="s">
        <v>40</v>
      </c>
      <c r="K478">
        <v>7</v>
      </c>
      <c r="V478">
        <f>IF(G478="","",SUM(N:N))</f>
        <v>10292.35</v>
      </c>
      <c r="W478">
        <f>IF(G478="Affutage",IF(Q478&lt;&gt;"",1,0))</f>
        <v>0</v>
      </c>
      <c r="X478">
        <f>IF(G478="","",SUM(W:W))</f>
        <v>98</v>
      </c>
      <c r="Y478">
        <f t="shared" si="26"/>
        <v>1</v>
      </c>
      <c r="Z478">
        <f>SUM(Y:Y)</f>
        <v>194</v>
      </c>
      <c r="AA478" s="3">
        <f>IF(A478="","",X478/Z478)</f>
        <v>0.50515463917525771</v>
      </c>
    </row>
    <row r="479" spans="1:27" x14ac:dyDescent="0.25">
      <c r="A479" s="1">
        <v>43559</v>
      </c>
      <c r="B479" t="s">
        <v>53</v>
      </c>
      <c r="C479" t="s">
        <v>756</v>
      </c>
      <c r="D479" t="str">
        <f t="shared" si="24"/>
        <v>43559FC015</v>
      </c>
      <c r="E479" t="str">
        <f t="shared" si="25"/>
        <v>Fraise à carotter</v>
      </c>
      <c r="F479" t="s">
        <v>36</v>
      </c>
      <c r="G479" t="s">
        <v>54</v>
      </c>
      <c r="H479" t="s">
        <v>39</v>
      </c>
      <c r="I479" t="s">
        <v>69</v>
      </c>
      <c r="J479" t="s">
        <v>40</v>
      </c>
      <c r="K479">
        <v>7</v>
      </c>
      <c r="V479">
        <f>IF(G479="","",SUM(N:N))</f>
        <v>10292.35</v>
      </c>
      <c r="W479" t="b">
        <f>IF(G479="Affutage",IF(Q479&lt;&gt;"",1,0))</f>
        <v>0</v>
      </c>
      <c r="X479">
        <f>IF(G479="","",SUM(W:W))</f>
        <v>98</v>
      </c>
      <c r="Y479">
        <f t="shared" si="26"/>
        <v>0</v>
      </c>
      <c r="Z479">
        <f>SUM(Y:Y)</f>
        <v>194</v>
      </c>
      <c r="AA479" s="3">
        <f>IF(A479="","",X479/Z479)</f>
        <v>0.50515463917525771</v>
      </c>
    </row>
    <row r="480" spans="1:27" x14ac:dyDescent="0.25">
      <c r="A480" s="1">
        <v>43559</v>
      </c>
      <c r="B480" t="s">
        <v>16</v>
      </c>
      <c r="C480">
        <v>58343</v>
      </c>
      <c r="D480" t="str">
        <f t="shared" si="24"/>
        <v>4355958343</v>
      </c>
      <c r="E480" t="str">
        <f t="shared" si="25"/>
        <v>Fraise D striée</v>
      </c>
      <c r="F480" t="s">
        <v>35</v>
      </c>
      <c r="G480" t="s">
        <v>34</v>
      </c>
      <c r="J480" t="s">
        <v>41</v>
      </c>
      <c r="K480">
        <v>1</v>
      </c>
      <c r="O480" t="s">
        <v>72</v>
      </c>
      <c r="P480" t="s">
        <v>696</v>
      </c>
      <c r="Q480">
        <v>8</v>
      </c>
      <c r="V480">
        <f>IF(G480="","",SUM(N:N))</f>
        <v>10292.35</v>
      </c>
      <c r="W480">
        <f>IF(G480="Affutage",IF(Q480&lt;&gt;"",1,0))</f>
        <v>1</v>
      </c>
      <c r="X480">
        <f>IF(G480="","",SUM(W:W))</f>
        <v>98</v>
      </c>
      <c r="Y480">
        <f t="shared" si="26"/>
        <v>1</v>
      </c>
      <c r="Z480">
        <f>SUM(Y:Y)</f>
        <v>194</v>
      </c>
      <c r="AA480" s="3">
        <f>IF(A480="","",X480/Z480)</f>
        <v>0.50515463917525771</v>
      </c>
    </row>
    <row r="481" spans="1:27" x14ac:dyDescent="0.25">
      <c r="A481" s="1">
        <v>43559</v>
      </c>
      <c r="B481" t="s">
        <v>16</v>
      </c>
      <c r="C481" t="s">
        <v>488</v>
      </c>
      <c r="D481" t="str">
        <f t="shared" si="24"/>
        <v>43559F070119</v>
      </c>
      <c r="E481" t="str">
        <f t="shared" si="25"/>
        <v>Fraise D striée</v>
      </c>
      <c r="F481" t="s">
        <v>35</v>
      </c>
      <c r="G481" t="s">
        <v>34</v>
      </c>
      <c r="J481" t="s">
        <v>40</v>
      </c>
      <c r="K481">
        <v>1</v>
      </c>
      <c r="O481" t="s">
        <v>72</v>
      </c>
      <c r="P481" t="s">
        <v>696</v>
      </c>
      <c r="Q481">
        <v>8</v>
      </c>
      <c r="V481">
        <f>IF(G481="","",SUM(N:N))</f>
        <v>10292.35</v>
      </c>
      <c r="W481">
        <f>IF(G481="Affutage",IF(Q481&lt;&gt;"",1,0))</f>
        <v>1</v>
      </c>
      <c r="X481">
        <f>IF(G481="","",SUM(W:W))</f>
        <v>98</v>
      </c>
      <c r="Y481">
        <f t="shared" si="26"/>
        <v>1</v>
      </c>
      <c r="Z481">
        <f>SUM(Y:Y)</f>
        <v>194</v>
      </c>
      <c r="AA481" s="3">
        <f>IF(A481="","",X481/Z481)</f>
        <v>0.50515463917525771</v>
      </c>
    </row>
    <row r="482" spans="1:27" x14ac:dyDescent="0.25">
      <c r="A482" s="1">
        <v>43560</v>
      </c>
      <c r="B482" t="s">
        <v>699</v>
      </c>
      <c r="C482" t="s">
        <v>1042</v>
      </c>
      <c r="D482" t="str">
        <f t="shared" si="24"/>
        <v>435607243   Ø1.00</v>
      </c>
      <c r="E482" t="str">
        <f t="shared" si="25"/>
        <v>Fraise 3Z</v>
      </c>
      <c r="F482" t="s">
        <v>76</v>
      </c>
      <c r="G482" t="s">
        <v>54</v>
      </c>
      <c r="H482" t="s">
        <v>38</v>
      </c>
      <c r="I482" t="s">
        <v>69</v>
      </c>
      <c r="J482" t="s">
        <v>42</v>
      </c>
      <c r="K482">
        <v>10</v>
      </c>
      <c r="V482">
        <f>IF(G482="","",SUM(N:N))</f>
        <v>10292.35</v>
      </c>
      <c r="W482" t="b">
        <f>IF(G482="Affutage",IF(Q482&lt;&gt;"",1,0))</f>
        <v>0</v>
      </c>
      <c r="X482">
        <f>IF(G482="","",SUM(W:W))</f>
        <v>98</v>
      </c>
      <c r="Y482">
        <f t="shared" si="26"/>
        <v>0</v>
      </c>
      <c r="Z482">
        <f>SUM(Y:Y)</f>
        <v>194</v>
      </c>
      <c r="AA482" s="3">
        <f>IF(A482="","",X482/Z482)</f>
        <v>0.50515463917525771</v>
      </c>
    </row>
    <row r="483" spans="1:27" x14ac:dyDescent="0.25">
      <c r="A483" s="1">
        <v>43560</v>
      </c>
      <c r="B483" t="s">
        <v>20</v>
      </c>
      <c r="C483" t="s">
        <v>536</v>
      </c>
      <c r="D483" t="str">
        <f t="shared" si="24"/>
        <v>435607242 Ø0.60</v>
      </c>
      <c r="E483" t="str">
        <f t="shared" si="25"/>
        <v>Fraise 2Z</v>
      </c>
      <c r="F483" t="s">
        <v>76</v>
      </c>
      <c r="G483" t="s">
        <v>54</v>
      </c>
      <c r="H483" t="s">
        <v>38</v>
      </c>
      <c r="I483" t="s">
        <v>69</v>
      </c>
      <c r="J483" t="s">
        <v>42</v>
      </c>
      <c r="K483">
        <v>10</v>
      </c>
      <c r="V483">
        <f>IF(G483="","",SUM(N:N))</f>
        <v>10292.35</v>
      </c>
      <c r="W483" t="b">
        <f>IF(G483="Affutage",IF(Q483&lt;&gt;"",1,0))</f>
        <v>0</v>
      </c>
      <c r="X483">
        <f>IF(G483="","",SUM(W:W))</f>
        <v>98</v>
      </c>
      <c r="Y483">
        <f t="shared" si="26"/>
        <v>0</v>
      </c>
      <c r="Z483">
        <f>SUM(Y:Y)</f>
        <v>194</v>
      </c>
      <c r="AA483" s="3">
        <f>IF(A483="","",X483/Z483)</f>
        <v>0.50515463917525771</v>
      </c>
    </row>
    <row r="484" spans="1:27" x14ac:dyDescent="0.25">
      <c r="A484" s="1">
        <v>43560</v>
      </c>
      <c r="B484" t="s">
        <v>20</v>
      </c>
      <c r="C484" t="s">
        <v>31</v>
      </c>
      <c r="D484" t="str">
        <f t="shared" si="24"/>
        <v>435607242 Ø0.30</v>
      </c>
      <c r="E484" t="str">
        <f t="shared" si="25"/>
        <v>Fraise 2Z</v>
      </c>
      <c r="F484" t="s">
        <v>76</v>
      </c>
      <c r="G484" t="s">
        <v>54</v>
      </c>
      <c r="H484" t="s">
        <v>38</v>
      </c>
      <c r="I484" t="s">
        <v>69</v>
      </c>
      <c r="J484" t="s">
        <v>42</v>
      </c>
      <c r="K484">
        <v>10</v>
      </c>
      <c r="V484">
        <f>IF(G484="","",SUM(N:N))</f>
        <v>10292.35</v>
      </c>
      <c r="W484" t="b">
        <f>IF(G484="Affutage",IF(Q484&lt;&gt;"",1,0))</f>
        <v>0</v>
      </c>
      <c r="X484">
        <f>IF(G484="","",SUM(W:W))</f>
        <v>98</v>
      </c>
      <c r="Y484">
        <f t="shared" si="26"/>
        <v>0</v>
      </c>
      <c r="Z484">
        <f>SUM(Y:Y)</f>
        <v>194</v>
      </c>
      <c r="AA484" s="3">
        <f>IF(A484="","",X484/Z484)</f>
        <v>0.50515463917525771</v>
      </c>
    </row>
    <row r="485" spans="1:27" x14ac:dyDescent="0.25">
      <c r="A485" s="1">
        <v>43560</v>
      </c>
      <c r="B485" t="s">
        <v>21</v>
      </c>
      <c r="C485" t="s">
        <v>1043</v>
      </c>
      <c r="D485" t="str">
        <f t="shared" si="24"/>
        <v>43560Ø0.43</v>
      </c>
      <c r="E485" t="str">
        <f t="shared" si="25"/>
        <v>Foret</v>
      </c>
      <c r="F485" t="s">
        <v>76</v>
      </c>
      <c r="G485" t="s">
        <v>54</v>
      </c>
      <c r="H485" t="s">
        <v>38</v>
      </c>
      <c r="I485" t="s">
        <v>69</v>
      </c>
      <c r="J485" t="s">
        <v>43</v>
      </c>
      <c r="K485">
        <v>10</v>
      </c>
      <c r="V485">
        <f>IF(G485="","",SUM(N:N))</f>
        <v>10292.35</v>
      </c>
      <c r="W485" t="b">
        <f>IF(G485="Affutage",IF(Q485&lt;&gt;"",1,0))</f>
        <v>0</v>
      </c>
      <c r="X485">
        <f>IF(G485="","",SUM(W:W))</f>
        <v>98</v>
      </c>
      <c r="Y485">
        <f t="shared" si="26"/>
        <v>0</v>
      </c>
      <c r="Z485">
        <f>SUM(Y:Y)</f>
        <v>194</v>
      </c>
      <c r="AA485" s="3">
        <f>IF(A485="","",X485/Z485)</f>
        <v>0.50515463917525771</v>
      </c>
    </row>
    <row r="486" spans="1:27" x14ac:dyDescent="0.25">
      <c r="A486" s="1">
        <v>43563</v>
      </c>
      <c r="B486" t="s">
        <v>53</v>
      </c>
      <c r="C486" t="s">
        <v>775</v>
      </c>
      <c r="D486" t="str">
        <f t="shared" si="24"/>
        <v>43563FC016</v>
      </c>
      <c r="E486" t="str">
        <f t="shared" si="25"/>
        <v>Fraise à carotter</v>
      </c>
      <c r="F486" t="s">
        <v>36</v>
      </c>
      <c r="G486" t="s">
        <v>54</v>
      </c>
      <c r="H486" t="s">
        <v>38</v>
      </c>
      <c r="I486" t="s">
        <v>69</v>
      </c>
      <c r="J486" t="s">
        <v>40</v>
      </c>
      <c r="K486">
        <v>2</v>
      </c>
      <c r="V486">
        <f>IF(G486="","",SUM(N:N))</f>
        <v>10292.35</v>
      </c>
      <c r="W486" t="b">
        <f>IF(G486="Affutage",IF(Q486&lt;&gt;"",1,0))</f>
        <v>0</v>
      </c>
      <c r="X486">
        <f>IF(G486="","",SUM(W:W))</f>
        <v>98</v>
      </c>
      <c r="Y486">
        <f t="shared" si="26"/>
        <v>0</v>
      </c>
      <c r="Z486">
        <f>SUM(Y:Y)</f>
        <v>194</v>
      </c>
      <c r="AA486" s="3">
        <f>IF(A486="","",X486/Z486)</f>
        <v>0.50515463917525771</v>
      </c>
    </row>
    <row r="487" spans="1:27" x14ac:dyDescent="0.25">
      <c r="A487" s="1">
        <v>43563</v>
      </c>
      <c r="B487" t="s">
        <v>66</v>
      </c>
      <c r="C487">
        <v>61136</v>
      </c>
      <c r="D487" t="str">
        <f t="shared" si="24"/>
        <v>4356361136</v>
      </c>
      <c r="E487" t="str">
        <f t="shared" si="25"/>
        <v>Fraise D filet</v>
      </c>
      <c r="F487" t="s">
        <v>76</v>
      </c>
      <c r="G487" t="s">
        <v>35</v>
      </c>
      <c r="H487" t="s">
        <v>39</v>
      </c>
      <c r="J487" t="s">
        <v>41</v>
      </c>
      <c r="K487">
        <v>1</v>
      </c>
      <c r="N487">
        <v>28</v>
      </c>
      <c r="V487">
        <f>IF(G487="","",SUM(N:N))</f>
        <v>10292.35</v>
      </c>
      <c r="W487" t="b">
        <f>IF(G487="Affutage",IF(Q487&lt;&gt;"",1,0))</f>
        <v>0</v>
      </c>
      <c r="X487">
        <f>IF(G487="","",SUM(W:W))</f>
        <v>98</v>
      </c>
      <c r="Y487">
        <f t="shared" si="26"/>
        <v>0</v>
      </c>
      <c r="Z487">
        <f>SUM(Y:Y)</f>
        <v>194</v>
      </c>
      <c r="AA487" s="3">
        <f>IF(A487="","",X487/Z487)</f>
        <v>0.50515463917525771</v>
      </c>
    </row>
    <row r="488" spans="1:27" x14ac:dyDescent="0.25">
      <c r="A488" s="1">
        <v>43563</v>
      </c>
      <c r="B488" t="s">
        <v>66</v>
      </c>
      <c r="C488">
        <v>61135</v>
      </c>
      <c r="D488" t="str">
        <f t="shared" si="24"/>
        <v>4356361135</v>
      </c>
      <c r="E488" t="str">
        <f t="shared" si="25"/>
        <v>Fraise D filet</v>
      </c>
      <c r="F488" t="s">
        <v>76</v>
      </c>
      <c r="G488" t="s">
        <v>35</v>
      </c>
      <c r="H488" t="s">
        <v>39</v>
      </c>
      <c r="J488" t="s">
        <v>41</v>
      </c>
      <c r="K488">
        <v>1</v>
      </c>
      <c r="N488">
        <v>28</v>
      </c>
      <c r="V488">
        <f>IF(G488="","",SUM(N:N))</f>
        <v>10292.35</v>
      </c>
      <c r="W488" t="b">
        <f>IF(G488="Affutage",IF(Q488&lt;&gt;"",1,0))</f>
        <v>0</v>
      </c>
      <c r="X488">
        <f>IF(G488="","",SUM(W:W))</f>
        <v>98</v>
      </c>
      <c r="Y488">
        <f t="shared" si="26"/>
        <v>0</v>
      </c>
      <c r="Z488">
        <f>SUM(Y:Y)</f>
        <v>194</v>
      </c>
      <c r="AA488" s="3">
        <f>IF(A488="","",X488/Z488)</f>
        <v>0.50515463917525771</v>
      </c>
    </row>
    <row r="489" spans="1:27" x14ac:dyDescent="0.25">
      <c r="A489" s="1">
        <v>43563</v>
      </c>
      <c r="B489" t="s">
        <v>21</v>
      </c>
      <c r="C489" t="s">
        <v>759</v>
      </c>
      <c r="D489" t="str">
        <f t="shared" si="24"/>
        <v>435631123100 Ø0.69</v>
      </c>
      <c r="E489" t="str">
        <f t="shared" si="25"/>
        <v>Foret</v>
      </c>
      <c r="F489" t="s">
        <v>76</v>
      </c>
      <c r="G489" t="s">
        <v>35</v>
      </c>
      <c r="H489" t="s">
        <v>38</v>
      </c>
      <c r="I489" t="s">
        <v>69</v>
      </c>
      <c r="J489" t="s">
        <v>43</v>
      </c>
      <c r="K489">
        <v>10</v>
      </c>
      <c r="V489">
        <f>IF(G489="","",SUM(N:N))</f>
        <v>10292.35</v>
      </c>
      <c r="W489" t="b">
        <f>IF(G489="Affutage",IF(Q489&lt;&gt;"",1,0))</f>
        <v>0</v>
      </c>
      <c r="X489">
        <f>IF(G489="","",SUM(W:W))</f>
        <v>98</v>
      </c>
      <c r="Y489">
        <f t="shared" si="26"/>
        <v>0</v>
      </c>
      <c r="Z489">
        <f>SUM(Y:Y)</f>
        <v>194</v>
      </c>
      <c r="AA489" s="3">
        <f>IF(A489="","",X489/Z489)</f>
        <v>0.50515463917525771</v>
      </c>
    </row>
    <row r="490" spans="1:27" x14ac:dyDescent="0.25">
      <c r="A490" s="1">
        <v>43563</v>
      </c>
      <c r="B490" t="s">
        <v>16</v>
      </c>
      <c r="C490">
        <v>49274</v>
      </c>
      <c r="D490" t="str">
        <f t="shared" si="24"/>
        <v>4356349274</v>
      </c>
      <c r="E490" t="str">
        <f t="shared" si="25"/>
        <v>Fraise D striée</v>
      </c>
      <c r="G490" t="s">
        <v>1</v>
      </c>
      <c r="J490" t="s">
        <v>41</v>
      </c>
      <c r="K490">
        <v>1</v>
      </c>
      <c r="V490">
        <f>IF(G490="","",SUM(N:N))</f>
        <v>10292.35</v>
      </c>
      <c r="W490" t="b">
        <f>IF(G490="Affutage",IF(Q490&lt;&gt;"",1,0))</f>
        <v>0</v>
      </c>
      <c r="X490">
        <f>IF(G490="","",SUM(W:W))</f>
        <v>98</v>
      </c>
      <c r="Y490">
        <f t="shared" si="26"/>
        <v>0</v>
      </c>
      <c r="Z490">
        <f>SUM(Y:Y)</f>
        <v>194</v>
      </c>
      <c r="AA490" s="3">
        <f>IF(A490="","",X490/Z490)</f>
        <v>0.50515463917525771</v>
      </c>
    </row>
    <row r="491" spans="1:27" x14ac:dyDescent="0.25">
      <c r="A491" s="1">
        <v>43563</v>
      </c>
      <c r="B491" t="s">
        <v>16</v>
      </c>
      <c r="C491">
        <v>49320</v>
      </c>
      <c r="D491" t="str">
        <f t="shared" si="24"/>
        <v>4356349320</v>
      </c>
      <c r="E491" t="str">
        <f t="shared" si="25"/>
        <v>Fraise D striée</v>
      </c>
      <c r="G491" t="s">
        <v>1</v>
      </c>
      <c r="J491" t="s">
        <v>41</v>
      </c>
      <c r="K491">
        <v>1</v>
      </c>
      <c r="V491">
        <f>IF(G491="","",SUM(N:N))</f>
        <v>10292.35</v>
      </c>
      <c r="W491" t="b">
        <f>IF(G491="Affutage",IF(Q491&lt;&gt;"",1,0))</f>
        <v>0</v>
      </c>
      <c r="X491">
        <f>IF(G491="","",SUM(W:W))</f>
        <v>98</v>
      </c>
      <c r="Y491">
        <f t="shared" si="26"/>
        <v>0</v>
      </c>
      <c r="Z491">
        <f>SUM(Y:Y)</f>
        <v>194</v>
      </c>
      <c r="AA491" s="3">
        <f>IF(A491="","",X491/Z491)</f>
        <v>0.50515463917525771</v>
      </c>
    </row>
    <row r="492" spans="1:27" x14ac:dyDescent="0.25">
      <c r="A492" s="1">
        <v>43563</v>
      </c>
      <c r="B492" t="s">
        <v>16</v>
      </c>
      <c r="C492">
        <v>63443</v>
      </c>
      <c r="D492" t="str">
        <f t="shared" si="24"/>
        <v>4356363443</v>
      </c>
      <c r="E492" t="str">
        <f t="shared" si="25"/>
        <v>Fraise D striée</v>
      </c>
      <c r="F492" t="s">
        <v>35</v>
      </c>
      <c r="G492" t="s">
        <v>82</v>
      </c>
      <c r="J492" t="s">
        <v>41</v>
      </c>
      <c r="K492">
        <v>1</v>
      </c>
      <c r="V492">
        <f>IF(G492="","",SUM(N:N))</f>
        <v>10292.35</v>
      </c>
      <c r="W492" t="b">
        <f>IF(G492="Affutage",IF(Q492&lt;&gt;"",1,0))</f>
        <v>0</v>
      </c>
      <c r="X492">
        <f>IF(G492="","",SUM(W:W))</f>
        <v>98</v>
      </c>
      <c r="Y492">
        <f t="shared" si="26"/>
        <v>0</v>
      </c>
      <c r="Z492">
        <f>SUM(Y:Y)</f>
        <v>194</v>
      </c>
      <c r="AA492" s="3">
        <f>IF(A492="","",X492/Z492)</f>
        <v>0.50515463917525771</v>
      </c>
    </row>
    <row r="493" spans="1:27" x14ac:dyDescent="0.25">
      <c r="A493" s="1">
        <v>43563</v>
      </c>
      <c r="B493" t="s">
        <v>74</v>
      </c>
      <c r="C493" t="s">
        <v>760</v>
      </c>
      <c r="D493" t="str">
        <f t="shared" si="24"/>
        <v>435637032   Ø0.40 X 0.60</v>
      </c>
      <c r="E493" t="str">
        <f t="shared" si="25"/>
        <v>Autre</v>
      </c>
      <c r="F493" t="s">
        <v>76</v>
      </c>
      <c r="G493" t="s">
        <v>82</v>
      </c>
      <c r="H493" t="s">
        <v>38</v>
      </c>
      <c r="J493" t="s">
        <v>42</v>
      </c>
      <c r="K493">
        <v>10</v>
      </c>
      <c r="V493">
        <f>IF(G493="","",SUM(N:N))</f>
        <v>10292.35</v>
      </c>
      <c r="W493" t="b">
        <f>IF(G493="Affutage",IF(Q493&lt;&gt;"",1,0))</f>
        <v>0</v>
      </c>
      <c r="X493">
        <f>IF(G493="","",SUM(W:W))</f>
        <v>98</v>
      </c>
      <c r="Y493">
        <f t="shared" si="26"/>
        <v>0</v>
      </c>
      <c r="Z493">
        <f>SUM(Y:Y)</f>
        <v>194</v>
      </c>
      <c r="AA493" s="3">
        <f>IF(A493="","",X493/Z493)</f>
        <v>0.50515463917525771</v>
      </c>
    </row>
    <row r="494" spans="1:27" x14ac:dyDescent="0.25">
      <c r="A494" s="1">
        <v>43563</v>
      </c>
      <c r="B494" t="s">
        <v>74</v>
      </c>
      <c r="C494" t="s">
        <v>761</v>
      </c>
      <c r="D494" t="str">
        <f t="shared" si="24"/>
        <v>435637032   Ø0.60 X 0.90</v>
      </c>
      <c r="E494" t="str">
        <f t="shared" si="25"/>
        <v>Autre</v>
      </c>
      <c r="F494" t="s">
        <v>76</v>
      </c>
      <c r="G494" t="s">
        <v>82</v>
      </c>
      <c r="H494" t="s">
        <v>38</v>
      </c>
      <c r="J494" t="s">
        <v>42</v>
      </c>
      <c r="K494">
        <v>10</v>
      </c>
      <c r="V494">
        <f>IF(G494="","",SUM(N:N))</f>
        <v>10292.35</v>
      </c>
      <c r="W494" t="b">
        <f>IF(G494="Affutage",IF(Q494&lt;&gt;"",1,0))</f>
        <v>0</v>
      </c>
      <c r="X494">
        <f>IF(G494="","",SUM(W:W))</f>
        <v>98</v>
      </c>
      <c r="Y494">
        <f t="shared" si="26"/>
        <v>0</v>
      </c>
      <c r="Z494">
        <f>SUM(Y:Y)</f>
        <v>194</v>
      </c>
      <c r="AA494" s="3">
        <f>IF(A494="","",X494/Z494)</f>
        <v>0.50515463917525771</v>
      </c>
    </row>
    <row r="495" spans="1:27" x14ac:dyDescent="0.25">
      <c r="A495" s="1">
        <v>43563</v>
      </c>
      <c r="B495" t="s">
        <v>21</v>
      </c>
      <c r="C495" t="s">
        <v>762</v>
      </c>
      <c r="D495" t="str">
        <f t="shared" si="24"/>
        <v>435631131   Ø0.55</v>
      </c>
      <c r="E495" t="str">
        <f t="shared" si="25"/>
        <v>Foret</v>
      </c>
      <c r="F495" t="s">
        <v>76</v>
      </c>
      <c r="G495" t="s">
        <v>82</v>
      </c>
      <c r="H495" t="s">
        <v>38</v>
      </c>
      <c r="J495" t="s">
        <v>42</v>
      </c>
      <c r="K495">
        <v>30</v>
      </c>
      <c r="V495">
        <f>IF(G495="","",SUM(N:N))</f>
        <v>10292.35</v>
      </c>
      <c r="W495" t="b">
        <f>IF(G495="Affutage",IF(Q495&lt;&gt;"",1,0))</f>
        <v>0</v>
      </c>
      <c r="X495">
        <f>IF(G495="","",SUM(W:W))</f>
        <v>98</v>
      </c>
      <c r="Y495">
        <f t="shared" si="26"/>
        <v>0</v>
      </c>
      <c r="Z495">
        <f>SUM(Y:Y)</f>
        <v>194</v>
      </c>
      <c r="AA495" s="3">
        <f>IF(A495="","",X495/Z495)</f>
        <v>0.50515463917525771</v>
      </c>
    </row>
    <row r="496" spans="1:27" x14ac:dyDescent="0.25">
      <c r="A496" s="1">
        <v>43563</v>
      </c>
      <c r="B496" t="s">
        <v>21</v>
      </c>
      <c r="C496" t="s">
        <v>763</v>
      </c>
      <c r="D496" t="str">
        <f t="shared" si="24"/>
        <v>435631131   Ø0.75</v>
      </c>
      <c r="E496" t="str">
        <f t="shared" si="25"/>
        <v>Foret</v>
      </c>
      <c r="F496" t="s">
        <v>76</v>
      </c>
      <c r="G496" t="s">
        <v>82</v>
      </c>
      <c r="H496" t="s">
        <v>38</v>
      </c>
      <c r="J496" t="s">
        <v>42</v>
      </c>
      <c r="K496">
        <v>30</v>
      </c>
      <c r="V496">
        <f>IF(G496="","",SUM(N:N))</f>
        <v>10292.35</v>
      </c>
      <c r="W496" t="b">
        <f>IF(G496="Affutage",IF(Q496&lt;&gt;"",1,0))</f>
        <v>0</v>
      </c>
      <c r="X496">
        <f>IF(G496="","",SUM(W:W))</f>
        <v>98</v>
      </c>
      <c r="Y496">
        <f t="shared" si="26"/>
        <v>0</v>
      </c>
      <c r="Z496">
        <f>SUM(Y:Y)</f>
        <v>194</v>
      </c>
      <c r="AA496" s="3">
        <f>IF(A496="","",X496/Z496)</f>
        <v>0.50515463917525771</v>
      </c>
    </row>
    <row r="497" spans="1:27" x14ac:dyDescent="0.25">
      <c r="A497" s="1">
        <v>43563</v>
      </c>
      <c r="B497" t="s">
        <v>21</v>
      </c>
      <c r="C497" t="s">
        <v>764</v>
      </c>
      <c r="D497" t="str">
        <f t="shared" si="24"/>
        <v>435631131   Ø0.80</v>
      </c>
      <c r="E497" t="str">
        <f t="shared" si="25"/>
        <v>Foret</v>
      </c>
      <c r="F497" t="s">
        <v>76</v>
      </c>
      <c r="G497" t="s">
        <v>82</v>
      </c>
      <c r="H497" t="s">
        <v>38</v>
      </c>
      <c r="J497" t="s">
        <v>42</v>
      </c>
      <c r="K497">
        <v>20</v>
      </c>
      <c r="V497">
        <f>IF(G497="","",SUM(N:N))</f>
        <v>10292.35</v>
      </c>
      <c r="W497" t="b">
        <f>IF(G497="Affutage",IF(Q497&lt;&gt;"",1,0))</f>
        <v>0</v>
      </c>
      <c r="X497">
        <f>IF(G497="","",SUM(W:W))</f>
        <v>98</v>
      </c>
      <c r="Y497">
        <f t="shared" si="26"/>
        <v>0</v>
      </c>
      <c r="Z497">
        <f>SUM(Y:Y)</f>
        <v>194</v>
      </c>
      <c r="AA497" s="3">
        <f>IF(A497="","",X497/Z497)</f>
        <v>0.50515463917525771</v>
      </c>
    </row>
    <row r="498" spans="1:27" x14ac:dyDescent="0.25">
      <c r="A498" s="1">
        <v>43563</v>
      </c>
      <c r="B498" t="s">
        <v>21</v>
      </c>
      <c r="C498" t="s">
        <v>765</v>
      </c>
      <c r="D498" t="str">
        <f t="shared" si="24"/>
        <v>435631131   Ø0.85</v>
      </c>
      <c r="E498" t="str">
        <f t="shared" si="25"/>
        <v>Foret</v>
      </c>
      <c r="F498" t="s">
        <v>76</v>
      </c>
      <c r="G498" t="s">
        <v>82</v>
      </c>
      <c r="H498" t="s">
        <v>38</v>
      </c>
      <c r="J498" t="s">
        <v>42</v>
      </c>
      <c r="K498">
        <v>20</v>
      </c>
      <c r="V498">
        <f>IF(G498="","",SUM(N:N))</f>
        <v>10292.35</v>
      </c>
      <c r="W498" t="b">
        <f>IF(G498="Affutage",IF(Q498&lt;&gt;"",1,0))</f>
        <v>0</v>
      </c>
      <c r="X498">
        <f>IF(G498="","",SUM(W:W))</f>
        <v>98</v>
      </c>
      <c r="Y498">
        <f t="shared" si="26"/>
        <v>0</v>
      </c>
      <c r="Z498">
        <f>SUM(Y:Y)</f>
        <v>194</v>
      </c>
      <c r="AA498" s="3">
        <f>IF(A498="","",X498/Z498)</f>
        <v>0.50515463917525771</v>
      </c>
    </row>
    <row r="499" spans="1:27" x14ac:dyDescent="0.25">
      <c r="A499" s="1">
        <v>43563</v>
      </c>
      <c r="B499" t="s">
        <v>21</v>
      </c>
      <c r="C499" t="s">
        <v>766</v>
      </c>
      <c r="D499" t="str">
        <f t="shared" si="24"/>
        <v>435631131   Ø0.90</v>
      </c>
      <c r="E499" t="str">
        <f t="shared" si="25"/>
        <v>Foret</v>
      </c>
      <c r="F499" t="s">
        <v>76</v>
      </c>
      <c r="G499" t="s">
        <v>82</v>
      </c>
      <c r="H499" t="s">
        <v>38</v>
      </c>
      <c r="J499" t="s">
        <v>42</v>
      </c>
      <c r="K499">
        <v>20</v>
      </c>
      <c r="V499">
        <f>IF(G499="","",SUM(N:N))</f>
        <v>10292.35</v>
      </c>
      <c r="W499" t="b">
        <f>IF(G499="Affutage",IF(Q499&lt;&gt;"",1,0))</f>
        <v>0</v>
      </c>
      <c r="X499">
        <f>IF(G499="","",SUM(W:W))</f>
        <v>98</v>
      </c>
      <c r="Y499">
        <f t="shared" si="26"/>
        <v>0</v>
      </c>
      <c r="Z499">
        <f>SUM(Y:Y)</f>
        <v>194</v>
      </c>
      <c r="AA499" s="3">
        <f>IF(A499="","",X499/Z499)</f>
        <v>0.50515463917525771</v>
      </c>
    </row>
    <row r="500" spans="1:27" x14ac:dyDescent="0.25">
      <c r="A500" s="1">
        <v>43563</v>
      </c>
      <c r="B500" t="s">
        <v>21</v>
      </c>
      <c r="C500" t="s">
        <v>767</v>
      </c>
      <c r="D500" t="str">
        <f t="shared" si="24"/>
        <v>435631131   Ø1.50</v>
      </c>
      <c r="E500" t="str">
        <f t="shared" si="25"/>
        <v>Foret</v>
      </c>
      <c r="F500" t="s">
        <v>76</v>
      </c>
      <c r="G500" t="s">
        <v>82</v>
      </c>
      <c r="H500" t="s">
        <v>38</v>
      </c>
      <c r="J500" t="s">
        <v>42</v>
      </c>
      <c r="K500">
        <v>20</v>
      </c>
      <c r="V500">
        <f>IF(G500="","",SUM(N:N))</f>
        <v>10292.35</v>
      </c>
      <c r="W500" t="b">
        <f>IF(G500="Affutage",IF(Q500&lt;&gt;"",1,0))</f>
        <v>0</v>
      </c>
      <c r="X500">
        <f>IF(G500="","",SUM(W:W))</f>
        <v>98</v>
      </c>
      <c r="Y500">
        <f t="shared" si="26"/>
        <v>0</v>
      </c>
      <c r="Z500">
        <f>SUM(Y:Y)</f>
        <v>194</v>
      </c>
      <c r="AA500" s="3">
        <f>IF(A500="","",X500/Z500)</f>
        <v>0.50515463917525771</v>
      </c>
    </row>
    <row r="501" spans="1:27" x14ac:dyDescent="0.25">
      <c r="A501" s="1">
        <v>43563</v>
      </c>
      <c r="B501" t="s">
        <v>21</v>
      </c>
      <c r="C501" t="s">
        <v>768</v>
      </c>
      <c r="D501" t="str">
        <f t="shared" si="24"/>
        <v>435631131   Ø1.20</v>
      </c>
      <c r="E501" t="str">
        <f t="shared" si="25"/>
        <v>Foret</v>
      </c>
      <c r="F501" t="s">
        <v>76</v>
      </c>
      <c r="G501" t="s">
        <v>82</v>
      </c>
      <c r="H501" t="s">
        <v>38</v>
      </c>
      <c r="J501" t="s">
        <v>42</v>
      </c>
      <c r="K501">
        <v>10</v>
      </c>
      <c r="V501">
        <f>IF(G501="","",SUM(N:N))</f>
        <v>10292.35</v>
      </c>
      <c r="W501" t="b">
        <f>IF(G501="Affutage",IF(Q501&lt;&gt;"",1,0))</f>
        <v>0</v>
      </c>
      <c r="X501">
        <f>IF(G501="","",SUM(W:W))</f>
        <v>98</v>
      </c>
      <c r="Y501">
        <f t="shared" si="26"/>
        <v>0</v>
      </c>
      <c r="Z501">
        <f>SUM(Y:Y)</f>
        <v>194</v>
      </c>
      <c r="AA501" s="3">
        <f>IF(A501="","",X501/Z501)</f>
        <v>0.50515463917525771</v>
      </c>
    </row>
    <row r="502" spans="1:27" ht="14.1" customHeight="1" x14ac:dyDescent="0.25">
      <c r="A502" s="1">
        <v>43563</v>
      </c>
      <c r="B502" t="s">
        <v>21</v>
      </c>
      <c r="C502" t="s">
        <v>1044</v>
      </c>
      <c r="D502" t="str">
        <f t="shared" ref="D502:D565" si="27">IF(A502="","",A502&amp;C502)</f>
        <v>43563Ø0.28</v>
      </c>
      <c r="E502" t="str">
        <f t="shared" ref="E502:E565" si="28">IF(B502="","",B502)</f>
        <v>Foret</v>
      </c>
      <c r="F502" t="s">
        <v>76</v>
      </c>
      <c r="G502" t="s">
        <v>82</v>
      </c>
      <c r="H502" t="s">
        <v>38</v>
      </c>
      <c r="J502" t="s">
        <v>43</v>
      </c>
      <c r="K502">
        <v>30</v>
      </c>
      <c r="V502">
        <f>IF(G502="","",SUM(N:N))</f>
        <v>10292.35</v>
      </c>
      <c r="W502" t="b">
        <f>IF(G502="Affutage",IF(Q502&lt;&gt;"",1,0))</f>
        <v>0</v>
      </c>
      <c r="X502">
        <f>IF(G502="","",SUM(W:W))</f>
        <v>98</v>
      </c>
      <c r="Y502">
        <f t="shared" si="26"/>
        <v>0</v>
      </c>
      <c r="Z502">
        <f>SUM(Y:Y)</f>
        <v>194</v>
      </c>
      <c r="AA502" s="3">
        <f>IF(A502="","",X502/Z502)</f>
        <v>0.50515463917525771</v>
      </c>
    </row>
    <row r="503" spans="1:27" x14ac:dyDescent="0.25">
      <c r="A503" s="1">
        <v>43563</v>
      </c>
      <c r="B503" t="s">
        <v>21</v>
      </c>
      <c r="C503" t="s">
        <v>769</v>
      </c>
      <c r="D503" t="str">
        <f t="shared" si="27"/>
        <v>435631131   Ø0.44</v>
      </c>
      <c r="E503" t="str">
        <f t="shared" si="28"/>
        <v>Foret</v>
      </c>
      <c r="F503" t="s">
        <v>76</v>
      </c>
      <c r="G503" t="s">
        <v>82</v>
      </c>
      <c r="H503" t="s">
        <v>38</v>
      </c>
      <c r="J503" t="s">
        <v>42</v>
      </c>
      <c r="K503">
        <v>10</v>
      </c>
      <c r="V503">
        <f>IF(G503="","",SUM(N:N))</f>
        <v>10292.35</v>
      </c>
      <c r="W503" t="b">
        <f>IF(G503="Affutage",IF(Q503&lt;&gt;"",1,0))</f>
        <v>0</v>
      </c>
      <c r="X503">
        <f>IF(G503="","",SUM(W:W))</f>
        <v>98</v>
      </c>
      <c r="Y503">
        <f t="shared" si="26"/>
        <v>0</v>
      </c>
      <c r="Z503">
        <f>SUM(Y:Y)</f>
        <v>194</v>
      </c>
      <c r="AA503" s="3">
        <f>IF(A503="","",X503/Z503)</f>
        <v>0.50515463917525771</v>
      </c>
    </row>
    <row r="504" spans="1:27" x14ac:dyDescent="0.25">
      <c r="A504" s="1">
        <v>43563</v>
      </c>
      <c r="B504" t="s">
        <v>21</v>
      </c>
      <c r="C504" t="s">
        <v>770</v>
      </c>
      <c r="D504" t="str">
        <f t="shared" si="27"/>
        <v>435631131   Ø0.45</v>
      </c>
      <c r="E504" t="str">
        <f t="shared" si="28"/>
        <v>Foret</v>
      </c>
      <c r="F504" t="s">
        <v>76</v>
      </c>
      <c r="G504" t="s">
        <v>82</v>
      </c>
      <c r="H504" t="s">
        <v>38</v>
      </c>
      <c r="J504" t="s">
        <v>42</v>
      </c>
      <c r="K504">
        <v>20</v>
      </c>
      <c r="V504">
        <f>IF(G504="","",SUM(N:N))</f>
        <v>10292.35</v>
      </c>
      <c r="W504" t="b">
        <f>IF(G504="Affutage",IF(Q504&lt;&gt;"",1,0))</f>
        <v>0</v>
      </c>
      <c r="X504">
        <f>IF(G504="","",SUM(W:W))</f>
        <v>98</v>
      </c>
      <c r="Y504">
        <f t="shared" si="26"/>
        <v>0</v>
      </c>
      <c r="Z504">
        <f>SUM(Y:Y)</f>
        <v>194</v>
      </c>
      <c r="AA504" s="3">
        <f>IF(A504="","",X504/Z504)</f>
        <v>0.50515463917525771</v>
      </c>
    </row>
    <row r="505" spans="1:27" x14ac:dyDescent="0.25">
      <c r="A505" s="1">
        <v>43563</v>
      </c>
      <c r="B505" t="s">
        <v>21</v>
      </c>
      <c r="C505" t="s">
        <v>1045</v>
      </c>
      <c r="D505" t="str">
        <f t="shared" si="27"/>
        <v>43563Ø0.50</v>
      </c>
      <c r="E505" t="str">
        <f t="shared" si="28"/>
        <v>Foret</v>
      </c>
      <c r="F505" t="s">
        <v>76</v>
      </c>
      <c r="G505" t="s">
        <v>82</v>
      </c>
      <c r="H505" t="s">
        <v>38</v>
      </c>
      <c r="J505" t="s">
        <v>43</v>
      </c>
      <c r="K505">
        <v>20</v>
      </c>
      <c r="V505">
        <f>IF(G505="","",SUM(N:N))</f>
        <v>10292.35</v>
      </c>
      <c r="W505" t="b">
        <f>IF(G505="Affutage",IF(Q505&lt;&gt;"",1,0))</f>
        <v>0</v>
      </c>
      <c r="X505">
        <f>IF(G505="","",SUM(W:W))</f>
        <v>98</v>
      </c>
      <c r="Y505">
        <f t="shared" si="26"/>
        <v>0</v>
      </c>
      <c r="Z505">
        <f>SUM(Y:Y)</f>
        <v>194</v>
      </c>
      <c r="AA505" s="3">
        <f>IF(A505="","",X505/Z505)</f>
        <v>0.50515463917525771</v>
      </c>
    </row>
    <row r="506" spans="1:27" x14ac:dyDescent="0.25">
      <c r="A506" s="1">
        <v>43563</v>
      </c>
      <c r="B506" t="s">
        <v>21</v>
      </c>
      <c r="C506" t="s">
        <v>1046</v>
      </c>
      <c r="D506" t="str">
        <f t="shared" si="27"/>
        <v>43563Ø0.60</v>
      </c>
      <c r="E506" t="str">
        <f t="shared" si="28"/>
        <v>Foret</v>
      </c>
      <c r="F506" t="s">
        <v>76</v>
      </c>
      <c r="G506" t="s">
        <v>82</v>
      </c>
      <c r="H506" t="s">
        <v>38</v>
      </c>
      <c r="J506" t="s">
        <v>43</v>
      </c>
      <c r="K506">
        <v>30</v>
      </c>
      <c r="V506">
        <f>IF(G506="","",SUM(N:N))</f>
        <v>10292.35</v>
      </c>
      <c r="W506" t="b">
        <f>IF(G506="Affutage",IF(Q506&lt;&gt;"",1,0))</f>
        <v>0</v>
      </c>
      <c r="X506">
        <f>IF(G506="","",SUM(W:W))</f>
        <v>98</v>
      </c>
      <c r="Y506">
        <f t="shared" si="26"/>
        <v>0</v>
      </c>
      <c r="Z506">
        <f>SUM(Y:Y)</f>
        <v>194</v>
      </c>
      <c r="AA506" s="3">
        <f>IF(A506="","",X506/Z506)</f>
        <v>0.50515463917525771</v>
      </c>
    </row>
    <row r="507" spans="1:27" x14ac:dyDescent="0.25">
      <c r="A507" s="1">
        <v>43563</v>
      </c>
      <c r="B507" t="s">
        <v>21</v>
      </c>
      <c r="C507" t="s">
        <v>771</v>
      </c>
      <c r="D507" t="str">
        <f t="shared" si="27"/>
        <v>435631131   Ø0.65</v>
      </c>
      <c r="E507" t="str">
        <f t="shared" si="28"/>
        <v>Foret</v>
      </c>
      <c r="F507" t="s">
        <v>76</v>
      </c>
      <c r="G507" t="s">
        <v>82</v>
      </c>
      <c r="H507" t="s">
        <v>38</v>
      </c>
      <c r="J507" t="s">
        <v>42</v>
      </c>
      <c r="K507">
        <v>30</v>
      </c>
      <c r="V507">
        <f>IF(G507="","",SUM(N:N))</f>
        <v>10292.35</v>
      </c>
      <c r="W507" t="b">
        <f>IF(G507="Affutage",IF(Q507&lt;&gt;"",1,0))</f>
        <v>0</v>
      </c>
      <c r="X507">
        <f>IF(G507="","",SUM(W:W))</f>
        <v>98</v>
      </c>
      <c r="Y507">
        <f t="shared" si="26"/>
        <v>0</v>
      </c>
      <c r="Z507">
        <f>SUM(Y:Y)</f>
        <v>194</v>
      </c>
      <c r="AA507" s="3">
        <f>IF(A507="","",X507/Z507)</f>
        <v>0.50515463917525771</v>
      </c>
    </row>
    <row r="508" spans="1:27" x14ac:dyDescent="0.25">
      <c r="A508" s="1">
        <v>43563</v>
      </c>
      <c r="B508" t="s">
        <v>21</v>
      </c>
      <c r="C508" t="s">
        <v>1047</v>
      </c>
      <c r="D508" t="str">
        <f t="shared" si="27"/>
        <v>43563Ø0.70</v>
      </c>
      <c r="E508" t="str">
        <f t="shared" si="28"/>
        <v>Foret</v>
      </c>
      <c r="F508" t="s">
        <v>76</v>
      </c>
      <c r="G508" t="s">
        <v>82</v>
      </c>
      <c r="H508" t="s">
        <v>38</v>
      </c>
      <c r="J508" t="s">
        <v>43</v>
      </c>
      <c r="K508">
        <v>20</v>
      </c>
      <c r="V508">
        <f>IF(G508="","",SUM(N:N))</f>
        <v>10292.35</v>
      </c>
      <c r="W508" t="b">
        <f>IF(G508="Affutage",IF(Q508&lt;&gt;"",1,0))</f>
        <v>0</v>
      </c>
      <c r="X508">
        <f>IF(G508="","",SUM(W:W))</f>
        <v>98</v>
      </c>
      <c r="Y508">
        <f t="shared" si="26"/>
        <v>0</v>
      </c>
      <c r="Z508">
        <f>SUM(Y:Y)</f>
        <v>194</v>
      </c>
      <c r="AA508" s="3">
        <f>IF(A508="","",X508/Z508)</f>
        <v>0.50515463917525771</v>
      </c>
    </row>
    <row r="509" spans="1:27" x14ac:dyDescent="0.25">
      <c r="A509" s="1">
        <v>43563</v>
      </c>
      <c r="B509" t="s">
        <v>21</v>
      </c>
      <c r="C509" t="s">
        <v>772</v>
      </c>
      <c r="D509" t="str">
        <f t="shared" si="27"/>
        <v>435631131   Ø0.95</v>
      </c>
      <c r="E509" t="str">
        <f t="shared" si="28"/>
        <v>Foret</v>
      </c>
      <c r="F509" t="s">
        <v>76</v>
      </c>
      <c r="G509" t="s">
        <v>82</v>
      </c>
      <c r="H509" t="s">
        <v>38</v>
      </c>
      <c r="J509" t="s">
        <v>42</v>
      </c>
      <c r="K509">
        <v>20</v>
      </c>
      <c r="V509">
        <f>IF(G509="","",SUM(N:N))</f>
        <v>10292.35</v>
      </c>
      <c r="W509" t="b">
        <f>IF(G509="Affutage",IF(Q509&lt;&gt;"",1,0))</f>
        <v>0</v>
      </c>
      <c r="X509">
        <f>IF(G509="","",SUM(W:W))</f>
        <v>98</v>
      </c>
      <c r="Y509">
        <f t="shared" si="26"/>
        <v>0</v>
      </c>
      <c r="Z509">
        <f>SUM(Y:Y)</f>
        <v>194</v>
      </c>
      <c r="AA509" s="3">
        <f>IF(A509="","",X509/Z509)</f>
        <v>0.50515463917525771</v>
      </c>
    </row>
    <row r="510" spans="1:27" x14ac:dyDescent="0.25">
      <c r="A510" s="1">
        <v>43563</v>
      </c>
      <c r="B510" t="s">
        <v>21</v>
      </c>
      <c r="C510" t="s">
        <v>773</v>
      </c>
      <c r="D510" t="str">
        <f t="shared" si="27"/>
        <v>435631131   Ø1.05</v>
      </c>
      <c r="E510" t="str">
        <f t="shared" si="28"/>
        <v>Foret</v>
      </c>
      <c r="F510" t="s">
        <v>76</v>
      </c>
      <c r="G510" t="s">
        <v>82</v>
      </c>
      <c r="H510" t="s">
        <v>38</v>
      </c>
      <c r="J510" t="s">
        <v>42</v>
      </c>
      <c r="K510">
        <v>20</v>
      </c>
      <c r="V510">
        <f>IF(G510="","",SUM(N:N))</f>
        <v>10292.35</v>
      </c>
      <c r="W510" t="b">
        <f>IF(G510="Affutage",IF(Q510&lt;&gt;"",1,0))</f>
        <v>0</v>
      </c>
      <c r="X510">
        <f>IF(G510="","",SUM(W:W))</f>
        <v>98</v>
      </c>
      <c r="Y510">
        <f t="shared" si="26"/>
        <v>0</v>
      </c>
      <c r="Z510">
        <f>SUM(Y:Y)</f>
        <v>194</v>
      </c>
      <c r="AA510" s="3">
        <f>IF(A510="","",X510/Z510)</f>
        <v>0.50515463917525771</v>
      </c>
    </row>
    <row r="511" spans="1:27" x14ac:dyDescent="0.25">
      <c r="A511" s="1">
        <v>43563</v>
      </c>
      <c r="B511" t="s">
        <v>21</v>
      </c>
      <c r="C511" t="s">
        <v>1048</v>
      </c>
      <c r="D511" t="str">
        <f t="shared" si="27"/>
        <v>43563Ø0.24</v>
      </c>
      <c r="E511" t="str">
        <f t="shared" si="28"/>
        <v>Foret</v>
      </c>
      <c r="F511" t="s">
        <v>76</v>
      </c>
      <c r="G511" t="s">
        <v>82</v>
      </c>
      <c r="H511" t="s">
        <v>38</v>
      </c>
      <c r="J511" t="s">
        <v>43</v>
      </c>
      <c r="K511">
        <v>30</v>
      </c>
      <c r="V511">
        <f>IF(G511="","",SUM(N:N))</f>
        <v>10292.35</v>
      </c>
      <c r="W511" t="b">
        <f>IF(G511="Affutage",IF(Q511&lt;&gt;"",1,0))</f>
        <v>0</v>
      </c>
      <c r="X511">
        <f>IF(G511="","",SUM(W:W))</f>
        <v>98</v>
      </c>
      <c r="Y511">
        <f t="shared" si="26"/>
        <v>0</v>
      </c>
      <c r="Z511">
        <f>SUM(Y:Y)</f>
        <v>194</v>
      </c>
      <c r="AA511" s="3">
        <f>IF(A511="","",X511/Z511)</f>
        <v>0.50515463917525771</v>
      </c>
    </row>
    <row r="512" spans="1:27" x14ac:dyDescent="0.25">
      <c r="A512" s="1">
        <v>43563</v>
      </c>
      <c r="B512" t="s">
        <v>362</v>
      </c>
      <c r="C512" t="s">
        <v>774</v>
      </c>
      <c r="D512" t="str">
        <f t="shared" si="27"/>
        <v>435637017   90°   0.05</v>
      </c>
      <c r="E512" t="str">
        <f t="shared" si="28"/>
        <v>Fraise anglée</v>
      </c>
      <c r="F512" t="s">
        <v>76</v>
      </c>
      <c r="G512" t="s">
        <v>82</v>
      </c>
      <c r="H512" t="s">
        <v>38</v>
      </c>
      <c r="J512" t="s">
        <v>42</v>
      </c>
      <c r="K512">
        <v>30</v>
      </c>
      <c r="V512">
        <f>IF(G512="","",SUM(N:N))</f>
        <v>10292.35</v>
      </c>
      <c r="W512" t="b">
        <f>IF(G512="Affutage",IF(Q512&lt;&gt;"",1,0))</f>
        <v>0</v>
      </c>
      <c r="X512">
        <f>IF(G512="","",SUM(W:W))</f>
        <v>98</v>
      </c>
      <c r="Y512">
        <f t="shared" si="26"/>
        <v>0</v>
      </c>
      <c r="Z512">
        <f>SUM(Y:Y)</f>
        <v>194</v>
      </c>
      <c r="AA512" s="3">
        <f>IF(A512="","",X512/Z512)</f>
        <v>0.50515463917525771</v>
      </c>
    </row>
    <row r="513" spans="1:27" x14ac:dyDescent="0.25">
      <c r="A513" s="1">
        <v>43563</v>
      </c>
      <c r="B513" t="s">
        <v>16</v>
      </c>
      <c r="C513">
        <v>63308</v>
      </c>
      <c r="D513" t="str">
        <f t="shared" si="27"/>
        <v>4356363308</v>
      </c>
      <c r="E513" t="str">
        <f t="shared" si="28"/>
        <v>Fraise D striée</v>
      </c>
      <c r="F513" t="s">
        <v>76</v>
      </c>
      <c r="G513" t="s">
        <v>35</v>
      </c>
      <c r="H513" t="s">
        <v>39</v>
      </c>
      <c r="J513" t="s">
        <v>41</v>
      </c>
      <c r="K513">
        <v>1</v>
      </c>
      <c r="N513">
        <v>45</v>
      </c>
      <c r="V513">
        <f>IF(G513="","",SUM(N:N))</f>
        <v>10292.35</v>
      </c>
      <c r="W513" t="b">
        <f>IF(G513="Affutage",IF(Q513&lt;&gt;"",1,0))</f>
        <v>0</v>
      </c>
      <c r="X513">
        <f>IF(G513="","",SUM(W:W))</f>
        <v>98</v>
      </c>
      <c r="Y513">
        <f t="shared" si="26"/>
        <v>0</v>
      </c>
      <c r="Z513">
        <f>SUM(Y:Y)</f>
        <v>194</v>
      </c>
      <c r="AA513" s="3">
        <f>IF(A513="","",X513/Z513)</f>
        <v>0.50515463917525771</v>
      </c>
    </row>
    <row r="514" spans="1:27" x14ac:dyDescent="0.25">
      <c r="A514" s="1">
        <v>43563</v>
      </c>
      <c r="B514" t="s">
        <v>16</v>
      </c>
      <c r="C514">
        <v>63311</v>
      </c>
      <c r="D514" t="str">
        <f t="shared" si="27"/>
        <v>4356363311</v>
      </c>
      <c r="E514" t="str">
        <f t="shared" si="28"/>
        <v>Fraise D striée</v>
      </c>
      <c r="F514" t="s">
        <v>76</v>
      </c>
      <c r="G514" t="s">
        <v>35</v>
      </c>
      <c r="H514" t="s">
        <v>39</v>
      </c>
      <c r="J514" t="s">
        <v>41</v>
      </c>
      <c r="K514">
        <v>1</v>
      </c>
      <c r="N514">
        <v>45</v>
      </c>
      <c r="V514">
        <f>IF(G514="","",SUM(N:N))</f>
        <v>10292.35</v>
      </c>
      <c r="W514" t="b">
        <f>IF(G514="Affutage",IF(Q514&lt;&gt;"",1,0))</f>
        <v>0</v>
      </c>
      <c r="X514">
        <f>IF(G514="","",SUM(W:W))</f>
        <v>98</v>
      </c>
      <c r="Y514">
        <f t="shared" si="26"/>
        <v>0</v>
      </c>
      <c r="Z514">
        <f>SUM(Y:Y)</f>
        <v>194</v>
      </c>
      <c r="AA514" s="3">
        <f>IF(A514="","",X514/Z514)</f>
        <v>0.50515463917525771</v>
      </c>
    </row>
    <row r="515" spans="1:27" x14ac:dyDescent="0.25">
      <c r="A515" s="1">
        <v>43564</v>
      </c>
      <c r="B515" t="s">
        <v>16</v>
      </c>
      <c r="C515">
        <v>72739</v>
      </c>
      <c r="D515" t="str">
        <f t="shared" si="27"/>
        <v>4356472739</v>
      </c>
      <c r="E515" t="str">
        <f t="shared" si="28"/>
        <v>Fraise D striée</v>
      </c>
      <c r="F515" t="s">
        <v>35</v>
      </c>
      <c r="G515" t="s">
        <v>82</v>
      </c>
      <c r="J515" t="s">
        <v>41</v>
      </c>
      <c r="K515">
        <v>1</v>
      </c>
      <c r="V515">
        <f>IF(G515="","",SUM(N:N))</f>
        <v>10292.35</v>
      </c>
      <c r="W515" t="b">
        <f>IF(G515="Affutage",IF(Q515&lt;&gt;"",1,0))</f>
        <v>0</v>
      </c>
      <c r="X515">
        <f>IF(G515="","",SUM(W:W))</f>
        <v>98</v>
      </c>
      <c r="Y515">
        <f t="shared" si="26"/>
        <v>0</v>
      </c>
      <c r="Z515">
        <f>SUM(Y:Y)</f>
        <v>194</v>
      </c>
      <c r="AA515" s="3">
        <f>IF(A515="","",X515/Z515)</f>
        <v>0.50515463917525771</v>
      </c>
    </row>
    <row r="516" spans="1:27" x14ac:dyDescent="0.25">
      <c r="A516" s="1">
        <v>43564</v>
      </c>
      <c r="B516" t="s">
        <v>16</v>
      </c>
      <c r="C516">
        <v>63443</v>
      </c>
      <c r="D516" t="str">
        <f t="shared" si="27"/>
        <v>4356463443</v>
      </c>
      <c r="E516" t="str">
        <f t="shared" si="28"/>
        <v>Fraise D striée</v>
      </c>
      <c r="F516" t="s">
        <v>563</v>
      </c>
      <c r="G516" t="s">
        <v>35</v>
      </c>
      <c r="J516" t="s">
        <v>41</v>
      </c>
      <c r="K516">
        <v>1</v>
      </c>
      <c r="Q516">
        <v>20</v>
      </c>
      <c r="V516">
        <f>IF(G516="","",SUM(N:N))</f>
        <v>10292.35</v>
      </c>
      <c r="W516" t="b">
        <f>IF(G516="Affutage",IF(Q516&lt;&gt;"",1,0))</f>
        <v>0</v>
      </c>
      <c r="X516">
        <f>IF(G516="","",SUM(W:W))</f>
        <v>98</v>
      </c>
      <c r="Y516">
        <f t="shared" si="26"/>
        <v>0</v>
      </c>
      <c r="Z516">
        <f>SUM(Y:Y)</f>
        <v>194</v>
      </c>
      <c r="AA516" s="3">
        <f>IF(A516="","",X516/Z516)</f>
        <v>0.50515463917525771</v>
      </c>
    </row>
    <row r="517" spans="1:27" x14ac:dyDescent="0.25">
      <c r="A517" s="1">
        <v>43564</v>
      </c>
      <c r="B517" t="s">
        <v>373</v>
      </c>
      <c r="C517" t="s">
        <v>777</v>
      </c>
      <c r="D517" t="str">
        <f t="shared" si="27"/>
        <v>43564OP1-3-4</v>
      </c>
      <c r="E517" t="str">
        <f t="shared" si="28"/>
        <v>Pilot</v>
      </c>
      <c r="F517" t="s">
        <v>778</v>
      </c>
      <c r="G517" t="s">
        <v>591</v>
      </c>
      <c r="H517" t="s">
        <v>38</v>
      </c>
      <c r="I517" t="s">
        <v>69</v>
      </c>
      <c r="J517" t="s">
        <v>40</v>
      </c>
      <c r="K517">
        <v>12</v>
      </c>
      <c r="V517">
        <f>IF(G517="","",SUM(N:N))</f>
        <v>10292.35</v>
      </c>
      <c r="W517" t="b">
        <f>IF(G517="Affutage",IF(Q517&lt;&gt;"",1,0))</f>
        <v>0</v>
      </c>
      <c r="X517">
        <f>IF(G517="","",SUM(W:W))</f>
        <v>98</v>
      </c>
      <c r="Y517">
        <f t="shared" si="26"/>
        <v>0</v>
      </c>
      <c r="Z517">
        <f>SUM(Y:Y)</f>
        <v>194</v>
      </c>
      <c r="AA517" s="3">
        <f>IF(A517="","",X517/Z517)</f>
        <v>0.50515463917525771</v>
      </c>
    </row>
    <row r="518" spans="1:27" x14ac:dyDescent="0.25">
      <c r="A518" s="1">
        <v>43564</v>
      </c>
      <c r="B518" t="s">
        <v>16</v>
      </c>
      <c r="C518">
        <v>49277</v>
      </c>
      <c r="D518" t="str">
        <f t="shared" si="27"/>
        <v>4356449277</v>
      </c>
      <c r="E518" t="str">
        <f t="shared" si="28"/>
        <v>Fraise D striée</v>
      </c>
      <c r="F518" t="s">
        <v>64</v>
      </c>
      <c r="G518" t="s">
        <v>35</v>
      </c>
      <c r="J518" t="s">
        <v>41</v>
      </c>
      <c r="K518">
        <v>1</v>
      </c>
      <c r="L518" t="s">
        <v>779</v>
      </c>
      <c r="V518">
        <f>IF(G518="","",SUM(N:N))</f>
        <v>10292.35</v>
      </c>
      <c r="W518" t="b">
        <f>IF(G518="Affutage",IF(Q518&lt;&gt;"",1,0))</f>
        <v>0</v>
      </c>
      <c r="X518">
        <f>IF(G518="","",SUM(W:W))</f>
        <v>98</v>
      </c>
      <c r="Y518">
        <f t="shared" si="26"/>
        <v>0</v>
      </c>
      <c r="Z518">
        <f>SUM(Y:Y)</f>
        <v>194</v>
      </c>
      <c r="AA518" s="3">
        <f>IF(A518="","",X518/Z518)</f>
        <v>0.50515463917525771</v>
      </c>
    </row>
    <row r="519" spans="1:27" x14ac:dyDescent="0.25">
      <c r="A519" s="1">
        <v>43564</v>
      </c>
      <c r="B519" t="s">
        <v>16</v>
      </c>
      <c r="C519">
        <v>49275</v>
      </c>
      <c r="D519" t="str">
        <f t="shared" si="27"/>
        <v>4356449275</v>
      </c>
      <c r="E519" t="str">
        <f t="shared" si="28"/>
        <v>Fraise D striée</v>
      </c>
      <c r="F519" t="s">
        <v>64</v>
      </c>
      <c r="G519" t="s">
        <v>35</v>
      </c>
      <c r="J519" t="s">
        <v>41</v>
      </c>
      <c r="K519">
        <v>1</v>
      </c>
      <c r="L519" t="s">
        <v>779</v>
      </c>
      <c r="V519">
        <f>IF(G519="","",SUM(N:N))</f>
        <v>10292.35</v>
      </c>
      <c r="W519" t="b">
        <f>IF(G519="Affutage",IF(Q519&lt;&gt;"",1,0))</f>
        <v>0</v>
      </c>
      <c r="X519">
        <f>IF(G519="","",SUM(W:W))</f>
        <v>98</v>
      </c>
      <c r="Y519">
        <f t="shared" si="26"/>
        <v>0</v>
      </c>
      <c r="Z519">
        <f>SUM(Y:Y)</f>
        <v>194</v>
      </c>
      <c r="AA519" s="3">
        <f>IF(A519="","",X519/Z519)</f>
        <v>0.50515463917525771</v>
      </c>
    </row>
    <row r="520" spans="1:27" x14ac:dyDescent="0.25">
      <c r="A520" s="1">
        <v>43564</v>
      </c>
      <c r="B520" t="s">
        <v>16</v>
      </c>
      <c r="C520">
        <v>47409</v>
      </c>
      <c r="D520" t="str">
        <f t="shared" si="27"/>
        <v>4356447409</v>
      </c>
      <c r="E520" t="str">
        <f t="shared" si="28"/>
        <v>Fraise D striée</v>
      </c>
      <c r="F520" t="s">
        <v>64</v>
      </c>
      <c r="G520" t="s">
        <v>35</v>
      </c>
      <c r="J520" t="s">
        <v>41</v>
      </c>
      <c r="K520">
        <v>1</v>
      </c>
      <c r="L520" t="s">
        <v>779</v>
      </c>
      <c r="V520">
        <f>IF(G520="","",SUM(N:N))</f>
        <v>10292.35</v>
      </c>
      <c r="W520" t="b">
        <f>IF(G520="Affutage",IF(Q520&lt;&gt;"",1,0))</f>
        <v>0</v>
      </c>
      <c r="X520">
        <f>IF(G520="","",SUM(W:W))</f>
        <v>98</v>
      </c>
      <c r="Y520">
        <f t="shared" si="26"/>
        <v>0</v>
      </c>
      <c r="Z520">
        <f>SUM(Y:Y)</f>
        <v>194</v>
      </c>
      <c r="AA520" s="3">
        <f>IF(A520="","",X520/Z520)</f>
        <v>0.50515463917525771</v>
      </c>
    </row>
    <row r="521" spans="1:27" x14ac:dyDescent="0.25">
      <c r="A521" s="1">
        <v>43564</v>
      </c>
      <c r="B521" t="s">
        <v>16</v>
      </c>
      <c r="C521" t="s">
        <v>482</v>
      </c>
      <c r="D521" t="str">
        <f t="shared" si="27"/>
        <v>43564F090119</v>
      </c>
      <c r="E521" t="str">
        <f t="shared" si="28"/>
        <v>Fraise D striée</v>
      </c>
      <c r="F521" t="s">
        <v>64</v>
      </c>
      <c r="G521" t="s">
        <v>35</v>
      </c>
      <c r="J521" t="s">
        <v>40</v>
      </c>
      <c r="K521">
        <v>1</v>
      </c>
      <c r="L521" t="s">
        <v>779</v>
      </c>
      <c r="V521">
        <f>IF(G521="","",SUM(N:N))</f>
        <v>10292.35</v>
      </c>
      <c r="W521" t="b">
        <f>IF(G521="Affutage",IF(Q521&lt;&gt;"",1,0))</f>
        <v>0</v>
      </c>
      <c r="X521">
        <f>IF(G521="","",SUM(W:W))</f>
        <v>98</v>
      </c>
      <c r="Y521">
        <f t="shared" si="26"/>
        <v>0</v>
      </c>
      <c r="Z521">
        <f>SUM(Y:Y)</f>
        <v>194</v>
      </c>
      <c r="AA521" s="3">
        <f>IF(A521="","",X521/Z521)</f>
        <v>0.50515463917525771</v>
      </c>
    </row>
    <row r="522" spans="1:27" x14ac:dyDescent="0.25">
      <c r="A522" s="1">
        <v>43564</v>
      </c>
      <c r="B522" t="s">
        <v>16</v>
      </c>
      <c r="C522" t="s">
        <v>486</v>
      </c>
      <c r="D522" t="str">
        <f t="shared" si="27"/>
        <v>43564F080119</v>
      </c>
      <c r="E522" t="str">
        <f t="shared" si="28"/>
        <v>Fraise D striée</v>
      </c>
      <c r="F522" t="s">
        <v>64</v>
      </c>
      <c r="G522" t="s">
        <v>35</v>
      </c>
      <c r="J522" t="s">
        <v>40</v>
      </c>
      <c r="K522">
        <v>1</v>
      </c>
      <c r="L522" t="s">
        <v>779</v>
      </c>
      <c r="V522">
        <f>IF(G522="","",SUM(N:N))</f>
        <v>10292.35</v>
      </c>
      <c r="W522" t="b">
        <f>IF(G522="Affutage",IF(Q522&lt;&gt;"",1,0))</f>
        <v>0</v>
      </c>
      <c r="X522">
        <f>IF(G522="","",SUM(W:W))</f>
        <v>98</v>
      </c>
      <c r="Y522">
        <f t="shared" si="26"/>
        <v>0</v>
      </c>
      <c r="Z522">
        <f>SUM(Y:Y)</f>
        <v>194</v>
      </c>
      <c r="AA522" s="3">
        <f>IF(A522="","",X522/Z522)</f>
        <v>0.50515463917525771</v>
      </c>
    </row>
    <row r="523" spans="1:27" x14ac:dyDescent="0.25">
      <c r="A523" s="1">
        <v>43563</v>
      </c>
      <c r="B523" t="s">
        <v>15</v>
      </c>
      <c r="C523" t="s">
        <v>780</v>
      </c>
      <c r="D523" t="str">
        <f t="shared" si="27"/>
        <v>43563Ø12.60</v>
      </c>
      <c r="E523" t="str">
        <f t="shared" si="28"/>
        <v>Fraise 1Z</v>
      </c>
      <c r="F523" t="s">
        <v>563</v>
      </c>
      <c r="G523" t="s">
        <v>34</v>
      </c>
      <c r="J523" t="s">
        <v>40</v>
      </c>
      <c r="K523">
        <v>1</v>
      </c>
      <c r="V523">
        <f>IF(G523="","",SUM(N:N))</f>
        <v>10292.35</v>
      </c>
      <c r="W523">
        <f>IF(G523="Affutage",IF(Q523&lt;&gt;"",1,0))</f>
        <v>0</v>
      </c>
      <c r="X523">
        <f>IF(G523="","",SUM(W:W))</f>
        <v>98</v>
      </c>
      <c r="Y523">
        <f t="shared" si="26"/>
        <v>1</v>
      </c>
      <c r="Z523">
        <f>SUM(Y:Y)</f>
        <v>194</v>
      </c>
      <c r="AA523" s="3">
        <f>IF(A523="","",X523/Z523)</f>
        <v>0.50515463917525771</v>
      </c>
    </row>
    <row r="524" spans="1:27" x14ac:dyDescent="0.25">
      <c r="A524" s="1">
        <v>43564</v>
      </c>
      <c r="B524" t="s">
        <v>15</v>
      </c>
      <c r="C524" t="s">
        <v>780</v>
      </c>
      <c r="D524" t="str">
        <f t="shared" si="27"/>
        <v>43564Ø12.60</v>
      </c>
      <c r="E524" t="str">
        <f t="shared" si="28"/>
        <v>Fraise 1Z</v>
      </c>
      <c r="F524" t="s">
        <v>37</v>
      </c>
      <c r="G524" t="s">
        <v>82</v>
      </c>
      <c r="H524" t="s">
        <v>39</v>
      </c>
      <c r="I524" t="s">
        <v>69</v>
      </c>
      <c r="J524" t="s">
        <v>40</v>
      </c>
      <c r="K524">
        <v>1</v>
      </c>
      <c r="V524">
        <f>IF(G524="","",SUM(N:N))</f>
        <v>10292.35</v>
      </c>
      <c r="W524" t="b">
        <f>IF(G524="Affutage",IF(Q524&lt;&gt;"",1,0))</f>
        <v>0</v>
      </c>
      <c r="X524">
        <f>IF(G524="","",SUM(W:W))</f>
        <v>98</v>
      </c>
      <c r="Y524">
        <f t="shared" si="26"/>
        <v>0</v>
      </c>
      <c r="Z524">
        <f>SUM(Y:Y)</f>
        <v>194</v>
      </c>
      <c r="AA524" s="3">
        <f>IF(A524="","",X524/Z524)</f>
        <v>0.50515463917525771</v>
      </c>
    </row>
    <row r="525" spans="1:27" x14ac:dyDescent="0.25">
      <c r="A525" s="1">
        <v>43564</v>
      </c>
      <c r="B525" t="s">
        <v>702</v>
      </c>
      <c r="C525" t="s">
        <v>781</v>
      </c>
      <c r="D525" t="str">
        <f t="shared" si="27"/>
        <v>43564TAG-14-380-DCP01</v>
      </c>
      <c r="E525" t="str">
        <f t="shared" si="28"/>
        <v>Perçeur</v>
      </c>
      <c r="F525" t="s">
        <v>36</v>
      </c>
      <c r="G525" t="s">
        <v>2</v>
      </c>
      <c r="H525" t="s">
        <v>38</v>
      </c>
      <c r="J525" t="s">
        <v>40</v>
      </c>
      <c r="K525">
        <v>2</v>
      </c>
      <c r="V525">
        <f>IF(G525="","",SUM(N:N))</f>
        <v>10292.35</v>
      </c>
      <c r="W525" t="b">
        <f>IF(G525="Affutage",IF(Q525&lt;&gt;"",1,0))</f>
        <v>0</v>
      </c>
      <c r="X525">
        <f>IF(G525="","",SUM(W:W))</f>
        <v>98</v>
      </c>
      <c r="Y525">
        <f t="shared" si="26"/>
        <v>0</v>
      </c>
      <c r="Z525">
        <f>SUM(Y:Y)</f>
        <v>194</v>
      </c>
      <c r="AA525" s="3">
        <f>IF(A525="","",X525/Z525)</f>
        <v>0.50515463917525771</v>
      </c>
    </row>
    <row r="526" spans="1:27" x14ac:dyDescent="0.25">
      <c r="A526" s="1">
        <v>43564</v>
      </c>
      <c r="B526" t="s">
        <v>702</v>
      </c>
      <c r="C526" t="s">
        <v>782</v>
      </c>
      <c r="D526" t="str">
        <f t="shared" si="27"/>
        <v>43564TAG-15-420-DCP01</v>
      </c>
      <c r="E526" t="str">
        <f t="shared" si="28"/>
        <v>Perçeur</v>
      </c>
      <c r="F526" t="s">
        <v>36</v>
      </c>
      <c r="G526" t="s">
        <v>2</v>
      </c>
      <c r="H526" t="s">
        <v>38</v>
      </c>
      <c r="J526" t="s">
        <v>40</v>
      </c>
      <c r="K526">
        <v>2</v>
      </c>
      <c r="V526">
        <f>IF(G526="","",SUM(N:N))</f>
        <v>10292.35</v>
      </c>
      <c r="W526" t="b">
        <f>IF(G526="Affutage",IF(Q526&lt;&gt;"",1,0))</f>
        <v>0</v>
      </c>
      <c r="X526">
        <f>IF(G526="","",SUM(W:W))</f>
        <v>98</v>
      </c>
      <c r="Y526">
        <f t="shared" si="26"/>
        <v>0</v>
      </c>
      <c r="Z526">
        <f>SUM(Y:Y)</f>
        <v>194</v>
      </c>
      <c r="AA526" s="3">
        <f>IF(A526="","",X526/Z526)</f>
        <v>0.50515463917525771</v>
      </c>
    </row>
    <row r="527" spans="1:27" x14ac:dyDescent="0.25">
      <c r="A527" s="1">
        <v>43564</v>
      </c>
      <c r="B527" t="s">
        <v>702</v>
      </c>
      <c r="C527" t="s">
        <v>783</v>
      </c>
      <c r="D527" t="str">
        <f t="shared" si="27"/>
        <v>43564TAG-15-420-DCP02</v>
      </c>
      <c r="E527" t="str">
        <f t="shared" si="28"/>
        <v>Perçeur</v>
      </c>
      <c r="F527" t="s">
        <v>36</v>
      </c>
      <c r="G527" t="s">
        <v>2</v>
      </c>
      <c r="H527" t="s">
        <v>38</v>
      </c>
      <c r="J527" t="s">
        <v>40</v>
      </c>
      <c r="K527">
        <v>4</v>
      </c>
      <c r="V527">
        <f>IF(G527="","",SUM(N:N))</f>
        <v>10292.35</v>
      </c>
      <c r="W527" t="b">
        <f>IF(G527="Affutage",IF(Q527&lt;&gt;"",1,0))</f>
        <v>0</v>
      </c>
      <c r="X527">
        <f>IF(G527="","",SUM(W:W))</f>
        <v>98</v>
      </c>
      <c r="Y527">
        <f t="shared" si="26"/>
        <v>0</v>
      </c>
      <c r="Z527">
        <f>SUM(Y:Y)</f>
        <v>194</v>
      </c>
      <c r="AA527" s="3">
        <f>IF(A527="","",X527/Z527)</f>
        <v>0.50515463917525771</v>
      </c>
    </row>
    <row r="528" spans="1:27" x14ac:dyDescent="0.25">
      <c r="A528" s="1">
        <v>43564</v>
      </c>
      <c r="B528" t="s">
        <v>373</v>
      </c>
      <c r="C528" t="s">
        <v>777</v>
      </c>
      <c r="D528" t="str">
        <f t="shared" si="27"/>
        <v>43564OP1-3-4</v>
      </c>
      <c r="E528" t="str">
        <f t="shared" si="28"/>
        <v>Pilot</v>
      </c>
      <c r="F528" t="s">
        <v>37</v>
      </c>
      <c r="G528" t="s">
        <v>784</v>
      </c>
      <c r="H528" t="s">
        <v>38</v>
      </c>
      <c r="J528" t="s">
        <v>40</v>
      </c>
      <c r="K528">
        <v>12</v>
      </c>
      <c r="V528">
        <f>IF(G528="","",SUM(N:N))</f>
        <v>10292.35</v>
      </c>
      <c r="W528" t="b">
        <f>IF(G528="Affutage",IF(Q528&lt;&gt;"",1,0))</f>
        <v>0</v>
      </c>
      <c r="X528">
        <f>IF(G528="","",SUM(W:W))</f>
        <v>98</v>
      </c>
      <c r="Y528">
        <f t="shared" si="26"/>
        <v>0</v>
      </c>
      <c r="Z528">
        <f>SUM(Y:Y)</f>
        <v>194</v>
      </c>
      <c r="AA528" s="3">
        <f>IF(A528="","",X528/Z528)</f>
        <v>0.50515463917525771</v>
      </c>
    </row>
    <row r="529" spans="1:27" x14ac:dyDescent="0.25">
      <c r="A529" s="1">
        <v>43564</v>
      </c>
      <c r="B529" t="s">
        <v>16</v>
      </c>
      <c r="C529">
        <v>63309</v>
      </c>
      <c r="D529" t="str">
        <f t="shared" si="27"/>
        <v>4356463309</v>
      </c>
      <c r="E529" t="str">
        <f t="shared" si="28"/>
        <v>Fraise D striée</v>
      </c>
      <c r="F529" t="s">
        <v>35</v>
      </c>
      <c r="G529" t="s">
        <v>34</v>
      </c>
      <c r="J529" t="s">
        <v>41</v>
      </c>
      <c r="K529">
        <v>1</v>
      </c>
      <c r="O529" t="s">
        <v>72</v>
      </c>
      <c r="P529" t="s">
        <v>696</v>
      </c>
      <c r="Q529">
        <v>400</v>
      </c>
      <c r="R529" t="s">
        <v>718</v>
      </c>
      <c r="V529">
        <f>IF(G529="","",SUM(N:N))</f>
        <v>10292.35</v>
      </c>
      <c r="W529">
        <f>IF(G529="Affutage",IF(Q529&lt;&gt;"",1,0))</f>
        <v>1</v>
      </c>
      <c r="X529">
        <f>IF(G529="","",SUM(W:W))</f>
        <v>98</v>
      </c>
      <c r="Y529">
        <f t="shared" si="26"/>
        <v>1</v>
      </c>
      <c r="Z529">
        <f>SUM(Y:Y)</f>
        <v>194</v>
      </c>
      <c r="AA529" s="3">
        <f>IF(A529="","",X529/Z529)</f>
        <v>0.50515463917525771</v>
      </c>
    </row>
    <row r="530" spans="1:27" x14ac:dyDescent="0.25">
      <c r="A530" s="1">
        <v>43564</v>
      </c>
      <c r="B530" t="s">
        <v>16</v>
      </c>
      <c r="C530">
        <v>58344</v>
      </c>
      <c r="D530" t="str">
        <f t="shared" si="27"/>
        <v>4356458344</v>
      </c>
      <c r="E530" t="str">
        <f t="shared" si="28"/>
        <v>Fraise D striée</v>
      </c>
      <c r="F530" t="s">
        <v>35</v>
      </c>
      <c r="G530" t="s">
        <v>34</v>
      </c>
      <c r="J530" t="s">
        <v>41</v>
      </c>
      <c r="K530">
        <v>1</v>
      </c>
      <c r="O530" t="s">
        <v>72</v>
      </c>
      <c r="P530" t="s">
        <v>696</v>
      </c>
      <c r="Q530">
        <v>220</v>
      </c>
      <c r="R530" t="s">
        <v>718</v>
      </c>
      <c r="V530">
        <f>IF(G530="","",SUM(N:N))</f>
        <v>10292.35</v>
      </c>
      <c r="W530">
        <f>IF(G530="Affutage",IF(Q530&lt;&gt;"",1,0))</f>
        <v>1</v>
      </c>
      <c r="X530">
        <f>IF(G530="","",SUM(W:W))</f>
        <v>98</v>
      </c>
      <c r="Y530">
        <f t="shared" si="26"/>
        <v>1</v>
      </c>
      <c r="Z530">
        <f>SUM(Y:Y)</f>
        <v>194</v>
      </c>
      <c r="AA530" s="3">
        <f>IF(A530="","",X530/Z530)</f>
        <v>0.50515463917525771</v>
      </c>
    </row>
    <row r="531" spans="1:27" x14ac:dyDescent="0.25">
      <c r="A531" s="1">
        <v>43564</v>
      </c>
      <c r="B531" t="s">
        <v>17</v>
      </c>
      <c r="C531">
        <v>58349</v>
      </c>
      <c r="D531" t="str">
        <f t="shared" si="27"/>
        <v>4356458349</v>
      </c>
      <c r="E531" t="str">
        <f t="shared" si="28"/>
        <v>Fraise D plat</v>
      </c>
      <c r="F531" t="s">
        <v>35</v>
      </c>
      <c r="G531" t="s">
        <v>34</v>
      </c>
      <c r="J531" t="s">
        <v>41</v>
      </c>
      <c r="K531">
        <v>1</v>
      </c>
      <c r="O531" t="s">
        <v>72</v>
      </c>
      <c r="P531" t="s">
        <v>696</v>
      </c>
      <c r="Q531">
        <v>220</v>
      </c>
      <c r="V531">
        <f>IF(G531="","",SUM(N:N))</f>
        <v>10292.35</v>
      </c>
      <c r="W531">
        <f>IF(G531="Affutage",IF(Q531&lt;&gt;"",1,0))</f>
        <v>1</v>
      </c>
      <c r="X531">
        <f>IF(G531="","",SUM(W:W))</f>
        <v>98</v>
      </c>
      <c r="Y531">
        <f t="shared" si="26"/>
        <v>1</v>
      </c>
      <c r="Z531">
        <f>SUM(Y:Y)</f>
        <v>194</v>
      </c>
      <c r="AA531" s="3">
        <f>IF(A531="","",X531/Z531)</f>
        <v>0.50515463917525771</v>
      </c>
    </row>
    <row r="532" spans="1:27" x14ac:dyDescent="0.25">
      <c r="A532" s="1">
        <v>43564</v>
      </c>
      <c r="B532" t="s">
        <v>16</v>
      </c>
      <c r="C532">
        <v>38048</v>
      </c>
      <c r="D532" t="str">
        <f t="shared" si="27"/>
        <v>4356438048</v>
      </c>
      <c r="E532" t="str">
        <f t="shared" si="28"/>
        <v>Fraise D striée</v>
      </c>
      <c r="F532" t="s">
        <v>35</v>
      </c>
      <c r="G532" t="s">
        <v>34</v>
      </c>
      <c r="J532" t="s">
        <v>41</v>
      </c>
      <c r="K532">
        <v>1</v>
      </c>
      <c r="O532" t="s">
        <v>72</v>
      </c>
      <c r="P532" t="s">
        <v>44</v>
      </c>
      <c r="Q532">
        <v>4</v>
      </c>
      <c r="R532" t="s">
        <v>718</v>
      </c>
      <c r="V532">
        <f>IF(G532="","",SUM(N:N))</f>
        <v>10292.35</v>
      </c>
      <c r="W532">
        <f>IF(G532="Affutage",IF(Q532&lt;&gt;"",1,0))</f>
        <v>1</v>
      </c>
      <c r="X532">
        <f>IF(G532="","",SUM(W:W))</f>
        <v>98</v>
      </c>
      <c r="Y532">
        <f t="shared" si="26"/>
        <v>1</v>
      </c>
      <c r="Z532">
        <f>SUM(Y:Y)</f>
        <v>194</v>
      </c>
      <c r="AA532" s="3">
        <f>IF(A532="","",X532/Z532)</f>
        <v>0.50515463917525771</v>
      </c>
    </row>
    <row r="533" spans="1:27" x14ac:dyDescent="0.25">
      <c r="A533" s="1">
        <v>43564</v>
      </c>
      <c r="B533" t="s">
        <v>20</v>
      </c>
      <c r="C533" t="s">
        <v>785</v>
      </c>
      <c r="D533" t="str">
        <f t="shared" si="27"/>
        <v>43564   Ø8.00</v>
      </c>
      <c r="E533" t="str">
        <f t="shared" si="28"/>
        <v>Fraise 2Z</v>
      </c>
      <c r="F533" t="s">
        <v>76</v>
      </c>
      <c r="G533" t="s">
        <v>35</v>
      </c>
      <c r="H533" t="s">
        <v>571</v>
      </c>
      <c r="J533" t="s">
        <v>42</v>
      </c>
      <c r="K533">
        <v>5</v>
      </c>
      <c r="V533">
        <f>IF(G533="","",SUM(N:N))</f>
        <v>10292.35</v>
      </c>
      <c r="W533" t="b">
        <f>IF(G533="Affutage",IF(Q533&lt;&gt;"",1,0))</f>
        <v>0</v>
      </c>
      <c r="X533">
        <f>IF(G533="","",SUM(W:W))</f>
        <v>98</v>
      </c>
      <c r="Y533">
        <f t="shared" si="26"/>
        <v>0</v>
      </c>
      <c r="Z533">
        <f>SUM(Y:Y)</f>
        <v>194</v>
      </c>
      <c r="AA533" s="3">
        <f>IF(A533="","",X533/Z533)</f>
        <v>0.50515463917525771</v>
      </c>
    </row>
    <row r="534" spans="1:27" x14ac:dyDescent="0.25">
      <c r="A534" s="1">
        <v>43564</v>
      </c>
      <c r="B534" t="s">
        <v>20</v>
      </c>
      <c r="C534" t="s">
        <v>1049</v>
      </c>
      <c r="D534" t="str">
        <f t="shared" si="27"/>
        <v>43564Ø8.00</v>
      </c>
      <c r="E534" t="str">
        <f t="shared" si="28"/>
        <v>Fraise 2Z</v>
      </c>
      <c r="F534" t="s">
        <v>76</v>
      </c>
      <c r="G534" t="s">
        <v>35</v>
      </c>
      <c r="H534" t="s">
        <v>571</v>
      </c>
      <c r="J534" t="s">
        <v>42</v>
      </c>
      <c r="K534">
        <v>5</v>
      </c>
      <c r="V534">
        <f>IF(G534="","",SUM(N:N))</f>
        <v>10292.35</v>
      </c>
      <c r="W534" t="b">
        <f>IF(G534="Affutage",IF(Q534&lt;&gt;"",1,0))</f>
        <v>0</v>
      </c>
      <c r="X534">
        <f>IF(G534="","",SUM(W:W))</f>
        <v>98</v>
      </c>
      <c r="Y534">
        <f t="shared" si="26"/>
        <v>0</v>
      </c>
      <c r="Z534">
        <f>SUM(Y:Y)</f>
        <v>194</v>
      </c>
      <c r="AA534" s="3">
        <f>IF(A534="","",X534/Z534)</f>
        <v>0.50515463917525771</v>
      </c>
    </row>
    <row r="535" spans="1:27" x14ac:dyDescent="0.25">
      <c r="A535" s="1">
        <v>43564</v>
      </c>
      <c r="B535" t="s">
        <v>17</v>
      </c>
      <c r="C535" t="s">
        <v>410</v>
      </c>
      <c r="D535" t="str">
        <f t="shared" si="27"/>
        <v>43564F151218</v>
      </c>
      <c r="E535" t="str">
        <f t="shared" si="28"/>
        <v>Fraise D plat</v>
      </c>
      <c r="F535" t="s">
        <v>35</v>
      </c>
      <c r="G535" t="s">
        <v>34</v>
      </c>
      <c r="J535" t="s">
        <v>40</v>
      </c>
      <c r="K535">
        <v>1</v>
      </c>
      <c r="V535">
        <f>IF(G535="","",SUM(N:N))</f>
        <v>10292.35</v>
      </c>
      <c r="W535">
        <f>IF(G535="Affutage",IF(Q535&lt;&gt;"",1,0))</f>
        <v>0</v>
      </c>
      <c r="X535">
        <f>IF(G535="","",SUM(W:W))</f>
        <v>98</v>
      </c>
      <c r="Y535">
        <f t="shared" si="26"/>
        <v>1</v>
      </c>
      <c r="Z535">
        <f>SUM(Y:Y)</f>
        <v>194</v>
      </c>
      <c r="AA535" s="3">
        <f>IF(A535="","",X535/Z535)</f>
        <v>0.50515463917525771</v>
      </c>
    </row>
    <row r="536" spans="1:27" x14ac:dyDescent="0.25">
      <c r="A536" s="1">
        <v>43565</v>
      </c>
      <c r="B536" t="s">
        <v>17</v>
      </c>
      <c r="C536" t="s">
        <v>410</v>
      </c>
      <c r="D536" t="str">
        <f t="shared" si="27"/>
        <v>43565F151218</v>
      </c>
      <c r="E536" t="str">
        <f t="shared" si="28"/>
        <v>Fraise D plat</v>
      </c>
      <c r="F536" t="s">
        <v>64</v>
      </c>
      <c r="G536" t="s">
        <v>497</v>
      </c>
      <c r="J536" t="s">
        <v>40</v>
      </c>
      <c r="K536">
        <v>1</v>
      </c>
      <c r="V536">
        <f>IF(G536="","",SUM(N:N))</f>
        <v>10292.35</v>
      </c>
      <c r="W536" t="b">
        <f>IF(G536="Affutage",IF(Q536&lt;&gt;"",1,0))</f>
        <v>0</v>
      </c>
      <c r="X536">
        <f>IF(G536="","",SUM(W:W))</f>
        <v>98</v>
      </c>
      <c r="Y536">
        <f t="shared" ref="Y536:Y599" si="29">IF(ISNUMBER(W536),1,0)</f>
        <v>0</v>
      </c>
      <c r="Z536">
        <f>SUM(Y:Y)</f>
        <v>194</v>
      </c>
      <c r="AA536" s="3">
        <f>IF(A536="","",X536/Z536)</f>
        <v>0.50515463917525771</v>
      </c>
    </row>
    <row r="537" spans="1:27" x14ac:dyDescent="0.25">
      <c r="A537" s="1">
        <v>43565</v>
      </c>
      <c r="B537" t="s">
        <v>17</v>
      </c>
      <c r="C537" t="s">
        <v>787</v>
      </c>
      <c r="D537" t="str">
        <f t="shared" si="27"/>
        <v>43565F110417</v>
      </c>
      <c r="E537" t="str">
        <f t="shared" si="28"/>
        <v>Fraise D plat</v>
      </c>
      <c r="F537" t="s">
        <v>37</v>
      </c>
      <c r="G537" t="s">
        <v>35</v>
      </c>
      <c r="H537" t="s">
        <v>38</v>
      </c>
      <c r="J537" t="s">
        <v>40</v>
      </c>
      <c r="K537">
        <v>1</v>
      </c>
      <c r="V537">
        <f>IF(G537="","",SUM(N:N))</f>
        <v>10292.35</v>
      </c>
      <c r="W537" t="b">
        <f>IF(G537="Affutage",IF(Q537&lt;&gt;"",1,0))</f>
        <v>0</v>
      </c>
      <c r="X537">
        <f>IF(G537="","",SUM(W:W))</f>
        <v>98</v>
      </c>
      <c r="Y537">
        <f t="shared" si="29"/>
        <v>0</v>
      </c>
      <c r="Z537">
        <f>SUM(Y:Y)</f>
        <v>194</v>
      </c>
      <c r="AA537" s="3">
        <f>IF(A537="","",X537/Z537)</f>
        <v>0.50515463917525771</v>
      </c>
    </row>
    <row r="538" spans="1:27" x14ac:dyDescent="0.25">
      <c r="A538" s="1">
        <v>43565</v>
      </c>
      <c r="B538" t="s">
        <v>16</v>
      </c>
      <c r="C538" t="s">
        <v>788</v>
      </c>
      <c r="D538" t="str">
        <f t="shared" si="27"/>
        <v>43565F190417</v>
      </c>
      <c r="E538" t="str">
        <f t="shared" si="28"/>
        <v>Fraise D striée</v>
      </c>
      <c r="F538" t="s">
        <v>37</v>
      </c>
      <c r="G538" t="s">
        <v>35</v>
      </c>
      <c r="H538" t="s">
        <v>38</v>
      </c>
      <c r="J538" t="s">
        <v>40</v>
      </c>
      <c r="K538">
        <v>1</v>
      </c>
      <c r="V538">
        <f>IF(G538="","",SUM(N:N))</f>
        <v>10292.35</v>
      </c>
      <c r="W538" t="b">
        <f>IF(G538="Affutage",IF(Q538&lt;&gt;"",1,0))</f>
        <v>0</v>
      </c>
      <c r="X538">
        <f>IF(G538="","",SUM(W:W))</f>
        <v>98</v>
      </c>
      <c r="Y538">
        <f t="shared" si="29"/>
        <v>0</v>
      </c>
      <c r="Z538">
        <f>SUM(Y:Y)</f>
        <v>194</v>
      </c>
      <c r="AA538" s="3">
        <f>IF(A538="","",X538/Z538)</f>
        <v>0.50515463917525771</v>
      </c>
    </row>
    <row r="539" spans="1:27" x14ac:dyDescent="0.25">
      <c r="A539" s="1">
        <v>43565</v>
      </c>
      <c r="B539" t="s">
        <v>74</v>
      </c>
      <c r="C539" t="s">
        <v>740</v>
      </c>
      <c r="D539" t="str">
        <f t="shared" si="27"/>
        <v>43565Plot Outil à Suite</v>
      </c>
      <c r="E539" t="str">
        <f t="shared" si="28"/>
        <v>Autre</v>
      </c>
      <c r="F539" t="s">
        <v>36</v>
      </c>
      <c r="G539" t="s">
        <v>2</v>
      </c>
      <c r="H539" t="s">
        <v>38</v>
      </c>
      <c r="J539" t="s">
        <v>40</v>
      </c>
      <c r="K539">
        <v>6</v>
      </c>
      <c r="V539">
        <f>IF(G539="","",SUM(N:N))</f>
        <v>10292.35</v>
      </c>
      <c r="W539" t="b">
        <f>IF(G539="Affutage",IF(Q539&lt;&gt;"",1,0))</f>
        <v>0</v>
      </c>
      <c r="X539">
        <f>IF(G539="","",SUM(W:W))</f>
        <v>98</v>
      </c>
      <c r="Y539">
        <f t="shared" si="29"/>
        <v>0</v>
      </c>
      <c r="Z539">
        <f>SUM(Y:Y)</f>
        <v>194</v>
      </c>
      <c r="AA539" s="3">
        <f>IF(A539="","",X539/Z539)</f>
        <v>0.50515463917525771</v>
      </c>
    </row>
    <row r="540" spans="1:27" x14ac:dyDescent="0.25">
      <c r="A540" s="1">
        <v>43565</v>
      </c>
      <c r="B540" t="s">
        <v>66</v>
      </c>
      <c r="C540">
        <v>57349</v>
      </c>
      <c r="D540" t="str">
        <f t="shared" si="27"/>
        <v>4356557349</v>
      </c>
      <c r="E540" t="str">
        <f t="shared" si="28"/>
        <v>Fraise D filet</v>
      </c>
      <c r="F540" t="s">
        <v>77</v>
      </c>
      <c r="G540" t="s">
        <v>35</v>
      </c>
      <c r="H540" t="s">
        <v>39</v>
      </c>
      <c r="J540" t="s">
        <v>41</v>
      </c>
      <c r="K540">
        <v>1</v>
      </c>
      <c r="V540">
        <f>IF(G540="","",SUM(N:N))</f>
        <v>10292.35</v>
      </c>
      <c r="W540" t="b">
        <f>IF(G540="Affutage",IF(Q540&lt;&gt;"",1,0))</f>
        <v>0</v>
      </c>
      <c r="X540">
        <f>IF(G540="","",SUM(W:W))</f>
        <v>98</v>
      </c>
      <c r="Y540">
        <f t="shared" si="29"/>
        <v>0</v>
      </c>
      <c r="Z540">
        <f>SUM(Y:Y)</f>
        <v>194</v>
      </c>
      <c r="AA540" s="3">
        <f>IF(A540="","",X540/Z540)</f>
        <v>0.50515463917525771</v>
      </c>
    </row>
    <row r="541" spans="1:27" x14ac:dyDescent="0.25">
      <c r="A541" s="1">
        <v>43565</v>
      </c>
      <c r="B541" t="s">
        <v>66</v>
      </c>
      <c r="C541">
        <v>57350</v>
      </c>
      <c r="D541" t="str">
        <f t="shared" si="27"/>
        <v>4356557350</v>
      </c>
      <c r="E541" t="str">
        <f t="shared" si="28"/>
        <v>Fraise D filet</v>
      </c>
      <c r="F541" t="s">
        <v>77</v>
      </c>
      <c r="G541" t="s">
        <v>35</v>
      </c>
      <c r="H541" t="s">
        <v>39</v>
      </c>
      <c r="J541" t="s">
        <v>41</v>
      </c>
      <c r="K541">
        <v>1</v>
      </c>
      <c r="V541">
        <f>IF(G541="","",SUM(N:N))</f>
        <v>10292.35</v>
      </c>
      <c r="W541" t="b">
        <f>IF(G541="Affutage",IF(Q541&lt;&gt;"",1,0))</f>
        <v>0</v>
      </c>
      <c r="X541">
        <f>IF(G541="","",SUM(W:W))</f>
        <v>98</v>
      </c>
      <c r="Y541">
        <f t="shared" si="29"/>
        <v>0</v>
      </c>
      <c r="Z541">
        <f>SUM(Y:Y)</f>
        <v>194</v>
      </c>
      <c r="AA541" s="3">
        <f>IF(A541="","",X541/Z541)</f>
        <v>0.50515463917525771</v>
      </c>
    </row>
    <row r="542" spans="1:27" x14ac:dyDescent="0.25">
      <c r="A542" s="1">
        <v>43565</v>
      </c>
      <c r="B542" t="s">
        <v>66</v>
      </c>
      <c r="C542">
        <v>57351</v>
      </c>
      <c r="D542" t="str">
        <f t="shared" si="27"/>
        <v>4356557351</v>
      </c>
      <c r="E542" t="str">
        <f t="shared" si="28"/>
        <v>Fraise D filet</v>
      </c>
      <c r="F542" t="s">
        <v>77</v>
      </c>
      <c r="G542" t="s">
        <v>35</v>
      </c>
      <c r="H542" t="s">
        <v>39</v>
      </c>
      <c r="J542" t="s">
        <v>41</v>
      </c>
      <c r="K542">
        <v>1</v>
      </c>
      <c r="V542">
        <f>IF(G542="","",SUM(N:N))</f>
        <v>10292.35</v>
      </c>
      <c r="W542" t="b">
        <f>IF(G542="Affutage",IF(Q542&lt;&gt;"",1,0))</f>
        <v>0</v>
      </c>
      <c r="X542">
        <f>IF(G542="","",SUM(W:W))</f>
        <v>98</v>
      </c>
      <c r="Y542">
        <f t="shared" si="29"/>
        <v>0</v>
      </c>
      <c r="Z542">
        <f>SUM(Y:Y)</f>
        <v>194</v>
      </c>
      <c r="AA542" s="3">
        <f>IF(A542="","",X542/Z542)</f>
        <v>0.50515463917525771</v>
      </c>
    </row>
    <row r="543" spans="1:27" x14ac:dyDescent="0.25">
      <c r="A543" s="1">
        <v>43566</v>
      </c>
      <c r="B543" t="s">
        <v>702</v>
      </c>
      <c r="C543" t="s">
        <v>791</v>
      </c>
      <c r="D543" t="str">
        <f t="shared" si="27"/>
        <v>43566IWC-09-160-OP3-DCEE08</v>
      </c>
      <c r="E543" t="str">
        <f t="shared" si="28"/>
        <v>Perçeur</v>
      </c>
      <c r="F543" t="s">
        <v>36</v>
      </c>
      <c r="G543" t="s">
        <v>2</v>
      </c>
      <c r="H543" t="s">
        <v>38</v>
      </c>
      <c r="I543" t="s">
        <v>69</v>
      </c>
      <c r="J543" t="s">
        <v>40</v>
      </c>
      <c r="K543">
        <v>4</v>
      </c>
      <c r="V543">
        <f>IF(G543="","",SUM(N:N))</f>
        <v>10292.35</v>
      </c>
      <c r="W543" t="b">
        <f>IF(G543="Affutage",IF(Q543&lt;&gt;"",1,0))</f>
        <v>0</v>
      </c>
      <c r="X543">
        <f>IF(G543="","",SUM(W:W))</f>
        <v>98</v>
      </c>
      <c r="Y543">
        <f t="shared" si="29"/>
        <v>0</v>
      </c>
      <c r="Z543">
        <f>SUM(Y:Y)</f>
        <v>194</v>
      </c>
      <c r="AA543" s="3">
        <f>IF(A543="","",X543/Z543)</f>
        <v>0.50515463917525771</v>
      </c>
    </row>
    <row r="544" spans="1:27" x14ac:dyDescent="0.25">
      <c r="A544" s="1">
        <v>43566</v>
      </c>
      <c r="B544" t="s">
        <v>16</v>
      </c>
      <c r="C544">
        <v>63309</v>
      </c>
      <c r="D544" t="str">
        <f t="shared" si="27"/>
        <v>4356663309</v>
      </c>
      <c r="E544" t="str">
        <f t="shared" si="28"/>
        <v>Fraise D striée</v>
      </c>
      <c r="F544" t="s">
        <v>37</v>
      </c>
      <c r="G544" t="s">
        <v>35</v>
      </c>
      <c r="H544" t="s">
        <v>39</v>
      </c>
      <c r="J544" t="s">
        <v>41</v>
      </c>
      <c r="K544">
        <v>1</v>
      </c>
      <c r="V544">
        <f>IF(G544="","",SUM(N:N))</f>
        <v>10292.35</v>
      </c>
      <c r="W544" t="b">
        <f>IF(G544="Affutage",IF(Q544&lt;&gt;"",1,0))</f>
        <v>0</v>
      </c>
      <c r="X544">
        <f>IF(G544="","",SUM(W:W))</f>
        <v>98</v>
      </c>
      <c r="Y544">
        <f t="shared" si="29"/>
        <v>0</v>
      </c>
      <c r="Z544">
        <f>SUM(Y:Y)</f>
        <v>194</v>
      </c>
      <c r="AA544" s="3">
        <f>IF(A544="","",X544/Z544)</f>
        <v>0.50515463917525771</v>
      </c>
    </row>
    <row r="545" spans="1:27" x14ac:dyDescent="0.25">
      <c r="A545" s="1">
        <v>43566</v>
      </c>
      <c r="B545" t="s">
        <v>16</v>
      </c>
      <c r="C545">
        <v>38048</v>
      </c>
      <c r="D545" t="str">
        <f t="shared" si="27"/>
        <v>4356638048</v>
      </c>
      <c r="E545" t="str">
        <f t="shared" si="28"/>
        <v>Fraise D striée</v>
      </c>
      <c r="F545" t="s">
        <v>37</v>
      </c>
      <c r="G545" t="s">
        <v>35</v>
      </c>
      <c r="H545" t="s">
        <v>39</v>
      </c>
      <c r="J545" t="s">
        <v>41</v>
      </c>
      <c r="K545">
        <v>1</v>
      </c>
      <c r="V545">
        <f>IF(G545="","",SUM(N:N))</f>
        <v>10292.35</v>
      </c>
      <c r="W545" t="b">
        <f>IF(G545="Affutage",IF(Q545&lt;&gt;"",1,0))</f>
        <v>0</v>
      </c>
      <c r="X545">
        <f>IF(G545="","",SUM(W:W))</f>
        <v>98</v>
      </c>
      <c r="Y545">
        <f t="shared" si="29"/>
        <v>0</v>
      </c>
      <c r="Z545">
        <f>SUM(Y:Y)</f>
        <v>194</v>
      </c>
      <c r="AA545" s="3">
        <f>IF(A545="","",X545/Z545)</f>
        <v>0.50515463917525771</v>
      </c>
    </row>
    <row r="546" spans="1:27" x14ac:dyDescent="0.25">
      <c r="A546" s="1">
        <v>43566</v>
      </c>
      <c r="B546" t="s">
        <v>16</v>
      </c>
      <c r="C546">
        <v>38624</v>
      </c>
      <c r="D546" t="str">
        <f t="shared" si="27"/>
        <v>4356638624</v>
      </c>
      <c r="E546" t="str">
        <f t="shared" si="28"/>
        <v>Fraise D striée</v>
      </c>
      <c r="F546" t="s">
        <v>37</v>
      </c>
      <c r="G546" t="s">
        <v>35</v>
      </c>
      <c r="H546" t="s">
        <v>39</v>
      </c>
      <c r="J546" t="s">
        <v>41</v>
      </c>
      <c r="K546">
        <v>1</v>
      </c>
      <c r="V546">
        <f>IF(G546="","",SUM(N:N))</f>
        <v>10292.35</v>
      </c>
      <c r="W546" t="b">
        <f>IF(G546="Affutage",IF(Q546&lt;&gt;"",1,0))</f>
        <v>0</v>
      </c>
      <c r="X546">
        <f>IF(G546="","",SUM(W:W))</f>
        <v>98</v>
      </c>
      <c r="Y546">
        <f t="shared" si="29"/>
        <v>0</v>
      </c>
      <c r="Z546">
        <f>SUM(Y:Y)</f>
        <v>194</v>
      </c>
      <c r="AA546" s="3">
        <f>IF(A546="","",X546/Z546)</f>
        <v>0.50515463917525771</v>
      </c>
    </row>
    <row r="547" spans="1:27" x14ac:dyDescent="0.25">
      <c r="A547" s="1">
        <v>43566</v>
      </c>
      <c r="B547" t="s">
        <v>16</v>
      </c>
      <c r="C547">
        <v>58343</v>
      </c>
      <c r="D547" t="str">
        <f t="shared" si="27"/>
        <v>4356658343</v>
      </c>
      <c r="E547" t="str">
        <f t="shared" si="28"/>
        <v>Fraise D striée</v>
      </c>
      <c r="F547" t="s">
        <v>37</v>
      </c>
      <c r="G547" t="s">
        <v>35</v>
      </c>
      <c r="H547" t="s">
        <v>39</v>
      </c>
      <c r="J547" t="s">
        <v>41</v>
      </c>
      <c r="K547">
        <v>1</v>
      </c>
      <c r="V547">
        <f>IF(G547="","",SUM(N:N))</f>
        <v>10292.35</v>
      </c>
      <c r="W547" t="b">
        <f>IF(G547="Affutage",IF(Q547&lt;&gt;"",1,0))</f>
        <v>0</v>
      </c>
      <c r="X547">
        <f>IF(G547="","",SUM(W:W))</f>
        <v>98</v>
      </c>
      <c r="Y547">
        <f t="shared" si="29"/>
        <v>0</v>
      </c>
      <c r="Z547">
        <f>SUM(Y:Y)</f>
        <v>194</v>
      </c>
      <c r="AA547" s="3">
        <f>IF(A547="","",X547/Z547)</f>
        <v>0.50515463917525771</v>
      </c>
    </row>
    <row r="548" spans="1:27" x14ac:dyDescent="0.25">
      <c r="A548" s="1">
        <v>43566</v>
      </c>
      <c r="B548" t="s">
        <v>16</v>
      </c>
      <c r="C548">
        <v>58344</v>
      </c>
      <c r="D548" t="str">
        <f t="shared" si="27"/>
        <v>4356658344</v>
      </c>
      <c r="E548" t="str">
        <f t="shared" si="28"/>
        <v>Fraise D striée</v>
      </c>
      <c r="F548" t="s">
        <v>37</v>
      </c>
      <c r="G548" t="s">
        <v>35</v>
      </c>
      <c r="H548" t="s">
        <v>39</v>
      </c>
      <c r="J548" t="s">
        <v>41</v>
      </c>
      <c r="K548">
        <v>1</v>
      </c>
      <c r="V548">
        <f>IF(G548="","",SUM(N:N))</f>
        <v>10292.35</v>
      </c>
      <c r="W548" t="b">
        <f>IF(G548="Affutage",IF(Q548&lt;&gt;"",1,0))</f>
        <v>0</v>
      </c>
      <c r="X548">
        <f>IF(G548="","",SUM(W:W))</f>
        <v>98</v>
      </c>
      <c r="Y548">
        <f t="shared" si="29"/>
        <v>0</v>
      </c>
      <c r="Z548">
        <f>SUM(Y:Y)</f>
        <v>194</v>
      </c>
      <c r="AA548" s="3">
        <f>IF(A548="","",X548/Z548)</f>
        <v>0.50515463917525771</v>
      </c>
    </row>
    <row r="549" spans="1:27" x14ac:dyDescent="0.25">
      <c r="A549" s="1">
        <v>43566</v>
      </c>
      <c r="B549" t="s">
        <v>17</v>
      </c>
      <c r="C549">
        <v>58349</v>
      </c>
      <c r="D549" t="str">
        <f>IF(A550="","",A550&amp;C549)</f>
        <v>4356658349</v>
      </c>
      <c r="E549" t="str">
        <f t="shared" si="28"/>
        <v>Fraise D plat</v>
      </c>
      <c r="F549" t="s">
        <v>64</v>
      </c>
      <c r="G549" t="s">
        <v>35</v>
      </c>
      <c r="J549" t="s">
        <v>41</v>
      </c>
      <c r="K549">
        <v>1</v>
      </c>
      <c r="L549" t="s">
        <v>69</v>
      </c>
      <c r="V549">
        <f>IF(G549="","",SUM(N:N))</f>
        <v>10292.35</v>
      </c>
      <c r="W549" t="b">
        <f>IF(G549="Affutage",IF(Q549&lt;&gt;"",1,0))</f>
        <v>0</v>
      </c>
      <c r="X549">
        <f>IF(G549="","",SUM(W:W))</f>
        <v>98</v>
      </c>
      <c r="Y549">
        <f t="shared" si="29"/>
        <v>0</v>
      </c>
      <c r="Z549">
        <f>SUM(Y:Y)</f>
        <v>194</v>
      </c>
      <c r="AA549" s="3">
        <f>IF(A550="","",X549/Z549)</f>
        <v>0.50515463917525771</v>
      </c>
    </row>
    <row r="550" spans="1:27" x14ac:dyDescent="0.25">
      <c r="A550" s="1">
        <v>43566</v>
      </c>
      <c r="B550" t="s">
        <v>17</v>
      </c>
      <c r="C550">
        <v>39875</v>
      </c>
      <c r="D550" t="str">
        <f>IF(A551="","",A551&amp;C550)</f>
        <v>4356639875</v>
      </c>
      <c r="E550" t="str">
        <f t="shared" si="28"/>
        <v>Fraise D plat</v>
      </c>
      <c r="F550" t="s">
        <v>64</v>
      </c>
      <c r="G550" t="s">
        <v>82</v>
      </c>
      <c r="H550" t="s">
        <v>39</v>
      </c>
      <c r="J550" t="s">
        <v>41</v>
      </c>
      <c r="K550">
        <v>1</v>
      </c>
      <c r="V550">
        <f>IF(G550="","",SUM(N:N))</f>
        <v>10292.35</v>
      </c>
      <c r="W550" t="b">
        <f>IF(G550="Affutage",IF(Q550&lt;&gt;"",1,0))</f>
        <v>0</v>
      </c>
      <c r="X550">
        <f>IF(G550="","",SUM(W:W))</f>
        <v>98</v>
      </c>
      <c r="Y550">
        <f t="shared" si="29"/>
        <v>0</v>
      </c>
      <c r="Z550">
        <f>SUM(Y:Y)</f>
        <v>194</v>
      </c>
      <c r="AA550" s="3">
        <f>IF(A551="","",X550/Z550)</f>
        <v>0.50515463917525771</v>
      </c>
    </row>
    <row r="551" spans="1:27" x14ac:dyDescent="0.25">
      <c r="A551" s="1">
        <v>43566</v>
      </c>
      <c r="B551" t="s">
        <v>17</v>
      </c>
      <c r="C551">
        <v>19884</v>
      </c>
      <c r="D551" t="str">
        <f t="shared" si="27"/>
        <v>4356619884</v>
      </c>
      <c r="E551" t="str">
        <f t="shared" si="28"/>
        <v>Fraise D plat</v>
      </c>
      <c r="F551" t="s">
        <v>64</v>
      </c>
      <c r="G551" t="s">
        <v>82</v>
      </c>
      <c r="H551" t="s">
        <v>39</v>
      </c>
      <c r="J551" t="s">
        <v>41</v>
      </c>
      <c r="K551">
        <v>1</v>
      </c>
      <c r="V551">
        <f>IF(G551="","",SUM(N:N))</f>
        <v>10292.35</v>
      </c>
      <c r="W551" t="b">
        <f>IF(G551="Affutage",IF(Q551&lt;&gt;"",1,0))</f>
        <v>0</v>
      </c>
      <c r="X551">
        <f>IF(G551="","",SUM(W:W))</f>
        <v>98</v>
      </c>
      <c r="Y551">
        <f t="shared" si="29"/>
        <v>0</v>
      </c>
      <c r="Z551">
        <f>SUM(Y:Y)</f>
        <v>194</v>
      </c>
      <c r="AA551" s="3">
        <f>IF(A551="","",X551/Z551)</f>
        <v>0.50515463917525771</v>
      </c>
    </row>
    <row r="552" spans="1:27" x14ac:dyDescent="0.25">
      <c r="A552" s="1">
        <v>43566</v>
      </c>
      <c r="B552" t="s">
        <v>699</v>
      </c>
      <c r="C552" t="s">
        <v>792</v>
      </c>
      <c r="D552" t="str">
        <f t="shared" si="27"/>
        <v>435667243   Ø1.00</v>
      </c>
      <c r="E552" t="str">
        <f t="shared" si="28"/>
        <v>Fraise 3Z</v>
      </c>
      <c r="F552" t="s">
        <v>76</v>
      </c>
      <c r="G552" t="s">
        <v>54</v>
      </c>
      <c r="H552" t="s">
        <v>38</v>
      </c>
      <c r="J552" t="s">
        <v>42</v>
      </c>
      <c r="K552">
        <v>10</v>
      </c>
      <c r="V552">
        <f>IF(G552="","",SUM(N:N))</f>
        <v>10292.35</v>
      </c>
      <c r="W552" t="b">
        <f>IF(G552="Affutage",IF(Q552&lt;&gt;"",1,0))</f>
        <v>0</v>
      </c>
      <c r="X552">
        <f>IF(G552="","",SUM(W:W))</f>
        <v>98</v>
      </c>
      <c r="Y552">
        <f t="shared" si="29"/>
        <v>0</v>
      </c>
      <c r="Z552">
        <f>SUM(Y:Y)</f>
        <v>194</v>
      </c>
      <c r="AA552" s="3">
        <f>IF(A552="","",X552/Z552)</f>
        <v>0.50515463917525771</v>
      </c>
    </row>
    <row r="553" spans="1:27" x14ac:dyDescent="0.25">
      <c r="A553" s="1">
        <v>43566</v>
      </c>
      <c r="B553" t="s">
        <v>699</v>
      </c>
      <c r="C553" t="s">
        <v>793</v>
      </c>
      <c r="D553" t="str">
        <f t="shared" si="27"/>
        <v>435667243   Ø1.50</v>
      </c>
      <c r="E553" t="str">
        <f t="shared" si="28"/>
        <v>Fraise 3Z</v>
      </c>
      <c r="F553" t="s">
        <v>76</v>
      </c>
      <c r="G553" t="s">
        <v>54</v>
      </c>
      <c r="H553" t="s">
        <v>38</v>
      </c>
      <c r="J553" t="s">
        <v>42</v>
      </c>
      <c r="K553">
        <v>10</v>
      </c>
      <c r="V553">
        <f>IF(G553="","",SUM(N:N))</f>
        <v>10292.35</v>
      </c>
      <c r="W553" t="b">
        <f>IF(G553="Affutage",IF(Q553&lt;&gt;"",1,0))</f>
        <v>0</v>
      </c>
      <c r="X553">
        <f>IF(G553="","",SUM(W:W))</f>
        <v>98</v>
      </c>
      <c r="Y553">
        <f t="shared" si="29"/>
        <v>0</v>
      </c>
      <c r="Z553">
        <f>SUM(Y:Y)</f>
        <v>194</v>
      </c>
      <c r="AA553" s="3">
        <f>IF(A553="","",X553/Z553)</f>
        <v>0.50515463917525771</v>
      </c>
    </row>
    <row r="554" spans="1:27" x14ac:dyDescent="0.25">
      <c r="A554" s="1">
        <v>43565</v>
      </c>
      <c r="B554" t="s">
        <v>16</v>
      </c>
      <c r="C554" t="s">
        <v>98</v>
      </c>
      <c r="D554" t="str">
        <f t="shared" si="27"/>
        <v>43565F240417</v>
      </c>
      <c r="E554" t="str">
        <f t="shared" si="28"/>
        <v>Fraise D striée</v>
      </c>
      <c r="G554" t="s">
        <v>34</v>
      </c>
      <c r="J554" t="s">
        <v>40</v>
      </c>
      <c r="K554">
        <v>1</v>
      </c>
      <c r="V554">
        <f>IF(G554="","",SUM(N:N))</f>
        <v>10292.35</v>
      </c>
      <c r="W554">
        <f>IF(G554="Affutage",IF(Q554&lt;&gt;"",1,0))</f>
        <v>0</v>
      </c>
      <c r="X554">
        <f>IF(G554="","",SUM(W:W))</f>
        <v>98</v>
      </c>
      <c r="Y554">
        <f t="shared" si="29"/>
        <v>1</v>
      </c>
      <c r="Z554">
        <f>SUM(Y:Y)</f>
        <v>194</v>
      </c>
      <c r="AA554" s="3">
        <f>IF(A554="","",X554/Z554)</f>
        <v>0.50515463917525771</v>
      </c>
    </row>
    <row r="555" spans="1:27" x14ac:dyDescent="0.25">
      <c r="A555" s="1">
        <v>43566</v>
      </c>
      <c r="B555" t="s">
        <v>16</v>
      </c>
      <c r="C555" t="s">
        <v>98</v>
      </c>
      <c r="D555" t="str">
        <f t="shared" si="27"/>
        <v>43566F240417</v>
      </c>
      <c r="E555" t="str">
        <f t="shared" si="28"/>
        <v>Fraise D striée</v>
      </c>
      <c r="F555" t="s">
        <v>37</v>
      </c>
      <c r="G555" t="s">
        <v>35</v>
      </c>
      <c r="H555" t="s">
        <v>39</v>
      </c>
      <c r="J555" t="s">
        <v>40</v>
      </c>
      <c r="K555">
        <v>1</v>
      </c>
      <c r="V555">
        <f>IF(G555="","",SUM(N:N))</f>
        <v>10292.35</v>
      </c>
      <c r="W555" t="b">
        <f>IF(G555="Affutage",IF(Q555&lt;&gt;"",1,0))</f>
        <v>0</v>
      </c>
      <c r="X555">
        <f>IF(G555="","",SUM(W:W))</f>
        <v>98</v>
      </c>
      <c r="Y555">
        <f t="shared" si="29"/>
        <v>0</v>
      </c>
      <c r="Z555">
        <f>SUM(Y:Y)</f>
        <v>194</v>
      </c>
      <c r="AA555" s="3">
        <f>IF(A555="","",X555/Z555)</f>
        <v>0.50515463917525771</v>
      </c>
    </row>
    <row r="556" spans="1:27" x14ac:dyDescent="0.25">
      <c r="A556" s="1">
        <v>43565</v>
      </c>
      <c r="B556" t="s">
        <v>704</v>
      </c>
      <c r="C556" t="s">
        <v>527</v>
      </c>
      <c r="D556" t="str">
        <f t="shared" si="27"/>
        <v>43565Godets Pour Décalque</v>
      </c>
      <c r="E556" t="str">
        <f t="shared" si="28"/>
        <v>Godet</v>
      </c>
      <c r="F556" t="s">
        <v>638</v>
      </c>
      <c r="G556" t="s">
        <v>34</v>
      </c>
      <c r="J556" t="s">
        <v>40</v>
      </c>
      <c r="K556">
        <v>2</v>
      </c>
      <c r="V556">
        <f>IF(G556="","",SUM(N:N))</f>
        <v>10292.35</v>
      </c>
      <c r="W556">
        <f>IF(G556="Affutage",IF(Q556&lt;&gt;"",1,0))</f>
        <v>0</v>
      </c>
      <c r="X556">
        <f>IF(G556="","",SUM(W:W))</f>
        <v>98</v>
      </c>
      <c r="Y556">
        <f t="shared" si="29"/>
        <v>1</v>
      </c>
      <c r="Z556">
        <f>SUM(Y:Y)</f>
        <v>194</v>
      </c>
      <c r="AA556" s="3">
        <f>IF(A556="","",X556/Z556)</f>
        <v>0.50515463917525771</v>
      </c>
    </row>
    <row r="557" spans="1:27" x14ac:dyDescent="0.25">
      <c r="A557" s="1">
        <v>43566</v>
      </c>
      <c r="B557" t="s">
        <v>704</v>
      </c>
      <c r="C557" t="s">
        <v>527</v>
      </c>
      <c r="D557" t="str">
        <f t="shared" si="27"/>
        <v>43566Godets Pour Décalque</v>
      </c>
      <c r="E557" t="str">
        <f t="shared" si="28"/>
        <v>Godet</v>
      </c>
      <c r="F557" t="s">
        <v>37</v>
      </c>
      <c r="G557" t="s">
        <v>74</v>
      </c>
      <c r="H557" t="s">
        <v>39</v>
      </c>
      <c r="J557" t="s">
        <v>40</v>
      </c>
      <c r="K557">
        <v>2</v>
      </c>
      <c r="V557">
        <f>IF(G557="","",SUM(N:N))</f>
        <v>10292.35</v>
      </c>
      <c r="W557" t="b">
        <f>IF(G557="Affutage",IF(Q557&lt;&gt;"",1,0))</f>
        <v>0</v>
      </c>
      <c r="X557">
        <f>IF(G557="","",SUM(W:W))</f>
        <v>98</v>
      </c>
      <c r="Y557">
        <f t="shared" si="29"/>
        <v>0</v>
      </c>
      <c r="Z557">
        <f>SUM(Y:Y)</f>
        <v>194</v>
      </c>
      <c r="AA557" s="3">
        <f>IF(A557="","",X557/Z557)</f>
        <v>0.50515463917525771</v>
      </c>
    </row>
    <row r="558" spans="1:27" x14ac:dyDescent="0.25">
      <c r="A558" s="1">
        <v>43566</v>
      </c>
      <c r="B558" t="s">
        <v>16</v>
      </c>
      <c r="C558">
        <v>69202</v>
      </c>
      <c r="D558" t="str">
        <f t="shared" si="27"/>
        <v>4356669202</v>
      </c>
      <c r="E558" t="str">
        <f t="shared" si="28"/>
        <v>Fraise D striée</v>
      </c>
      <c r="F558" t="s">
        <v>35</v>
      </c>
      <c r="G558" t="s">
        <v>34</v>
      </c>
      <c r="J558" t="s">
        <v>41</v>
      </c>
      <c r="K558">
        <v>1</v>
      </c>
      <c r="O558" t="s">
        <v>72</v>
      </c>
      <c r="P558" t="s">
        <v>613</v>
      </c>
      <c r="Q558">
        <v>10</v>
      </c>
      <c r="V558">
        <f>IF(G558="","",SUM(N:N))</f>
        <v>10292.35</v>
      </c>
      <c r="W558">
        <f>IF(G558="Affutage",IF(Q558&lt;&gt;"",1,0))</f>
        <v>1</v>
      </c>
      <c r="X558">
        <f>IF(G558="","",SUM(W:W))</f>
        <v>98</v>
      </c>
      <c r="Y558">
        <f t="shared" si="29"/>
        <v>1</v>
      </c>
      <c r="Z558">
        <f>SUM(Y:Y)</f>
        <v>194</v>
      </c>
      <c r="AA558" s="3">
        <f>IF(A558="","",X558/Z558)</f>
        <v>0.50515463917525771</v>
      </c>
    </row>
    <row r="559" spans="1:27" x14ac:dyDescent="0.25">
      <c r="A559" s="1">
        <v>43567</v>
      </c>
      <c r="B559" t="s">
        <v>702</v>
      </c>
      <c r="C559" t="s">
        <v>794</v>
      </c>
      <c r="D559" t="str">
        <f t="shared" si="27"/>
        <v>43567LAN-19-010-DCP01</v>
      </c>
      <c r="E559" t="str">
        <f t="shared" si="28"/>
        <v>Perçeur</v>
      </c>
      <c r="F559" t="s">
        <v>36</v>
      </c>
      <c r="G559" t="s">
        <v>2</v>
      </c>
      <c r="H559" t="s">
        <v>38</v>
      </c>
      <c r="J559" t="s">
        <v>40</v>
      </c>
      <c r="K559">
        <v>2</v>
      </c>
      <c r="V559">
        <f>IF(G559="","",SUM(N:N))</f>
        <v>10292.35</v>
      </c>
      <c r="W559" t="b">
        <f>IF(G559="Affutage",IF(Q559&lt;&gt;"",1,0))</f>
        <v>0</v>
      </c>
      <c r="X559">
        <f>IF(G559="","",SUM(W:W))</f>
        <v>98</v>
      </c>
      <c r="Y559">
        <f t="shared" si="29"/>
        <v>0</v>
      </c>
      <c r="Z559">
        <f>SUM(Y:Y)</f>
        <v>194</v>
      </c>
      <c r="AA559" s="3">
        <f>IF(A559="","",X559/Z559)</f>
        <v>0.50515463917525771</v>
      </c>
    </row>
    <row r="560" spans="1:27" x14ac:dyDescent="0.25">
      <c r="A560" s="1">
        <v>43567</v>
      </c>
      <c r="B560" t="s">
        <v>702</v>
      </c>
      <c r="C560" t="s">
        <v>795</v>
      </c>
      <c r="D560" t="str">
        <f t="shared" si="27"/>
        <v>43567LAN-19-010-DCP02</v>
      </c>
      <c r="E560" t="str">
        <f t="shared" si="28"/>
        <v>Perçeur</v>
      </c>
      <c r="F560" t="s">
        <v>36</v>
      </c>
      <c r="G560" t="s">
        <v>2</v>
      </c>
      <c r="H560" t="s">
        <v>38</v>
      </c>
      <c r="J560" t="s">
        <v>40</v>
      </c>
      <c r="K560">
        <v>4</v>
      </c>
      <c r="V560">
        <f>IF(G560="","",SUM(N:N))</f>
        <v>10292.35</v>
      </c>
      <c r="W560" t="b">
        <f>IF(G560="Affutage",IF(Q560&lt;&gt;"",1,0))</f>
        <v>0</v>
      </c>
      <c r="X560">
        <f>IF(G560="","",SUM(W:W))</f>
        <v>98</v>
      </c>
      <c r="Y560">
        <f t="shared" si="29"/>
        <v>0</v>
      </c>
      <c r="Z560">
        <f>SUM(Y:Y)</f>
        <v>194</v>
      </c>
      <c r="AA560" s="3">
        <f>IF(A560="","",X560/Z560)</f>
        <v>0.50515463917525771</v>
      </c>
    </row>
    <row r="561" spans="1:27" x14ac:dyDescent="0.25">
      <c r="A561" s="1">
        <v>43567</v>
      </c>
      <c r="B561" t="s">
        <v>16</v>
      </c>
      <c r="C561">
        <v>63308</v>
      </c>
      <c r="D561" t="str">
        <f t="shared" si="27"/>
        <v>4356763308</v>
      </c>
      <c r="E561" t="str">
        <f t="shared" si="28"/>
        <v>Fraise D striée</v>
      </c>
      <c r="F561" t="s">
        <v>35</v>
      </c>
      <c r="G561" t="s">
        <v>34</v>
      </c>
      <c r="J561" t="s">
        <v>41</v>
      </c>
      <c r="K561">
        <v>1</v>
      </c>
      <c r="O561" t="s">
        <v>72</v>
      </c>
      <c r="P561" t="s">
        <v>696</v>
      </c>
      <c r="Q561">
        <v>1200</v>
      </c>
      <c r="V561">
        <f>IF(G561="","",SUM(N:N))</f>
        <v>10292.35</v>
      </c>
      <c r="W561">
        <f>IF(G561="Affutage",IF(Q561&lt;&gt;"",1,0))</f>
        <v>1</v>
      </c>
      <c r="X561">
        <f>IF(G561="","",SUM(W:W))</f>
        <v>98</v>
      </c>
      <c r="Y561">
        <f t="shared" si="29"/>
        <v>1</v>
      </c>
      <c r="Z561">
        <f>SUM(Y:Y)</f>
        <v>194</v>
      </c>
      <c r="AA561" s="3">
        <f>IF(A561="","",X561/Z561)</f>
        <v>0.50515463917525771</v>
      </c>
    </row>
    <row r="562" spans="1:27" x14ac:dyDescent="0.25">
      <c r="A562" s="1">
        <v>43567</v>
      </c>
      <c r="B562" t="s">
        <v>16</v>
      </c>
      <c r="C562">
        <v>63310</v>
      </c>
      <c r="D562" t="str">
        <f t="shared" si="27"/>
        <v>4356763310</v>
      </c>
      <c r="E562" t="str">
        <f t="shared" si="28"/>
        <v>Fraise D striée</v>
      </c>
      <c r="F562" t="s">
        <v>35</v>
      </c>
      <c r="G562" t="s">
        <v>34</v>
      </c>
      <c r="J562" t="s">
        <v>41</v>
      </c>
      <c r="K562">
        <v>1</v>
      </c>
      <c r="O562" t="s">
        <v>72</v>
      </c>
      <c r="P562" t="s">
        <v>696</v>
      </c>
      <c r="Q562">
        <v>1200</v>
      </c>
      <c r="V562">
        <f>IF(G562="","",SUM(N:N))</f>
        <v>10292.35</v>
      </c>
      <c r="W562">
        <f>IF(G562="Affutage",IF(Q562&lt;&gt;"",1,0))</f>
        <v>1</v>
      </c>
      <c r="X562">
        <f>IF(G562="","",SUM(W:W))</f>
        <v>98</v>
      </c>
      <c r="Y562">
        <f t="shared" si="29"/>
        <v>1</v>
      </c>
      <c r="Z562">
        <f>SUM(Y:Y)</f>
        <v>194</v>
      </c>
      <c r="AA562" s="3">
        <f>IF(A562="","",X562/Z562)</f>
        <v>0.50515463917525771</v>
      </c>
    </row>
    <row r="563" spans="1:27" x14ac:dyDescent="0.25">
      <c r="A563" s="1">
        <v>43567</v>
      </c>
      <c r="B563" t="s">
        <v>16</v>
      </c>
      <c r="C563">
        <v>69202</v>
      </c>
      <c r="D563" t="str">
        <f t="shared" si="27"/>
        <v>4356769202</v>
      </c>
      <c r="E563" t="str">
        <f t="shared" si="28"/>
        <v>Fraise D striée</v>
      </c>
      <c r="F563" t="s">
        <v>37</v>
      </c>
      <c r="G563" t="s">
        <v>35</v>
      </c>
      <c r="H563" t="s">
        <v>39</v>
      </c>
      <c r="I563" t="s">
        <v>69</v>
      </c>
      <c r="J563" t="s">
        <v>41</v>
      </c>
      <c r="K563">
        <v>1</v>
      </c>
      <c r="V563">
        <f>IF(G563="","",SUM(N:N))</f>
        <v>10292.35</v>
      </c>
      <c r="W563" t="b">
        <f>IF(G563="Affutage",IF(Q563&lt;&gt;"",1,0))</f>
        <v>0</v>
      </c>
      <c r="X563">
        <f>IF(G563="","",SUM(W:W))</f>
        <v>98</v>
      </c>
      <c r="Y563">
        <f t="shared" si="29"/>
        <v>0</v>
      </c>
      <c r="Z563">
        <f>SUM(Y:Y)</f>
        <v>194</v>
      </c>
      <c r="AA563" s="3">
        <f>IF(A563="","",X563/Z563)</f>
        <v>0.50515463917525771</v>
      </c>
    </row>
    <row r="564" spans="1:27" x14ac:dyDescent="0.25">
      <c r="A564" s="1">
        <v>43567</v>
      </c>
      <c r="B564" t="s">
        <v>53</v>
      </c>
      <c r="C564" t="s">
        <v>1050</v>
      </c>
      <c r="D564" t="str">
        <f t="shared" si="27"/>
        <v>43567Ø2.40 x Ø0.40</v>
      </c>
      <c r="E564" t="str">
        <f t="shared" si="28"/>
        <v>Fraise à carotter</v>
      </c>
      <c r="F564" t="s">
        <v>616</v>
      </c>
      <c r="G564" t="s">
        <v>34</v>
      </c>
      <c r="J564" t="s">
        <v>40</v>
      </c>
      <c r="K564">
        <v>9</v>
      </c>
      <c r="V564">
        <f>IF(G564="","",SUM(N:N))</f>
        <v>10292.35</v>
      </c>
      <c r="W564">
        <f>IF(G564="Affutage",IF(Q564&lt;&gt;"",1,0))</f>
        <v>0</v>
      </c>
      <c r="X564">
        <f>IF(G564="","",SUM(W:W))</f>
        <v>98</v>
      </c>
      <c r="Y564">
        <f t="shared" si="29"/>
        <v>1</v>
      </c>
      <c r="Z564">
        <f>SUM(Y:Y)</f>
        <v>194</v>
      </c>
      <c r="AA564" s="3">
        <f>IF(A564="","",X564/Z564)</f>
        <v>0.50515463917525771</v>
      </c>
    </row>
    <row r="565" spans="1:27" x14ac:dyDescent="0.25">
      <c r="A565" s="1">
        <v>43567</v>
      </c>
      <c r="B565" t="s">
        <v>53</v>
      </c>
      <c r="C565" t="s">
        <v>1051</v>
      </c>
      <c r="D565" t="str">
        <f t="shared" si="27"/>
        <v>43567Ø2.00 x Ø0.40</v>
      </c>
      <c r="E565" t="str">
        <f t="shared" si="28"/>
        <v>Fraise à carotter</v>
      </c>
      <c r="F565" t="s">
        <v>616</v>
      </c>
      <c r="G565" t="s">
        <v>34</v>
      </c>
      <c r="J565" t="s">
        <v>40</v>
      </c>
      <c r="K565">
        <v>6</v>
      </c>
      <c r="V565">
        <f>IF(G565="","",SUM(N:N))</f>
        <v>10292.35</v>
      </c>
      <c r="W565">
        <f>IF(G565="Affutage",IF(Q565&lt;&gt;"",1,0))</f>
        <v>0</v>
      </c>
      <c r="X565">
        <f>IF(G565="","",SUM(W:W))</f>
        <v>98</v>
      </c>
      <c r="Y565">
        <f t="shared" si="29"/>
        <v>1</v>
      </c>
      <c r="Z565">
        <f>SUM(Y:Y)</f>
        <v>194</v>
      </c>
      <c r="AA565" s="3">
        <f>IF(A565="","",X565/Z565)</f>
        <v>0.50515463917525771</v>
      </c>
    </row>
    <row r="566" spans="1:27" x14ac:dyDescent="0.25">
      <c r="A566" s="1">
        <v>43567</v>
      </c>
      <c r="B566" t="s">
        <v>53</v>
      </c>
      <c r="C566" t="s">
        <v>1052</v>
      </c>
      <c r="D566" t="str">
        <f t="shared" ref="D566:D629" si="30">IF(A566="","",A566&amp;C566)</f>
        <v>43567Ø3.50 x Ø0.25</v>
      </c>
      <c r="E566" t="str">
        <f t="shared" ref="E566:E629" si="31">IF(B566="","",B566)</f>
        <v>Fraise à carotter</v>
      </c>
      <c r="F566" t="s">
        <v>616</v>
      </c>
      <c r="G566" t="s">
        <v>34</v>
      </c>
      <c r="J566" t="s">
        <v>40</v>
      </c>
      <c r="K566">
        <v>3</v>
      </c>
      <c r="V566">
        <f>IF(G566="","",SUM(N:N))</f>
        <v>10292.35</v>
      </c>
      <c r="W566">
        <f>IF(G566="Affutage",IF(Q566&lt;&gt;"",1,0))</f>
        <v>0</v>
      </c>
      <c r="X566">
        <f>IF(G566="","",SUM(W:W))</f>
        <v>98</v>
      </c>
      <c r="Y566">
        <f t="shared" si="29"/>
        <v>1</v>
      </c>
      <c r="Z566">
        <f>SUM(Y:Y)</f>
        <v>194</v>
      </c>
      <c r="AA566" s="3">
        <f>IF(A566="","",X566/Z566)</f>
        <v>0.50515463917525771</v>
      </c>
    </row>
    <row r="567" spans="1:27" x14ac:dyDescent="0.25">
      <c r="A567" s="1">
        <v>43567</v>
      </c>
      <c r="B567" t="s">
        <v>53</v>
      </c>
      <c r="C567" t="s">
        <v>756</v>
      </c>
      <c r="D567" t="str">
        <f t="shared" si="30"/>
        <v>43567FC015</v>
      </c>
      <c r="E567" t="str">
        <f t="shared" si="31"/>
        <v>Fraise à carotter</v>
      </c>
      <c r="F567" t="s">
        <v>616</v>
      </c>
      <c r="G567" t="s">
        <v>34</v>
      </c>
      <c r="J567" t="s">
        <v>40</v>
      </c>
      <c r="K567">
        <v>6</v>
      </c>
      <c r="V567">
        <f>IF(G567="","",SUM(N:N))</f>
        <v>10292.35</v>
      </c>
      <c r="W567">
        <f>IF(G567="Affutage",IF(Q567&lt;&gt;"",1,0))</f>
        <v>0</v>
      </c>
      <c r="X567">
        <f>IF(G567="","",SUM(W:W))</f>
        <v>98</v>
      </c>
      <c r="Y567">
        <f t="shared" si="29"/>
        <v>1</v>
      </c>
      <c r="Z567">
        <f>SUM(Y:Y)</f>
        <v>194</v>
      </c>
      <c r="AA567" s="3">
        <f>IF(A567="","",X567/Z567)</f>
        <v>0.50515463917525771</v>
      </c>
    </row>
    <row r="568" spans="1:27" x14ac:dyDescent="0.25">
      <c r="A568" s="1">
        <v>43570</v>
      </c>
      <c r="B568" t="s">
        <v>16</v>
      </c>
      <c r="C568">
        <v>49274</v>
      </c>
      <c r="D568" t="str">
        <f t="shared" si="30"/>
        <v>4357049274</v>
      </c>
      <c r="E568" t="str">
        <f t="shared" si="31"/>
        <v>Fraise D striée</v>
      </c>
      <c r="F568" t="s">
        <v>76</v>
      </c>
      <c r="G568" t="s">
        <v>35</v>
      </c>
      <c r="H568" t="s">
        <v>39</v>
      </c>
      <c r="J568" t="s">
        <v>41</v>
      </c>
      <c r="K568">
        <v>1</v>
      </c>
      <c r="N568">
        <v>50</v>
      </c>
      <c r="V568">
        <f>IF(G568="","",SUM(N:N))</f>
        <v>10292.35</v>
      </c>
      <c r="W568" t="b">
        <f>IF(G568="Affutage",IF(Q568&lt;&gt;"",1,0))</f>
        <v>0</v>
      </c>
      <c r="X568">
        <f>IF(G568="","",SUM(W:W))</f>
        <v>98</v>
      </c>
      <c r="Y568">
        <f t="shared" si="29"/>
        <v>0</v>
      </c>
      <c r="Z568">
        <f>SUM(Y:Y)</f>
        <v>194</v>
      </c>
      <c r="AA568" s="3">
        <f>IF(A568="","",X568/Z568)</f>
        <v>0.50515463917525771</v>
      </c>
    </row>
    <row r="569" spans="1:27" x14ac:dyDescent="0.25">
      <c r="A569" s="1">
        <v>43570</v>
      </c>
      <c r="B569" t="s">
        <v>16</v>
      </c>
      <c r="C569">
        <v>49320</v>
      </c>
      <c r="D569" t="str">
        <f t="shared" si="30"/>
        <v>4357049320</v>
      </c>
      <c r="E569" t="str">
        <f t="shared" si="31"/>
        <v>Fraise D striée</v>
      </c>
      <c r="F569" t="s">
        <v>76</v>
      </c>
      <c r="G569" t="s">
        <v>35</v>
      </c>
      <c r="H569" t="s">
        <v>39</v>
      </c>
      <c r="J569" t="s">
        <v>41</v>
      </c>
      <c r="K569">
        <v>1</v>
      </c>
      <c r="N569">
        <v>50</v>
      </c>
      <c r="V569">
        <f>IF(G569="","",SUM(N:N))</f>
        <v>10292.35</v>
      </c>
      <c r="W569" t="b">
        <f>IF(G569="Affutage",IF(Q569&lt;&gt;"",1,0))</f>
        <v>0</v>
      </c>
      <c r="X569">
        <f>IF(G569="","",SUM(W:W))</f>
        <v>98</v>
      </c>
      <c r="Y569">
        <f t="shared" si="29"/>
        <v>0</v>
      </c>
      <c r="Z569">
        <f>SUM(Y:Y)</f>
        <v>194</v>
      </c>
      <c r="AA569" s="3">
        <f>IF(A569="","",X569/Z569)</f>
        <v>0.50515463917525771</v>
      </c>
    </row>
    <row r="570" spans="1:27" x14ac:dyDescent="0.25">
      <c r="A570" s="1">
        <v>43570</v>
      </c>
      <c r="B570" t="s">
        <v>16</v>
      </c>
      <c r="C570">
        <v>63308</v>
      </c>
      <c r="D570" t="str">
        <f t="shared" si="30"/>
        <v>4357063308</v>
      </c>
      <c r="E570" t="str">
        <f t="shared" si="31"/>
        <v>Fraise D striée</v>
      </c>
      <c r="F570" t="s">
        <v>37</v>
      </c>
      <c r="G570" t="s">
        <v>35</v>
      </c>
      <c r="J570" t="s">
        <v>41</v>
      </c>
      <c r="K570">
        <v>1</v>
      </c>
      <c r="L570" t="s">
        <v>69</v>
      </c>
      <c r="V570">
        <f>IF(G570="","",SUM(N:N))</f>
        <v>10292.35</v>
      </c>
      <c r="W570" t="b">
        <f>IF(G570="Affutage",IF(Q570&lt;&gt;"",1,0))</f>
        <v>0</v>
      </c>
      <c r="X570">
        <f>IF(G570="","",SUM(W:W))</f>
        <v>98</v>
      </c>
      <c r="Y570">
        <f t="shared" si="29"/>
        <v>0</v>
      </c>
      <c r="Z570">
        <f>SUM(Y:Y)</f>
        <v>194</v>
      </c>
      <c r="AA570" s="3">
        <f>IF(A570="","",X570/Z570)</f>
        <v>0.50515463917525771</v>
      </c>
    </row>
    <row r="571" spans="1:27" x14ac:dyDescent="0.25">
      <c r="A571" s="1">
        <v>43570</v>
      </c>
      <c r="B571" t="s">
        <v>16</v>
      </c>
      <c r="C571">
        <v>63310</v>
      </c>
      <c r="D571" t="str">
        <f t="shared" si="30"/>
        <v>4357063310</v>
      </c>
      <c r="E571" t="str">
        <f t="shared" si="31"/>
        <v>Fraise D striée</v>
      </c>
      <c r="F571" t="s">
        <v>37</v>
      </c>
      <c r="G571" t="s">
        <v>35</v>
      </c>
      <c r="J571" t="s">
        <v>41</v>
      </c>
      <c r="K571">
        <v>1</v>
      </c>
      <c r="L571" t="s">
        <v>69</v>
      </c>
      <c r="V571">
        <f>IF(G571="","",SUM(N:N))</f>
        <v>10292.35</v>
      </c>
      <c r="W571" t="b">
        <f>IF(G571="Affutage",IF(Q571&lt;&gt;"",1,0))</f>
        <v>0</v>
      </c>
      <c r="X571">
        <f>IF(G571="","",SUM(W:W))</f>
        <v>98</v>
      </c>
      <c r="Y571">
        <f t="shared" si="29"/>
        <v>0</v>
      </c>
      <c r="Z571">
        <f>SUM(Y:Y)</f>
        <v>194</v>
      </c>
      <c r="AA571" s="3">
        <f>IF(A571="","",X571/Z571)</f>
        <v>0.50515463917525771</v>
      </c>
    </row>
    <row r="572" spans="1:27" x14ac:dyDescent="0.25">
      <c r="A572" s="1">
        <v>43570</v>
      </c>
      <c r="B572" t="s">
        <v>53</v>
      </c>
      <c r="C572" t="s">
        <v>814</v>
      </c>
      <c r="D572" t="str">
        <f t="shared" si="30"/>
        <v>43570FC017</v>
      </c>
      <c r="E572" t="str">
        <f t="shared" si="31"/>
        <v>Fraise à carotter</v>
      </c>
      <c r="F572" t="s">
        <v>36</v>
      </c>
      <c r="G572" t="s">
        <v>54</v>
      </c>
      <c r="H572" t="s">
        <v>38</v>
      </c>
      <c r="I572" t="s">
        <v>69</v>
      </c>
      <c r="J572" t="s">
        <v>40</v>
      </c>
      <c r="K572">
        <v>4</v>
      </c>
      <c r="V572">
        <f>IF(G572="","",SUM(N:N))</f>
        <v>10292.35</v>
      </c>
      <c r="W572" t="b">
        <f>IF(G572="Affutage",IF(Q572&lt;&gt;"",1,0))</f>
        <v>0</v>
      </c>
      <c r="X572">
        <f>IF(G572="","",SUM(W:W))</f>
        <v>98</v>
      </c>
      <c r="Y572">
        <f t="shared" si="29"/>
        <v>0</v>
      </c>
      <c r="Z572">
        <f>SUM(Y:Y)</f>
        <v>194</v>
      </c>
      <c r="AA572" s="3">
        <f>IF(A572="","",X572/Z572)</f>
        <v>0.50515463917525771</v>
      </c>
    </row>
    <row r="573" spans="1:27" x14ac:dyDescent="0.25">
      <c r="A573" s="1">
        <v>43571</v>
      </c>
      <c r="B573" t="s">
        <v>53</v>
      </c>
      <c r="C573" t="s">
        <v>756</v>
      </c>
      <c r="D573" t="str">
        <f t="shared" si="30"/>
        <v>43571FC015</v>
      </c>
      <c r="E573" t="str">
        <f t="shared" si="31"/>
        <v>Fraise à carotter</v>
      </c>
      <c r="F573" t="s">
        <v>36</v>
      </c>
      <c r="G573" t="s">
        <v>54</v>
      </c>
      <c r="H573" t="s">
        <v>39</v>
      </c>
      <c r="I573" t="s">
        <v>69</v>
      </c>
      <c r="J573" t="s">
        <v>40</v>
      </c>
      <c r="K573">
        <v>5</v>
      </c>
      <c r="V573">
        <f>IF(G573="","",SUM(N:N))</f>
        <v>10292.35</v>
      </c>
      <c r="W573" t="b">
        <f>IF(G573="Affutage",IF(Q573&lt;&gt;"",1,0))</f>
        <v>0</v>
      </c>
      <c r="X573">
        <f>IF(G573="","",SUM(W:W))</f>
        <v>98</v>
      </c>
      <c r="Y573">
        <f t="shared" si="29"/>
        <v>0</v>
      </c>
      <c r="Z573">
        <f>SUM(Y:Y)</f>
        <v>194</v>
      </c>
      <c r="AA573" s="3">
        <f>IF(A573="","",X573/Z573)</f>
        <v>0.50515463917525771</v>
      </c>
    </row>
    <row r="574" spans="1:27" x14ac:dyDescent="0.25">
      <c r="A574" s="1">
        <v>43571</v>
      </c>
      <c r="B574" t="s">
        <v>53</v>
      </c>
      <c r="C574" t="s">
        <v>816</v>
      </c>
      <c r="D574" t="str">
        <f t="shared" si="30"/>
        <v>43571FC018</v>
      </c>
      <c r="E574" t="str">
        <f t="shared" si="31"/>
        <v>Fraise à carotter</v>
      </c>
      <c r="F574" t="s">
        <v>36</v>
      </c>
      <c r="G574" t="s">
        <v>54</v>
      </c>
      <c r="H574" t="s">
        <v>39</v>
      </c>
      <c r="J574" t="s">
        <v>40</v>
      </c>
      <c r="K574">
        <v>9</v>
      </c>
      <c r="V574">
        <f>IF(G574="","",SUM(N:N))</f>
        <v>10292.35</v>
      </c>
      <c r="W574" t="b">
        <f>IF(G574="Affutage",IF(Q574&lt;&gt;"",1,0))</f>
        <v>0</v>
      </c>
      <c r="X574">
        <f>IF(G574="","",SUM(W:W))</f>
        <v>98</v>
      </c>
      <c r="Y574">
        <f t="shared" si="29"/>
        <v>0</v>
      </c>
      <c r="Z574">
        <f>SUM(Y:Y)</f>
        <v>194</v>
      </c>
      <c r="AA574" s="3">
        <f>IF(A574="","",X574/Z574)</f>
        <v>0.50515463917525771</v>
      </c>
    </row>
    <row r="575" spans="1:27" x14ac:dyDescent="0.25">
      <c r="A575" s="1">
        <v>43571</v>
      </c>
      <c r="B575" t="s">
        <v>53</v>
      </c>
      <c r="C575" t="s">
        <v>817</v>
      </c>
      <c r="D575" t="str">
        <f t="shared" si="30"/>
        <v>43571FC019</v>
      </c>
      <c r="E575" t="str">
        <f t="shared" si="31"/>
        <v>Fraise à carotter</v>
      </c>
      <c r="F575" t="s">
        <v>36</v>
      </c>
      <c r="G575" t="s">
        <v>54</v>
      </c>
      <c r="H575" t="s">
        <v>39</v>
      </c>
      <c r="J575" t="s">
        <v>40</v>
      </c>
      <c r="K575">
        <v>5</v>
      </c>
      <c r="V575">
        <f>IF(G575="","",SUM(N:N))</f>
        <v>10292.35</v>
      </c>
      <c r="W575" t="b">
        <f>IF(G575="Affutage",IF(Q575&lt;&gt;"",1,0))</f>
        <v>0</v>
      </c>
      <c r="X575">
        <f>IF(G575="","",SUM(W:W))</f>
        <v>98</v>
      </c>
      <c r="Y575">
        <f t="shared" si="29"/>
        <v>0</v>
      </c>
      <c r="Z575">
        <f>SUM(Y:Y)</f>
        <v>194</v>
      </c>
      <c r="AA575" s="3">
        <f>IF(A575="","",X575/Z575)</f>
        <v>0.50515463917525771</v>
      </c>
    </row>
    <row r="576" spans="1:27" x14ac:dyDescent="0.25">
      <c r="A576" s="1">
        <v>43571</v>
      </c>
      <c r="B576" t="s">
        <v>53</v>
      </c>
      <c r="C576" t="s">
        <v>820</v>
      </c>
      <c r="D576" t="str">
        <f t="shared" si="30"/>
        <v>43571FC020</v>
      </c>
      <c r="E576" t="str">
        <f t="shared" si="31"/>
        <v>Fraise à carotter</v>
      </c>
      <c r="F576" t="s">
        <v>36</v>
      </c>
      <c r="G576" t="s">
        <v>54</v>
      </c>
      <c r="H576" t="s">
        <v>39</v>
      </c>
      <c r="J576" t="s">
        <v>40</v>
      </c>
      <c r="K576">
        <v>3</v>
      </c>
      <c r="V576">
        <f>IF(G576="","",SUM(N:N))</f>
        <v>10292.35</v>
      </c>
      <c r="W576" t="b">
        <f>IF(G576="Affutage",IF(Q576&lt;&gt;"",1,0))</f>
        <v>0</v>
      </c>
      <c r="X576">
        <f>IF(G576="","",SUM(W:W))</f>
        <v>98</v>
      </c>
      <c r="Y576">
        <f t="shared" si="29"/>
        <v>0</v>
      </c>
      <c r="Z576">
        <f>SUM(Y:Y)</f>
        <v>194</v>
      </c>
      <c r="AA576" s="3">
        <f>IF(A576="","",X576/Z576)</f>
        <v>0.50515463917525771</v>
      </c>
    </row>
    <row r="577" spans="1:27" x14ac:dyDescent="0.25">
      <c r="A577" s="1">
        <v>43571</v>
      </c>
      <c r="B577" t="s">
        <v>702</v>
      </c>
      <c r="C577" t="s">
        <v>796</v>
      </c>
      <c r="D577" t="str">
        <f t="shared" si="30"/>
        <v>43571CAR-19-050-DCP01</v>
      </c>
      <c r="E577" t="str">
        <f t="shared" si="31"/>
        <v>Perçeur</v>
      </c>
      <c r="F577" t="s">
        <v>36</v>
      </c>
      <c r="G577" t="s">
        <v>2</v>
      </c>
      <c r="H577" t="s">
        <v>38</v>
      </c>
      <c r="J577" t="s">
        <v>40</v>
      </c>
      <c r="K577">
        <v>2</v>
      </c>
      <c r="V577">
        <f>IF(G577="","",SUM(N:N))</f>
        <v>10292.35</v>
      </c>
      <c r="W577" t="b">
        <f>IF(G577="Affutage",IF(Q577&lt;&gt;"",1,0))</f>
        <v>0</v>
      </c>
      <c r="X577">
        <f>IF(G577="","",SUM(W:W))</f>
        <v>98</v>
      </c>
      <c r="Y577">
        <f t="shared" si="29"/>
        <v>0</v>
      </c>
      <c r="Z577">
        <f>SUM(Y:Y)</f>
        <v>194</v>
      </c>
      <c r="AA577" s="3">
        <f>IF(A577="","",X577/Z577)</f>
        <v>0.50515463917525771</v>
      </c>
    </row>
    <row r="578" spans="1:27" x14ac:dyDescent="0.25">
      <c r="A578" s="1">
        <v>43571</v>
      </c>
      <c r="B578" t="s">
        <v>702</v>
      </c>
      <c r="C578" t="s">
        <v>797</v>
      </c>
      <c r="D578" t="str">
        <f t="shared" si="30"/>
        <v>43571CAR-19-060-DCP01</v>
      </c>
      <c r="E578" t="str">
        <f t="shared" si="31"/>
        <v>Perçeur</v>
      </c>
      <c r="F578" t="s">
        <v>36</v>
      </c>
      <c r="G578" t="s">
        <v>2</v>
      </c>
      <c r="H578" t="s">
        <v>38</v>
      </c>
      <c r="J578" t="s">
        <v>40</v>
      </c>
      <c r="K578">
        <v>2</v>
      </c>
      <c r="V578">
        <f>IF(G578="","",SUM(N:N))</f>
        <v>10292.35</v>
      </c>
      <c r="W578" t="b">
        <f>IF(G578="Affutage",IF(Q578&lt;&gt;"",1,0))</f>
        <v>0</v>
      </c>
      <c r="X578">
        <f>IF(G578="","",SUM(W:W))</f>
        <v>98</v>
      </c>
      <c r="Y578">
        <f t="shared" si="29"/>
        <v>0</v>
      </c>
      <c r="Z578">
        <f>SUM(Y:Y)</f>
        <v>194</v>
      </c>
      <c r="AA578" s="3">
        <f>IF(A578="","",X578/Z578)</f>
        <v>0.50515463917525771</v>
      </c>
    </row>
    <row r="579" spans="1:27" x14ac:dyDescent="0.25">
      <c r="A579" s="1">
        <v>43571</v>
      </c>
      <c r="B579" t="s">
        <v>702</v>
      </c>
      <c r="C579" t="s">
        <v>798</v>
      </c>
      <c r="D579" t="str">
        <f t="shared" si="30"/>
        <v>43571CAR-19-080-DCP01</v>
      </c>
      <c r="E579" t="str">
        <f t="shared" si="31"/>
        <v>Perçeur</v>
      </c>
      <c r="F579" t="s">
        <v>36</v>
      </c>
      <c r="G579" t="s">
        <v>2</v>
      </c>
      <c r="H579" t="s">
        <v>38</v>
      </c>
      <c r="J579" t="s">
        <v>40</v>
      </c>
      <c r="K579">
        <v>2</v>
      </c>
      <c r="V579">
        <f>IF(G579="","",SUM(N:N))</f>
        <v>10292.35</v>
      </c>
      <c r="W579" t="b">
        <f>IF(G579="Affutage",IF(Q579&lt;&gt;"",1,0))</f>
        <v>0</v>
      </c>
      <c r="X579">
        <f>IF(G579="","",SUM(W:W))</f>
        <v>98</v>
      </c>
      <c r="Y579">
        <f t="shared" si="29"/>
        <v>0</v>
      </c>
      <c r="Z579">
        <f>SUM(Y:Y)</f>
        <v>194</v>
      </c>
      <c r="AA579" s="3">
        <f>IF(A579="","",X579/Z579)</f>
        <v>0.50515463917525771</v>
      </c>
    </row>
    <row r="580" spans="1:27" x14ac:dyDescent="0.25">
      <c r="A580" s="1">
        <v>43572</v>
      </c>
      <c r="B580" t="s">
        <v>53</v>
      </c>
      <c r="C580" t="s">
        <v>814</v>
      </c>
      <c r="D580" t="str">
        <f t="shared" si="30"/>
        <v>43572FC017</v>
      </c>
      <c r="E580" t="str">
        <f t="shared" si="31"/>
        <v>Fraise à carotter</v>
      </c>
      <c r="F580" t="s">
        <v>616</v>
      </c>
      <c r="G580" t="s">
        <v>34</v>
      </c>
      <c r="J580" t="s">
        <v>40</v>
      </c>
      <c r="K580">
        <v>4</v>
      </c>
      <c r="V580">
        <f>IF(G580="","",SUM(N:N))</f>
        <v>10292.35</v>
      </c>
      <c r="W580">
        <f>IF(G580="Affutage",IF(Q580&lt;&gt;"",1,0))</f>
        <v>0</v>
      </c>
      <c r="X580">
        <f>IF(G580="","",SUM(W:W))</f>
        <v>98</v>
      </c>
      <c r="Y580">
        <f t="shared" si="29"/>
        <v>1</v>
      </c>
      <c r="Z580">
        <f>SUM(Y:Y)</f>
        <v>194</v>
      </c>
      <c r="AA580" s="3">
        <f>IF(A580="","",X580/Z580)</f>
        <v>0.50515463917525771</v>
      </c>
    </row>
    <row r="581" spans="1:27" x14ac:dyDescent="0.25">
      <c r="A581" s="1">
        <v>43573</v>
      </c>
      <c r="B581" t="s">
        <v>53</v>
      </c>
      <c r="C581" t="s">
        <v>814</v>
      </c>
      <c r="D581" t="str">
        <f t="shared" si="30"/>
        <v>43573FC017</v>
      </c>
      <c r="E581" t="str">
        <f t="shared" si="31"/>
        <v>Fraise à carotter</v>
      </c>
      <c r="F581" t="s">
        <v>36</v>
      </c>
      <c r="G581" t="s">
        <v>54</v>
      </c>
      <c r="H581" t="s">
        <v>39</v>
      </c>
      <c r="I581" t="s">
        <v>69</v>
      </c>
      <c r="J581" t="s">
        <v>40</v>
      </c>
      <c r="K581">
        <v>4</v>
      </c>
      <c r="V581">
        <f>IF(G581="","",SUM(N:N))</f>
        <v>10292.35</v>
      </c>
      <c r="W581" t="b">
        <f>IF(G581="Affutage",IF(Q581&lt;&gt;"",1,0))</f>
        <v>0</v>
      </c>
      <c r="X581">
        <f>IF(G581="","",SUM(W:W))</f>
        <v>98</v>
      </c>
      <c r="Y581">
        <f t="shared" si="29"/>
        <v>0</v>
      </c>
      <c r="Z581">
        <f>SUM(Y:Y)</f>
        <v>194</v>
      </c>
      <c r="AA581" s="3">
        <f>IF(A581="","",X581/Z581)</f>
        <v>0.50515463917525771</v>
      </c>
    </row>
    <row r="582" spans="1:27" x14ac:dyDescent="0.25">
      <c r="A582" s="1">
        <v>43572</v>
      </c>
      <c r="B582" t="s">
        <v>368</v>
      </c>
      <c r="C582" t="s">
        <v>799</v>
      </c>
      <c r="D582" t="str">
        <f t="shared" si="30"/>
        <v>4357260° Plat 0.05   Examen Samir</v>
      </c>
      <c r="E582" t="str">
        <f t="shared" si="31"/>
        <v>Fraise à graver</v>
      </c>
      <c r="F582" t="s">
        <v>36</v>
      </c>
      <c r="G582" t="s">
        <v>2</v>
      </c>
      <c r="H582" t="s">
        <v>38</v>
      </c>
      <c r="J582" t="s">
        <v>40</v>
      </c>
      <c r="K582">
        <v>10</v>
      </c>
      <c r="V582">
        <f>IF(G582="","",SUM(N:N))</f>
        <v>10292.35</v>
      </c>
      <c r="W582" t="b">
        <f>IF(G582="Affutage",IF(Q582&lt;&gt;"",1,0))</f>
        <v>0</v>
      </c>
      <c r="X582">
        <f>IF(G582="","",SUM(W:W))</f>
        <v>98</v>
      </c>
      <c r="Y582">
        <f t="shared" si="29"/>
        <v>0</v>
      </c>
      <c r="Z582">
        <f>SUM(Y:Y)</f>
        <v>194</v>
      </c>
      <c r="AA582" s="3">
        <f>IF(A582="","",X582/Z582)</f>
        <v>0.50515463917525771</v>
      </c>
    </row>
    <row r="583" spans="1:27" x14ac:dyDescent="0.25">
      <c r="A583" s="1">
        <v>43572</v>
      </c>
      <c r="B583" t="s">
        <v>368</v>
      </c>
      <c r="C583" t="s">
        <v>800</v>
      </c>
      <c r="D583" t="str">
        <f t="shared" si="30"/>
        <v>43572126° plat 0.02   Examen Samir</v>
      </c>
      <c r="E583" t="str">
        <f t="shared" si="31"/>
        <v>Fraise à graver</v>
      </c>
      <c r="F583" t="s">
        <v>36</v>
      </c>
      <c r="G583" t="s">
        <v>2</v>
      </c>
      <c r="H583" t="s">
        <v>38</v>
      </c>
      <c r="J583" t="s">
        <v>40</v>
      </c>
      <c r="K583">
        <v>10</v>
      </c>
      <c r="V583">
        <f>IF(G583="","",SUM(N:N))</f>
        <v>10292.35</v>
      </c>
      <c r="W583" t="b">
        <f>IF(G583="Affutage",IF(Q583&lt;&gt;"",1,0))</f>
        <v>0</v>
      </c>
      <c r="X583">
        <f>IF(G583="","",SUM(W:W))</f>
        <v>98</v>
      </c>
      <c r="Y583">
        <f t="shared" si="29"/>
        <v>0</v>
      </c>
      <c r="Z583">
        <f>SUM(Y:Y)</f>
        <v>194</v>
      </c>
      <c r="AA583" s="3">
        <f>IF(A583="","",X583/Z583)</f>
        <v>0.50515463917525771</v>
      </c>
    </row>
    <row r="584" spans="1:27" x14ac:dyDescent="0.25">
      <c r="A584" s="1">
        <v>43572</v>
      </c>
      <c r="B584" t="s">
        <v>17</v>
      </c>
      <c r="C584" t="s">
        <v>801</v>
      </c>
      <c r="D584" t="str">
        <f t="shared" si="30"/>
        <v>43572F140419</v>
      </c>
      <c r="E584" t="str">
        <f t="shared" si="31"/>
        <v>Fraise D plat</v>
      </c>
      <c r="F584" t="s">
        <v>37</v>
      </c>
      <c r="G584" t="s">
        <v>35</v>
      </c>
      <c r="H584" t="s">
        <v>38</v>
      </c>
      <c r="J584" t="s">
        <v>40</v>
      </c>
      <c r="K584">
        <v>1</v>
      </c>
      <c r="V584">
        <f>IF(G584="","",SUM(N:N))</f>
        <v>10292.35</v>
      </c>
      <c r="W584" t="b">
        <f>IF(G584="Affutage",IF(Q584&lt;&gt;"",1,0))</f>
        <v>0</v>
      </c>
      <c r="X584">
        <f>IF(G584="","",SUM(W:W))</f>
        <v>98</v>
      </c>
      <c r="Y584">
        <f t="shared" si="29"/>
        <v>0</v>
      </c>
      <c r="Z584">
        <f>SUM(Y:Y)</f>
        <v>194</v>
      </c>
      <c r="AA584" s="3">
        <f>IF(A584="","",X584/Z584)</f>
        <v>0.50515463917525771</v>
      </c>
    </row>
    <row r="585" spans="1:27" x14ac:dyDescent="0.25">
      <c r="A585" s="1">
        <v>43572</v>
      </c>
      <c r="B585" t="s">
        <v>16</v>
      </c>
      <c r="C585" t="s">
        <v>802</v>
      </c>
      <c r="D585" t="str">
        <f t="shared" si="30"/>
        <v>43572F150419</v>
      </c>
      <c r="E585" t="str">
        <f t="shared" si="31"/>
        <v>Fraise D striée</v>
      </c>
      <c r="F585" t="s">
        <v>37</v>
      </c>
      <c r="G585" t="s">
        <v>35</v>
      </c>
      <c r="H585" t="s">
        <v>38</v>
      </c>
      <c r="J585" t="s">
        <v>40</v>
      </c>
      <c r="K585">
        <v>1</v>
      </c>
      <c r="V585">
        <f>IF(G585="","",SUM(N:N))</f>
        <v>10292.35</v>
      </c>
      <c r="W585" t="b">
        <f>IF(G585="Affutage",IF(Q585&lt;&gt;"",1,0))</f>
        <v>0</v>
      </c>
      <c r="X585">
        <f>IF(G585="","",SUM(W:W))</f>
        <v>98</v>
      </c>
      <c r="Y585">
        <f t="shared" si="29"/>
        <v>0</v>
      </c>
      <c r="Z585">
        <f>SUM(Y:Y)</f>
        <v>194</v>
      </c>
      <c r="AA585" s="3">
        <f>IF(A585="","",X585/Z585)</f>
        <v>0.50515463917525771</v>
      </c>
    </row>
    <row r="586" spans="1:27" x14ac:dyDescent="0.25">
      <c r="A586" s="1">
        <v>43572</v>
      </c>
      <c r="B586" t="s">
        <v>17</v>
      </c>
      <c r="C586" t="s">
        <v>803</v>
      </c>
      <c r="D586" t="str">
        <f t="shared" si="30"/>
        <v>43572F160419</v>
      </c>
      <c r="E586" t="str">
        <f t="shared" si="31"/>
        <v>Fraise D plat</v>
      </c>
      <c r="F586" t="s">
        <v>37</v>
      </c>
      <c r="G586" t="s">
        <v>35</v>
      </c>
      <c r="H586" t="s">
        <v>38</v>
      </c>
      <c r="J586" t="s">
        <v>40</v>
      </c>
      <c r="K586">
        <v>1</v>
      </c>
      <c r="V586">
        <f>IF(G586="","",SUM(N:N))</f>
        <v>10292.35</v>
      </c>
      <c r="W586" t="b">
        <f>IF(G586="Affutage",IF(Q586&lt;&gt;"",1,0))</f>
        <v>0</v>
      </c>
      <c r="X586">
        <f>IF(G586="","",SUM(W:W))</f>
        <v>98</v>
      </c>
      <c r="Y586">
        <f t="shared" si="29"/>
        <v>0</v>
      </c>
      <c r="Z586">
        <f>SUM(Y:Y)</f>
        <v>194</v>
      </c>
      <c r="AA586" s="3">
        <f>IF(A586="","",X586/Z586)</f>
        <v>0.50515463917525771</v>
      </c>
    </row>
    <row r="587" spans="1:27" x14ac:dyDescent="0.25">
      <c r="A587" s="1">
        <v>43572</v>
      </c>
      <c r="B587" t="s">
        <v>16</v>
      </c>
      <c r="C587">
        <v>69203</v>
      </c>
      <c r="D587" t="str">
        <f t="shared" si="30"/>
        <v>4357269203</v>
      </c>
      <c r="E587" t="str">
        <f t="shared" si="31"/>
        <v>Fraise D striée</v>
      </c>
      <c r="F587" t="s">
        <v>35</v>
      </c>
      <c r="G587" t="s">
        <v>34</v>
      </c>
      <c r="J587" t="s">
        <v>41</v>
      </c>
      <c r="K587">
        <v>1</v>
      </c>
      <c r="V587">
        <f>IF(G587="","",SUM(N:N))</f>
        <v>10292.35</v>
      </c>
      <c r="W587">
        <f>IF(G587="Affutage",IF(Q587&lt;&gt;"",1,0))</f>
        <v>0</v>
      </c>
      <c r="X587">
        <f>IF(G587="","",SUM(W:W))</f>
        <v>98</v>
      </c>
      <c r="Y587">
        <f t="shared" si="29"/>
        <v>1</v>
      </c>
      <c r="Z587">
        <f>SUM(Y:Y)</f>
        <v>194</v>
      </c>
      <c r="AA587" s="3">
        <f>IF(A587="","",X587/Z587)</f>
        <v>0.50515463917525771</v>
      </c>
    </row>
    <row r="588" spans="1:27" x14ac:dyDescent="0.25">
      <c r="A588" s="1">
        <v>43573</v>
      </c>
      <c r="B588" t="s">
        <v>20</v>
      </c>
      <c r="C588" t="s">
        <v>536</v>
      </c>
      <c r="D588" t="str">
        <f t="shared" si="30"/>
        <v>435737242 Ø0.60</v>
      </c>
      <c r="E588" t="str">
        <f t="shared" si="31"/>
        <v>Fraise 2Z</v>
      </c>
      <c r="F588" t="s">
        <v>76</v>
      </c>
      <c r="G588" t="s">
        <v>35</v>
      </c>
      <c r="H588" t="s">
        <v>38</v>
      </c>
      <c r="J588" t="s">
        <v>42</v>
      </c>
      <c r="K588">
        <v>50</v>
      </c>
      <c r="V588">
        <f>IF(G588="","",SUM(N:N))</f>
        <v>10292.35</v>
      </c>
      <c r="W588" t="b">
        <f>IF(G588="Affutage",IF(Q588&lt;&gt;"",1,0))</f>
        <v>0</v>
      </c>
      <c r="X588">
        <f>IF(G588="","",SUM(W:W))</f>
        <v>98</v>
      </c>
      <c r="Y588">
        <f t="shared" si="29"/>
        <v>0</v>
      </c>
      <c r="Z588">
        <f>SUM(Y:Y)</f>
        <v>194</v>
      </c>
      <c r="AA588" s="3">
        <f>IF(A588="","",X588/Z588)</f>
        <v>0.50515463917525771</v>
      </c>
    </row>
    <row r="589" spans="1:27" x14ac:dyDescent="0.25">
      <c r="A589" s="1">
        <v>43573</v>
      </c>
      <c r="B589" t="s">
        <v>20</v>
      </c>
      <c r="C589" t="s">
        <v>537</v>
      </c>
      <c r="D589" t="str">
        <f t="shared" si="30"/>
        <v>435737242 Ø1.00</v>
      </c>
      <c r="E589" t="str">
        <f t="shared" si="31"/>
        <v>Fraise 2Z</v>
      </c>
      <c r="F589" t="s">
        <v>76</v>
      </c>
      <c r="G589" t="s">
        <v>35</v>
      </c>
      <c r="H589" t="s">
        <v>38</v>
      </c>
      <c r="J589" t="s">
        <v>42</v>
      </c>
      <c r="K589">
        <v>50</v>
      </c>
      <c r="M589">
        <v>14.33</v>
      </c>
      <c r="N589">
        <f>M589*K589</f>
        <v>716.5</v>
      </c>
      <c r="V589">
        <f>IF(G589="","",SUM(N:N))</f>
        <v>10292.35</v>
      </c>
      <c r="W589" t="b">
        <f>IF(G589="Affutage",IF(Q589&lt;&gt;"",1,0))</f>
        <v>0</v>
      </c>
      <c r="X589">
        <f>IF(G589="","",SUM(W:W))</f>
        <v>98</v>
      </c>
      <c r="Y589">
        <f t="shared" si="29"/>
        <v>0</v>
      </c>
      <c r="Z589">
        <f>SUM(Y:Y)</f>
        <v>194</v>
      </c>
      <c r="AA589" s="3">
        <f>IF(A589="","",X589/Z589)</f>
        <v>0.50515463917525771</v>
      </c>
    </row>
    <row r="590" spans="1:27" x14ac:dyDescent="0.25">
      <c r="A590" s="1">
        <v>43573</v>
      </c>
      <c r="B590" t="s">
        <v>703</v>
      </c>
      <c r="C590" t="s">
        <v>1053</v>
      </c>
      <c r="D590" t="str">
        <f t="shared" si="30"/>
        <v>43573Ø0.30</v>
      </c>
      <c r="E590" t="str">
        <f t="shared" si="31"/>
        <v>Aiguille</v>
      </c>
      <c r="F590" t="s">
        <v>36</v>
      </c>
      <c r="G590" t="s">
        <v>33</v>
      </c>
      <c r="H590" t="s">
        <v>571</v>
      </c>
      <c r="J590" t="s">
        <v>40</v>
      </c>
      <c r="K590">
        <v>150</v>
      </c>
      <c r="V590">
        <f>IF(G590="","",SUM(N:N))</f>
        <v>10292.35</v>
      </c>
      <c r="W590" t="b">
        <f>IF(G590="Affutage",IF(Q590&lt;&gt;"",1,0))</f>
        <v>0</v>
      </c>
      <c r="X590">
        <f>IF(G590="","",SUM(W:W))</f>
        <v>98</v>
      </c>
      <c r="Y590">
        <f t="shared" si="29"/>
        <v>0</v>
      </c>
      <c r="Z590">
        <f>SUM(Y:Y)</f>
        <v>194</v>
      </c>
      <c r="AA590" s="3">
        <f>IF(A590="","",X590/Z590)</f>
        <v>0.50515463917525771</v>
      </c>
    </row>
    <row r="591" spans="1:27" x14ac:dyDescent="0.25">
      <c r="A591" s="1">
        <v>43573</v>
      </c>
      <c r="B591" t="s">
        <v>522</v>
      </c>
      <c r="C591" t="s">
        <v>807</v>
      </c>
      <c r="D591" t="str">
        <f t="shared" si="30"/>
        <v>43573Largeur 5mm</v>
      </c>
      <c r="E591" t="str">
        <f t="shared" si="31"/>
        <v>Burin</v>
      </c>
      <c r="F591" t="s">
        <v>36</v>
      </c>
      <c r="G591" t="s">
        <v>54</v>
      </c>
      <c r="H591" t="s">
        <v>38</v>
      </c>
      <c r="I591" t="s">
        <v>69</v>
      </c>
      <c r="J591" t="s">
        <v>40</v>
      </c>
      <c r="K591">
        <v>1</v>
      </c>
      <c r="V591">
        <f>IF(G591="","",SUM(N:N))</f>
        <v>10292.35</v>
      </c>
      <c r="W591" t="b">
        <f>IF(G591="Affutage",IF(Q591&lt;&gt;"",1,0))</f>
        <v>0</v>
      </c>
      <c r="X591">
        <f>IF(G591="","",SUM(W:W))</f>
        <v>98</v>
      </c>
      <c r="Y591">
        <f t="shared" si="29"/>
        <v>0</v>
      </c>
      <c r="Z591">
        <f>SUM(Y:Y)</f>
        <v>194</v>
      </c>
      <c r="AA591" s="3">
        <f>IF(A591="","",X591/Z591)</f>
        <v>0.50515463917525771</v>
      </c>
    </row>
    <row r="592" spans="1:27" x14ac:dyDescent="0.25">
      <c r="A592" s="1">
        <v>43573</v>
      </c>
      <c r="B592" t="s">
        <v>522</v>
      </c>
      <c r="C592" t="s">
        <v>813</v>
      </c>
      <c r="D592" t="str">
        <f t="shared" si="30"/>
        <v>43573Modif. burin pour porte-outil</v>
      </c>
      <c r="E592" t="str">
        <f t="shared" si="31"/>
        <v>Burin</v>
      </c>
      <c r="F592" t="s">
        <v>37</v>
      </c>
      <c r="G592" t="s">
        <v>54</v>
      </c>
      <c r="H592" t="s">
        <v>571</v>
      </c>
      <c r="J592" t="s">
        <v>40</v>
      </c>
      <c r="K592">
        <v>1</v>
      </c>
      <c r="V592">
        <f>IF(G592="","",SUM(N:N))</f>
        <v>10292.35</v>
      </c>
      <c r="W592" t="b">
        <f>IF(G592="Affutage",IF(Q592&lt;&gt;"",1,0))</f>
        <v>0</v>
      </c>
      <c r="X592">
        <f>IF(G592="","",SUM(W:W))</f>
        <v>98</v>
      </c>
      <c r="Y592">
        <f t="shared" si="29"/>
        <v>0</v>
      </c>
      <c r="Z592">
        <f>SUM(Y:Y)</f>
        <v>194</v>
      </c>
      <c r="AA592" s="3">
        <f>IF(A592="","",X592/Z592)</f>
        <v>0.50515463917525771</v>
      </c>
    </row>
    <row r="593" spans="1:27" x14ac:dyDescent="0.25">
      <c r="A593" s="1">
        <v>43573</v>
      </c>
      <c r="B593" t="s">
        <v>16</v>
      </c>
      <c r="C593" t="s">
        <v>808</v>
      </c>
      <c r="D593" t="str">
        <f t="shared" si="30"/>
        <v>43573F180419</v>
      </c>
      <c r="E593" t="str">
        <f t="shared" si="31"/>
        <v>Fraise D striée</v>
      </c>
      <c r="F593" t="s">
        <v>37</v>
      </c>
      <c r="G593" t="s">
        <v>35</v>
      </c>
      <c r="H593" t="s">
        <v>38</v>
      </c>
      <c r="J593" t="s">
        <v>40</v>
      </c>
      <c r="K593">
        <v>1</v>
      </c>
      <c r="V593">
        <f>IF(G593="","",SUM(N:N))</f>
        <v>10292.35</v>
      </c>
      <c r="W593" t="b">
        <f>IF(G593="Affutage",IF(Q593&lt;&gt;"",1,0))</f>
        <v>0</v>
      </c>
      <c r="X593">
        <f>IF(G593="","",SUM(W:W))</f>
        <v>98</v>
      </c>
      <c r="Y593">
        <f t="shared" si="29"/>
        <v>0</v>
      </c>
      <c r="Z593">
        <f>SUM(Y:Y)</f>
        <v>194</v>
      </c>
      <c r="AA593" s="3">
        <f>IF(A593="","",X593/Z593)</f>
        <v>0.50515463917525771</v>
      </c>
    </row>
    <row r="594" spans="1:27" x14ac:dyDescent="0.25">
      <c r="A594" s="1">
        <v>43573</v>
      </c>
      <c r="B594" t="s">
        <v>21</v>
      </c>
      <c r="C594" t="s">
        <v>1054</v>
      </c>
      <c r="D594" t="str">
        <f t="shared" si="30"/>
        <v>43573Ø0.23</v>
      </c>
      <c r="E594" t="str">
        <f t="shared" si="31"/>
        <v>Foret</v>
      </c>
      <c r="F594" t="s">
        <v>76</v>
      </c>
      <c r="G594" t="s">
        <v>33</v>
      </c>
      <c r="H594" t="s">
        <v>38</v>
      </c>
      <c r="J594" t="s">
        <v>632</v>
      </c>
      <c r="K594">
        <v>10</v>
      </c>
      <c r="N594">
        <v>41</v>
      </c>
      <c r="V594">
        <f>IF(G594="","",SUM(N:N))</f>
        <v>10292.35</v>
      </c>
      <c r="W594" t="b">
        <f>IF(G594="Affutage",IF(Q594&lt;&gt;"",1,0))</f>
        <v>0</v>
      </c>
      <c r="X594">
        <f>IF(G594="","",SUM(W:W))</f>
        <v>98</v>
      </c>
      <c r="Y594">
        <f t="shared" si="29"/>
        <v>0</v>
      </c>
      <c r="Z594">
        <f>SUM(Y:Y)</f>
        <v>194</v>
      </c>
      <c r="AA594" s="3">
        <f>IF(A594="","",X594/Z594)</f>
        <v>0.50515463917525771</v>
      </c>
    </row>
    <row r="595" spans="1:27" x14ac:dyDescent="0.25">
      <c r="A595" s="1">
        <v>43578</v>
      </c>
      <c r="B595" t="s">
        <v>522</v>
      </c>
      <c r="C595" t="s">
        <v>807</v>
      </c>
      <c r="D595" t="str">
        <f t="shared" si="30"/>
        <v>43578Largeur 5mm</v>
      </c>
      <c r="E595" t="str">
        <f t="shared" si="31"/>
        <v>Burin</v>
      </c>
      <c r="F595" t="s">
        <v>36</v>
      </c>
      <c r="G595" t="s">
        <v>54</v>
      </c>
      <c r="H595" t="s">
        <v>38</v>
      </c>
      <c r="I595" t="s">
        <v>69</v>
      </c>
      <c r="J595" t="s">
        <v>40</v>
      </c>
      <c r="K595">
        <v>2</v>
      </c>
      <c r="V595">
        <f>IF(G595="","",SUM(N:N))</f>
        <v>10292.35</v>
      </c>
      <c r="W595" t="b">
        <f>IF(G595="Affutage",IF(Q595&lt;&gt;"",1,0))</f>
        <v>0</v>
      </c>
      <c r="X595">
        <f>IF(G595="","",SUM(W:W))</f>
        <v>98</v>
      </c>
      <c r="Y595">
        <f t="shared" si="29"/>
        <v>0</v>
      </c>
      <c r="Z595">
        <f>SUM(Y:Y)</f>
        <v>194</v>
      </c>
      <c r="AA595" s="3">
        <f>IF(A595="","",X595/Z595)</f>
        <v>0.50515463917525771</v>
      </c>
    </row>
    <row r="596" spans="1:27" x14ac:dyDescent="0.25">
      <c r="A596" s="1">
        <v>43578</v>
      </c>
      <c r="B596" t="s">
        <v>20</v>
      </c>
      <c r="C596" t="s">
        <v>31</v>
      </c>
      <c r="D596" t="str">
        <f t="shared" si="30"/>
        <v>435787242 Ø0.30</v>
      </c>
      <c r="E596" t="str">
        <f t="shared" si="31"/>
        <v>Fraise 2Z</v>
      </c>
      <c r="F596" t="s">
        <v>76</v>
      </c>
      <c r="G596" t="s">
        <v>82</v>
      </c>
      <c r="H596" t="s">
        <v>38</v>
      </c>
      <c r="J596" t="s">
        <v>42</v>
      </c>
      <c r="K596">
        <v>20</v>
      </c>
      <c r="M596">
        <v>20.48</v>
      </c>
      <c r="N596">
        <f>M596*K596</f>
        <v>409.6</v>
      </c>
      <c r="V596">
        <f>IF(G596="","",SUM(N:N))</f>
        <v>10292.35</v>
      </c>
      <c r="W596" t="b">
        <f>IF(G596="Affutage",IF(Q596&lt;&gt;"",1,0))</f>
        <v>0</v>
      </c>
      <c r="X596">
        <f>IF(G596="","",SUM(W:W))</f>
        <v>98</v>
      </c>
      <c r="Y596">
        <f t="shared" si="29"/>
        <v>0</v>
      </c>
      <c r="Z596">
        <f>SUM(Y:Y)</f>
        <v>194</v>
      </c>
      <c r="AA596" s="3">
        <f>IF(A596="","",X596/Z596)</f>
        <v>0.50515463917525771</v>
      </c>
    </row>
    <row r="597" spans="1:27" x14ac:dyDescent="0.25">
      <c r="A597" s="1">
        <v>43578</v>
      </c>
      <c r="B597" t="s">
        <v>20</v>
      </c>
      <c r="C597" t="s">
        <v>531</v>
      </c>
      <c r="D597" t="str">
        <f t="shared" si="30"/>
        <v>435787242 Ø0.80</v>
      </c>
      <c r="E597" t="str">
        <f t="shared" si="31"/>
        <v>Fraise 2Z</v>
      </c>
      <c r="F597" t="s">
        <v>76</v>
      </c>
      <c r="G597" t="s">
        <v>82</v>
      </c>
      <c r="H597" t="s">
        <v>38</v>
      </c>
      <c r="J597" t="s">
        <v>42</v>
      </c>
      <c r="K597">
        <v>40</v>
      </c>
      <c r="M597">
        <v>17.78</v>
      </c>
      <c r="N597">
        <f>M597*K597</f>
        <v>711.2</v>
      </c>
      <c r="V597">
        <f>IF(G597="","",SUM(N:N))</f>
        <v>10292.35</v>
      </c>
      <c r="W597" t="b">
        <f>IF(G597="Affutage",IF(Q597&lt;&gt;"",1,0))</f>
        <v>0</v>
      </c>
      <c r="X597">
        <f>IF(G597="","",SUM(W:W))</f>
        <v>98</v>
      </c>
      <c r="Y597">
        <f t="shared" si="29"/>
        <v>0</v>
      </c>
      <c r="Z597">
        <f>SUM(Y:Y)</f>
        <v>194</v>
      </c>
      <c r="AA597" s="3">
        <f>IF(A597="","",X597/Z597)</f>
        <v>0.50515463917525771</v>
      </c>
    </row>
    <row r="598" spans="1:27" x14ac:dyDescent="0.25">
      <c r="A598" s="1">
        <v>43578</v>
      </c>
      <c r="B598" t="s">
        <v>20</v>
      </c>
      <c r="C598" t="s">
        <v>537</v>
      </c>
      <c r="D598" t="str">
        <f t="shared" si="30"/>
        <v>435787242 Ø1.00</v>
      </c>
      <c r="E598" t="str">
        <f t="shared" si="31"/>
        <v>Fraise 2Z</v>
      </c>
      <c r="F598" t="s">
        <v>76</v>
      </c>
      <c r="G598" t="s">
        <v>82</v>
      </c>
      <c r="H598" t="s">
        <v>38</v>
      </c>
      <c r="J598" t="s">
        <v>42</v>
      </c>
      <c r="K598">
        <v>50</v>
      </c>
      <c r="M598">
        <v>14.33</v>
      </c>
      <c r="N598">
        <f>M598*K598</f>
        <v>716.5</v>
      </c>
      <c r="V598">
        <f>IF(G598="","",SUM(N:N))</f>
        <v>10292.35</v>
      </c>
      <c r="W598" t="b">
        <f>IF(G598="Affutage",IF(Q598&lt;&gt;"",1,0))</f>
        <v>0</v>
      </c>
      <c r="X598">
        <f>IF(G598="","",SUM(W:W))</f>
        <v>98</v>
      </c>
      <c r="Y598">
        <f t="shared" si="29"/>
        <v>0</v>
      </c>
      <c r="Z598">
        <f>SUM(Y:Y)</f>
        <v>194</v>
      </c>
      <c r="AA598" s="3">
        <f>IF(A598="","",X598/Z598)</f>
        <v>0.50515463917525771</v>
      </c>
    </row>
    <row r="599" spans="1:27" x14ac:dyDescent="0.25">
      <c r="A599" s="1">
        <v>43578</v>
      </c>
      <c r="B599" t="s">
        <v>20</v>
      </c>
      <c r="C599" t="s">
        <v>532</v>
      </c>
      <c r="D599" t="str">
        <f t="shared" si="30"/>
        <v>435787242 Ø1.50</v>
      </c>
      <c r="E599" t="str">
        <f t="shared" si="31"/>
        <v>Fraise 2Z</v>
      </c>
      <c r="F599" t="s">
        <v>76</v>
      </c>
      <c r="G599" t="s">
        <v>82</v>
      </c>
      <c r="H599" t="s">
        <v>38</v>
      </c>
      <c r="J599" t="s">
        <v>42</v>
      </c>
      <c r="K599">
        <v>50</v>
      </c>
      <c r="M599">
        <v>14.33</v>
      </c>
      <c r="N599">
        <f>M599*K599</f>
        <v>716.5</v>
      </c>
      <c r="V599">
        <f>IF(G599="","",SUM(N:N))</f>
        <v>10292.35</v>
      </c>
      <c r="W599" t="b">
        <f>IF(G599="Affutage",IF(Q599&lt;&gt;"",1,0))</f>
        <v>0</v>
      </c>
      <c r="X599">
        <f>IF(G599="","",SUM(W:W))</f>
        <v>98</v>
      </c>
      <c r="Y599">
        <f t="shared" si="29"/>
        <v>0</v>
      </c>
      <c r="Z599">
        <f>SUM(Y:Y)</f>
        <v>194</v>
      </c>
      <c r="AA599" s="3">
        <f>IF(A599="","",X599/Z599)</f>
        <v>0.50515463917525771</v>
      </c>
    </row>
    <row r="600" spans="1:27" x14ac:dyDescent="0.25">
      <c r="A600" s="1">
        <v>43578</v>
      </c>
      <c r="B600" t="s">
        <v>20</v>
      </c>
      <c r="C600" t="s">
        <v>639</v>
      </c>
      <c r="D600" t="str">
        <f t="shared" si="30"/>
        <v>435787242 Ø2.00</v>
      </c>
      <c r="E600" t="str">
        <f t="shared" si="31"/>
        <v>Fraise 2Z</v>
      </c>
      <c r="F600" t="s">
        <v>76</v>
      </c>
      <c r="G600" t="s">
        <v>82</v>
      </c>
      <c r="H600" t="s">
        <v>38</v>
      </c>
      <c r="J600" t="s">
        <v>42</v>
      </c>
      <c r="K600">
        <v>20</v>
      </c>
      <c r="V600">
        <f>IF(G600="","",SUM(N:N))</f>
        <v>10292.35</v>
      </c>
      <c r="W600" t="b">
        <f>IF(G600="Affutage",IF(Q600&lt;&gt;"",1,0))</f>
        <v>0</v>
      </c>
      <c r="X600">
        <f>IF(G600="","",SUM(W:W))</f>
        <v>98</v>
      </c>
      <c r="Y600">
        <f t="shared" ref="Y600:Y661" si="32">IF(ISNUMBER(W600),1,0)</f>
        <v>0</v>
      </c>
      <c r="Z600">
        <f>SUM(Y:Y)</f>
        <v>194</v>
      </c>
      <c r="AA600" s="3">
        <f>IF(A600="","",X600/Z600)</f>
        <v>0.50515463917525771</v>
      </c>
    </row>
    <row r="601" spans="1:27" x14ac:dyDescent="0.25">
      <c r="A601" s="1">
        <v>43578</v>
      </c>
      <c r="B601" t="s">
        <v>20</v>
      </c>
      <c r="C601" t="s">
        <v>634</v>
      </c>
      <c r="D601" t="str">
        <f t="shared" si="30"/>
        <v>435787242 Ø3.00</v>
      </c>
      <c r="E601" t="str">
        <f t="shared" si="31"/>
        <v>Fraise 2Z</v>
      </c>
      <c r="F601" t="s">
        <v>76</v>
      </c>
      <c r="G601" t="s">
        <v>82</v>
      </c>
      <c r="H601" t="s">
        <v>38</v>
      </c>
      <c r="J601" t="s">
        <v>42</v>
      </c>
      <c r="K601">
        <v>5</v>
      </c>
      <c r="V601">
        <f>IF(G601="","",SUM(N:N))</f>
        <v>10292.35</v>
      </c>
      <c r="W601" t="b">
        <f>IF(G601="Affutage",IF(Q601&lt;&gt;"",1,0))</f>
        <v>0</v>
      </c>
      <c r="X601">
        <f>IF(G601="","",SUM(W:W))</f>
        <v>98</v>
      </c>
      <c r="Y601">
        <f t="shared" si="32"/>
        <v>0</v>
      </c>
      <c r="Z601">
        <f>SUM(Y:Y)</f>
        <v>194</v>
      </c>
      <c r="AA601" s="3">
        <f>IF(A601="","",X601/Z601)</f>
        <v>0.50515463917525771</v>
      </c>
    </row>
    <row r="602" spans="1:27" x14ac:dyDescent="0.25">
      <c r="A602" s="1">
        <v>43578</v>
      </c>
      <c r="B602" t="s">
        <v>368</v>
      </c>
      <c r="C602" t="s">
        <v>809</v>
      </c>
      <c r="D602" t="str">
        <f t="shared" si="30"/>
        <v>435787007/30° D1=0.1</v>
      </c>
      <c r="E602" t="str">
        <f t="shared" si="31"/>
        <v>Fraise à graver</v>
      </c>
      <c r="F602" t="s">
        <v>76</v>
      </c>
      <c r="G602" t="s">
        <v>82</v>
      </c>
      <c r="H602" t="s">
        <v>38</v>
      </c>
      <c r="J602" t="s">
        <v>42</v>
      </c>
      <c r="K602">
        <v>20</v>
      </c>
      <c r="V602">
        <f>IF(G602="","",SUM(N:N))</f>
        <v>10292.35</v>
      </c>
      <c r="W602" t="b">
        <f>IF(G602="Affutage",IF(Q602&lt;&gt;"",1,0))</f>
        <v>0</v>
      </c>
      <c r="X602">
        <f>IF(G602="","",SUM(W:W))</f>
        <v>98</v>
      </c>
      <c r="Y602">
        <f t="shared" si="32"/>
        <v>0</v>
      </c>
      <c r="Z602">
        <f>SUM(Y:Y)</f>
        <v>194</v>
      </c>
      <c r="AA602" s="3">
        <f>IF(A602="","",X602/Z602)</f>
        <v>0.50515463917525771</v>
      </c>
    </row>
    <row r="603" spans="1:27" x14ac:dyDescent="0.25">
      <c r="A603" s="1">
        <v>43578</v>
      </c>
      <c r="B603" t="s">
        <v>21</v>
      </c>
      <c r="C603" t="s">
        <v>810</v>
      </c>
      <c r="D603" t="str">
        <f t="shared" si="30"/>
        <v>435781112745 Ø0.29</v>
      </c>
      <c r="E603" t="str">
        <f t="shared" si="31"/>
        <v>Foret</v>
      </c>
      <c r="F603" t="s">
        <v>76</v>
      </c>
      <c r="G603" t="s">
        <v>82</v>
      </c>
      <c r="H603" t="s">
        <v>38</v>
      </c>
      <c r="J603" t="s">
        <v>43</v>
      </c>
      <c r="K603">
        <v>20</v>
      </c>
      <c r="V603">
        <f>IF(G603="","",SUM(N:N))</f>
        <v>10292.35</v>
      </c>
      <c r="W603" t="b">
        <f>IF(G603="Affutage",IF(Q603&lt;&gt;"",1,0))</f>
        <v>0</v>
      </c>
      <c r="X603">
        <f>IF(G603="","",SUM(W:W))</f>
        <v>98</v>
      </c>
      <c r="Y603">
        <f t="shared" si="32"/>
        <v>0</v>
      </c>
      <c r="Z603">
        <f>SUM(Y:Y)</f>
        <v>194</v>
      </c>
      <c r="AA603" s="3">
        <f>IF(A603="","",X603/Z603)</f>
        <v>0.50515463917525771</v>
      </c>
    </row>
    <row r="604" spans="1:27" x14ac:dyDescent="0.25">
      <c r="A604" s="1">
        <v>43578</v>
      </c>
      <c r="B604" t="s">
        <v>21</v>
      </c>
      <c r="C604" t="s">
        <v>32</v>
      </c>
      <c r="D604" t="str">
        <f t="shared" si="30"/>
        <v>435781101521 Ø0.43</v>
      </c>
      <c r="E604" t="str">
        <f t="shared" si="31"/>
        <v>Foret</v>
      </c>
      <c r="F604" t="s">
        <v>76</v>
      </c>
      <c r="G604" t="s">
        <v>82</v>
      </c>
      <c r="H604" t="s">
        <v>38</v>
      </c>
      <c r="J604" t="s">
        <v>43</v>
      </c>
      <c r="K604">
        <v>20</v>
      </c>
      <c r="V604">
        <f>IF(G604="","",SUM(N:N))</f>
        <v>10292.35</v>
      </c>
      <c r="W604" t="b">
        <f>IF(G604="Affutage",IF(Q604&lt;&gt;"",1,0))</f>
        <v>0</v>
      </c>
      <c r="X604">
        <f>IF(G604="","",SUM(W:W))</f>
        <v>98</v>
      </c>
      <c r="Y604">
        <f t="shared" si="32"/>
        <v>0</v>
      </c>
      <c r="Z604">
        <f>SUM(Y:Y)</f>
        <v>194</v>
      </c>
      <c r="AA604" s="3">
        <f>IF(A604="","",X604/Z604)</f>
        <v>0.50515463917525771</v>
      </c>
    </row>
    <row r="605" spans="1:27" x14ac:dyDescent="0.25">
      <c r="A605" s="1">
        <v>43579</v>
      </c>
      <c r="B605" t="s">
        <v>74</v>
      </c>
      <c r="C605" t="s">
        <v>811</v>
      </c>
      <c r="D605" t="str">
        <f t="shared" si="30"/>
        <v>43579Plot</v>
      </c>
      <c r="E605" t="str">
        <f t="shared" si="31"/>
        <v>Autre</v>
      </c>
      <c r="F605" t="s">
        <v>36</v>
      </c>
      <c r="G605" t="s">
        <v>2</v>
      </c>
      <c r="H605" t="s">
        <v>38</v>
      </c>
      <c r="J605" t="s">
        <v>40</v>
      </c>
      <c r="K605">
        <v>4</v>
      </c>
      <c r="V605">
        <f>IF(G605="","",SUM(N:N))</f>
        <v>10292.35</v>
      </c>
      <c r="W605" t="b">
        <f>IF(G605="Affutage",IF(Q605&lt;&gt;"",1,0))</f>
        <v>0</v>
      </c>
      <c r="X605">
        <f>IF(G605="","",SUM(W:W))</f>
        <v>98</v>
      </c>
      <c r="Y605">
        <f t="shared" si="32"/>
        <v>0</v>
      </c>
      <c r="Z605">
        <f>SUM(Y:Y)</f>
        <v>194</v>
      </c>
      <c r="AA605" s="3">
        <f>IF(A605="","",X605/Z605)</f>
        <v>0.50515463917525771</v>
      </c>
    </row>
    <row r="606" spans="1:27" x14ac:dyDescent="0.25">
      <c r="A606" s="1">
        <v>43579</v>
      </c>
      <c r="B606" t="s">
        <v>702</v>
      </c>
      <c r="C606" t="s">
        <v>812</v>
      </c>
      <c r="D606" t="str">
        <f t="shared" si="30"/>
        <v>43579TAG-19-060-DCP01</v>
      </c>
      <c r="E606" t="str">
        <f t="shared" si="31"/>
        <v>Perçeur</v>
      </c>
      <c r="F606" t="s">
        <v>36</v>
      </c>
      <c r="G606" t="s">
        <v>2</v>
      </c>
      <c r="H606" t="s">
        <v>38</v>
      </c>
      <c r="J606" t="s">
        <v>40</v>
      </c>
      <c r="K606">
        <v>2</v>
      </c>
      <c r="V606">
        <f>IF(G606="","",SUM(N:N))</f>
        <v>10292.35</v>
      </c>
      <c r="W606" t="b">
        <f>IF(G606="Affutage",IF(Q606&lt;&gt;"",1,0))</f>
        <v>0</v>
      </c>
      <c r="X606">
        <f>IF(G606="","",SUM(W:W))</f>
        <v>98</v>
      </c>
      <c r="Y606">
        <f t="shared" si="32"/>
        <v>0</v>
      </c>
      <c r="Z606">
        <f>SUM(Y:Y)</f>
        <v>194</v>
      </c>
      <c r="AA606" s="3">
        <f>IF(A606="","",X606/Z606)</f>
        <v>0.50515463917525771</v>
      </c>
    </row>
    <row r="607" spans="1:27" x14ac:dyDescent="0.25">
      <c r="A607" s="1">
        <v>43581</v>
      </c>
      <c r="B607" t="s">
        <v>16</v>
      </c>
      <c r="C607" t="s">
        <v>808</v>
      </c>
      <c r="D607" t="str">
        <f t="shared" si="30"/>
        <v>43581F180419</v>
      </c>
      <c r="E607" t="str">
        <f t="shared" si="31"/>
        <v>Fraise D striée</v>
      </c>
      <c r="F607" t="s">
        <v>37</v>
      </c>
      <c r="G607" t="s">
        <v>35</v>
      </c>
      <c r="H607" t="s">
        <v>38</v>
      </c>
      <c r="J607" t="s">
        <v>40</v>
      </c>
      <c r="K607">
        <v>1</v>
      </c>
      <c r="V607">
        <f>IF(G607="","",SUM(N:N))</f>
        <v>10292.35</v>
      </c>
      <c r="W607" t="b">
        <f>IF(G607="Affutage",IF(Q607&lt;&gt;"",1,0))</f>
        <v>0</v>
      </c>
      <c r="X607">
        <f>IF(G607="","",SUM(W:W))</f>
        <v>98</v>
      </c>
      <c r="Y607">
        <f t="shared" si="32"/>
        <v>0</v>
      </c>
      <c r="Z607">
        <f>SUM(Y:Y)</f>
        <v>194</v>
      </c>
      <c r="AA607" s="3">
        <f>IF(A607="","",X607/Z607)</f>
        <v>0.50515463917525771</v>
      </c>
    </row>
    <row r="608" spans="1:27" x14ac:dyDescent="0.25">
      <c r="A608" s="1">
        <v>43581</v>
      </c>
      <c r="B608" t="s">
        <v>66</v>
      </c>
      <c r="C608" t="s">
        <v>822</v>
      </c>
      <c r="D608" t="str">
        <f t="shared" si="30"/>
        <v>43581F010519</v>
      </c>
      <c r="E608" t="str">
        <f t="shared" si="31"/>
        <v>Fraise D filet</v>
      </c>
      <c r="F608" t="s">
        <v>37</v>
      </c>
      <c r="G608" t="s">
        <v>82</v>
      </c>
      <c r="H608" t="s">
        <v>38</v>
      </c>
      <c r="J608" t="s">
        <v>40</v>
      </c>
      <c r="K608">
        <v>1</v>
      </c>
      <c r="V608">
        <f>IF(G608="","",SUM(N:N))</f>
        <v>10292.35</v>
      </c>
      <c r="W608" t="b">
        <f>IF(G608="Affutage",IF(Q608&lt;&gt;"",1,0))</f>
        <v>0</v>
      </c>
      <c r="X608">
        <f>IF(G608="","",SUM(W:W))</f>
        <v>98</v>
      </c>
      <c r="Y608">
        <f t="shared" si="32"/>
        <v>0</v>
      </c>
      <c r="Z608">
        <f>SUM(Y:Y)</f>
        <v>194</v>
      </c>
      <c r="AA608" s="3">
        <f>IF(A608="","",X608/Z608)</f>
        <v>0.50515463917525771</v>
      </c>
    </row>
    <row r="609" spans="1:27" x14ac:dyDescent="0.25">
      <c r="A609" s="1">
        <v>43581</v>
      </c>
      <c r="B609" t="s">
        <v>16</v>
      </c>
      <c r="C609" t="s">
        <v>823</v>
      </c>
      <c r="D609" t="str">
        <f t="shared" si="30"/>
        <v>43581F300419</v>
      </c>
      <c r="E609" t="str">
        <f t="shared" si="31"/>
        <v>Fraise D striée</v>
      </c>
      <c r="F609" t="s">
        <v>37</v>
      </c>
      <c r="G609" t="s">
        <v>35</v>
      </c>
      <c r="H609" t="s">
        <v>38</v>
      </c>
      <c r="J609" t="s">
        <v>40</v>
      </c>
      <c r="K609">
        <v>1</v>
      </c>
      <c r="V609">
        <f>IF(G609="","",SUM(N:N))</f>
        <v>10292.35</v>
      </c>
      <c r="W609" t="b">
        <f>IF(G609="Affutage",IF(Q609&lt;&gt;"",1,0))</f>
        <v>0</v>
      </c>
      <c r="X609">
        <f>IF(G609="","",SUM(W:W))</f>
        <v>98</v>
      </c>
      <c r="Y609">
        <f t="shared" si="32"/>
        <v>0</v>
      </c>
      <c r="Z609">
        <f>SUM(Y:Y)</f>
        <v>194</v>
      </c>
      <c r="AA609" s="3">
        <f>IF(A609="","",X609/Z609)</f>
        <v>0.50515463917525771</v>
      </c>
    </row>
    <row r="610" spans="1:27" x14ac:dyDescent="0.25">
      <c r="A610" s="1">
        <v>43581</v>
      </c>
      <c r="B610" t="s">
        <v>16</v>
      </c>
      <c r="C610">
        <v>69203</v>
      </c>
      <c r="D610" t="str">
        <f t="shared" si="30"/>
        <v>4358169203</v>
      </c>
      <c r="E610" t="str">
        <f t="shared" si="31"/>
        <v>Fraise D striée</v>
      </c>
      <c r="F610" t="s">
        <v>37</v>
      </c>
      <c r="G610" t="s">
        <v>35</v>
      </c>
      <c r="H610" t="s">
        <v>39</v>
      </c>
      <c r="J610" t="s">
        <v>41</v>
      </c>
      <c r="K610">
        <v>1</v>
      </c>
      <c r="V610">
        <f>IF(G610="","",SUM(N:N))</f>
        <v>10292.35</v>
      </c>
      <c r="W610" t="b">
        <f>IF(G610="Affutage",IF(Q610&lt;&gt;"",1,0))</f>
        <v>0</v>
      </c>
      <c r="X610">
        <f>IF(G610="","",SUM(W:W))</f>
        <v>98</v>
      </c>
      <c r="Y610">
        <f t="shared" si="32"/>
        <v>0</v>
      </c>
      <c r="Z610">
        <f>SUM(Y:Y)</f>
        <v>194</v>
      </c>
      <c r="AA610" s="3">
        <f>IF(A610="","",X610/Z610)</f>
        <v>0.50515463917525771</v>
      </c>
    </row>
    <row r="611" spans="1:27" x14ac:dyDescent="0.25">
      <c r="A611" s="1">
        <v>43581</v>
      </c>
      <c r="B611" t="s">
        <v>16</v>
      </c>
      <c r="C611" t="s">
        <v>824</v>
      </c>
      <c r="D611" t="str">
        <f t="shared" si="30"/>
        <v>43581F020519</v>
      </c>
      <c r="E611" t="str">
        <f t="shared" si="31"/>
        <v>Fraise D striée</v>
      </c>
      <c r="F611" t="s">
        <v>37</v>
      </c>
      <c r="G611" t="s">
        <v>82</v>
      </c>
      <c r="H611" t="s">
        <v>38</v>
      </c>
      <c r="J611" t="s">
        <v>40</v>
      </c>
      <c r="K611">
        <v>1</v>
      </c>
      <c r="V611">
        <f>IF(G611="","",SUM(N:N))</f>
        <v>10292.35</v>
      </c>
      <c r="W611" t="b">
        <f>IF(G611="Affutage",IF(Q611&lt;&gt;"",1,0))</f>
        <v>0</v>
      </c>
      <c r="X611">
        <f>IF(G611="","",SUM(W:W))</f>
        <v>98</v>
      </c>
      <c r="Y611">
        <f t="shared" si="32"/>
        <v>0</v>
      </c>
      <c r="Z611">
        <f>SUM(Y:Y)</f>
        <v>194</v>
      </c>
      <c r="AA611" s="3">
        <f>IF(A611="","",X611/Z611)</f>
        <v>0.50515463917525771</v>
      </c>
    </row>
    <row r="612" spans="1:27" x14ac:dyDescent="0.25">
      <c r="A612" s="1">
        <v>43581</v>
      </c>
      <c r="B612" t="s">
        <v>20</v>
      </c>
      <c r="C612" t="s">
        <v>827</v>
      </c>
      <c r="D612" t="str">
        <f t="shared" si="30"/>
        <v>43581 Ø0.30</v>
      </c>
      <c r="E612" t="str">
        <f t="shared" si="31"/>
        <v>Fraise 2Z</v>
      </c>
      <c r="F612" t="s">
        <v>76</v>
      </c>
      <c r="G612" t="s">
        <v>54</v>
      </c>
      <c r="H612" t="s">
        <v>38</v>
      </c>
      <c r="J612" t="s">
        <v>42</v>
      </c>
      <c r="K612">
        <v>10</v>
      </c>
      <c r="M612">
        <v>20.48</v>
      </c>
      <c r="N612">
        <f>M612*K612</f>
        <v>204.8</v>
      </c>
      <c r="V612">
        <f>IF(G612="","",SUM(N:N))</f>
        <v>10292.35</v>
      </c>
      <c r="W612" t="b">
        <f>IF(G612="Affutage",IF(Q612&lt;&gt;"",1,0))</f>
        <v>0</v>
      </c>
      <c r="X612">
        <f>IF(G612="","",SUM(W:W))</f>
        <v>98</v>
      </c>
      <c r="Y612">
        <f t="shared" si="32"/>
        <v>0</v>
      </c>
      <c r="Z612">
        <f>SUM(Y:Y)</f>
        <v>194</v>
      </c>
      <c r="AA612" s="3">
        <f>IF(A612="","",X612/Z612)</f>
        <v>0.50515463917525771</v>
      </c>
    </row>
    <row r="613" spans="1:27" x14ac:dyDescent="0.25">
      <c r="A613" s="1">
        <v>43581</v>
      </c>
      <c r="B613" t="s">
        <v>20</v>
      </c>
      <c r="C613" t="s">
        <v>828</v>
      </c>
      <c r="D613" t="str">
        <f t="shared" si="30"/>
        <v>43581 Ø0.60</v>
      </c>
      <c r="E613" t="str">
        <f t="shared" si="31"/>
        <v>Fraise 2Z</v>
      </c>
      <c r="F613" t="s">
        <v>76</v>
      </c>
      <c r="G613" t="s">
        <v>54</v>
      </c>
      <c r="H613" t="s">
        <v>38</v>
      </c>
      <c r="J613" t="s">
        <v>42</v>
      </c>
      <c r="K613">
        <v>10</v>
      </c>
      <c r="M613">
        <v>17.78</v>
      </c>
      <c r="N613">
        <f>M613*K613</f>
        <v>177.8</v>
      </c>
      <c r="V613">
        <f>IF(G613="","",SUM(N:N))</f>
        <v>10292.35</v>
      </c>
      <c r="W613" t="b">
        <f>IF(G613="Affutage",IF(Q613&lt;&gt;"",1,0))</f>
        <v>0</v>
      </c>
      <c r="X613">
        <f>IF(G613="","",SUM(W:W))</f>
        <v>98</v>
      </c>
      <c r="Y613">
        <f t="shared" si="32"/>
        <v>0</v>
      </c>
      <c r="Z613">
        <f>SUM(Y:Y)</f>
        <v>194</v>
      </c>
      <c r="AA613" s="3">
        <f>IF(A613="","",X613/Z613)</f>
        <v>0.50515463917525771</v>
      </c>
    </row>
    <row r="614" spans="1:27" x14ac:dyDescent="0.25">
      <c r="A614" s="1">
        <v>43581</v>
      </c>
      <c r="B614" t="s">
        <v>20</v>
      </c>
      <c r="C614" t="s">
        <v>550</v>
      </c>
      <c r="D614" t="str">
        <f t="shared" si="30"/>
        <v>43581Ø0.80</v>
      </c>
      <c r="E614" t="str">
        <f t="shared" si="31"/>
        <v>Fraise 2Z</v>
      </c>
      <c r="F614" t="s">
        <v>76</v>
      </c>
      <c r="G614" t="s">
        <v>35</v>
      </c>
      <c r="H614" t="s">
        <v>38</v>
      </c>
      <c r="J614" t="s">
        <v>42</v>
      </c>
      <c r="K614">
        <v>40</v>
      </c>
      <c r="M614">
        <v>17.78</v>
      </c>
      <c r="N614">
        <f>M614*K614</f>
        <v>711.2</v>
      </c>
      <c r="V614">
        <f>IF(G614="","",SUM(N:N))</f>
        <v>10292.35</v>
      </c>
      <c r="W614" t="b">
        <f>IF(G614="Affutage",IF(Q614&lt;&gt;"",1,0))</f>
        <v>0</v>
      </c>
      <c r="X614">
        <f>IF(G614="","",SUM(W:W))</f>
        <v>98</v>
      </c>
      <c r="Y614">
        <f t="shared" si="32"/>
        <v>0</v>
      </c>
      <c r="Z614">
        <f>SUM(Y:Y)</f>
        <v>194</v>
      </c>
      <c r="AA614" s="3">
        <f>IF(A614="","",X614/Z614)</f>
        <v>0.50515463917525771</v>
      </c>
    </row>
    <row r="615" spans="1:27" x14ac:dyDescent="0.25">
      <c r="A615" s="1">
        <v>43584</v>
      </c>
      <c r="B615" t="s">
        <v>702</v>
      </c>
      <c r="C615" t="s">
        <v>829</v>
      </c>
      <c r="D615" t="str">
        <f t="shared" si="30"/>
        <v>43584TAG-18-190-SLB-DCE01</v>
      </c>
      <c r="E615" t="str">
        <f t="shared" si="31"/>
        <v>Perçeur</v>
      </c>
      <c r="F615" t="s">
        <v>36</v>
      </c>
      <c r="G615" t="s">
        <v>2</v>
      </c>
      <c r="H615" t="s">
        <v>38</v>
      </c>
      <c r="J615" t="s">
        <v>40</v>
      </c>
      <c r="K615">
        <v>6</v>
      </c>
      <c r="V615">
        <f>IF(G615="","",SUM(N:N))</f>
        <v>10292.35</v>
      </c>
      <c r="W615" t="b">
        <f>IF(G615="Affutage",IF(Q615&lt;&gt;"",1,0))</f>
        <v>0</v>
      </c>
      <c r="X615">
        <f>IF(G615="","",SUM(W:W))</f>
        <v>98</v>
      </c>
      <c r="Y615">
        <f t="shared" si="32"/>
        <v>0</v>
      </c>
      <c r="Z615">
        <f>SUM(Y:Y)</f>
        <v>194</v>
      </c>
      <c r="AA615" s="3">
        <f>IF(A615="","",X615/Z615)</f>
        <v>0.50515463917525771</v>
      </c>
    </row>
    <row r="616" spans="1:27" x14ac:dyDescent="0.25">
      <c r="A616" s="1">
        <v>43584</v>
      </c>
      <c r="B616" t="s">
        <v>373</v>
      </c>
      <c r="C616" t="s">
        <v>830</v>
      </c>
      <c r="D616" t="str">
        <f t="shared" si="30"/>
        <v>43584TAG-18-190-SLB-DCE02</v>
      </c>
      <c r="E616" t="str">
        <f t="shared" si="31"/>
        <v>Pilot</v>
      </c>
      <c r="F616" t="s">
        <v>36</v>
      </c>
      <c r="G616" t="s">
        <v>2</v>
      </c>
      <c r="H616" t="s">
        <v>38</v>
      </c>
      <c r="J616" t="s">
        <v>40</v>
      </c>
      <c r="K616">
        <v>4</v>
      </c>
      <c r="V616">
        <f>IF(G616="","",SUM(N:N))</f>
        <v>10292.35</v>
      </c>
      <c r="W616" t="b">
        <f>IF(G616="Affutage",IF(Q616&lt;&gt;"",1,0))</f>
        <v>0</v>
      </c>
      <c r="X616">
        <f>IF(G616="","",SUM(W:W))</f>
        <v>98</v>
      </c>
      <c r="Y616">
        <f t="shared" si="32"/>
        <v>0</v>
      </c>
      <c r="Z616">
        <f>SUM(Y:Y)</f>
        <v>194</v>
      </c>
      <c r="AA616" s="3">
        <f>IF(A616="","",X616/Z616)</f>
        <v>0.50515463917525771</v>
      </c>
    </row>
    <row r="617" spans="1:27" x14ac:dyDescent="0.25">
      <c r="A617" s="1">
        <v>43584</v>
      </c>
      <c r="B617" t="s">
        <v>66</v>
      </c>
      <c r="C617" t="s">
        <v>831</v>
      </c>
      <c r="D617" t="str">
        <f t="shared" si="30"/>
        <v>43584F030519</v>
      </c>
      <c r="E617" t="str">
        <f t="shared" si="31"/>
        <v>Fraise D filet</v>
      </c>
      <c r="F617" t="s">
        <v>37</v>
      </c>
      <c r="G617" t="s">
        <v>35</v>
      </c>
      <c r="H617" t="s">
        <v>38</v>
      </c>
      <c r="J617" t="s">
        <v>40</v>
      </c>
      <c r="K617">
        <v>1</v>
      </c>
      <c r="V617">
        <f>IF(G617="","",SUM(N:N))</f>
        <v>10292.35</v>
      </c>
      <c r="W617" t="b">
        <f>IF(G617="Affutage",IF(Q617&lt;&gt;"",1,0))</f>
        <v>0</v>
      </c>
      <c r="X617">
        <f>IF(G617="","",SUM(W:W))</f>
        <v>98</v>
      </c>
      <c r="Y617">
        <f t="shared" si="32"/>
        <v>0</v>
      </c>
      <c r="Z617">
        <f>SUM(Y:Y)</f>
        <v>194</v>
      </c>
      <c r="AA617" s="3">
        <f>IF(A617="","",X617/Z617)</f>
        <v>0.50515463917525771</v>
      </c>
    </row>
    <row r="618" spans="1:27" x14ac:dyDescent="0.25">
      <c r="A618" s="1">
        <v>43584</v>
      </c>
      <c r="B618" t="s">
        <v>699</v>
      </c>
      <c r="C618" t="s">
        <v>1055</v>
      </c>
      <c r="D618" t="str">
        <f t="shared" si="30"/>
        <v>43584Ø1.90</v>
      </c>
      <c r="E618" t="str">
        <f t="shared" si="31"/>
        <v>Fraise 3Z</v>
      </c>
      <c r="F618" t="s">
        <v>76</v>
      </c>
      <c r="G618" t="s">
        <v>54</v>
      </c>
      <c r="H618" t="s">
        <v>38</v>
      </c>
      <c r="J618" t="s">
        <v>42</v>
      </c>
      <c r="K618">
        <v>10</v>
      </c>
      <c r="V618">
        <f>IF(G618="","",SUM(N:N))</f>
        <v>10292.35</v>
      </c>
      <c r="W618" t="b">
        <f>IF(G618="Affutage",IF(Q618&lt;&gt;"",1,0))</f>
        <v>0</v>
      </c>
      <c r="X618">
        <f>IF(G618="","",SUM(W:W))</f>
        <v>98</v>
      </c>
      <c r="Y618">
        <f t="shared" si="32"/>
        <v>0</v>
      </c>
      <c r="Z618">
        <f>SUM(Y:Y)</f>
        <v>194</v>
      </c>
      <c r="AA618" s="3">
        <f>IF(A618="","",X618/Z618)</f>
        <v>0.50515463917525771</v>
      </c>
    </row>
    <row r="619" spans="1:27" x14ac:dyDescent="0.25">
      <c r="A619" s="1">
        <v>43584</v>
      </c>
      <c r="B619" t="s">
        <v>16</v>
      </c>
      <c r="C619">
        <v>21450</v>
      </c>
      <c r="D619" t="str">
        <f t="shared" si="30"/>
        <v>4358421450</v>
      </c>
      <c r="E619" t="str">
        <f t="shared" si="31"/>
        <v>Fraise D striée</v>
      </c>
      <c r="F619" t="s">
        <v>35</v>
      </c>
      <c r="G619" t="s">
        <v>82</v>
      </c>
      <c r="J619" t="s">
        <v>41</v>
      </c>
      <c r="K619">
        <v>1</v>
      </c>
      <c r="V619">
        <f>IF(G619="","",SUM(N:N))</f>
        <v>10292.35</v>
      </c>
      <c r="W619" t="b">
        <f>IF(G619="Affutage",IF(Q619&lt;&gt;"",1,0))</f>
        <v>0</v>
      </c>
      <c r="X619">
        <f>IF(G619="","",SUM(W:W))</f>
        <v>98</v>
      </c>
      <c r="Y619">
        <f t="shared" si="32"/>
        <v>0</v>
      </c>
      <c r="Z619">
        <f>SUM(Y:Y)</f>
        <v>194</v>
      </c>
      <c r="AA619" s="3">
        <f>IF(A619="","",X619/Z619)</f>
        <v>0.50515463917525771</v>
      </c>
    </row>
    <row r="620" spans="1:27" x14ac:dyDescent="0.25">
      <c r="A620" s="1">
        <v>43584</v>
      </c>
      <c r="B620" t="s">
        <v>16</v>
      </c>
      <c r="C620">
        <v>33058</v>
      </c>
      <c r="D620" t="str">
        <f t="shared" si="30"/>
        <v>4358433058</v>
      </c>
      <c r="E620" t="str">
        <f t="shared" si="31"/>
        <v>Fraise D striée</v>
      </c>
      <c r="F620" t="s">
        <v>35</v>
      </c>
      <c r="G620" t="s">
        <v>82</v>
      </c>
      <c r="J620" t="s">
        <v>41</v>
      </c>
      <c r="K620">
        <v>1</v>
      </c>
      <c r="V620">
        <f>IF(G620="","",SUM(N:N))</f>
        <v>10292.35</v>
      </c>
      <c r="W620" t="b">
        <f>IF(G620="Affutage",IF(Q620&lt;&gt;"",1,0))</f>
        <v>0</v>
      </c>
      <c r="X620">
        <f>IF(G620="","",SUM(W:W))</f>
        <v>98</v>
      </c>
      <c r="Y620">
        <f t="shared" si="32"/>
        <v>0</v>
      </c>
      <c r="Z620">
        <f>SUM(Y:Y)</f>
        <v>194</v>
      </c>
      <c r="AA620" s="3">
        <f>IF(A620="","",X620/Z620)</f>
        <v>0.50515463917525771</v>
      </c>
    </row>
    <row r="621" spans="1:27" x14ac:dyDescent="0.25">
      <c r="A621" s="1">
        <v>43584</v>
      </c>
      <c r="B621" t="s">
        <v>16</v>
      </c>
      <c r="C621">
        <v>69204</v>
      </c>
      <c r="D621" t="str">
        <f t="shared" si="30"/>
        <v>4358469204</v>
      </c>
      <c r="E621" t="str">
        <f t="shared" si="31"/>
        <v>Fraise D striée</v>
      </c>
      <c r="F621" t="s">
        <v>35</v>
      </c>
      <c r="G621" t="s">
        <v>82</v>
      </c>
      <c r="J621" t="s">
        <v>41</v>
      </c>
      <c r="K621">
        <v>1</v>
      </c>
      <c r="V621">
        <f>IF(G621="","",SUM(N:N))</f>
        <v>10292.35</v>
      </c>
      <c r="W621" t="b">
        <f>IF(G621="Affutage",IF(Q621&lt;&gt;"",1,0))</f>
        <v>0</v>
      </c>
      <c r="X621">
        <f>IF(G621="","",SUM(W:W))</f>
        <v>98</v>
      </c>
      <c r="Y621">
        <f t="shared" si="32"/>
        <v>0</v>
      </c>
      <c r="Z621">
        <f>SUM(Y:Y)</f>
        <v>194</v>
      </c>
      <c r="AA621" s="3">
        <f>IF(A621="","",X621/Z621)</f>
        <v>0.50515463917525771</v>
      </c>
    </row>
    <row r="622" spans="1:27" x14ac:dyDescent="0.25">
      <c r="A622" s="1">
        <v>43584</v>
      </c>
      <c r="B622" t="s">
        <v>53</v>
      </c>
      <c r="C622" t="s">
        <v>838</v>
      </c>
      <c r="D622" t="str">
        <f t="shared" si="30"/>
        <v>43584FC021</v>
      </c>
      <c r="E622" t="str">
        <f t="shared" si="31"/>
        <v>Fraise à carotter</v>
      </c>
      <c r="F622" t="s">
        <v>36</v>
      </c>
      <c r="G622" t="s">
        <v>54</v>
      </c>
      <c r="H622" t="s">
        <v>38</v>
      </c>
      <c r="I622" t="s">
        <v>69</v>
      </c>
      <c r="J622" t="s">
        <v>40</v>
      </c>
      <c r="K622">
        <v>6</v>
      </c>
      <c r="V622">
        <f>IF(G622="","",SUM(N:N))</f>
        <v>10292.35</v>
      </c>
      <c r="W622" t="b">
        <f>IF(G622="Affutage",IF(Q622&lt;&gt;"",1,0))</f>
        <v>0</v>
      </c>
      <c r="X622">
        <f>IF(G622="","",SUM(W:W))</f>
        <v>98</v>
      </c>
      <c r="Y622">
        <f t="shared" si="32"/>
        <v>0</v>
      </c>
      <c r="Z622">
        <f>SUM(Y:Y)</f>
        <v>194</v>
      </c>
      <c r="AA622" s="3">
        <f>IF(A622="","",X622/Z622)</f>
        <v>0.50515463917525771</v>
      </c>
    </row>
    <row r="623" spans="1:27" x14ac:dyDescent="0.25">
      <c r="A623" s="1">
        <v>43584</v>
      </c>
      <c r="B623" t="s">
        <v>16</v>
      </c>
      <c r="C623">
        <v>63443</v>
      </c>
      <c r="D623" t="str">
        <f t="shared" si="30"/>
        <v>4358463443</v>
      </c>
      <c r="E623" t="str">
        <f t="shared" si="31"/>
        <v>Fraise D striée</v>
      </c>
      <c r="F623" t="s">
        <v>35</v>
      </c>
      <c r="G623" t="s">
        <v>82</v>
      </c>
      <c r="J623" t="s">
        <v>41</v>
      </c>
      <c r="K623">
        <v>1</v>
      </c>
      <c r="V623">
        <f>IF(G623="","",SUM(N:N))</f>
        <v>10292.35</v>
      </c>
      <c r="W623" t="b">
        <f>IF(G623="Affutage",IF(Q623&lt;&gt;"",1,0))</f>
        <v>0</v>
      </c>
      <c r="X623">
        <f>IF(G623="","",SUM(W:W))</f>
        <v>98</v>
      </c>
      <c r="Y623">
        <f t="shared" si="32"/>
        <v>0</v>
      </c>
      <c r="Z623">
        <f>SUM(Y:Y)</f>
        <v>194</v>
      </c>
      <c r="AA623" s="3">
        <f>IF(A623="","",X623/Z623)</f>
        <v>0.50515463917525771</v>
      </c>
    </row>
    <row r="624" spans="1:27" x14ac:dyDescent="0.25">
      <c r="A624" s="1">
        <v>43584</v>
      </c>
      <c r="B624" t="s">
        <v>16</v>
      </c>
      <c r="C624">
        <v>44267</v>
      </c>
      <c r="D624" t="str">
        <f t="shared" si="30"/>
        <v>4358444267</v>
      </c>
      <c r="E624" t="str">
        <f t="shared" si="31"/>
        <v>Fraise D striée</v>
      </c>
      <c r="F624" t="s">
        <v>35</v>
      </c>
      <c r="G624" t="s">
        <v>34</v>
      </c>
      <c r="J624" t="s">
        <v>41</v>
      </c>
      <c r="K624">
        <v>1</v>
      </c>
      <c r="O624" t="s">
        <v>72</v>
      </c>
      <c r="P624" t="s">
        <v>613</v>
      </c>
      <c r="Q624">
        <v>120</v>
      </c>
      <c r="R624" t="s">
        <v>718</v>
      </c>
      <c r="V624">
        <f>IF(G624="","",SUM(N:N))</f>
        <v>10292.35</v>
      </c>
      <c r="W624">
        <f>IF(G624="Affutage",IF(Q624&lt;&gt;"",1,0))</f>
        <v>1</v>
      </c>
      <c r="X624">
        <f>IF(G624="","",SUM(W:W))</f>
        <v>98</v>
      </c>
      <c r="Y624">
        <f t="shared" si="32"/>
        <v>1</v>
      </c>
      <c r="Z624">
        <f>SUM(Y:Y)</f>
        <v>194</v>
      </c>
      <c r="AA624" s="3">
        <f>IF(A624="","",X624/Z624)</f>
        <v>0.50515463917525771</v>
      </c>
    </row>
    <row r="625" spans="1:27" x14ac:dyDescent="0.25">
      <c r="A625" s="1">
        <v>43584</v>
      </c>
      <c r="B625" t="s">
        <v>16</v>
      </c>
      <c r="C625">
        <v>62590</v>
      </c>
      <c r="D625" t="str">
        <f t="shared" si="30"/>
        <v>4358462590</v>
      </c>
      <c r="E625" t="str">
        <f t="shared" si="31"/>
        <v>Fraise D striée</v>
      </c>
      <c r="F625" t="s">
        <v>35</v>
      </c>
      <c r="G625" t="s">
        <v>34</v>
      </c>
      <c r="J625" t="s">
        <v>41</v>
      </c>
      <c r="K625">
        <v>1</v>
      </c>
      <c r="O625" t="s">
        <v>72</v>
      </c>
      <c r="P625" t="s">
        <v>613</v>
      </c>
      <c r="Q625">
        <v>120</v>
      </c>
      <c r="R625" t="s">
        <v>718</v>
      </c>
      <c r="V625">
        <f>IF(G625="","",SUM(N:N))</f>
        <v>10292.35</v>
      </c>
      <c r="W625">
        <f>IF(G625="Affutage",IF(Q625&lt;&gt;"",1,0))</f>
        <v>1</v>
      </c>
      <c r="X625">
        <f>IF(G625="","",SUM(W:W))</f>
        <v>98</v>
      </c>
      <c r="Y625">
        <f t="shared" si="32"/>
        <v>1</v>
      </c>
      <c r="Z625">
        <f>SUM(Y:Y)</f>
        <v>194</v>
      </c>
      <c r="AA625" s="3">
        <f>IF(A625="","",X625/Z625)</f>
        <v>0.50515463917525771</v>
      </c>
    </row>
    <row r="626" spans="1:27" x14ac:dyDescent="0.25">
      <c r="A626" s="1">
        <v>43585</v>
      </c>
      <c r="B626" t="s">
        <v>16</v>
      </c>
      <c r="C626">
        <v>44267</v>
      </c>
      <c r="D626" t="str">
        <f t="shared" si="30"/>
        <v>4358544267</v>
      </c>
      <c r="E626" t="str">
        <f t="shared" si="31"/>
        <v>Fraise D striée</v>
      </c>
      <c r="G626" t="s">
        <v>1</v>
      </c>
      <c r="J626" t="s">
        <v>41</v>
      </c>
      <c r="K626">
        <v>1</v>
      </c>
      <c r="V626">
        <f>IF(G626="","",SUM(N:N))</f>
        <v>10292.35</v>
      </c>
      <c r="W626" t="b">
        <f>IF(G626="Affutage",IF(Q626&lt;&gt;"",1,0))</f>
        <v>0</v>
      </c>
      <c r="X626">
        <f>IF(G626="","",SUM(W:W))</f>
        <v>98</v>
      </c>
      <c r="Y626">
        <f t="shared" si="32"/>
        <v>0</v>
      </c>
      <c r="Z626">
        <f>SUM(Y:Y)</f>
        <v>194</v>
      </c>
      <c r="AA626" s="3">
        <f>IF(A626="","",X626/Z626)</f>
        <v>0.50515463917525771</v>
      </c>
    </row>
    <row r="627" spans="1:27" x14ac:dyDescent="0.25">
      <c r="A627" s="1">
        <v>43585</v>
      </c>
      <c r="B627" t="s">
        <v>16</v>
      </c>
      <c r="C627">
        <v>62590</v>
      </c>
      <c r="D627" t="str">
        <f t="shared" si="30"/>
        <v>4358562590</v>
      </c>
      <c r="E627" t="str">
        <f t="shared" si="31"/>
        <v>Fraise D striée</v>
      </c>
      <c r="G627" t="s">
        <v>1</v>
      </c>
      <c r="J627" t="s">
        <v>41</v>
      </c>
      <c r="K627">
        <v>1</v>
      </c>
      <c r="V627">
        <f>IF(G627="","",SUM(N:N))</f>
        <v>10292.35</v>
      </c>
      <c r="W627" t="b">
        <f>IF(G627="Affutage",IF(Q627&lt;&gt;"",1,0))</f>
        <v>0</v>
      </c>
      <c r="X627">
        <f>IF(G627="","",SUM(W:W))</f>
        <v>98</v>
      </c>
      <c r="Y627">
        <f t="shared" si="32"/>
        <v>0</v>
      </c>
      <c r="Z627">
        <f>SUM(Y:Y)</f>
        <v>194</v>
      </c>
      <c r="AA627" s="3">
        <f>IF(A627="","",X627/Z627)</f>
        <v>0.50515463917525771</v>
      </c>
    </row>
    <row r="628" spans="1:27" x14ac:dyDescent="0.25">
      <c r="A628" s="1">
        <v>43584</v>
      </c>
      <c r="B628" t="s">
        <v>74</v>
      </c>
      <c r="C628" t="s">
        <v>834</v>
      </c>
      <c r="D628" t="str">
        <f t="shared" si="30"/>
        <v>43584Retouche pièce (verre)</v>
      </c>
      <c r="E628" t="str">
        <f t="shared" si="31"/>
        <v>Autre</v>
      </c>
      <c r="F628" t="s">
        <v>37</v>
      </c>
      <c r="G628" t="s">
        <v>74</v>
      </c>
      <c r="H628" t="s">
        <v>571</v>
      </c>
      <c r="J628" t="s">
        <v>40</v>
      </c>
      <c r="K628">
        <v>1</v>
      </c>
      <c r="V628">
        <f>IF(G628="","",SUM(N:N))</f>
        <v>10292.35</v>
      </c>
      <c r="W628" t="b">
        <f>IF(G628="Affutage",IF(Q628&lt;&gt;"",1,0))</f>
        <v>0</v>
      </c>
      <c r="X628">
        <f>IF(G628="","",SUM(W:W))</f>
        <v>98</v>
      </c>
      <c r="Y628">
        <f t="shared" si="32"/>
        <v>0</v>
      </c>
      <c r="Z628">
        <f>SUM(Y:Y)</f>
        <v>194</v>
      </c>
      <c r="AA628" s="3">
        <f>IF(A628="","",X628/Z628)</f>
        <v>0.50515463917525771</v>
      </c>
    </row>
    <row r="629" spans="1:27" x14ac:dyDescent="0.25">
      <c r="A629" s="1">
        <v>43584</v>
      </c>
      <c r="B629" t="s">
        <v>368</v>
      </c>
      <c r="C629" t="s">
        <v>835</v>
      </c>
      <c r="D629" t="str">
        <f t="shared" si="30"/>
        <v>4358420° Total Plat 0.08</v>
      </c>
      <c r="E629" t="str">
        <f t="shared" si="31"/>
        <v>Fraise à graver</v>
      </c>
      <c r="F629" t="s">
        <v>36</v>
      </c>
      <c r="G629" t="s">
        <v>2</v>
      </c>
      <c r="H629" t="s">
        <v>38</v>
      </c>
      <c r="I629" t="s">
        <v>69</v>
      </c>
      <c r="J629" t="s">
        <v>40</v>
      </c>
      <c r="K629">
        <v>10</v>
      </c>
      <c r="V629">
        <f>IF(G629="","",SUM(N:N))</f>
        <v>10292.35</v>
      </c>
      <c r="W629" t="b">
        <f>IF(G629="Affutage",IF(Q629&lt;&gt;"",1,0))</f>
        <v>0</v>
      </c>
      <c r="X629">
        <f>IF(G629="","",SUM(W:W))</f>
        <v>98</v>
      </c>
      <c r="Y629">
        <f t="shared" si="32"/>
        <v>0</v>
      </c>
      <c r="Z629">
        <f>SUM(Y:Y)</f>
        <v>194</v>
      </c>
      <c r="AA629" s="3">
        <f>IF(A629="","",X629/Z629)</f>
        <v>0.50515463917525771</v>
      </c>
    </row>
    <row r="630" spans="1:27" x14ac:dyDescent="0.25">
      <c r="A630" s="1">
        <v>43585</v>
      </c>
      <c r="B630" t="s">
        <v>16</v>
      </c>
      <c r="C630">
        <v>49313</v>
      </c>
      <c r="D630" t="str">
        <f t="shared" ref="D630:D691" si="33">IF(A630="","",A630&amp;C630)</f>
        <v>4358549313</v>
      </c>
      <c r="E630" t="str">
        <f t="shared" ref="E630:E691" si="34">IF(B630="","",B630)</f>
        <v>Fraise D striée</v>
      </c>
      <c r="F630" t="s">
        <v>35</v>
      </c>
      <c r="G630" t="s">
        <v>82</v>
      </c>
      <c r="J630" t="s">
        <v>41</v>
      </c>
      <c r="K630">
        <v>1</v>
      </c>
      <c r="V630">
        <f>IF(G630="","",SUM(N:N))</f>
        <v>10292.35</v>
      </c>
      <c r="W630" t="b">
        <f>IF(G630="Affutage",IF(Q630&lt;&gt;"",1,0))</f>
        <v>0</v>
      </c>
      <c r="X630">
        <f>IF(G630="","",SUM(W:W))</f>
        <v>98</v>
      </c>
      <c r="Y630">
        <f t="shared" si="32"/>
        <v>0</v>
      </c>
      <c r="Z630">
        <f>SUM(Y:Y)</f>
        <v>194</v>
      </c>
      <c r="AA630" s="3">
        <f>IF(A630="","",X630/Z630)</f>
        <v>0.50515463917525771</v>
      </c>
    </row>
    <row r="631" spans="1:27" x14ac:dyDescent="0.25">
      <c r="A631" s="1">
        <v>43585</v>
      </c>
      <c r="B631" t="s">
        <v>53</v>
      </c>
      <c r="C631" t="s">
        <v>840</v>
      </c>
      <c r="D631" t="str">
        <f t="shared" si="33"/>
        <v>43585FC022</v>
      </c>
      <c r="E631" t="str">
        <f t="shared" si="34"/>
        <v>Fraise à carotter</v>
      </c>
      <c r="F631" t="s">
        <v>616</v>
      </c>
      <c r="G631" t="s">
        <v>34</v>
      </c>
      <c r="J631" t="s">
        <v>40</v>
      </c>
      <c r="K631">
        <v>9</v>
      </c>
      <c r="V631">
        <f>IF(G631="","",SUM(N:N))</f>
        <v>10292.35</v>
      </c>
      <c r="W631">
        <f>IF(G631="Affutage",IF(Q631&lt;&gt;"",1,0))</f>
        <v>0</v>
      </c>
      <c r="X631">
        <f>IF(G631="","",SUM(W:W))</f>
        <v>98</v>
      </c>
      <c r="Y631">
        <f t="shared" si="32"/>
        <v>1</v>
      </c>
      <c r="Z631">
        <f>SUM(Y:Y)</f>
        <v>194</v>
      </c>
      <c r="AA631" s="3">
        <f>IF(A631="","",X631/Z631)</f>
        <v>0.50515463917525771</v>
      </c>
    </row>
    <row r="632" spans="1:27" x14ac:dyDescent="0.25">
      <c r="A632" s="1">
        <v>43585</v>
      </c>
      <c r="B632" t="s">
        <v>74</v>
      </c>
      <c r="C632" t="s">
        <v>837</v>
      </c>
      <c r="D632" t="str">
        <f t="shared" si="33"/>
        <v>43585Retouche pièce teflon</v>
      </c>
      <c r="E632" t="str">
        <f t="shared" si="34"/>
        <v>Autre</v>
      </c>
      <c r="F632" t="s">
        <v>37</v>
      </c>
      <c r="G632" t="s">
        <v>836</v>
      </c>
      <c r="H632" t="s">
        <v>39</v>
      </c>
      <c r="J632" t="s">
        <v>40</v>
      </c>
      <c r="K632">
        <v>1</v>
      </c>
      <c r="V632">
        <f>IF(G632="","",SUM(N:N))</f>
        <v>10292.35</v>
      </c>
      <c r="W632" t="b">
        <f>IF(G632="Affutage",IF(Q632&lt;&gt;"",1,0))</f>
        <v>0</v>
      </c>
      <c r="X632">
        <f>IF(G632="","",SUM(W:W))</f>
        <v>98</v>
      </c>
      <c r="Y632">
        <f t="shared" si="32"/>
        <v>0</v>
      </c>
      <c r="Z632">
        <f>SUM(Y:Y)</f>
        <v>194</v>
      </c>
      <c r="AA632" s="3">
        <f>IF(A632="","",X632/Z632)</f>
        <v>0.50515463917525771</v>
      </c>
    </row>
    <row r="633" spans="1:27" x14ac:dyDescent="0.25">
      <c r="A633" s="1">
        <v>43587</v>
      </c>
      <c r="B633" t="s">
        <v>53</v>
      </c>
      <c r="C633" t="s">
        <v>840</v>
      </c>
      <c r="D633" t="str">
        <f t="shared" si="33"/>
        <v>43587FC022</v>
      </c>
      <c r="E633" t="str">
        <f t="shared" si="34"/>
        <v>Fraise à carotter</v>
      </c>
      <c r="F633" t="s">
        <v>36</v>
      </c>
      <c r="G633" t="s">
        <v>54</v>
      </c>
      <c r="H633" t="s">
        <v>39</v>
      </c>
      <c r="I633" t="s">
        <v>69</v>
      </c>
      <c r="J633" t="s">
        <v>40</v>
      </c>
      <c r="K633">
        <v>9</v>
      </c>
      <c r="V633">
        <f>IF(G633="","",SUM(N:N))</f>
        <v>10292.35</v>
      </c>
      <c r="W633" t="b">
        <f>IF(G633="Affutage",IF(Q633&lt;&gt;"",1,0))</f>
        <v>0</v>
      </c>
      <c r="X633">
        <f>IF(G633="","",SUM(W:W))</f>
        <v>98</v>
      </c>
      <c r="Y633">
        <f t="shared" si="32"/>
        <v>0</v>
      </c>
      <c r="Z633">
        <f>SUM(Y:Y)</f>
        <v>194</v>
      </c>
      <c r="AA633" s="3">
        <f>IF(A633="","",X633/Z633)</f>
        <v>0.50515463917525771</v>
      </c>
    </row>
    <row r="634" spans="1:27" x14ac:dyDescent="0.25">
      <c r="A634" s="1">
        <v>43587</v>
      </c>
      <c r="B634" t="s">
        <v>17</v>
      </c>
      <c r="C634" t="s">
        <v>842</v>
      </c>
      <c r="D634" t="str">
        <f t="shared" si="33"/>
        <v>43587F040519</v>
      </c>
      <c r="E634" t="str">
        <f t="shared" si="34"/>
        <v>Fraise D plat</v>
      </c>
      <c r="F634" t="s">
        <v>37</v>
      </c>
      <c r="G634" t="s">
        <v>35</v>
      </c>
      <c r="H634" t="s">
        <v>38</v>
      </c>
      <c r="J634" t="s">
        <v>40</v>
      </c>
      <c r="K634">
        <v>1</v>
      </c>
      <c r="V634">
        <f>IF(G634="","",SUM(N:N))</f>
        <v>10292.35</v>
      </c>
      <c r="W634" t="b">
        <f>IF(G634="Affutage",IF(Q634&lt;&gt;"",1,0))</f>
        <v>0</v>
      </c>
      <c r="X634">
        <f>IF(G634="","",SUM(W:W))</f>
        <v>98</v>
      </c>
      <c r="Y634">
        <f t="shared" si="32"/>
        <v>0</v>
      </c>
      <c r="Z634">
        <f>SUM(Y:Y)</f>
        <v>194</v>
      </c>
      <c r="AA634" s="3">
        <f>IF(A634="","",X634/Z634)</f>
        <v>0.50515463917525771</v>
      </c>
    </row>
    <row r="635" spans="1:27" x14ac:dyDescent="0.25">
      <c r="A635" s="1">
        <v>43587</v>
      </c>
      <c r="B635" t="s">
        <v>702</v>
      </c>
      <c r="C635" t="s">
        <v>844</v>
      </c>
      <c r="D635" t="str">
        <f t="shared" si="33"/>
        <v>43587TAG-19-040-DCP01</v>
      </c>
      <c r="E635" t="str">
        <f t="shared" si="34"/>
        <v>Perçeur</v>
      </c>
      <c r="F635" t="s">
        <v>36</v>
      </c>
      <c r="G635" t="s">
        <v>2</v>
      </c>
      <c r="H635" t="s">
        <v>38</v>
      </c>
      <c r="J635" t="s">
        <v>40</v>
      </c>
      <c r="K635">
        <v>2</v>
      </c>
      <c r="V635">
        <f>IF(G635="","",SUM(N:N))</f>
        <v>10292.35</v>
      </c>
      <c r="W635" t="b">
        <f>IF(G635="Affutage",IF(Q635&lt;&gt;"",1,0))</f>
        <v>0</v>
      </c>
      <c r="X635">
        <f>IF(G635="","",SUM(W:W))</f>
        <v>98</v>
      </c>
      <c r="Y635">
        <f t="shared" si="32"/>
        <v>0</v>
      </c>
      <c r="Z635">
        <f>SUM(Y:Y)</f>
        <v>194</v>
      </c>
      <c r="AA635" s="3">
        <f>IF(A635="","",X635/Z635)</f>
        <v>0.50515463917525771</v>
      </c>
    </row>
    <row r="636" spans="1:27" x14ac:dyDescent="0.25">
      <c r="A636" s="1">
        <v>43587</v>
      </c>
      <c r="B636" t="s">
        <v>702</v>
      </c>
      <c r="C636" t="s">
        <v>845</v>
      </c>
      <c r="D636" t="str">
        <f t="shared" si="33"/>
        <v>43587TAG-19-050-DCP01</v>
      </c>
      <c r="E636" t="str">
        <f t="shared" si="34"/>
        <v>Perçeur</v>
      </c>
      <c r="F636" t="s">
        <v>36</v>
      </c>
      <c r="G636" t="s">
        <v>2</v>
      </c>
      <c r="H636" t="s">
        <v>38</v>
      </c>
      <c r="J636" t="s">
        <v>40</v>
      </c>
      <c r="K636">
        <v>2</v>
      </c>
      <c r="V636">
        <f>IF(G636="","",SUM(N:N))</f>
        <v>10292.35</v>
      </c>
      <c r="W636" t="b">
        <f>IF(G636="Affutage",IF(Q636&lt;&gt;"",1,0))</f>
        <v>0</v>
      </c>
      <c r="X636">
        <f>IF(G636="","",SUM(W:W))</f>
        <v>98</v>
      </c>
      <c r="Y636">
        <f t="shared" si="32"/>
        <v>0</v>
      </c>
      <c r="Z636">
        <f>SUM(Y:Y)</f>
        <v>194</v>
      </c>
      <c r="AA636" s="3">
        <f>IF(A636="","",X636/Z636)</f>
        <v>0.50515463917525771</v>
      </c>
    </row>
    <row r="637" spans="1:27" x14ac:dyDescent="0.25">
      <c r="A637" s="1">
        <v>43587</v>
      </c>
      <c r="B637" t="s">
        <v>702</v>
      </c>
      <c r="C637" t="s">
        <v>846</v>
      </c>
      <c r="D637" t="str">
        <f t="shared" si="33"/>
        <v>43587TAG-15-450-DCP01</v>
      </c>
      <c r="E637" t="str">
        <f t="shared" si="34"/>
        <v>Perçeur</v>
      </c>
      <c r="F637" t="s">
        <v>36</v>
      </c>
      <c r="G637" t="s">
        <v>2</v>
      </c>
      <c r="H637" t="s">
        <v>38</v>
      </c>
      <c r="J637" t="s">
        <v>40</v>
      </c>
      <c r="K637">
        <v>2</v>
      </c>
      <c r="V637">
        <f>IF(G637="","",SUM(N:N))</f>
        <v>10292.35</v>
      </c>
      <c r="W637" t="b">
        <f>IF(G637="Affutage",IF(Q637&lt;&gt;"",1,0))</f>
        <v>0</v>
      </c>
      <c r="X637">
        <f>IF(G637="","",SUM(W:W))</f>
        <v>98</v>
      </c>
      <c r="Y637">
        <f t="shared" si="32"/>
        <v>0</v>
      </c>
      <c r="Z637">
        <f>SUM(Y:Y)</f>
        <v>194</v>
      </c>
      <c r="AA637" s="3">
        <f>IF(A637="","",X637/Z637)</f>
        <v>0.50515463917525771</v>
      </c>
    </row>
    <row r="638" spans="1:27" x14ac:dyDescent="0.25">
      <c r="A638" s="1">
        <v>43588</v>
      </c>
      <c r="B638" t="s">
        <v>18</v>
      </c>
      <c r="C638" t="s">
        <v>847</v>
      </c>
      <c r="D638" t="str">
        <f t="shared" si="33"/>
        <v>43588Boite Marie P</v>
      </c>
      <c r="E638" t="str">
        <f t="shared" si="34"/>
        <v>Pointe</v>
      </c>
      <c r="F638" t="s">
        <v>33</v>
      </c>
      <c r="G638" t="s">
        <v>34</v>
      </c>
      <c r="J638" t="s">
        <v>40</v>
      </c>
      <c r="K638">
        <v>40</v>
      </c>
      <c r="V638">
        <f>IF(G638="","",SUM(N:N))</f>
        <v>10292.35</v>
      </c>
      <c r="W638">
        <f>IF(G638="Affutage",IF(Q638&lt;&gt;"",1,0))</f>
        <v>0</v>
      </c>
      <c r="X638">
        <f>IF(G638="","",SUM(W:W))</f>
        <v>98</v>
      </c>
      <c r="Y638">
        <f t="shared" si="32"/>
        <v>1</v>
      </c>
      <c r="Z638">
        <f>SUM(Y:Y)</f>
        <v>194</v>
      </c>
      <c r="AA638" s="3">
        <f>IF(A638="","",X638/Z638)</f>
        <v>0.50515463917525771</v>
      </c>
    </row>
    <row r="639" spans="1:27" x14ac:dyDescent="0.25">
      <c r="A639" s="1">
        <v>43588</v>
      </c>
      <c r="B639" t="s">
        <v>18</v>
      </c>
      <c r="C639" t="s">
        <v>572</v>
      </c>
      <c r="D639" t="str">
        <f t="shared" si="33"/>
        <v>43588Boite Marie S</v>
      </c>
      <c r="E639" t="str">
        <f t="shared" si="34"/>
        <v>Pointe</v>
      </c>
      <c r="F639" t="s">
        <v>33</v>
      </c>
      <c r="G639" t="s">
        <v>34</v>
      </c>
      <c r="J639" t="s">
        <v>40</v>
      </c>
      <c r="K639">
        <v>60</v>
      </c>
      <c r="V639">
        <f>IF(G639="","",SUM(N:N))</f>
        <v>10292.35</v>
      </c>
      <c r="W639">
        <f>IF(G639="Affutage",IF(Q639&lt;&gt;"",1,0))</f>
        <v>0</v>
      </c>
      <c r="X639">
        <f>IF(G639="","",SUM(W:W))</f>
        <v>98</v>
      </c>
      <c r="Y639">
        <f t="shared" si="32"/>
        <v>1</v>
      </c>
      <c r="Z639">
        <f>SUM(Y:Y)</f>
        <v>194</v>
      </c>
      <c r="AA639" s="3">
        <f>IF(A639="","",X639/Z639)</f>
        <v>0.50515463917525771</v>
      </c>
    </row>
    <row r="640" spans="1:27" x14ac:dyDescent="0.25">
      <c r="A640" s="1">
        <v>43588</v>
      </c>
      <c r="B640" t="s">
        <v>18</v>
      </c>
      <c r="C640" t="s">
        <v>568</v>
      </c>
      <c r="D640" t="str">
        <f t="shared" si="33"/>
        <v>43588Boite Nathalie</v>
      </c>
      <c r="E640" t="str">
        <f t="shared" si="34"/>
        <v>Pointe</v>
      </c>
      <c r="F640" t="s">
        <v>33</v>
      </c>
      <c r="G640" t="s">
        <v>34</v>
      </c>
      <c r="J640" t="s">
        <v>40</v>
      </c>
      <c r="K640">
        <v>100</v>
      </c>
      <c r="V640">
        <f>IF(G640="","",SUM(N:N))</f>
        <v>10292.35</v>
      </c>
      <c r="W640">
        <f>IF(G640="Affutage",IF(Q640&lt;&gt;"",1,0))</f>
        <v>0</v>
      </c>
      <c r="X640">
        <f>IF(G640="","",SUM(W:W))</f>
        <v>98</v>
      </c>
      <c r="Y640">
        <f t="shared" si="32"/>
        <v>1</v>
      </c>
      <c r="Z640">
        <f>SUM(Y:Y)</f>
        <v>194</v>
      </c>
      <c r="AA640" s="3">
        <f>IF(A640="","",X640/Z640)</f>
        <v>0.50515463917525771</v>
      </c>
    </row>
    <row r="641" spans="1:27" x14ac:dyDescent="0.25">
      <c r="A641" s="1">
        <v>43588</v>
      </c>
      <c r="B641" t="s">
        <v>18</v>
      </c>
      <c r="C641" t="s">
        <v>848</v>
      </c>
      <c r="D641" t="str">
        <f t="shared" si="33"/>
        <v>43588Boite Gaby</v>
      </c>
      <c r="E641" t="str">
        <f t="shared" si="34"/>
        <v>Pointe</v>
      </c>
      <c r="F641" t="s">
        <v>33</v>
      </c>
      <c r="G641" t="s">
        <v>34</v>
      </c>
      <c r="J641" t="s">
        <v>40</v>
      </c>
      <c r="K641">
        <v>20</v>
      </c>
      <c r="V641">
        <f>IF(G641="","",SUM(N:N))</f>
        <v>10292.35</v>
      </c>
      <c r="W641">
        <f>IF(G641="Affutage",IF(Q641&lt;&gt;"",1,0))</f>
        <v>0</v>
      </c>
      <c r="X641">
        <f>IF(G641="","",SUM(W:W))</f>
        <v>98</v>
      </c>
      <c r="Y641">
        <f t="shared" si="32"/>
        <v>1</v>
      </c>
      <c r="Z641">
        <f>SUM(Y:Y)</f>
        <v>194</v>
      </c>
      <c r="AA641" s="3">
        <f>IF(A641="","",X641/Z641)</f>
        <v>0.50515463917525771</v>
      </c>
    </row>
    <row r="642" spans="1:27" x14ac:dyDescent="0.25">
      <c r="A642" s="1">
        <v>43588</v>
      </c>
      <c r="B642" t="s">
        <v>18</v>
      </c>
      <c r="C642" t="s">
        <v>570</v>
      </c>
      <c r="D642" t="str">
        <f t="shared" si="33"/>
        <v>43588Boite Elena</v>
      </c>
      <c r="E642" t="str">
        <f t="shared" si="34"/>
        <v>Pointe</v>
      </c>
      <c r="F642" t="s">
        <v>33</v>
      </c>
      <c r="G642" t="s">
        <v>34</v>
      </c>
      <c r="J642" t="s">
        <v>40</v>
      </c>
      <c r="K642">
        <v>15</v>
      </c>
      <c r="V642">
        <f>IF(G642="","",SUM(N:N))</f>
        <v>10292.35</v>
      </c>
      <c r="W642">
        <f>IF(G642="Affutage",IF(Q642&lt;&gt;"",1,0))</f>
        <v>0</v>
      </c>
      <c r="X642">
        <f>IF(G642="","",SUM(W:W))</f>
        <v>98</v>
      </c>
      <c r="Y642">
        <f t="shared" si="32"/>
        <v>1</v>
      </c>
      <c r="Z642">
        <f>SUM(Y:Y)</f>
        <v>194</v>
      </c>
      <c r="AA642" s="3">
        <f>IF(A642="","",X642/Z642)</f>
        <v>0.50515463917525771</v>
      </c>
    </row>
    <row r="643" spans="1:27" x14ac:dyDescent="0.25">
      <c r="A643" s="1">
        <v>43588</v>
      </c>
      <c r="B643" t="s">
        <v>18</v>
      </c>
      <c r="C643" t="s">
        <v>573</v>
      </c>
      <c r="D643" t="str">
        <f t="shared" si="33"/>
        <v>43588Boite Teresa</v>
      </c>
      <c r="E643" t="str">
        <f t="shared" si="34"/>
        <v>Pointe</v>
      </c>
      <c r="F643" t="s">
        <v>33</v>
      </c>
      <c r="G643" t="s">
        <v>34</v>
      </c>
      <c r="J643" t="s">
        <v>40</v>
      </c>
      <c r="K643">
        <v>5</v>
      </c>
      <c r="V643">
        <f>IF(G643="","",SUM(N:N))</f>
        <v>10292.35</v>
      </c>
      <c r="W643">
        <f>IF(G643="Affutage",IF(Q643&lt;&gt;"",1,0))</f>
        <v>0</v>
      </c>
      <c r="X643">
        <f>IF(G643="","",SUM(W:W))</f>
        <v>98</v>
      </c>
      <c r="Y643">
        <f t="shared" si="32"/>
        <v>1</v>
      </c>
      <c r="Z643">
        <f>SUM(Y:Y)</f>
        <v>194</v>
      </c>
      <c r="AA643" s="3">
        <f>IF(A643="","",X643/Z643)</f>
        <v>0.50515463917525771</v>
      </c>
    </row>
    <row r="644" spans="1:27" x14ac:dyDescent="0.25">
      <c r="A644" s="1">
        <v>43588</v>
      </c>
      <c r="B644" t="s">
        <v>18</v>
      </c>
      <c r="C644" t="s">
        <v>569</v>
      </c>
      <c r="D644" t="str">
        <f t="shared" si="33"/>
        <v>43588Boite Paula</v>
      </c>
      <c r="E644" t="str">
        <f t="shared" si="34"/>
        <v>Pointe</v>
      </c>
      <c r="F644" t="s">
        <v>33</v>
      </c>
      <c r="G644" t="s">
        <v>34</v>
      </c>
      <c r="J644" t="s">
        <v>40</v>
      </c>
      <c r="K644">
        <v>10</v>
      </c>
      <c r="V644">
        <f>IF(G644="","",SUM(N:N))</f>
        <v>10292.35</v>
      </c>
      <c r="W644">
        <f>IF(G644="Affutage",IF(Q644&lt;&gt;"",1,0))</f>
        <v>0</v>
      </c>
      <c r="X644">
        <f>IF(G644="","",SUM(W:W))</f>
        <v>98</v>
      </c>
      <c r="Y644">
        <f t="shared" si="32"/>
        <v>1</v>
      </c>
      <c r="Z644">
        <f>SUM(Y:Y)</f>
        <v>194</v>
      </c>
      <c r="AA644" s="3">
        <f>IF(A644="","",X644/Z644)</f>
        <v>0.50515463917525771</v>
      </c>
    </row>
    <row r="645" spans="1:27" x14ac:dyDescent="0.25">
      <c r="A645" s="1">
        <v>43591</v>
      </c>
      <c r="B645" t="s">
        <v>53</v>
      </c>
      <c r="C645" t="s">
        <v>1056</v>
      </c>
      <c r="D645" t="str">
        <f t="shared" si="33"/>
        <v>43591Ø10 x Ø0.10</v>
      </c>
      <c r="E645" t="str">
        <f t="shared" si="34"/>
        <v>Fraise à carotter</v>
      </c>
      <c r="F645" t="s">
        <v>616</v>
      </c>
      <c r="G645" t="s">
        <v>34</v>
      </c>
      <c r="J645" t="s">
        <v>40</v>
      </c>
      <c r="K645">
        <v>1</v>
      </c>
      <c r="V645">
        <f>IF(G645="","",SUM(N:N))</f>
        <v>10292.35</v>
      </c>
      <c r="W645">
        <f>IF(G645="Affutage",IF(Q645&lt;&gt;"",1,0))</f>
        <v>0</v>
      </c>
      <c r="X645">
        <f>IF(G645="","",SUM(W:W))</f>
        <v>98</v>
      </c>
      <c r="Y645">
        <f t="shared" si="32"/>
        <v>1</v>
      </c>
      <c r="Z645">
        <f>SUM(Y:Y)</f>
        <v>194</v>
      </c>
      <c r="AA645" s="3">
        <f>IF(A645="","",X645/Z645)</f>
        <v>0.50515463917525771</v>
      </c>
    </row>
    <row r="646" spans="1:27" x14ac:dyDescent="0.25">
      <c r="A646" s="1">
        <v>43591</v>
      </c>
      <c r="B646" t="s">
        <v>53</v>
      </c>
      <c r="C646" t="s">
        <v>1057</v>
      </c>
      <c r="D646" t="str">
        <f t="shared" si="33"/>
        <v>43591Ø10 x Ø0.65</v>
      </c>
      <c r="E646" t="str">
        <f t="shared" si="34"/>
        <v>Fraise à carotter</v>
      </c>
      <c r="F646" t="s">
        <v>616</v>
      </c>
      <c r="G646" t="s">
        <v>34</v>
      </c>
      <c r="J646" t="s">
        <v>40</v>
      </c>
      <c r="K646">
        <v>1</v>
      </c>
      <c r="V646">
        <f>IF(G646="","",SUM(N:N))</f>
        <v>10292.35</v>
      </c>
      <c r="W646">
        <f>IF(G646="Affutage",IF(Q646&lt;&gt;"",1,0))</f>
        <v>0</v>
      </c>
      <c r="X646">
        <f>IF(G646="","",SUM(W:W))</f>
        <v>98</v>
      </c>
      <c r="Y646">
        <f t="shared" si="32"/>
        <v>1</v>
      </c>
      <c r="Z646">
        <f>SUM(Y:Y)</f>
        <v>194</v>
      </c>
      <c r="AA646" s="3">
        <f>IF(A646="","",X646/Z646)</f>
        <v>0.50515463917525771</v>
      </c>
    </row>
    <row r="647" spans="1:27" x14ac:dyDescent="0.25">
      <c r="A647" s="1">
        <v>43591</v>
      </c>
      <c r="B647" t="s">
        <v>53</v>
      </c>
      <c r="C647" t="s">
        <v>1058</v>
      </c>
      <c r="D647" t="str">
        <f t="shared" si="33"/>
        <v>43591Ø6 x Ø0.65</v>
      </c>
      <c r="E647" t="str">
        <f t="shared" si="34"/>
        <v>Fraise à carotter</v>
      </c>
      <c r="F647" t="s">
        <v>616</v>
      </c>
      <c r="G647" t="s">
        <v>34</v>
      </c>
      <c r="J647" t="s">
        <v>40</v>
      </c>
      <c r="K647">
        <v>1</v>
      </c>
      <c r="V647">
        <f>IF(G647="","",SUM(N:N))</f>
        <v>10292.35</v>
      </c>
      <c r="W647">
        <f>IF(G647="Affutage",IF(Q647&lt;&gt;"",1,0))</f>
        <v>0</v>
      </c>
      <c r="X647">
        <f>IF(G647="","",SUM(W:W))</f>
        <v>98</v>
      </c>
      <c r="Y647">
        <f t="shared" si="32"/>
        <v>1</v>
      </c>
      <c r="Z647">
        <f>SUM(Y:Y)</f>
        <v>194</v>
      </c>
      <c r="AA647" s="3">
        <f>IF(A647="","",X647/Z647)</f>
        <v>0.50515463917525771</v>
      </c>
    </row>
    <row r="648" spans="1:27" x14ac:dyDescent="0.25">
      <c r="A648" s="1">
        <v>43591</v>
      </c>
      <c r="B648" t="s">
        <v>16</v>
      </c>
      <c r="C648">
        <v>50563</v>
      </c>
      <c r="D648" t="str">
        <f t="shared" si="33"/>
        <v>4359150563</v>
      </c>
      <c r="E648" t="str">
        <f t="shared" si="34"/>
        <v>Fraise D striée</v>
      </c>
      <c r="F648" t="s">
        <v>35</v>
      </c>
      <c r="G648" t="s">
        <v>82</v>
      </c>
      <c r="J648" t="s">
        <v>41</v>
      </c>
      <c r="K648">
        <v>1</v>
      </c>
      <c r="V648">
        <f>IF(G648="","",SUM(N:N))</f>
        <v>10292.35</v>
      </c>
      <c r="W648" t="b">
        <f>IF(G648="Affutage",IF(Q648&lt;&gt;"",1,0))</f>
        <v>0</v>
      </c>
      <c r="X648">
        <f>IF(G648="","",SUM(W:W))</f>
        <v>98</v>
      </c>
      <c r="Y648">
        <f t="shared" si="32"/>
        <v>0</v>
      </c>
      <c r="Z648">
        <f>SUM(Y:Y)</f>
        <v>194</v>
      </c>
      <c r="AA648" s="3">
        <f>IF(A648="","",X648/Z648)</f>
        <v>0.50515463917525771</v>
      </c>
    </row>
    <row r="649" spans="1:27" x14ac:dyDescent="0.25">
      <c r="A649" s="1">
        <v>43591</v>
      </c>
      <c r="B649" t="s">
        <v>53</v>
      </c>
      <c r="C649" t="s">
        <v>989</v>
      </c>
      <c r="D649" t="str">
        <f t="shared" si="33"/>
        <v>43591FC023</v>
      </c>
      <c r="E649" t="str">
        <f t="shared" si="34"/>
        <v>Fraise à carotter</v>
      </c>
      <c r="F649" t="s">
        <v>36</v>
      </c>
      <c r="G649" t="s">
        <v>54</v>
      </c>
      <c r="H649" t="s">
        <v>39</v>
      </c>
      <c r="I649" t="s">
        <v>69</v>
      </c>
      <c r="J649" t="s">
        <v>40</v>
      </c>
      <c r="K649">
        <v>1</v>
      </c>
      <c r="V649">
        <f>IF(G649="","",SUM(N:N))</f>
        <v>10292.35</v>
      </c>
      <c r="W649" t="b">
        <f>IF(G649="Affutage",IF(Q649&lt;&gt;"",1,0))</f>
        <v>0</v>
      </c>
      <c r="X649">
        <f>IF(G649="","",SUM(W:W))</f>
        <v>98</v>
      </c>
      <c r="Y649">
        <f t="shared" si="32"/>
        <v>0</v>
      </c>
      <c r="Z649">
        <f>SUM(Y:Y)</f>
        <v>194</v>
      </c>
      <c r="AA649" s="3">
        <f>IF(A649="","",X649/Z649)</f>
        <v>0.50515463917525771</v>
      </c>
    </row>
    <row r="650" spans="1:27" x14ac:dyDescent="0.25">
      <c r="A650" s="1">
        <v>43591</v>
      </c>
      <c r="B650" t="s">
        <v>53</v>
      </c>
      <c r="C650" t="s">
        <v>990</v>
      </c>
      <c r="D650" t="str">
        <f t="shared" si="33"/>
        <v>43591FC024</v>
      </c>
      <c r="E650" t="str">
        <f t="shared" si="34"/>
        <v>Fraise à carotter</v>
      </c>
      <c r="F650" t="s">
        <v>36</v>
      </c>
      <c r="G650" t="s">
        <v>54</v>
      </c>
      <c r="H650" t="s">
        <v>39</v>
      </c>
      <c r="I650" t="s">
        <v>69</v>
      </c>
      <c r="J650" t="s">
        <v>40</v>
      </c>
      <c r="K650">
        <v>1</v>
      </c>
      <c r="V650">
        <f>IF(G650="","",SUM(N:N))</f>
        <v>10292.35</v>
      </c>
      <c r="W650" t="b">
        <f>IF(G650="Affutage",IF(Q650&lt;&gt;"",1,0))</f>
        <v>0</v>
      </c>
      <c r="X650">
        <f>IF(G650="","",SUM(W:W))</f>
        <v>98</v>
      </c>
      <c r="Y650">
        <f t="shared" si="32"/>
        <v>0</v>
      </c>
      <c r="Z650">
        <f>SUM(Y:Y)</f>
        <v>194</v>
      </c>
      <c r="AA650" s="3">
        <f>IF(A650="","",X650/Z650)</f>
        <v>0.50515463917525771</v>
      </c>
    </row>
    <row r="651" spans="1:27" x14ac:dyDescent="0.25">
      <c r="A651" s="1">
        <v>43591</v>
      </c>
      <c r="B651" t="s">
        <v>53</v>
      </c>
      <c r="C651" t="s">
        <v>991</v>
      </c>
      <c r="D651" t="str">
        <f t="shared" si="33"/>
        <v>43591FC025</v>
      </c>
      <c r="E651" t="str">
        <f t="shared" si="34"/>
        <v>Fraise à carotter</v>
      </c>
      <c r="F651" t="s">
        <v>36</v>
      </c>
      <c r="G651" t="s">
        <v>54</v>
      </c>
      <c r="H651" t="s">
        <v>39</v>
      </c>
      <c r="I651" t="s">
        <v>69</v>
      </c>
      <c r="J651" t="s">
        <v>40</v>
      </c>
      <c r="K651">
        <v>1</v>
      </c>
      <c r="V651">
        <f>IF(G651="","",SUM(N:N))</f>
        <v>10292.35</v>
      </c>
      <c r="W651" t="b">
        <f>IF(G651="Affutage",IF(Q651&lt;&gt;"",1,0))</f>
        <v>0</v>
      </c>
      <c r="X651">
        <f>IF(G651="","",SUM(W:W))</f>
        <v>98</v>
      </c>
      <c r="Y651">
        <f t="shared" si="32"/>
        <v>0</v>
      </c>
      <c r="Z651">
        <f>SUM(Y:Y)</f>
        <v>194</v>
      </c>
      <c r="AA651" s="3">
        <f>IF(A651="","",X651/Z651)</f>
        <v>0.50515463917525771</v>
      </c>
    </row>
    <row r="652" spans="1:27" x14ac:dyDescent="0.25">
      <c r="A652" s="1">
        <v>43591</v>
      </c>
      <c r="B652" t="s">
        <v>74</v>
      </c>
      <c r="C652" t="s">
        <v>668</v>
      </c>
      <c r="D652" t="str">
        <f t="shared" si="33"/>
        <v>43591Fraise PCD 19021980</v>
      </c>
      <c r="E652" t="str">
        <f t="shared" si="34"/>
        <v>Autre</v>
      </c>
      <c r="F652" t="s">
        <v>35</v>
      </c>
      <c r="G652" t="s">
        <v>34</v>
      </c>
      <c r="J652" t="s">
        <v>631</v>
      </c>
      <c r="K652">
        <v>1</v>
      </c>
      <c r="O652" t="s">
        <v>72</v>
      </c>
      <c r="P652" t="s">
        <v>44</v>
      </c>
      <c r="Q652">
        <v>90</v>
      </c>
      <c r="R652" t="s">
        <v>718</v>
      </c>
      <c r="S652">
        <v>4500</v>
      </c>
      <c r="T652" t="s">
        <v>849</v>
      </c>
      <c r="U652" t="s">
        <v>850</v>
      </c>
      <c r="V652">
        <f>IF(G652="","",SUM(N:N))</f>
        <v>10292.35</v>
      </c>
      <c r="W652">
        <f>IF(G652="Affutage",IF(Q652&lt;&gt;"",1,0))</f>
        <v>1</v>
      </c>
      <c r="X652">
        <f>IF(G652="","",SUM(W:W))</f>
        <v>98</v>
      </c>
      <c r="Y652">
        <f t="shared" si="32"/>
        <v>1</v>
      </c>
      <c r="Z652">
        <f>SUM(Y:Y)</f>
        <v>194</v>
      </c>
      <c r="AA652" s="3">
        <f>IF(A652="","",X652/Z652)</f>
        <v>0.50515463917525771</v>
      </c>
    </row>
    <row r="653" spans="1:27" x14ac:dyDescent="0.25">
      <c r="A653" s="1">
        <v>43592</v>
      </c>
      <c r="B653" t="s">
        <v>16</v>
      </c>
      <c r="C653">
        <v>44267</v>
      </c>
      <c r="D653" t="str">
        <f t="shared" si="33"/>
        <v>4359244267</v>
      </c>
      <c r="E653" t="str">
        <f t="shared" si="34"/>
        <v>Fraise D striée</v>
      </c>
      <c r="F653" t="s">
        <v>76</v>
      </c>
      <c r="G653" t="s">
        <v>35</v>
      </c>
      <c r="H653" t="s">
        <v>39</v>
      </c>
      <c r="J653" t="s">
        <v>41</v>
      </c>
      <c r="K653">
        <v>1</v>
      </c>
      <c r="N653">
        <v>45</v>
      </c>
      <c r="V653">
        <f>IF(G653="","",SUM(N:N))</f>
        <v>10292.35</v>
      </c>
      <c r="W653" t="b">
        <f>IF(G653="Affutage",IF(Q653&lt;&gt;"",1,0))</f>
        <v>0</v>
      </c>
      <c r="X653">
        <f>IF(G653="","",SUM(W:W))</f>
        <v>98</v>
      </c>
      <c r="Y653">
        <f t="shared" si="32"/>
        <v>0</v>
      </c>
      <c r="Z653">
        <f>SUM(Y:Y)</f>
        <v>194</v>
      </c>
      <c r="AA653" s="3">
        <f>IF(A653="","",X653/Z653)</f>
        <v>0.50515463917525771</v>
      </c>
    </row>
    <row r="654" spans="1:27" x14ac:dyDescent="0.25">
      <c r="A654" s="1">
        <v>43592</v>
      </c>
      <c r="B654" t="s">
        <v>16</v>
      </c>
      <c r="C654">
        <v>62590</v>
      </c>
      <c r="D654" t="str">
        <f t="shared" si="33"/>
        <v>4359262590</v>
      </c>
      <c r="E654" t="str">
        <f t="shared" si="34"/>
        <v>Fraise D striée</v>
      </c>
      <c r="F654" t="s">
        <v>76</v>
      </c>
      <c r="G654" t="s">
        <v>35</v>
      </c>
      <c r="H654" t="s">
        <v>39</v>
      </c>
      <c r="J654" t="s">
        <v>41</v>
      </c>
      <c r="K654">
        <v>1</v>
      </c>
      <c r="N654">
        <v>45</v>
      </c>
      <c r="V654">
        <f>IF(G654="","",SUM(N:N))</f>
        <v>10292.35</v>
      </c>
      <c r="W654" t="b">
        <f>IF(G654="Affutage",IF(Q654&lt;&gt;"",1,0))</f>
        <v>0</v>
      </c>
      <c r="X654">
        <f>IF(G654="","",SUM(W:W))</f>
        <v>98</v>
      </c>
      <c r="Y654">
        <f t="shared" si="32"/>
        <v>0</v>
      </c>
      <c r="Z654">
        <f>SUM(Y:Y)</f>
        <v>194</v>
      </c>
      <c r="AA654" s="3">
        <f>IF(A654="","",X654/Z654)</f>
        <v>0.50515463917525771</v>
      </c>
    </row>
    <row r="655" spans="1:27" x14ac:dyDescent="0.25">
      <c r="A655" s="1">
        <v>43592</v>
      </c>
      <c r="B655" t="s">
        <v>368</v>
      </c>
      <c r="C655" t="s">
        <v>851</v>
      </c>
      <c r="D655" t="str">
        <f t="shared" si="33"/>
        <v>4359230° Total plat 0.10</v>
      </c>
      <c r="E655" t="str">
        <f t="shared" si="34"/>
        <v>Fraise à graver</v>
      </c>
      <c r="F655" t="s">
        <v>36</v>
      </c>
      <c r="G655" t="s">
        <v>2</v>
      </c>
      <c r="H655" t="s">
        <v>38</v>
      </c>
      <c r="J655" t="s">
        <v>40</v>
      </c>
      <c r="K655">
        <v>10</v>
      </c>
      <c r="V655">
        <f>IF(G655="","",SUM(N:N))</f>
        <v>10292.35</v>
      </c>
      <c r="W655" t="b">
        <f>IF(G655="Affutage",IF(Q655&lt;&gt;"",1,0))</f>
        <v>0</v>
      </c>
      <c r="X655">
        <f>IF(G655="","",SUM(W:W))</f>
        <v>98</v>
      </c>
      <c r="Y655">
        <f t="shared" si="32"/>
        <v>0</v>
      </c>
      <c r="Z655">
        <f>SUM(Y:Y)</f>
        <v>194</v>
      </c>
      <c r="AA655" s="3">
        <f>IF(A655="","",X655/Z655)</f>
        <v>0.50515463917525771</v>
      </c>
    </row>
    <row r="656" spans="1:27" x14ac:dyDescent="0.25">
      <c r="A656" s="1">
        <v>43592</v>
      </c>
      <c r="B656" t="s">
        <v>368</v>
      </c>
      <c r="C656" t="s">
        <v>852</v>
      </c>
      <c r="D656" t="str">
        <f t="shared" si="33"/>
        <v>4359260° Total Plat 0.10</v>
      </c>
      <c r="E656" t="str">
        <f t="shared" si="34"/>
        <v>Fraise à graver</v>
      </c>
      <c r="F656" t="s">
        <v>36</v>
      </c>
      <c r="G656" t="s">
        <v>2</v>
      </c>
      <c r="H656" t="s">
        <v>38</v>
      </c>
      <c r="J656" t="s">
        <v>40</v>
      </c>
      <c r="K656">
        <v>10</v>
      </c>
      <c r="V656">
        <f>IF(G656="","",SUM(N:N))</f>
        <v>10292.35</v>
      </c>
      <c r="W656" t="b">
        <f>IF(G656="Affutage",IF(Q656&lt;&gt;"",1,0))</f>
        <v>0</v>
      </c>
      <c r="X656">
        <f>IF(G656="","",SUM(W:W))</f>
        <v>98</v>
      </c>
      <c r="Y656">
        <f t="shared" si="32"/>
        <v>0</v>
      </c>
      <c r="Z656">
        <f>SUM(Y:Y)</f>
        <v>194</v>
      </c>
      <c r="AA656" s="3">
        <f>IF(A656="","",X656/Z656)</f>
        <v>0.50515463917525771</v>
      </c>
    </row>
    <row r="657" spans="1:27" x14ac:dyDescent="0.25">
      <c r="A657" s="1">
        <v>43592</v>
      </c>
      <c r="B657" t="s">
        <v>520</v>
      </c>
      <c r="C657">
        <v>70141</v>
      </c>
      <c r="D657" t="str">
        <f t="shared" si="33"/>
        <v>4359270141</v>
      </c>
      <c r="E657" t="str">
        <f t="shared" si="34"/>
        <v>Burin D plat</v>
      </c>
      <c r="F657" t="s">
        <v>35</v>
      </c>
      <c r="G657" t="s">
        <v>34</v>
      </c>
      <c r="J657" t="s">
        <v>41</v>
      </c>
      <c r="K657">
        <v>1</v>
      </c>
      <c r="Q657">
        <v>48</v>
      </c>
      <c r="V657">
        <f>IF(G657="","",SUM(N:N))</f>
        <v>10292.35</v>
      </c>
      <c r="W657">
        <f>IF(G657="Affutage",IF(Q657&lt;&gt;"",1,0))</f>
        <v>1</v>
      </c>
      <c r="X657">
        <f>IF(G657="","",SUM(W:W))</f>
        <v>98</v>
      </c>
      <c r="Y657">
        <f t="shared" si="32"/>
        <v>1</v>
      </c>
      <c r="Z657">
        <f>SUM(Y:Y)</f>
        <v>194</v>
      </c>
      <c r="AA657" s="3">
        <f>IF(A657="","",X657/Z657)</f>
        <v>0.50515463917525771</v>
      </c>
    </row>
    <row r="658" spans="1:27" x14ac:dyDescent="0.25">
      <c r="A658" s="1">
        <v>43593</v>
      </c>
      <c r="B658" t="s">
        <v>520</v>
      </c>
      <c r="C658">
        <v>70141</v>
      </c>
      <c r="D658" t="str">
        <f t="shared" si="33"/>
        <v>4359370141</v>
      </c>
      <c r="E658" t="str">
        <f t="shared" si="34"/>
        <v>Burin D plat</v>
      </c>
      <c r="F658" t="s">
        <v>64</v>
      </c>
      <c r="G658" t="s">
        <v>35</v>
      </c>
      <c r="H658" t="s">
        <v>39</v>
      </c>
      <c r="I658" t="s">
        <v>69</v>
      </c>
      <c r="J658" t="s">
        <v>41</v>
      </c>
      <c r="K658">
        <v>1</v>
      </c>
      <c r="V658">
        <f>IF(G658="","",SUM(N:N))</f>
        <v>10292.35</v>
      </c>
      <c r="W658" t="b">
        <f>IF(G658="Affutage",IF(Q658&lt;&gt;"",1,0))</f>
        <v>0</v>
      </c>
      <c r="X658">
        <f>IF(G658="","",SUM(W:W))</f>
        <v>98</v>
      </c>
      <c r="Y658">
        <f t="shared" si="32"/>
        <v>0</v>
      </c>
      <c r="Z658">
        <f>SUM(Y:Y)</f>
        <v>194</v>
      </c>
      <c r="AA658" s="3">
        <f>IF(A658="","",X658/Z658)</f>
        <v>0.50515463917525771</v>
      </c>
    </row>
    <row r="659" spans="1:27" x14ac:dyDescent="0.25">
      <c r="A659" s="1">
        <v>43592</v>
      </c>
      <c r="B659" t="s">
        <v>18</v>
      </c>
      <c r="C659" t="s">
        <v>847</v>
      </c>
      <c r="D659" t="str">
        <f t="shared" si="33"/>
        <v>43592Boite Marie P</v>
      </c>
      <c r="E659" t="str">
        <f t="shared" si="34"/>
        <v>Pointe</v>
      </c>
      <c r="F659" t="s">
        <v>36</v>
      </c>
      <c r="G659" t="s">
        <v>33</v>
      </c>
      <c r="H659" t="s">
        <v>39</v>
      </c>
      <c r="J659" t="s">
        <v>40</v>
      </c>
      <c r="K659">
        <v>40</v>
      </c>
      <c r="V659">
        <f>IF(G659="","",SUM(N:N))</f>
        <v>10292.35</v>
      </c>
      <c r="W659" t="b">
        <f>IF(G659="Affutage",IF(Q659&lt;&gt;"",1,0))</f>
        <v>0</v>
      </c>
      <c r="X659">
        <f>IF(G659="","",SUM(W:W))</f>
        <v>98</v>
      </c>
      <c r="Y659">
        <f t="shared" si="32"/>
        <v>0</v>
      </c>
      <c r="Z659">
        <f>SUM(Y:Y)</f>
        <v>194</v>
      </c>
      <c r="AA659" s="3">
        <f>IF(A659="","",X659/Z659)</f>
        <v>0.50515463917525771</v>
      </c>
    </row>
    <row r="660" spans="1:27" x14ac:dyDescent="0.25">
      <c r="A660" s="1">
        <v>43592</v>
      </c>
      <c r="B660" t="s">
        <v>18</v>
      </c>
      <c r="C660" t="s">
        <v>572</v>
      </c>
      <c r="D660" t="str">
        <f t="shared" si="33"/>
        <v>43592Boite Marie S</v>
      </c>
      <c r="E660" t="str">
        <f t="shared" si="34"/>
        <v>Pointe</v>
      </c>
      <c r="F660" t="s">
        <v>36</v>
      </c>
      <c r="G660" t="s">
        <v>33</v>
      </c>
      <c r="H660" t="s">
        <v>39</v>
      </c>
      <c r="J660" t="s">
        <v>40</v>
      </c>
      <c r="K660">
        <v>60</v>
      </c>
      <c r="V660">
        <f>IF(G660="","",SUM(N:N))</f>
        <v>10292.35</v>
      </c>
      <c r="W660" t="b">
        <f>IF(G660="Affutage",IF(Q660&lt;&gt;"",1,0))</f>
        <v>0</v>
      </c>
      <c r="X660">
        <f>IF(G660="","",SUM(W:W))</f>
        <v>98</v>
      </c>
      <c r="Y660">
        <f t="shared" si="32"/>
        <v>0</v>
      </c>
      <c r="Z660">
        <f>SUM(Y:Y)</f>
        <v>194</v>
      </c>
      <c r="AA660" s="3">
        <f>IF(A660="","",X660/Z660)</f>
        <v>0.50515463917525771</v>
      </c>
    </row>
    <row r="661" spans="1:27" x14ac:dyDescent="0.25">
      <c r="A661" s="1">
        <v>43592</v>
      </c>
      <c r="B661" t="s">
        <v>18</v>
      </c>
      <c r="C661" t="s">
        <v>568</v>
      </c>
      <c r="D661" t="str">
        <f t="shared" si="33"/>
        <v>43592Boite Nathalie</v>
      </c>
      <c r="E661" t="str">
        <f t="shared" si="34"/>
        <v>Pointe</v>
      </c>
      <c r="F661" t="s">
        <v>36</v>
      </c>
      <c r="G661" t="s">
        <v>33</v>
      </c>
      <c r="H661" t="s">
        <v>39</v>
      </c>
      <c r="J661" t="s">
        <v>40</v>
      </c>
      <c r="K661">
        <v>100</v>
      </c>
      <c r="V661">
        <f>IF(G661="","",SUM(N:N))</f>
        <v>10292.35</v>
      </c>
      <c r="W661" t="b">
        <f>IF(G661="Affutage",IF(Q661&lt;&gt;"",1,0))</f>
        <v>0</v>
      </c>
      <c r="X661">
        <f>IF(G661="","",SUM(W:W))</f>
        <v>98</v>
      </c>
      <c r="Y661">
        <f t="shared" si="32"/>
        <v>0</v>
      </c>
      <c r="Z661">
        <f>SUM(Y:Y)</f>
        <v>194</v>
      </c>
      <c r="AA661" s="3">
        <f>IF(A661="","",X661/Z661)</f>
        <v>0.50515463917525771</v>
      </c>
    </row>
    <row r="662" spans="1:27" x14ac:dyDescent="0.25">
      <c r="A662" s="1">
        <v>43592</v>
      </c>
      <c r="B662" t="s">
        <v>18</v>
      </c>
      <c r="C662" t="s">
        <v>848</v>
      </c>
      <c r="D662" t="str">
        <f t="shared" si="33"/>
        <v>43592Boite Gaby</v>
      </c>
      <c r="E662" t="str">
        <f t="shared" si="34"/>
        <v>Pointe</v>
      </c>
      <c r="F662" t="s">
        <v>36</v>
      </c>
      <c r="G662" t="s">
        <v>33</v>
      </c>
      <c r="H662" t="s">
        <v>39</v>
      </c>
      <c r="J662" t="s">
        <v>40</v>
      </c>
      <c r="K662">
        <v>20</v>
      </c>
      <c r="V662">
        <f>IF(G662="","",SUM(N:N))</f>
        <v>10292.35</v>
      </c>
      <c r="W662" t="b">
        <f>IF(G662="Affutage",IF(Q662&lt;&gt;"",1,0))</f>
        <v>0</v>
      </c>
      <c r="X662">
        <f>IF(G662="","",SUM(W:W))</f>
        <v>98</v>
      </c>
      <c r="Y662">
        <f t="shared" ref="Y662:Y725" si="35">IF(ISNUMBER(W662),1,0)</f>
        <v>0</v>
      </c>
      <c r="Z662">
        <f>SUM(Y:Y)</f>
        <v>194</v>
      </c>
      <c r="AA662" s="3">
        <f>IF(A662="","",X662/Z662)</f>
        <v>0.50515463917525771</v>
      </c>
    </row>
    <row r="663" spans="1:27" x14ac:dyDescent="0.25">
      <c r="A663" s="1">
        <v>43592</v>
      </c>
      <c r="B663" t="s">
        <v>18</v>
      </c>
      <c r="C663" t="s">
        <v>570</v>
      </c>
      <c r="D663" t="str">
        <f t="shared" si="33"/>
        <v>43592Boite Elena</v>
      </c>
      <c r="E663" t="str">
        <f t="shared" si="34"/>
        <v>Pointe</v>
      </c>
      <c r="F663" t="s">
        <v>36</v>
      </c>
      <c r="G663" t="s">
        <v>33</v>
      </c>
      <c r="H663" t="s">
        <v>39</v>
      </c>
      <c r="J663" t="s">
        <v>40</v>
      </c>
      <c r="K663">
        <v>15</v>
      </c>
      <c r="V663">
        <f>IF(G663="","",SUM(N:N))</f>
        <v>10292.35</v>
      </c>
      <c r="W663" t="b">
        <f>IF(G663="Affutage",IF(Q663&lt;&gt;"",1,0))</f>
        <v>0</v>
      </c>
      <c r="X663">
        <f>IF(G663="","",SUM(W:W))</f>
        <v>98</v>
      </c>
      <c r="Y663">
        <f t="shared" si="35"/>
        <v>0</v>
      </c>
      <c r="Z663">
        <f>SUM(Y:Y)</f>
        <v>194</v>
      </c>
      <c r="AA663" s="3">
        <f>IF(A663="","",X663/Z663)</f>
        <v>0.50515463917525771</v>
      </c>
    </row>
    <row r="664" spans="1:27" x14ac:dyDescent="0.25">
      <c r="A664" s="1">
        <v>43592</v>
      </c>
      <c r="B664" t="s">
        <v>18</v>
      </c>
      <c r="C664" t="s">
        <v>573</v>
      </c>
      <c r="D664" t="str">
        <f t="shared" si="33"/>
        <v>43592Boite Teresa</v>
      </c>
      <c r="E664" t="str">
        <f t="shared" si="34"/>
        <v>Pointe</v>
      </c>
      <c r="F664" t="s">
        <v>36</v>
      </c>
      <c r="G664" t="s">
        <v>33</v>
      </c>
      <c r="H664" t="s">
        <v>39</v>
      </c>
      <c r="J664" t="s">
        <v>40</v>
      </c>
      <c r="K664">
        <v>5</v>
      </c>
      <c r="V664">
        <f>IF(G664="","",SUM(N:N))</f>
        <v>10292.35</v>
      </c>
      <c r="W664" t="b">
        <f>IF(G664="Affutage",IF(Q664&lt;&gt;"",1,0))</f>
        <v>0</v>
      </c>
      <c r="X664">
        <f>IF(G664="","",SUM(W:W))</f>
        <v>98</v>
      </c>
      <c r="Y664">
        <f t="shared" si="35"/>
        <v>0</v>
      </c>
      <c r="Z664">
        <f>SUM(Y:Y)</f>
        <v>194</v>
      </c>
      <c r="AA664" s="3">
        <f>IF(A664="","",X664/Z664)</f>
        <v>0.50515463917525771</v>
      </c>
    </row>
    <row r="665" spans="1:27" x14ac:dyDescent="0.25">
      <c r="A665" s="1">
        <v>43592</v>
      </c>
      <c r="B665" t="s">
        <v>18</v>
      </c>
      <c r="C665" t="s">
        <v>569</v>
      </c>
      <c r="D665" t="str">
        <f t="shared" si="33"/>
        <v>43592Boite Paula</v>
      </c>
      <c r="E665" t="str">
        <f t="shared" si="34"/>
        <v>Pointe</v>
      </c>
      <c r="F665" t="s">
        <v>36</v>
      </c>
      <c r="G665" t="s">
        <v>33</v>
      </c>
      <c r="H665" t="s">
        <v>39</v>
      </c>
      <c r="J665" t="s">
        <v>40</v>
      </c>
      <c r="K665">
        <v>10</v>
      </c>
      <c r="V665">
        <f>IF(G665="","",SUM(N:N))</f>
        <v>10292.35</v>
      </c>
      <c r="W665" t="b">
        <f>IF(G665="Affutage",IF(Q665&lt;&gt;"",1,0))</f>
        <v>0</v>
      </c>
      <c r="X665">
        <f>IF(G665="","",SUM(W:W))</f>
        <v>98</v>
      </c>
      <c r="Y665">
        <f t="shared" si="35"/>
        <v>0</v>
      </c>
      <c r="Z665">
        <f>SUM(Y:Y)</f>
        <v>194</v>
      </c>
      <c r="AA665" s="3">
        <f>IF(A665="","",X665/Z665)</f>
        <v>0.50515463917525771</v>
      </c>
    </row>
    <row r="666" spans="1:27" x14ac:dyDescent="0.25">
      <c r="A666" s="1">
        <v>43592</v>
      </c>
      <c r="B666" t="s">
        <v>18</v>
      </c>
      <c r="C666" t="s">
        <v>572</v>
      </c>
      <c r="D666" t="str">
        <f t="shared" si="33"/>
        <v>43592Boite Marie S</v>
      </c>
      <c r="E666" t="str">
        <f t="shared" si="34"/>
        <v>Pointe</v>
      </c>
      <c r="F666" t="s">
        <v>33</v>
      </c>
      <c r="G666" t="s">
        <v>34</v>
      </c>
      <c r="J666" t="s">
        <v>40</v>
      </c>
      <c r="K666">
        <v>10</v>
      </c>
      <c r="V666">
        <f>IF(G666="","",SUM(N:N))</f>
        <v>10292.35</v>
      </c>
      <c r="W666">
        <f>IF(G666="Affutage",IF(Q666&lt;&gt;"",1,0))</f>
        <v>0</v>
      </c>
      <c r="X666">
        <f>IF(G666="","",SUM(W:W))</f>
        <v>98</v>
      </c>
      <c r="Y666">
        <f t="shared" si="35"/>
        <v>1</v>
      </c>
      <c r="Z666">
        <f>SUM(Y:Y)</f>
        <v>194</v>
      </c>
      <c r="AA666" s="3">
        <f>IF(A666="","",X666/Z666)</f>
        <v>0.50515463917525771</v>
      </c>
    </row>
    <row r="667" spans="1:27" x14ac:dyDescent="0.25">
      <c r="A667" s="1">
        <v>43592</v>
      </c>
      <c r="B667" t="s">
        <v>18</v>
      </c>
      <c r="C667" t="s">
        <v>568</v>
      </c>
      <c r="D667" t="str">
        <f t="shared" si="33"/>
        <v>43592Boite Nathalie</v>
      </c>
      <c r="E667" t="str">
        <f t="shared" si="34"/>
        <v>Pointe</v>
      </c>
      <c r="F667" t="s">
        <v>33</v>
      </c>
      <c r="G667" t="s">
        <v>34</v>
      </c>
      <c r="J667" t="s">
        <v>40</v>
      </c>
      <c r="K667">
        <v>50</v>
      </c>
      <c r="V667">
        <f>IF(G667="","",SUM(N:N))</f>
        <v>10292.35</v>
      </c>
      <c r="W667">
        <f>IF(G667="Affutage",IF(Q667&lt;&gt;"",1,0))</f>
        <v>0</v>
      </c>
      <c r="X667">
        <f>IF(G667="","",SUM(W:W))</f>
        <v>98</v>
      </c>
      <c r="Y667">
        <f t="shared" si="35"/>
        <v>1</v>
      </c>
      <c r="Z667">
        <f>SUM(Y:Y)</f>
        <v>194</v>
      </c>
      <c r="AA667" s="3">
        <f>IF(A667="","",X667/Z667)</f>
        <v>0.50515463917525771</v>
      </c>
    </row>
    <row r="668" spans="1:27" x14ac:dyDescent="0.25">
      <c r="A668" s="1">
        <v>43592</v>
      </c>
      <c r="B668" t="s">
        <v>18</v>
      </c>
      <c r="C668" t="s">
        <v>848</v>
      </c>
      <c r="D668" t="str">
        <f t="shared" si="33"/>
        <v>43592Boite Gaby</v>
      </c>
      <c r="E668" t="str">
        <f t="shared" si="34"/>
        <v>Pointe</v>
      </c>
      <c r="F668" t="s">
        <v>33</v>
      </c>
      <c r="G668" t="s">
        <v>34</v>
      </c>
      <c r="J668" t="s">
        <v>40</v>
      </c>
      <c r="K668">
        <v>20</v>
      </c>
      <c r="V668">
        <f>IF(G668="","",SUM(N:N))</f>
        <v>10292.35</v>
      </c>
      <c r="W668">
        <f>IF(G668="Affutage",IF(Q668&lt;&gt;"",1,0))</f>
        <v>0</v>
      </c>
      <c r="X668">
        <f>IF(G668="","",SUM(W:W))</f>
        <v>98</v>
      </c>
      <c r="Y668">
        <f t="shared" si="35"/>
        <v>1</v>
      </c>
      <c r="Z668">
        <f>SUM(Y:Y)</f>
        <v>194</v>
      </c>
      <c r="AA668" s="3">
        <f>IF(A668="","",X668/Z668)</f>
        <v>0.50515463917525771</v>
      </c>
    </row>
    <row r="669" spans="1:27" x14ac:dyDescent="0.25">
      <c r="A669" s="1">
        <v>43592</v>
      </c>
      <c r="B669" t="s">
        <v>18</v>
      </c>
      <c r="C669" t="s">
        <v>572</v>
      </c>
      <c r="D669" t="str">
        <f t="shared" si="33"/>
        <v>43592Boite Marie S</v>
      </c>
      <c r="E669" t="str">
        <f t="shared" si="34"/>
        <v>Pointe</v>
      </c>
      <c r="F669" t="s">
        <v>36</v>
      </c>
      <c r="G669" t="s">
        <v>33</v>
      </c>
      <c r="H669" t="s">
        <v>39</v>
      </c>
      <c r="J669" t="s">
        <v>40</v>
      </c>
      <c r="K669">
        <v>10</v>
      </c>
      <c r="V669">
        <f>IF(G669="","",SUM(N:N))</f>
        <v>10292.35</v>
      </c>
      <c r="W669" t="b">
        <f>IF(G669="Affutage",IF(Q669&lt;&gt;"",1,0))</f>
        <v>0</v>
      </c>
      <c r="X669">
        <f>IF(G669="","",SUM(W:W))</f>
        <v>98</v>
      </c>
      <c r="Y669">
        <f t="shared" si="35"/>
        <v>0</v>
      </c>
      <c r="Z669">
        <f>SUM(Y:Y)</f>
        <v>194</v>
      </c>
      <c r="AA669" s="3">
        <f>IF(A669="","",X669/Z669)</f>
        <v>0.50515463917525771</v>
      </c>
    </row>
    <row r="670" spans="1:27" x14ac:dyDescent="0.25">
      <c r="A670" s="1">
        <v>43592</v>
      </c>
      <c r="B670" t="s">
        <v>18</v>
      </c>
      <c r="C670" t="s">
        <v>568</v>
      </c>
      <c r="D670" t="str">
        <f t="shared" si="33"/>
        <v>43592Boite Nathalie</v>
      </c>
      <c r="E670" t="str">
        <f t="shared" si="34"/>
        <v>Pointe</v>
      </c>
      <c r="F670" t="s">
        <v>36</v>
      </c>
      <c r="G670" t="s">
        <v>33</v>
      </c>
      <c r="H670" t="s">
        <v>39</v>
      </c>
      <c r="J670" t="s">
        <v>40</v>
      </c>
      <c r="K670">
        <v>50</v>
      </c>
      <c r="V670">
        <f>IF(G670="","",SUM(N:N))</f>
        <v>10292.35</v>
      </c>
      <c r="W670" t="b">
        <f>IF(G670="Affutage",IF(Q670&lt;&gt;"",1,0))</f>
        <v>0</v>
      </c>
      <c r="X670">
        <f>IF(G670="","",SUM(W:W))</f>
        <v>98</v>
      </c>
      <c r="Y670">
        <f t="shared" si="35"/>
        <v>0</v>
      </c>
      <c r="Z670">
        <f>SUM(Y:Y)</f>
        <v>194</v>
      </c>
      <c r="AA670" s="3">
        <f>IF(A670="","",X670/Z670)</f>
        <v>0.50515463917525771</v>
      </c>
    </row>
    <row r="671" spans="1:27" x14ac:dyDescent="0.25">
      <c r="A671" s="1">
        <v>43592</v>
      </c>
      <c r="B671" t="s">
        <v>18</v>
      </c>
      <c r="C671" t="s">
        <v>848</v>
      </c>
      <c r="D671" t="str">
        <f t="shared" si="33"/>
        <v>43592Boite Gaby</v>
      </c>
      <c r="E671" t="str">
        <f t="shared" si="34"/>
        <v>Pointe</v>
      </c>
      <c r="F671" t="s">
        <v>36</v>
      </c>
      <c r="G671" t="s">
        <v>33</v>
      </c>
      <c r="H671" t="s">
        <v>39</v>
      </c>
      <c r="J671" t="s">
        <v>40</v>
      </c>
      <c r="K671">
        <v>20</v>
      </c>
      <c r="V671">
        <f>IF(G671="","",SUM(N:N))</f>
        <v>10292.35</v>
      </c>
      <c r="W671" t="b">
        <f>IF(G671="Affutage",IF(Q671&lt;&gt;"",1,0))</f>
        <v>0</v>
      </c>
      <c r="X671">
        <f>IF(G671="","",SUM(W:W))</f>
        <v>98</v>
      </c>
      <c r="Y671">
        <f t="shared" si="35"/>
        <v>0</v>
      </c>
      <c r="Z671">
        <f>SUM(Y:Y)</f>
        <v>194</v>
      </c>
      <c r="AA671" s="3">
        <f>IF(A671="","",X671/Z671)</f>
        <v>0.50515463917525771</v>
      </c>
    </row>
    <row r="672" spans="1:27" x14ac:dyDescent="0.25">
      <c r="A672" s="1">
        <v>43592</v>
      </c>
      <c r="B672" t="s">
        <v>520</v>
      </c>
      <c r="C672">
        <v>70140</v>
      </c>
      <c r="D672" t="str">
        <f t="shared" si="33"/>
        <v>4359270140</v>
      </c>
      <c r="E672" t="str">
        <f t="shared" si="34"/>
        <v>Burin D plat</v>
      </c>
      <c r="F672" t="s">
        <v>35</v>
      </c>
      <c r="G672" t="s">
        <v>34</v>
      </c>
      <c r="J672" t="s">
        <v>41</v>
      </c>
      <c r="K672">
        <v>1</v>
      </c>
      <c r="V672">
        <f>IF(G672="","",SUM(N:N))</f>
        <v>10292.35</v>
      </c>
      <c r="W672">
        <f>IF(G672="Affutage",IF(Q672&lt;&gt;"",1,0))</f>
        <v>0</v>
      </c>
      <c r="X672">
        <f>IF(G672="","",SUM(W:W))</f>
        <v>98</v>
      </c>
      <c r="Y672">
        <f t="shared" si="35"/>
        <v>1</v>
      </c>
      <c r="Z672">
        <f>SUM(Y:Y)</f>
        <v>194</v>
      </c>
      <c r="AA672" s="3">
        <f>IF(A672="","",X672/Z672)</f>
        <v>0.50515463917525771</v>
      </c>
    </row>
    <row r="673" spans="1:27" x14ac:dyDescent="0.25">
      <c r="A673" s="1">
        <v>43592</v>
      </c>
      <c r="B673" t="s">
        <v>74</v>
      </c>
      <c r="C673" t="s">
        <v>853</v>
      </c>
      <c r="D673" t="str">
        <f t="shared" si="33"/>
        <v>43592Pointe réglage outil tour</v>
      </c>
      <c r="E673" t="str">
        <f t="shared" si="34"/>
        <v>Autre</v>
      </c>
      <c r="F673" t="s">
        <v>35</v>
      </c>
      <c r="G673" t="s">
        <v>34</v>
      </c>
      <c r="J673" t="s">
        <v>40</v>
      </c>
      <c r="K673">
        <v>1</v>
      </c>
      <c r="V673">
        <f>IF(G673="","",SUM(N:N))</f>
        <v>10292.35</v>
      </c>
      <c r="W673">
        <f>IF(G673="Affutage",IF(Q673&lt;&gt;"",1,0))</f>
        <v>0</v>
      </c>
      <c r="X673">
        <f>IF(G673="","",SUM(W:W))</f>
        <v>98</v>
      </c>
      <c r="Y673">
        <f t="shared" si="35"/>
        <v>1</v>
      </c>
      <c r="Z673">
        <f>SUM(Y:Y)</f>
        <v>194</v>
      </c>
      <c r="AA673" s="3">
        <f>IF(A673="","",X673/Z673)</f>
        <v>0.50515463917525771</v>
      </c>
    </row>
    <row r="674" spans="1:27" x14ac:dyDescent="0.25">
      <c r="A674" s="1">
        <v>43592</v>
      </c>
      <c r="B674" t="s">
        <v>74</v>
      </c>
      <c r="C674" t="s">
        <v>853</v>
      </c>
      <c r="D674" t="str">
        <f t="shared" si="33"/>
        <v>43592Pointe réglage outil tour</v>
      </c>
      <c r="E674" t="str">
        <f t="shared" si="34"/>
        <v>Autre</v>
      </c>
      <c r="F674" t="s">
        <v>35</v>
      </c>
      <c r="G674" t="s">
        <v>34</v>
      </c>
      <c r="J674" t="s">
        <v>40</v>
      </c>
      <c r="K674">
        <v>1</v>
      </c>
      <c r="V674">
        <f>IF(G674="","",SUM(N:N))</f>
        <v>10292.35</v>
      </c>
      <c r="W674">
        <f>IF(G674="Affutage",IF(Q674&lt;&gt;"",1,0))</f>
        <v>0</v>
      </c>
      <c r="X674">
        <f>IF(G674="","",SUM(W:W))</f>
        <v>98</v>
      </c>
      <c r="Y674">
        <f t="shared" si="35"/>
        <v>1</v>
      </c>
      <c r="Z674">
        <f>SUM(Y:Y)</f>
        <v>194</v>
      </c>
      <c r="AA674" s="3">
        <f>IF(A674="","",X674/Z674)</f>
        <v>0.50515463917525771</v>
      </c>
    </row>
    <row r="675" spans="1:27" x14ac:dyDescent="0.25">
      <c r="A675" s="1">
        <v>43593</v>
      </c>
      <c r="B675" t="s">
        <v>520</v>
      </c>
      <c r="C675">
        <v>70140</v>
      </c>
      <c r="D675" t="str">
        <f t="shared" si="33"/>
        <v>4359370140</v>
      </c>
      <c r="E675" t="str">
        <f t="shared" si="34"/>
        <v>Burin D plat</v>
      </c>
      <c r="F675" t="s">
        <v>37</v>
      </c>
      <c r="G675" t="s">
        <v>35</v>
      </c>
      <c r="H675" t="s">
        <v>39</v>
      </c>
      <c r="I675" t="s">
        <v>69</v>
      </c>
      <c r="J675" t="s">
        <v>41</v>
      </c>
      <c r="K675">
        <v>1</v>
      </c>
      <c r="V675">
        <f>IF(G675="","",SUM(N:N))</f>
        <v>10292.35</v>
      </c>
      <c r="W675" t="b">
        <f>IF(G675="Affutage",IF(Q675&lt;&gt;"",1,0))</f>
        <v>0</v>
      </c>
      <c r="X675">
        <f>IF(G675="","",SUM(W:W))</f>
        <v>98</v>
      </c>
      <c r="Y675">
        <f t="shared" si="35"/>
        <v>0</v>
      </c>
      <c r="Z675">
        <f>SUM(Y:Y)</f>
        <v>194</v>
      </c>
      <c r="AA675" s="3">
        <f>IF(A675="","",X675/Z675)</f>
        <v>0.50515463917525771</v>
      </c>
    </row>
    <row r="676" spans="1:27" x14ac:dyDescent="0.25">
      <c r="A676" s="1">
        <v>43593</v>
      </c>
      <c r="B676" t="s">
        <v>74</v>
      </c>
      <c r="C676" t="s">
        <v>853</v>
      </c>
      <c r="D676" t="str">
        <f t="shared" si="33"/>
        <v>43593Pointe réglage outil tour</v>
      </c>
      <c r="E676" t="str">
        <f t="shared" si="34"/>
        <v>Autre</v>
      </c>
      <c r="F676" t="s">
        <v>37</v>
      </c>
      <c r="G676" t="s">
        <v>35</v>
      </c>
      <c r="H676" t="s">
        <v>39</v>
      </c>
      <c r="I676" t="s">
        <v>69</v>
      </c>
      <c r="J676" t="s">
        <v>40</v>
      </c>
      <c r="K676">
        <v>1</v>
      </c>
      <c r="V676">
        <f>IF(G676="","",SUM(N:N))</f>
        <v>10292.35</v>
      </c>
      <c r="W676" t="b">
        <f>IF(G676="Affutage",IF(Q676&lt;&gt;"",1,0))</f>
        <v>0</v>
      </c>
      <c r="X676">
        <f>IF(G676="","",SUM(W:W))</f>
        <v>98</v>
      </c>
      <c r="Y676">
        <f t="shared" si="35"/>
        <v>0</v>
      </c>
      <c r="Z676">
        <f>SUM(Y:Y)</f>
        <v>194</v>
      </c>
      <c r="AA676" s="3">
        <f>IF(A676="","",X676/Z676)</f>
        <v>0.50515463917525771</v>
      </c>
    </row>
    <row r="677" spans="1:27" x14ac:dyDescent="0.25">
      <c r="A677" s="1">
        <v>43593</v>
      </c>
      <c r="B677" t="s">
        <v>74</v>
      </c>
      <c r="C677" t="s">
        <v>853</v>
      </c>
      <c r="D677" t="str">
        <f t="shared" si="33"/>
        <v>43593Pointe réglage outil tour</v>
      </c>
      <c r="E677" t="str">
        <f t="shared" si="34"/>
        <v>Autre</v>
      </c>
      <c r="F677" t="s">
        <v>37</v>
      </c>
      <c r="G677" t="s">
        <v>82</v>
      </c>
      <c r="H677" t="s">
        <v>39</v>
      </c>
      <c r="J677" t="s">
        <v>40</v>
      </c>
      <c r="K677">
        <v>1</v>
      </c>
      <c r="V677">
        <f>IF(G677="","",SUM(N:N))</f>
        <v>10292.35</v>
      </c>
      <c r="W677" t="b">
        <f>IF(G677="Affutage",IF(Q677&lt;&gt;"",1,0))</f>
        <v>0</v>
      </c>
      <c r="X677">
        <f>IF(G677="","",SUM(W:W))</f>
        <v>98</v>
      </c>
      <c r="Y677">
        <f t="shared" si="35"/>
        <v>0</v>
      </c>
      <c r="Z677">
        <f>SUM(Y:Y)</f>
        <v>194</v>
      </c>
      <c r="AA677" s="3">
        <f>IF(A677="","",X677/Z677)</f>
        <v>0.50515463917525771</v>
      </c>
    </row>
    <row r="678" spans="1:27" x14ac:dyDescent="0.25">
      <c r="A678" s="1">
        <v>43593</v>
      </c>
      <c r="B678" t="s">
        <v>16</v>
      </c>
      <c r="C678">
        <v>50563</v>
      </c>
      <c r="D678" t="str">
        <f t="shared" si="33"/>
        <v>4359350563</v>
      </c>
      <c r="E678" t="str">
        <f t="shared" si="34"/>
        <v>Fraise D striée</v>
      </c>
      <c r="F678" t="s">
        <v>563</v>
      </c>
      <c r="G678" t="s">
        <v>35</v>
      </c>
      <c r="J678" t="s">
        <v>41</v>
      </c>
      <c r="K678">
        <v>1</v>
      </c>
      <c r="L678" t="s">
        <v>69</v>
      </c>
      <c r="O678" t="s">
        <v>72</v>
      </c>
      <c r="P678" t="s">
        <v>44</v>
      </c>
      <c r="Q678">
        <v>1</v>
      </c>
      <c r="R678" t="s">
        <v>1003</v>
      </c>
      <c r="S678">
        <v>4500</v>
      </c>
      <c r="U678" t="s">
        <v>849</v>
      </c>
      <c r="V678">
        <f>IF(G678="","",SUM(N:N))</f>
        <v>10292.35</v>
      </c>
      <c r="W678" t="b">
        <f>IF(G678="Affutage",IF(Q678&lt;&gt;"",1,0))</f>
        <v>0</v>
      </c>
      <c r="X678">
        <f>IF(G678="","",SUM(W:W))</f>
        <v>98</v>
      </c>
      <c r="Y678">
        <f t="shared" si="35"/>
        <v>0</v>
      </c>
      <c r="Z678">
        <f>SUM(Y:Y)</f>
        <v>194</v>
      </c>
      <c r="AA678" s="3">
        <f>IF(A678="","",X678/Z678)</f>
        <v>0.50515463917525771</v>
      </c>
    </row>
    <row r="679" spans="1:27" x14ac:dyDescent="0.25">
      <c r="A679" s="1">
        <v>43593</v>
      </c>
      <c r="B679" t="s">
        <v>16</v>
      </c>
      <c r="C679">
        <v>63308</v>
      </c>
      <c r="D679" t="str">
        <f t="shared" si="33"/>
        <v>4359363308</v>
      </c>
      <c r="E679" t="str">
        <f t="shared" si="34"/>
        <v>Fraise D striée</v>
      </c>
      <c r="F679" t="s">
        <v>35</v>
      </c>
      <c r="G679" t="s">
        <v>34</v>
      </c>
      <c r="J679" t="s">
        <v>41</v>
      </c>
      <c r="K679">
        <v>1</v>
      </c>
      <c r="O679" t="s">
        <v>72</v>
      </c>
      <c r="P679" t="s">
        <v>44</v>
      </c>
      <c r="Q679">
        <v>700</v>
      </c>
      <c r="R679" t="s">
        <v>718</v>
      </c>
      <c r="V679">
        <f>IF(G679="","",SUM(N:N))</f>
        <v>10292.35</v>
      </c>
      <c r="W679">
        <f>IF(G679="Affutage",IF(Q679&lt;&gt;"",1,0))</f>
        <v>1</v>
      </c>
      <c r="X679">
        <f>IF(G679="","",SUM(W:W))</f>
        <v>98</v>
      </c>
      <c r="Y679">
        <f t="shared" si="35"/>
        <v>1</v>
      </c>
      <c r="Z679">
        <f>SUM(Y:Y)</f>
        <v>194</v>
      </c>
      <c r="AA679" s="3">
        <f>IF(A679="","",X679/Z679)</f>
        <v>0.50515463917525771</v>
      </c>
    </row>
    <row r="680" spans="1:27" x14ac:dyDescent="0.25">
      <c r="A680" s="1">
        <v>43593</v>
      </c>
      <c r="B680" t="s">
        <v>16</v>
      </c>
      <c r="C680">
        <v>65431</v>
      </c>
      <c r="D680" t="str">
        <f t="shared" si="33"/>
        <v>4359365431</v>
      </c>
      <c r="E680" t="str">
        <f t="shared" si="34"/>
        <v>Fraise D striée</v>
      </c>
      <c r="F680" t="s">
        <v>35</v>
      </c>
      <c r="G680" t="s">
        <v>34</v>
      </c>
      <c r="J680" t="s">
        <v>41</v>
      </c>
      <c r="K680">
        <v>1</v>
      </c>
      <c r="O680" t="s">
        <v>72</v>
      </c>
      <c r="P680" t="s">
        <v>613</v>
      </c>
      <c r="Q680">
        <v>700</v>
      </c>
      <c r="R680" t="s">
        <v>718</v>
      </c>
      <c r="V680">
        <f>IF(G680="","",SUM(N:N))</f>
        <v>10292.35</v>
      </c>
      <c r="W680">
        <f>IF(G680="Affutage",IF(Q680&lt;&gt;"",1,0))</f>
        <v>1</v>
      </c>
      <c r="X680">
        <f>IF(G680="","",SUM(W:W))</f>
        <v>98</v>
      </c>
      <c r="Y680">
        <f t="shared" si="35"/>
        <v>1</v>
      </c>
      <c r="Z680">
        <f>SUM(Y:Y)</f>
        <v>194</v>
      </c>
      <c r="AA680" s="3">
        <f>IF(A680="","",X680/Z680)</f>
        <v>0.50515463917525771</v>
      </c>
    </row>
    <row r="681" spans="1:27" x14ac:dyDescent="0.25">
      <c r="A681" s="1">
        <v>43593</v>
      </c>
      <c r="B681" t="s">
        <v>16</v>
      </c>
      <c r="C681" t="s">
        <v>608</v>
      </c>
      <c r="D681" t="str">
        <f t="shared" si="33"/>
        <v>43593F270219</v>
      </c>
      <c r="E681" t="str">
        <f t="shared" si="34"/>
        <v>Fraise D striée</v>
      </c>
      <c r="F681" t="s">
        <v>35</v>
      </c>
      <c r="G681" t="s">
        <v>34</v>
      </c>
      <c r="J681" t="s">
        <v>40</v>
      </c>
      <c r="K681">
        <v>1</v>
      </c>
      <c r="O681" t="s">
        <v>72</v>
      </c>
      <c r="P681" t="s">
        <v>509</v>
      </c>
      <c r="Q681">
        <v>700</v>
      </c>
      <c r="R681" t="s">
        <v>718</v>
      </c>
      <c r="V681">
        <f>IF(G681="","",SUM(N:N))</f>
        <v>10292.35</v>
      </c>
      <c r="W681">
        <f>IF(G681="Affutage",IF(Q681&lt;&gt;"",1,0))</f>
        <v>1</v>
      </c>
      <c r="X681">
        <f>IF(G681="","",SUM(W:W))</f>
        <v>98</v>
      </c>
      <c r="Y681">
        <f t="shared" si="35"/>
        <v>1</v>
      </c>
      <c r="Z681">
        <f>SUM(Y:Y)</f>
        <v>194</v>
      </c>
      <c r="AA681" s="3">
        <f>IF(A681="","",X681/Z681)</f>
        <v>0.50515463917525771</v>
      </c>
    </row>
    <row r="682" spans="1:27" x14ac:dyDescent="0.25">
      <c r="A682" s="1">
        <v>43593</v>
      </c>
      <c r="B682" t="s">
        <v>16</v>
      </c>
      <c r="C682" t="s">
        <v>78</v>
      </c>
      <c r="D682" t="str">
        <f t="shared" si="33"/>
        <v>43593F050418</v>
      </c>
      <c r="E682" t="str">
        <f t="shared" si="34"/>
        <v>Fraise D striée</v>
      </c>
      <c r="F682" t="s">
        <v>35</v>
      </c>
      <c r="G682" t="s">
        <v>34</v>
      </c>
      <c r="J682" t="s">
        <v>40</v>
      </c>
      <c r="K682">
        <v>1</v>
      </c>
      <c r="O682" t="s">
        <v>72</v>
      </c>
      <c r="P682" t="s">
        <v>613</v>
      </c>
      <c r="Q682">
        <v>700</v>
      </c>
      <c r="R682" t="s">
        <v>718</v>
      </c>
      <c r="V682">
        <f>IF(G682="","",SUM(N:N))</f>
        <v>10292.35</v>
      </c>
      <c r="W682">
        <f>IF(G682="Affutage",IF(Q682&lt;&gt;"",1,0))</f>
        <v>1</v>
      </c>
      <c r="X682">
        <f>IF(G682="","",SUM(W:W))</f>
        <v>98</v>
      </c>
      <c r="Y682">
        <f t="shared" si="35"/>
        <v>1</v>
      </c>
      <c r="Z682">
        <f>SUM(Y:Y)</f>
        <v>194</v>
      </c>
      <c r="AA682" s="3">
        <f>IF(A682="","",X682/Z682)</f>
        <v>0.50515463917525771</v>
      </c>
    </row>
    <row r="683" spans="1:27" x14ac:dyDescent="0.25">
      <c r="A683" s="1">
        <v>43593</v>
      </c>
      <c r="B683" t="s">
        <v>16</v>
      </c>
      <c r="C683" t="s">
        <v>27</v>
      </c>
      <c r="D683" t="str">
        <f t="shared" si="33"/>
        <v>43593F030418</v>
      </c>
      <c r="E683" t="str">
        <f t="shared" si="34"/>
        <v>Fraise D striée</v>
      </c>
      <c r="F683" t="s">
        <v>35</v>
      </c>
      <c r="G683" t="s">
        <v>34</v>
      </c>
      <c r="H683" t="s">
        <v>39</v>
      </c>
      <c r="J683" t="s">
        <v>40</v>
      </c>
      <c r="K683">
        <v>1</v>
      </c>
      <c r="O683" t="s">
        <v>72</v>
      </c>
      <c r="P683" t="s">
        <v>44</v>
      </c>
      <c r="Q683">
        <v>700</v>
      </c>
      <c r="R683" t="s">
        <v>718</v>
      </c>
      <c r="V683">
        <f>IF(G683="","",SUM(N:N))</f>
        <v>10292.35</v>
      </c>
      <c r="W683">
        <f>IF(G683="Affutage",IF(Q683&lt;&gt;"",1,0))</f>
        <v>1</v>
      </c>
      <c r="X683">
        <f>IF(G683="","",SUM(W:W))</f>
        <v>98</v>
      </c>
      <c r="Y683">
        <f t="shared" si="35"/>
        <v>1</v>
      </c>
      <c r="Z683">
        <f>SUM(Y:Y)</f>
        <v>194</v>
      </c>
      <c r="AA683" s="3">
        <f>IF(A683="","",X683/Z683)</f>
        <v>0.50515463917525771</v>
      </c>
    </row>
    <row r="684" spans="1:27" x14ac:dyDescent="0.25">
      <c r="A684" s="1">
        <v>43593</v>
      </c>
      <c r="B684" t="s">
        <v>16</v>
      </c>
      <c r="C684">
        <v>58346</v>
      </c>
      <c r="D684" t="str">
        <f t="shared" si="33"/>
        <v>4359358346</v>
      </c>
      <c r="E684" t="str">
        <f t="shared" si="34"/>
        <v>Fraise D striée</v>
      </c>
      <c r="F684" t="s">
        <v>35</v>
      </c>
      <c r="G684" t="s">
        <v>34</v>
      </c>
      <c r="J684" t="s">
        <v>40</v>
      </c>
      <c r="K684">
        <v>1</v>
      </c>
      <c r="O684" t="s">
        <v>72</v>
      </c>
      <c r="P684" t="s">
        <v>613</v>
      </c>
      <c r="Q684">
        <v>4</v>
      </c>
      <c r="R684" t="s">
        <v>854</v>
      </c>
      <c r="V684">
        <f>IF(G684="","",SUM(N:N))</f>
        <v>10292.35</v>
      </c>
      <c r="W684">
        <f>IF(G684="Affutage",IF(Q684&lt;&gt;"",1,0))</f>
        <v>1</v>
      </c>
      <c r="X684">
        <f>IF(G684="","",SUM(W:W))</f>
        <v>98</v>
      </c>
      <c r="Y684">
        <f t="shared" si="35"/>
        <v>1</v>
      </c>
      <c r="Z684">
        <f>SUM(Y:Y)</f>
        <v>194</v>
      </c>
      <c r="AA684" s="3">
        <f>IF(A684="","",X684/Z684)</f>
        <v>0.50515463917525771</v>
      </c>
    </row>
    <row r="685" spans="1:27" x14ac:dyDescent="0.25">
      <c r="A685" s="1">
        <v>43593</v>
      </c>
      <c r="B685" t="s">
        <v>66</v>
      </c>
      <c r="C685">
        <v>57351</v>
      </c>
      <c r="D685" t="str">
        <f t="shared" si="33"/>
        <v>4359357351</v>
      </c>
      <c r="E685" t="str">
        <f t="shared" si="34"/>
        <v>Fraise D filet</v>
      </c>
      <c r="F685" t="s">
        <v>35</v>
      </c>
      <c r="G685" t="s">
        <v>34</v>
      </c>
      <c r="J685" t="s">
        <v>40</v>
      </c>
      <c r="K685">
        <v>1</v>
      </c>
      <c r="O685" t="s">
        <v>72</v>
      </c>
      <c r="P685" t="s">
        <v>44</v>
      </c>
      <c r="Q685">
        <v>900</v>
      </c>
      <c r="R685" t="s">
        <v>718</v>
      </c>
      <c r="V685">
        <f>IF(G685="","",SUM(N:N))</f>
        <v>10292.35</v>
      </c>
      <c r="W685">
        <f>IF(G685="Affutage",IF(Q685&lt;&gt;"",1,0))</f>
        <v>1</v>
      </c>
      <c r="X685">
        <f>IF(G685="","",SUM(W:W))</f>
        <v>98</v>
      </c>
      <c r="Y685">
        <f t="shared" si="35"/>
        <v>1</v>
      </c>
      <c r="Z685">
        <f>SUM(Y:Y)</f>
        <v>194</v>
      </c>
      <c r="AA685" s="3">
        <f>IF(A685="","",X685/Z685)</f>
        <v>0.50515463917525771</v>
      </c>
    </row>
    <row r="686" spans="1:27" x14ac:dyDescent="0.25">
      <c r="A686" s="1">
        <v>43593</v>
      </c>
      <c r="B686" t="s">
        <v>701</v>
      </c>
      <c r="C686">
        <v>223</v>
      </c>
      <c r="D686" t="str">
        <f t="shared" si="33"/>
        <v>43593223</v>
      </c>
      <c r="E686" t="str">
        <f t="shared" si="34"/>
        <v>Fraise Perle</v>
      </c>
      <c r="F686" t="s">
        <v>35</v>
      </c>
      <c r="G686" t="s">
        <v>82</v>
      </c>
      <c r="J686" t="s">
        <v>41</v>
      </c>
      <c r="K686">
        <v>1</v>
      </c>
      <c r="V686">
        <f>IF(G686="","",SUM(N:N))</f>
        <v>10292.35</v>
      </c>
      <c r="W686" t="b">
        <f>IF(G686="Affutage",IF(Q686&lt;&gt;"",1,0))</f>
        <v>0</v>
      </c>
      <c r="X686">
        <f>IF(G686="","",SUM(W:W))</f>
        <v>98</v>
      </c>
      <c r="Y686">
        <f t="shared" si="35"/>
        <v>0</v>
      </c>
      <c r="Z686">
        <f>SUM(Y:Y)</f>
        <v>194</v>
      </c>
      <c r="AA686" s="3">
        <f>IF(A686="","",X686/Z686)</f>
        <v>0.50515463917525771</v>
      </c>
    </row>
    <row r="687" spans="1:27" x14ac:dyDescent="0.25">
      <c r="A687" s="1">
        <v>43593</v>
      </c>
      <c r="B687" t="s">
        <v>701</v>
      </c>
      <c r="C687">
        <v>21428</v>
      </c>
      <c r="D687" t="str">
        <f t="shared" si="33"/>
        <v>4359321428</v>
      </c>
      <c r="E687" t="str">
        <f t="shared" si="34"/>
        <v>Fraise Perle</v>
      </c>
      <c r="F687" t="s">
        <v>35</v>
      </c>
      <c r="G687" t="s">
        <v>82</v>
      </c>
      <c r="J687" t="s">
        <v>41</v>
      </c>
      <c r="K687">
        <v>1</v>
      </c>
      <c r="V687">
        <f>IF(G687="","",SUM(N:N))</f>
        <v>10292.35</v>
      </c>
      <c r="W687" t="b">
        <f>IF(G687="Affutage",IF(Q687&lt;&gt;"",1,0))</f>
        <v>0</v>
      </c>
      <c r="X687">
        <f>IF(G687="","",SUM(W:W))</f>
        <v>98</v>
      </c>
      <c r="Y687">
        <f t="shared" si="35"/>
        <v>0</v>
      </c>
      <c r="Z687">
        <f>SUM(Y:Y)</f>
        <v>194</v>
      </c>
      <c r="AA687" s="3">
        <f>IF(A687="","",X687/Z687)</f>
        <v>0.50515463917525771</v>
      </c>
    </row>
    <row r="688" spans="1:27" x14ac:dyDescent="0.25">
      <c r="A688" s="1">
        <v>43593</v>
      </c>
      <c r="B688" t="s">
        <v>17</v>
      </c>
      <c r="C688" t="s">
        <v>855</v>
      </c>
      <c r="D688" t="str">
        <f t="shared" si="33"/>
        <v>43593F050519</v>
      </c>
      <c r="E688" t="str">
        <f t="shared" si="34"/>
        <v>Fraise D plat</v>
      </c>
      <c r="F688" t="s">
        <v>37</v>
      </c>
      <c r="G688" t="s">
        <v>35</v>
      </c>
      <c r="H688" t="s">
        <v>38</v>
      </c>
      <c r="J688" t="s">
        <v>40</v>
      </c>
      <c r="K688">
        <v>1</v>
      </c>
      <c r="V688">
        <f>IF(G688="","",SUM(N:N))</f>
        <v>10292.35</v>
      </c>
      <c r="W688" t="b">
        <f>IF(G688="Affutage",IF(Q688&lt;&gt;"",1,0))</f>
        <v>0</v>
      </c>
      <c r="X688">
        <f>IF(G688="","",SUM(W:W))</f>
        <v>98</v>
      </c>
      <c r="Y688">
        <f t="shared" si="35"/>
        <v>0</v>
      </c>
      <c r="Z688">
        <f>SUM(Y:Y)</f>
        <v>194</v>
      </c>
      <c r="AA688" s="3">
        <f>IF(A688="","",X688/Z688)</f>
        <v>0.50515463917525771</v>
      </c>
    </row>
    <row r="689" spans="1:27" x14ac:dyDescent="0.25">
      <c r="A689" s="1">
        <v>43593</v>
      </c>
      <c r="B689" t="s">
        <v>17</v>
      </c>
      <c r="C689" t="s">
        <v>856</v>
      </c>
      <c r="D689" t="str">
        <f t="shared" si="33"/>
        <v>43593F060519</v>
      </c>
      <c r="E689" t="str">
        <f t="shared" si="34"/>
        <v>Fraise D plat</v>
      </c>
      <c r="F689" t="s">
        <v>37</v>
      </c>
      <c r="G689" t="s">
        <v>35</v>
      </c>
      <c r="H689" t="s">
        <v>38</v>
      </c>
      <c r="J689" t="s">
        <v>40</v>
      </c>
      <c r="K689">
        <v>1</v>
      </c>
      <c r="V689">
        <f>IF(G689="","",SUM(N:N))</f>
        <v>10292.35</v>
      </c>
      <c r="W689" t="b">
        <f>IF(G689="Affutage",IF(Q689&lt;&gt;"",1,0))</f>
        <v>0</v>
      </c>
      <c r="X689">
        <f>IF(G689="","",SUM(W:W))</f>
        <v>98</v>
      </c>
      <c r="Y689">
        <f t="shared" si="35"/>
        <v>0</v>
      </c>
      <c r="Z689">
        <f>SUM(Y:Y)</f>
        <v>194</v>
      </c>
      <c r="AA689" s="3">
        <f>IF(A689="","",X689/Z689)</f>
        <v>0.50515463917525771</v>
      </c>
    </row>
    <row r="690" spans="1:27" x14ac:dyDescent="0.25">
      <c r="A690" s="1">
        <v>43593</v>
      </c>
      <c r="B690" t="s">
        <v>17</v>
      </c>
      <c r="C690" t="s">
        <v>857</v>
      </c>
      <c r="D690" t="str">
        <f t="shared" si="33"/>
        <v>43593F070519</v>
      </c>
      <c r="E690" t="str">
        <f t="shared" si="34"/>
        <v>Fraise D plat</v>
      </c>
      <c r="F690" t="s">
        <v>37</v>
      </c>
      <c r="G690" t="s">
        <v>35</v>
      </c>
      <c r="H690" t="s">
        <v>38</v>
      </c>
      <c r="J690" t="s">
        <v>40</v>
      </c>
      <c r="K690">
        <v>1</v>
      </c>
      <c r="V690">
        <f>IF(G690="","",SUM(N:N))</f>
        <v>10292.35</v>
      </c>
      <c r="W690" t="b">
        <f>IF(G690="Affutage",IF(Q690&lt;&gt;"",1,0))</f>
        <v>0</v>
      </c>
      <c r="X690">
        <f>IF(G690="","",SUM(W:W))</f>
        <v>98</v>
      </c>
      <c r="Y690">
        <f t="shared" si="35"/>
        <v>0</v>
      </c>
      <c r="Z690">
        <f>SUM(Y:Y)</f>
        <v>194</v>
      </c>
      <c r="AA690" s="3">
        <f>IF(A690="","",X690/Z690)</f>
        <v>0.50515463917525771</v>
      </c>
    </row>
    <row r="691" spans="1:27" x14ac:dyDescent="0.25">
      <c r="A691" s="1">
        <v>43593</v>
      </c>
      <c r="B691" t="s">
        <v>17</v>
      </c>
      <c r="C691" t="s">
        <v>858</v>
      </c>
      <c r="D691" t="str">
        <f t="shared" si="33"/>
        <v>43593F080519</v>
      </c>
      <c r="E691" t="str">
        <f t="shared" si="34"/>
        <v>Fraise D plat</v>
      </c>
      <c r="F691" t="s">
        <v>37</v>
      </c>
      <c r="G691" t="s">
        <v>35</v>
      </c>
      <c r="H691" t="s">
        <v>38</v>
      </c>
      <c r="J691" t="s">
        <v>40</v>
      </c>
      <c r="K691">
        <v>1</v>
      </c>
      <c r="V691">
        <f>IF(G691="","",SUM(N:N))</f>
        <v>10292.35</v>
      </c>
      <c r="W691" t="b">
        <f>IF(G691="Affutage",IF(Q691&lt;&gt;"",1,0))</f>
        <v>0</v>
      </c>
      <c r="X691">
        <f>IF(G691="","",SUM(W:W))</f>
        <v>98</v>
      </c>
      <c r="Y691">
        <f t="shared" si="35"/>
        <v>0</v>
      </c>
      <c r="Z691">
        <f>SUM(Y:Y)</f>
        <v>194</v>
      </c>
      <c r="AA691" s="3">
        <f>IF(A691="","",X691/Z691)</f>
        <v>0.50515463917525771</v>
      </c>
    </row>
    <row r="692" spans="1:27" x14ac:dyDescent="0.25">
      <c r="A692" s="1">
        <v>43593</v>
      </c>
      <c r="B692" t="s">
        <v>16</v>
      </c>
      <c r="C692" t="s">
        <v>859</v>
      </c>
      <c r="D692" t="str">
        <f t="shared" ref="D692:D755" si="36">IF(A692="","",A692&amp;C692)</f>
        <v>43593F090519</v>
      </c>
      <c r="E692" t="str">
        <f t="shared" ref="E692:E755" si="37">IF(B692="","",B692)</f>
        <v>Fraise D striée</v>
      </c>
      <c r="F692" t="s">
        <v>37</v>
      </c>
      <c r="G692" t="s">
        <v>35</v>
      </c>
      <c r="H692" t="s">
        <v>38</v>
      </c>
      <c r="J692" t="s">
        <v>40</v>
      </c>
      <c r="K692">
        <v>1</v>
      </c>
      <c r="V692">
        <f>IF(G692="","",SUM(N:N))</f>
        <v>10292.35</v>
      </c>
      <c r="W692" t="b">
        <f>IF(G692="Affutage",IF(Q692&lt;&gt;"",1,0))</f>
        <v>0</v>
      </c>
      <c r="X692">
        <f>IF(G692="","",SUM(W:W))</f>
        <v>98</v>
      </c>
      <c r="Y692">
        <f t="shared" si="35"/>
        <v>0</v>
      </c>
      <c r="Z692">
        <f>SUM(Y:Y)</f>
        <v>194</v>
      </c>
      <c r="AA692" s="3">
        <f>IF(A692="","",X692/Z692)</f>
        <v>0.50515463917525771</v>
      </c>
    </row>
    <row r="693" spans="1:27" x14ac:dyDescent="0.25">
      <c r="A693" s="1">
        <v>43594</v>
      </c>
      <c r="B693" t="s">
        <v>703</v>
      </c>
      <c r="C693" t="s">
        <v>986</v>
      </c>
      <c r="D693" t="str">
        <f t="shared" si="36"/>
        <v>43594Aiguille SLN Ø0.30</v>
      </c>
      <c r="E693" t="str">
        <f t="shared" si="37"/>
        <v>Aiguille</v>
      </c>
      <c r="F693" t="s">
        <v>36</v>
      </c>
      <c r="G693" t="s">
        <v>33</v>
      </c>
      <c r="H693" t="s">
        <v>571</v>
      </c>
      <c r="J693" t="s">
        <v>40</v>
      </c>
      <c r="K693">
        <v>150</v>
      </c>
      <c r="V693">
        <f>IF(G693="","",SUM(N:N))</f>
        <v>10292.35</v>
      </c>
      <c r="W693" t="b">
        <f>IF(G693="Affutage",IF(Q693&lt;&gt;"",1,0))</f>
        <v>0</v>
      </c>
      <c r="X693">
        <f>IF(G693="","",SUM(W:W))</f>
        <v>98</v>
      </c>
      <c r="Y693">
        <f t="shared" si="35"/>
        <v>0</v>
      </c>
      <c r="Z693">
        <f>SUM(Y:Y)</f>
        <v>194</v>
      </c>
      <c r="AA693" s="3">
        <f>IF(A693="","",X693/Z693)</f>
        <v>0.50515463917525771</v>
      </c>
    </row>
    <row r="694" spans="1:27" x14ac:dyDescent="0.25">
      <c r="A694" s="1">
        <v>43594</v>
      </c>
      <c r="B694" t="s">
        <v>703</v>
      </c>
      <c r="C694" t="s">
        <v>987</v>
      </c>
      <c r="D694" t="str">
        <f t="shared" si="36"/>
        <v>43594Aiguille SLN Ø0.40</v>
      </c>
      <c r="E694" t="str">
        <f t="shared" si="37"/>
        <v>Aiguille</v>
      </c>
      <c r="F694" t="s">
        <v>36</v>
      </c>
      <c r="G694" t="s">
        <v>33</v>
      </c>
      <c r="H694" t="s">
        <v>571</v>
      </c>
      <c r="J694" t="s">
        <v>40</v>
      </c>
      <c r="K694">
        <v>100</v>
      </c>
      <c r="V694">
        <f>IF(G694="","",SUM(N:N))</f>
        <v>10292.35</v>
      </c>
      <c r="W694" t="b">
        <f>IF(G694="Affutage",IF(Q694&lt;&gt;"",1,0))</f>
        <v>0</v>
      </c>
      <c r="X694">
        <f>IF(G694="","",SUM(W:W))</f>
        <v>98</v>
      </c>
      <c r="Y694">
        <f t="shared" si="35"/>
        <v>0</v>
      </c>
      <c r="Z694">
        <f>SUM(Y:Y)</f>
        <v>194</v>
      </c>
      <c r="AA694" s="3">
        <f>IF(A694="","",X694/Z694)</f>
        <v>0.50515463917525771</v>
      </c>
    </row>
    <row r="695" spans="1:27" x14ac:dyDescent="0.25">
      <c r="A695" s="1">
        <v>43594</v>
      </c>
      <c r="B695" t="s">
        <v>16</v>
      </c>
      <c r="C695">
        <v>63308</v>
      </c>
      <c r="D695" t="str">
        <f t="shared" si="36"/>
        <v>4359463308</v>
      </c>
      <c r="E695" t="str">
        <f t="shared" si="37"/>
        <v>Fraise D striée</v>
      </c>
      <c r="F695" t="s">
        <v>64</v>
      </c>
      <c r="G695" t="s">
        <v>1</v>
      </c>
      <c r="J695" t="s">
        <v>41</v>
      </c>
      <c r="K695">
        <v>1</v>
      </c>
      <c r="V695">
        <f>IF(G695="","",SUM(N:N))</f>
        <v>10292.35</v>
      </c>
      <c r="W695" t="b">
        <f>IF(G695="Affutage",IF(Q695&lt;&gt;"",1,0))</f>
        <v>0</v>
      </c>
      <c r="X695">
        <f>IF(G695="","",SUM(W:W))</f>
        <v>98</v>
      </c>
      <c r="Y695">
        <f t="shared" si="35"/>
        <v>0</v>
      </c>
      <c r="Z695">
        <f>SUM(Y:Y)</f>
        <v>194</v>
      </c>
      <c r="AA695" s="3">
        <f>IF(A695="","",X695/Z695)</f>
        <v>0.50515463917525771</v>
      </c>
    </row>
    <row r="696" spans="1:27" x14ac:dyDescent="0.25">
      <c r="A696" s="1">
        <v>43594</v>
      </c>
      <c r="B696" t="s">
        <v>16</v>
      </c>
      <c r="C696">
        <v>65431</v>
      </c>
      <c r="D696" t="str">
        <f t="shared" si="36"/>
        <v>4359465431</v>
      </c>
      <c r="E696" t="str">
        <f t="shared" si="37"/>
        <v>Fraise D striée</v>
      </c>
      <c r="F696" t="s">
        <v>64</v>
      </c>
      <c r="G696" t="s">
        <v>1</v>
      </c>
      <c r="J696" t="s">
        <v>41</v>
      </c>
      <c r="K696">
        <v>1</v>
      </c>
      <c r="V696">
        <f>IF(G696="","",SUM(N:N))</f>
        <v>10292.35</v>
      </c>
      <c r="W696" t="b">
        <f>IF(G696="Affutage",IF(Q696&lt;&gt;"",1,0))</f>
        <v>0</v>
      </c>
      <c r="X696">
        <f>IF(G696="","",SUM(W:W))</f>
        <v>98</v>
      </c>
      <c r="Y696">
        <f t="shared" si="35"/>
        <v>0</v>
      </c>
      <c r="Z696">
        <f>SUM(Y:Y)</f>
        <v>194</v>
      </c>
      <c r="AA696" s="3">
        <f>IF(A696="","",X696/Z696)</f>
        <v>0.50515463917525771</v>
      </c>
    </row>
    <row r="697" spans="1:27" x14ac:dyDescent="0.25">
      <c r="A697" s="1">
        <v>43594</v>
      </c>
      <c r="B697" t="s">
        <v>16</v>
      </c>
      <c r="C697">
        <v>58346</v>
      </c>
      <c r="D697" t="str">
        <f t="shared" si="36"/>
        <v>4359458346</v>
      </c>
      <c r="E697" t="str">
        <f t="shared" si="37"/>
        <v>Fraise D striée</v>
      </c>
      <c r="F697" t="s">
        <v>64</v>
      </c>
      <c r="G697" t="s">
        <v>1</v>
      </c>
      <c r="J697" t="s">
        <v>41</v>
      </c>
      <c r="K697">
        <v>1</v>
      </c>
      <c r="V697">
        <f>IF(G697="","",SUM(N:N))</f>
        <v>10292.35</v>
      </c>
      <c r="W697" t="b">
        <f>IF(G697="Affutage",IF(Q697&lt;&gt;"",1,0))</f>
        <v>0</v>
      </c>
      <c r="X697">
        <f>IF(G697="","",SUM(W:W))</f>
        <v>98</v>
      </c>
      <c r="Y697">
        <f t="shared" si="35"/>
        <v>0</v>
      </c>
      <c r="Z697">
        <f>SUM(Y:Y)</f>
        <v>194</v>
      </c>
      <c r="AA697" s="3">
        <f>IF(A697="","",X697/Z697)</f>
        <v>0.50515463917525771</v>
      </c>
    </row>
    <row r="698" spans="1:27" x14ac:dyDescent="0.25">
      <c r="A698" s="1">
        <v>43594</v>
      </c>
      <c r="B698" t="s">
        <v>66</v>
      </c>
      <c r="C698">
        <v>57351</v>
      </c>
      <c r="D698" t="str">
        <f t="shared" si="36"/>
        <v>4359457351</v>
      </c>
      <c r="E698" t="str">
        <f t="shared" si="37"/>
        <v>Fraise D filet</v>
      </c>
      <c r="F698" t="s">
        <v>64</v>
      </c>
      <c r="G698" t="s">
        <v>1</v>
      </c>
      <c r="J698" t="s">
        <v>41</v>
      </c>
      <c r="K698">
        <v>1</v>
      </c>
      <c r="V698">
        <f>IF(G698="","",SUM(N:N))</f>
        <v>10292.35</v>
      </c>
      <c r="W698" t="b">
        <f>IF(G698="Affutage",IF(Q698&lt;&gt;"",1,0))</f>
        <v>0</v>
      </c>
      <c r="X698">
        <f>IF(G698="","",SUM(W:W))</f>
        <v>98</v>
      </c>
      <c r="Y698">
        <f t="shared" si="35"/>
        <v>0</v>
      </c>
      <c r="Z698">
        <f>SUM(Y:Y)</f>
        <v>194</v>
      </c>
      <c r="AA698" s="3">
        <f>IF(A698="","",X698/Z698)</f>
        <v>0.50515463917525771</v>
      </c>
    </row>
    <row r="699" spans="1:27" x14ac:dyDescent="0.25">
      <c r="A699" s="1">
        <v>43594</v>
      </c>
      <c r="B699" t="s">
        <v>20</v>
      </c>
      <c r="C699" t="s">
        <v>548</v>
      </c>
      <c r="D699" t="str">
        <f t="shared" si="36"/>
        <v>43594Ø0.50</v>
      </c>
      <c r="E699" t="str">
        <f t="shared" si="37"/>
        <v>Fraise 2Z</v>
      </c>
      <c r="F699" t="s">
        <v>35</v>
      </c>
      <c r="G699" t="s">
        <v>34</v>
      </c>
      <c r="H699" t="s">
        <v>617</v>
      </c>
      <c r="J699" t="s">
        <v>631</v>
      </c>
      <c r="K699">
        <v>10</v>
      </c>
      <c r="V699">
        <f>IF(G699="","",SUM(N:N))</f>
        <v>10292.35</v>
      </c>
      <c r="W699">
        <f>IF(G699="Affutage",IF(Q699&lt;&gt;"",1,0))</f>
        <v>0</v>
      </c>
      <c r="X699">
        <f>IF(G699="","",SUM(W:W))</f>
        <v>98</v>
      </c>
      <c r="Y699">
        <f t="shared" si="35"/>
        <v>1</v>
      </c>
      <c r="Z699">
        <f>SUM(Y:Y)</f>
        <v>194</v>
      </c>
      <c r="AA699" s="3">
        <f>IF(A699="","",X699/Z699)</f>
        <v>0.50515463917525771</v>
      </c>
    </row>
    <row r="700" spans="1:27" x14ac:dyDescent="0.25">
      <c r="A700" s="1">
        <v>43594</v>
      </c>
      <c r="B700" t="s">
        <v>20</v>
      </c>
      <c r="C700" t="s">
        <v>550</v>
      </c>
      <c r="D700" t="str">
        <f t="shared" si="36"/>
        <v>43594Ø0.80</v>
      </c>
      <c r="E700" t="str">
        <f t="shared" si="37"/>
        <v>Fraise 2Z</v>
      </c>
      <c r="F700" t="s">
        <v>35</v>
      </c>
      <c r="G700" t="s">
        <v>34</v>
      </c>
      <c r="H700" t="s">
        <v>617</v>
      </c>
      <c r="J700" t="s">
        <v>631</v>
      </c>
      <c r="K700">
        <v>10</v>
      </c>
      <c r="V700">
        <f>IF(G700="","",SUM(N:N))</f>
        <v>10292.35</v>
      </c>
      <c r="W700">
        <f>IF(G700="Affutage",IF(Q700&lt;&gt;"",1,0))</f>
        <v>0</v>
      </c>
      <c r="X700">
        <f>IF(G700="","",SUM(W:W))</f>
        <v>98</v>
      </c>
      <c r="Y700">
        <f t="shared" si="35"/>
        <v>1</v>
      </c>
      <c r="Z700">
        <f>SUM(Y:Y)</f>
        <v>194</v>
      </c>
      <c r="AA700" s="3">
        <f>IF(A700="","",X700/Z700)</f>
        <v>0.50515463917525771</v>
      </c>
    </row>
    <row r="701" spans="1:27" x14ac:dyDescent="0.25">
      <c r="A701" s="1">
        <v>43594</v>
      </c>
      <c r="B701" t="s">
        <v>20</v>
      </c>
      <c r="C701" t="s">
        <v>654</v>
      </c>
      <c r="D701" t="str">
        <f t="shared" si="36"/>
        <v>43594Ø1.00</v>
      </c>
      <c r="E701" t="str">
        <f t="shared" si="37"/>
        <v>Fraise 2Z</v>
      </c>
      <c r="F701" t="s">
        <v>35</v>
      </c>
      <c r="G701" t="s">
        <v>34</v>
      </c>
      <c r="H701" t="s">
        <v>617</v>
      </c>
      <c r="J701" t="s">
        <v>631</v>
      </c>
      <c r="K701">
        <v>10</v>
      </c>
      <c r="V701">
        <f>IF(G701="","",SUM(N:N))</f>
        <v>10292.35</v>
      </c>
      <c r="W701">
        <f>IF(G701="Affutage",IF(Q701&lt;&gt;"",1,0))</f>
        <v>0</v>
      </c>
      <c r="X701">
        <f>IF(G701="","",SUM(W:W))</f>
        <v>98</v>
      </c>
      <c r="Y701">
        <f t="shared" si="35"/>
        <v>1</v>
      </c>
      <c r="Z701">
        <f>SUM(Y:Y)</f>
        <v>194</v>
      </c>
      <c r="AA701" s="3">
        <f>IF(A701="","",X701/Z701)</f>
        <v>0.50515463917525771</v>
      </c>
    </row>
    <row r="702" spans="1:27" x14ac:dyDescent="0.25">
      <c r="A702" s="1">
        <v>43594</v>
      </c>
      <c r="B702" t="s">
        <v>20</v>
      </c>
      <c r="C702" t="s">
        <v>548</v>
      </c>
      <c r="D702" t="str">
        <f t="shared" si="36"/>
        <v>43594Ø0.50</v>
      </c>
      <c r="E702" t="str">
        <f t="shared" si="37"/>
        <v>Fraise 2Z</v>
      </c>
      <c r="F702" t="s">
        <v>35</v>
      </c>
      <c r="G702" t="s">
        <v>34</v>
      </c>
      <c r="H702" t="s">
        <v>617</v>
      </c>
      <c r="J702" t="s">
        <v>618</v>
      </c>
      <c r="K702">
        <v>2</v>
      </c>
      <c r="V702">
        <f>IF(G702="","",SUM(N:N))</f>
        <v>10292.35</v>
      </c>
      <c r="W702">
        <f>IF(G702="Affutage",IF(Q702&lt;&gt;"",1,0))</f>
        <v>0</v>
      </c>
      <c r="X702">
        <f>IF(G702="","",SUM(W:W))</f>
        <v>98</v>
      </c>
      <c r="Y702">
        <f t="shared" si="35"/>
        <v>1</v>
      </c>
      <c r="Z702">
        <f>SUM(Y:Y)</f>
        <v>194</v>
      </c>
      <c r="AA702" s="3">
        <f>IF(A702="","",X702/Z702)</f>
        <v>0.50515463917525771</v>
      </c>
    </row>
    <row r="703" spans="1:27" x14ac:dyDescent="0.25">
      <c r="A703" s="1">
        <v>43594</v>
      </c>
      <c r="B703" t="s">
        <v>20</v>
      </c>
      <c r="C703" t="s">
        <v>550</v>
      </c>
      <c r="D703" t="str">
        <f t="shared" si="36"/>
        <v>43594Ø0.80</v>
      </c>
      <c r="E703" t="str">
        <f t="shared" si="37"/>
        <v>Fraise 2Z</v>
      </c>
      <c r="F703" t="s">
        <v>35</v>
      </c>
      <c r="G703" t="s">
        <v>34</v>
      </c>
      <c r="H703" t="s">
        <v>617</v>
      </c>
      <c r="J703" t="s">
        <v>618</v>
      </c>
      <c r="K703">
        <v>1</v>
      </c>
      <c r="V703">
        <f>IF(G703="","",SUM(N:N))</f>
        <v>10292.35</v>
      </c>
      <c r="W703">
        <f>IF(G703="Affutage",IF(Q703&lt;&gt;"",1,0))</f>
        <v>0</v>
      </c>
      <c r="X703">
        <f>IF(G703="","",SUM(W:W))</f>
        <v>98</v>
      </c>
      <c r="Y703">
        <f t="shared" si="35"/>
        <v>1</v>
      </c>
      <c r="Z703">
        <f>SUM(Y:Y)</f>
        <v>194</v>
      </c>
      <c r="AA703" s="3">
        <f>IF(A703="","",X703/Z703)</f>
        <v>0.50515463917525771</v>
      </c>
    </row>
    <row r="704" spans="1:27" x14ac:dyDescent="0.25">
      <c r="A704" s="1">
        <v>43594</v>
      </c>
      <c r="B704" t="s">
        <v>20</v>
      </c>
      <c r="C704" t="s">
        <v>654</v>
      </c>
      <c r="D704" t="str">
        <f t="shared" si="36"/>
        <v>43594Ø1.00</v>
      </c>
      <c r="E704" t="str">
        <f t="shared" si="37"/>
        <v>Fraise 2Z</v>
      </c>
      <c r="F704" t="s">
        <v>35</v>
      </c>
      <c r="G704" t="s">
        <v>34</v>
      </c>
      <c r="H704" t="s">
        <v>617</v>
      </c>
      <c r="J704" t="s">
        <v>618</v>
      </c>
      <c r="K704">
        <v>1</v>
      </c>
      <c r="V704">
        <f>IF(G704="","",SUM(N:N))</f>
        <v>10292.35</v>
      </c>
      <c r="W704">
        <f>IF(G704="Affutage",IF(Q704&lt;&gt;"",1,0))</f>
        <v>0</v>
      </c>
      <c r="X704">
        <f>IF(G704="","",SUM(W:W))</f>
        <v>98</v>
      </c>
      <c r="Y704">
        <f t="shared" si="35"/>
        <v>1</v>
      </c>
      <c r="Z704">
        <f>SUM(Y:Y)</f>
        <v>194</v>
      </c>
      <c r="AA704" s="3">
        <f>IF(A704="","",X704/Z704)</f>
        <v>0.50515463917525771</v>
      </c>
    </row>
    <row r="705" spans="1:27" x14ac:dyDescent="0.25">
      <c r="A705" s="1">
        <v>43594</v>
      </c>
      <c r="B705" t="s">
        <v>699</v>
      </c>
      <c r="C705" t="s">
        <v>992</v>
      </c>
      <c r="D705" t="str">
        <f t="shared" si="36"/>
        <v>43594Mise de lg à 35mm 7243 Ø3.00</v>
      </c>
      <c r="E705" t="str">
        <f t="shared" si="37"/>
        <v>Fraise 3Z</v>
      </c>
      <c r="F705" t="s">
        <v>37</v>
      </c>
      <c r="G705" t="s">
        <v>54</v>
      </c>
      <c r="H705" t="s">
        <v>571</v>
      </c>
      <c r="J705" t="s">
        <v>42</v>
      </c>
      <c r="K705">
        <v>2</v>
      </c>
      <c r="V705">
        <f>IF(G705="","",SUM(N:N))</f>
        <v>10292.35</v>
      </c>
      <c r="W705" t="b">
        <f>IF(G705="Affutage",IF(Q705&lt;&gt;"",1,0))</f>
        <v>0</v>
      </c>
      <c r="X705">
        <f>IF(G705="","",SUM(W:W))</f>
        <v>98</v>
      </c>
      <c r="Y705">
        <f t="shared" si="35"/>
        <v>0</v>
      </c>
      <c r="Z705">
        <f>SUM(Y:Y)</f>
        <v>194</v>
      </c>
      <c r="AA705" s="3">
        <f>IF(A705="","",X705/Z705)</f>
        <v>0.50515463917525771</v>
      </c>
    </row>
    <row r="706" spans="1:27" x14ac:dyDescent="0.25">
      <c r="A706" s="1">
        <v>43594</v>
      </c>
      <c r="B706" t="s">
        <v>15</v>
      </c>
      <c r="C706" t="s">
        <v>1059</v>
      </c>
      <c r="D706" t="str">
        <f t="shared" si="36"/>
        <v>43594Ø11.35 x Ø2.73 Strie 156° Pas 0.20</v>
      </c>
      <c r="E706" t="str">
        <f t="shared" si="37"/>
        <v>Fraise 1Z</v>
      </c>
      <c r="F706" t="s">
        <v>36</v>
      </c>
      <c r="G706" t="s">
        <v>82</v>
      </c>
      <c r="H706" t="s">
        <v>38</v>
      </c>
      <c r="I706" t="s">
        <v>69</v>
      </c>
      <c r="J706" t="s">
        <v>40</v>
      </c>
      <c r="K706">
        <v>1</v>
      </c>
      <c r="V706">
        <f>IF(G706="","",SUM(N:N))</f>
        <v>10292.35</v>
      </c>
      <c r="W706" t="b">
        <f>IF(G706="Affutage",IF(Q706&lt;&gt;"",1,0))</f>
        <v>0</v>
      </c>
      <c r="X706">
        <f>IF(G706="","",SUM(W:W))</f>
        <v>98</v>
      </c>
      <c r="Y706">
        <f t="shared" si="35"/>
        <v>0</v>
      </c>
      <c r="Z706">
        <f>SUM(Y:Y)</f>
        <v>194</v>
      </c>
      <c r="AA706" s="3">
        <f>IF(A706="","",X706/Z706)</f>
        <v>0.50515463917525771</v>
      </c>
    </row>
    <row r="707" spans="1:27" x14ac:dyDescent="0.25">
      <c r="A707" s="1">
        <v>43594</v>
      </c>
      <c r="B707" t="s">
        <v>20</v>
      </c>
      <c r="C707" t="s">
        <v>1060</v>
      </c>
      <c r="D707" t="str">
        <f t="shared" si="36"/>
        <v>435944602   Ø3.00</v>
      </c>
      <c r="E707" t="str">
        <f t="shared" si="37"/>
        <v>Fraise 2Z</v>
      </c>
      <c r="F707" t="s">
        <v>76</v>
      </c>
      <c r="G707" t="s">
        <v>82</v>
      </c>
      <c r="H707" t="s">
        <v>38</v>
      </c>
      <c r="J707" t="s">
        <v>684</v>
      </c>
      <c r="K707">
        <v>2</v>
      </c>
      <c r="V707">
        <f>IF(G707="","",SUM(N:N))</f>
        <v>10292.35</v>
      </c>
      <c r="W707" t="b">
        <f>IF(G707="Affutage",IF(Q707&lt;&gt;"",1,0))</f>
        <v>0</v>
      </c>
      <c r="X707">
        <f>IF(G707="","",SUM(W:W))</f>
        <v>98</v>
      </c>
      <c r="Y707">
        <f t="shared" si="35"/>
        <v>0</v>
      </c>
      <c r="Z707">
        <f>SUM(Y:Y)</f>
        <v>194</v>
      </c>
      <c r="AA707" s="3">
        <f>IF(A707="","",X707/Z707)</f>
        <v>0.50515463917525771</v>
      </c>
    </row>
    <row r="708" spans="1:27" x14ac:dyDescent="0.25">
      <c r="A708" s="1">
        <v>43598</v>
      </c>
      <c r="B708" t="s">
        <v>21</v>
      </c>
      <c r="C708" t="s">
        <v>669</v>
      </c>
      <c r="D708" t="str">
        <f t="shared" si="36"/>
        <v>43598Ø0.43</v>
      </c>
      <c r="E708" t="str">
        <f t="shared" si="37"/>
        <v>Foret</v>
      </c>
      <c r="F708" t="s">
        <v>35</v>
      </c>
      <c r="G708" t="s">
        <v>34</v>
      </c>
      <c r="H708" t="s">
        <v>617</v>
      </c>
      <c r="J708" t="s">
        <v>993</v>
      </c>
      <c r="K708">
        <v>1</v>
      </c>
      <c r="O708" t="s">
        <v>72</v>
      </c>
      <c r="P708" t="s">
        <v>44</v>
      </c>
      <c r="Q708">
        <v>1540</v>
      </c>
      <c r="R708" t="s">
        <v>718</v>
      </c>
      <c r="S708">
        <v>20000</v>
      </c>
      <c r="T708">
        <v>100</v>
      </c>
      <c r="V708">
        <f>IF(G708="","",SUM(N:N))</f>
        <v>10292.35</v>
      </c>
      <c r="W708">
        <f>IF(G708="Affutage",IF(Q708&lt;&gt;"",1,0))</f>
        <v>1</v>
      </c>
      <c r="X708">
        <f>IF(G708="","",SUM(W:W))</f>
        <v>98</v>
      </c>
      <c r="Y708">
        <f t="shared" si="35"/>
        <v>1</v>
      </c>
      <c r="Z708">
        <f>SUM(Y:Y)</f>
        <v>194</v>
      </c>
      <c r="AA708" s="3">
        <f>IF(A708="","",X708/Z708)</f>
        <v>0.50515463917525771</v>
      </c>
    </row>
    <row r="709" spans="1:27" x14ac:dyDescent="0.25">
      <c r="A709" s="1">
        <v>43598</v>
      </c>
      <c r="B709" t="s">
        <v>21</v>
      </c>
      <c r="C709" t="s">
        <v>669</v>
      </c>
      <c r="D709" t="str">
        <f t="shared" si="36"/>
        <v>43598Ø0.43</v>
      </c>
      <c r="E709" t="str">
        <f t="shared" si="37"/>
        <v>Foret</v>
      </c>
      <c r="F709" t="s">
        <v>35</v>
      </c>
      <c r="G709" t="s">
        <v>34</v>
      </c>
      <c r="H709" t="s">
        <v>617</v>
      </c>
      <c r="J709" t="s">
        <v>993</v>
      </c>
      <c r="K709">
        <v>1</v>
      </c>
      <c r="O709" t="s">
        <v>72</v>
      </c>
      <c r="P709" t="s">
        <v>44</v>
      </c>
      <c r="Q709">
        <v>1954</v>
      </c>
      <c r="R709" t="s">
        <v>718</v>
      </c>
      <c r="S709">
        <v>20000</v>
      </c>
      <c r="T709">
        <v>400</v>
      </c>
      <c r="V709">
        <f>IF(G709="","",SUM(N:N))</f>
        <v>10292.35</v>
      </c>
      <c r="W709">
        <f>IF(G709="Affutage",IF(Q709&lt;&gt;"",1,0))</f>
        <v>1</v>
      </c>
      <c r="X709">
        <f>IF(G709="","",SUM(W:W))</f>
        <v>98</v>
      </c>
      <c r="Y709">
        <f t="shared" si="35"/>
        <v>1</v>
      </c>
      <c r="Z709">
        <f>SUM(Y:Y)</f>
        <v>194</v>
      </c>
      <c r="AA709" s="3">
        <f>IF(A709="","",X709/Z709)</f>
        <v>0.50515463917525771</v>
      </c>
    </row>
    <row r="710" spans="1:27" x14ac:dyDescent="0.25">
      <c r="A710" s="1">
        <v>43598</v>
      </c>
      <c r="B710" t="s">
        <v>19</v>
      </c>
      <c r="C710" t="s">
        <v>655</v>
      </c>
      <c r="D710" t="str">
        <f t="shared" si="36"/>
        <v>43598Ø0.21 X 0.80  Corps Ø3.00</v>
      </c>
      <c r="E710" t="str">
        <f t="shared" si="37"/>
        <v>Goupille</v>
      </c>
      <c r="F710" t="s">
        <v>36</v>
      </c>
      <c r="G710" t="s">
        <v>2</v>
      </c>
      <c r="H710" t="s">
        <v>38</v>
      </c>
      <c r="J710" t="s">
        <v>40</v>
      </c>
      <c r="K710">
        <v>60</v>
      </c>
      <c r="V710">
        <f>IF(G710="","",SUM(N:N))</f>
        <v>10292.35</v>
      </c>
      <c r="W710" t="b">
        <f>IF(G710="Affutage",IF(Q710&lt;&gt;"",1,0))</f>
        <v>0</v>
      </c>
      <c r="X710">
        <f>IF(G710="","",SUM(W:W))</f>
        <v>98</v>
      </c>
      <c r="Y710">
        <f t="shared" si="35"/>
        <v>0</v>
      </c>
      <c r="Z710">
        <f>SUM(Y:Y)</f>
        <v>194</v>
      </c>
      <c r="AA710" s="3">
        <f>IF(A710="","",X710/Z710)</f>
        <v>0.50515463917525771</v>
      </c>
    </row>
    <row r="711" spans="1:27" x14ac:dyDescent="0.25">
      <c r="A711" s="1">
        <v>43599</v>
      </c>
      <c r="B711" t="s">
        <v>21</v>
      </c>
      <c r="C711" t="s">
        <v>994</v>
      </c>
      <c r="D711" t="str">
        <f t="shared" si="36"/>
        <v>43599Ø0.21</v>
      </c>
      <c r="E711" t="str">
        <f t="shared" si="37"/>
        <v>Foret</v>
      </c>
      <c r="F711" t="s">
        <v>76</v>
      </c>
      <c r="G711" t="s">
        <v>33</v>
      </c>
      <c r="H711" t="s">
        <v>38</v>
      </c>
      <c r="J711" t="s">
        <v>632</v>
      </c>
      <c r="K711">
        <v>10</v>
      </c>
      <c r="N711">
        <v>41</v>
      </c>
      <c r="V711">
        <f>IF(G711="","",SUM(N:N))</f>
        <v>10292.35</v>
      </c>
      <c r="W711" t="b">
        <f>IF(G711="Affutage",IF(Q711&lt;&gt;"",1,0))</f>
        <v>0</v>
      </c>
      <c r="X711">
        <f>IF(G711="","",SUM(W:W))</f>
        <v>98</v>
      </c>
      <c r="Y711">
        <f t="shared" si="35"/>
        <v>0</v>
      </c>
      <c r="Z711">
        <f>SUM(Y:Y)</f>
        <v>194</v>
      </c>
      <c r="AA711" s="3">
        <f>IF(A711="","",X711/Z711)</f>
        <v>0.50515463917525771</v>
      </c>
    </row>
    <row r="712" spans="1:27" x14ac:dyDescent="0.25">
      <c r="A712" s="1">
        <v>43599</v>
      </c>
      <c r="B712" t="s">
        <v>21</v>
      </c>
      <c r="C712" t="s">
        <v>633</v>
      </c>
      <c r="D712" t="str">
        <f t="shared" si="36"/>
        <v>43599Ø0.25</v>
      </c>
      <c r="E712" t="str">
        <f t="shared" si="37"/>
        <v>Foret</v>
      </c>
      <c r="F712" t="s">
        <v>76</v>
      </c>
      <c r="G712" t="s">
        <v>33</v>
      </c>
      <c r="H712" t="s">
        <v>38</v>
      </c>
      <c r="J712" t="s">
        <v>632</v>
      </c>
      <c r="K712">
        <v>10</v>
      </c>
      <c r="N712">
        <v>41</v>
      </c>
      <c r="V712">
        <f>IF(G712="","",SUM(N:N))</f>
        <v>10292.35</v>
      </c>
      <c r="W712" t="b">
        <f>IF(G712="Affutage",IF(Q712&lt;&gt;"",1,0))</f>
        <v>0</v>
      </c>
      <c r="X712">
        <f>IF(G712="","",SUM(W:W))</f>
        <v>98</v>
      </c>
      <c r="Y712">
        <f t="shared" si="35"/>
        <v>0</v>
      </c>
      <c r="Z712">
        <f>SUM(Y:Y)</f>
        <v>194</v>
      </c>
      <c r="AA712" s="3">
        <f>IF(A712="","",X712/Z712)</f>
        <v>0.50515463917525771</v>
      </c>
    </row>
    <row r="713" spans="1:27" x14ac:dyDescent="0.25">
      <c r="A713" s="1">
        <v>43599</v>
      </c>
      <c r="B713" t="s">
        <v>368</v>
      </c>
      <c r="C713" t="s">
        <v>996</v>
      </c>
      <c r="D713" t="str">
        <f t="shared" si="36"/>
        <v>4359913619    30° Plat0.05</v>
      </c>
      <c r="E713" t="str">
        <f t="shared" si="37"/>
        <v>Fraise à graver</v>
      </c>
      <c r="F713" t="s">
        <v>76</v>
      </c>
      <c r="G713" t="s">
        <v>82</v>
      </c>
      <c r="H713" t="s">
        <v>617</v>
      </c>
      <c r="J713" t="s">
        <v>43</v>
      </c>
      <c r="K713">
        <v>10</v>
      </c>
      <c r="M713">
        <v>22.35</v>
      </c>
      <c r="N713">
        <f>M713*K713</f>
        <v>223.5</v>
      </c>
      <c r="V713">
        <f>IF(G713="","",SUM(N:N))</f>
        <v>10292.35</v>
      </c>
      <c r="W713" t="b">
        <f>IF(G713="Affutage",IF(Q713&lt;&gt;"",1,0))</f>
        <v>0</v>
      </c>
      <c r="X713">
        <f>IF(G713="","",SUM(W:W))</f>
        <v>98</v>
      </c>
      <c r="Y713">
        <f t="shared" si="35"/>
        <v>0</v>
      </c>
      <c r="Z713">
        <f>SUM(Y:Y)</f>
        <v>194</v>
      </c>
      <c r="AA713" s="3">
        <f>IF(A713="","",X713/Z713)</f>
        <v>0.50515463917525771</v>
      </c>
    </row>
    <row r="714" spans="1:27" x14ac:dyDescent="0.25">
      <c r="A714" s="1">
        <v>43599</v>
      </c>
      <c r="B714" t="s">
        <v>368</v>
      </c>
      <c r="C714" t="s">
        <v>995</v>
      </c>
      <c r="D714" t="str">
        <f t="shared" si="36"/>
        <v>4359913619    40° Plat0.10</v>
      </c>
      <c r="E714" t="str">
        <f t="shared" si="37"/>
        <v>Fraise à graver</v>
      </c>
      <c r="F714" t="s">
        <v>76</v>
      </c>
      <c r="G714" t="s">
        <v>82</v>
      </c>
      <c r="H714" t="s">
        <v>617</v>
      </c>
      <c r="J714" t="s">
        <v>43</v>
      </c>
      <c r="K714">
        <v>10</v>
      </c>
      <c r="M714">
        <v>22.35</v>
      </c>
      <c r="N714">
        <f>M714*K714</f>
        <v>223.5</v>
      </c>
      <c r="V714">
        <f>IF(G714="","",SUM(N:N))</f>
        <v>10292.35</v>
      </c>
      <c r="W714" t="b">
        <f>IF(G714="Affutage",IF(Q714&lt;&gt;"",1,0))</f>
        <v>0</v>
      </c>
      <c r="X714">
        <f>IF(G714="","",SUM(W:W))</f>
        <v>98</v>
      </c>
      <c r="Y714">
        <f t="shared" si="35"/>
        <v>0</v>
      </c>
      <c r="Z714">
        <f>SUM(Y:Y)</f>
        <v>194</v>
      </c>
      <c r="AA714" s="3">
        <f>IF(A714="","",X714/Z714)</f>
        <v>0.50515463917525771</v>
      </c>
    </row>
    <row r="715" spans="1:27" x14ac:dyDescent="0.25">
      <c r="A715" s="1">
        <v>43599</v>
      </c>
      <c r="B715" t="s">
        <v>20</v>
      </c>
      <c r="C715" t="s">
        <v>997</v>
      </c>
      <c r="D715" t="str">
        <f t="shared" si="36"/>
        <v>4359912044    Ø0.20</v>
      </c>
      <c r="E715" t="str">
        <f t="shared" si="37"/>
        <v>Fraise 2Z</v>
      </c>
      <c r="F715" t="s">
        <v>76</v>
      </c>
      <c r="G715" t="s">
        <v>82</v>
      </c>
      <c r="H715" t="s">
        <v>617</v>
      </c>
      <c r="J715" t="s">
        <v>43</v>
      </c>
      <c r="K715">
        <v>10</v>
      </c>
      <c r="M715">
        <v>24.3</v>
      </c>
      <c r="N715">
        <f>M715*K715</f>
        <v>243</v>
      </c>
      <c r="V715">
        <f>IF(G715="","",SUM(N:N))</f>
        <v>10292.35</v>
      </c>
      <c r="W715" t="b">
        <f>IF(G715="Affutage",IF(Q715&lt;&gt;"",1,0))</f>
        <v>0</v>
      </c>
      <c r="X715">
        <f>IF(G715="","",SUM(W:W))</f>
        <v>98</v>
      </c>
      <c r="Y715">
        <f t="shared" si="35"/>
        <v>0</v>
      </c>
      <c r="Z715">
        <f>SUM(Y:Y)</f>
        <v>194</v>
      </c>
      <c r="AA715" s="3">
        <f>IF(A715="","",X715/Z715)</f>
        <v>0.50515463917525771</v>
      </c>
    </row>
    <row r="716" spans="1:27" x14ac:dyDescent="0.25">
      <c r="A716" s="1">
        <v>43599</v>
      </c>
      <c r="B716" t="s">
        <v>20</v>
      </c>
      <c r="C716" t="s">
        <v>998</v>
      </c>
      <c r="D716" t="str">
        <f t="shared" si="36"/>
        <v>4359912044    Ø0.30</v>
      </c>
      <c r="E716" t="str">
        <f t="shared" si="37"/>
        <v>Fraise 2Z</v>
      </c>
      <c r="F716" t="s">
        <v>76</v>
      </c>
      <c r="G716" t="s">
        <v>82</v>
      </c>
      <c r="H716" t="s">
        <v>617</v>
      </c>
      <c r="J716" t="s">
        <v>43</v>
      </c>
      <c r="K716">
        <v>10</v>
      </c>
      <c r="M716">
        <v>19.75</v>
      </c>
      <c r="N716">
        <f>M716*K716</f>
        <v>197.5</v>
      </c>
      <c r="V716">
        <f>IF(G716="","",SUM(N:N))</f>
        <v>10292.35</v>
      </c>
      <c r="W716" t="b">
        <f>IF(G716="Affutage",IF(Q716&lt;&gt;"",1,0))</f>
        <v>0</v>
      </c>
      <c r="X716">
        <f>IF(G716="","",SUM(W:W))</f>
        <v>98</v>
      </c>
      <c r="Y716">
        <f t="shared" si="35"/>
        <v>0</v>
      </c>
      <c r="Z716">
        <f>SUM(Y:Y)</f>
        <v>194</v>
      </c>
      <c r="AA716" s="3">
        <f>IF(A716="","",X716/Z716)</f>
        <v>0.50515463917525771</v>
      </c>
    </row>
    <row r="717" spans="1:27" x14ac:dyDescent="0.25">
      <c r="A717" s="1">
        <v>43599</v>
      </c>
      <c r="B717" t="s">
        <v>20</v>
      </c>
      <c r="C717" t="s">
        <v>999</v>
      </c>
      <c r="D717" t="str">
        <f t="shared" si="36"/>
        <v>4359912044    Ø0.40</v>
      </c>
      <c r="E717" t="str">
        <f t="shared" si="37"/>
        <v>Fraise 2Z</v>
      </c>
      <c r="F717" t="s">
        <v>76</v>
      </c>
      <c r="G717" t="s">
        <v>82</v>
      </c>
      <c r="H717" t="s">
        <v>617</v>
      </c>
      <c r="J717" t="s">
        <v>43</v>
      </c>
      <c r="K717">
        <v>10</v>
      </c>
      <c r="M717">
        <v>19.75</v>
      </c>
      <c r="N717">
        <f>M717*K717</f>
        <v>197.5</v>
      </c>
      <c r="V717">
        <f>IF(G717="","",SUM(N:N))</f>
        <v>10292.35</v>
      </c>
      <c r="W717" t="b">
        <f>IF(G717="Affutage",IF(Q717&lt;&gt;"",1,0))</f>
        <v>0</v>
      </c>
      <c r="X717">
        <f>IF(G717="","",SUM(W:W))</f>
        <v>98</v>
      </c>
      <c r="Y717">
        <f t="shared" si="35"/>
        <v>0</v>
      </c>
      <c r="Z717">
        <f>SUM(Y:Y)</f>
        <v>194</v>
      </c>
      <c r="AA717" s="3">
        <f>IF(A717="","",X717/Z717)</f>
        <v>0.50515463917525771</v>
      </c>
    </row>
    <row r="718" spans="1:27" x14ac:dyDescent="0.25">
      <c r="A718" s="1">
        <v>43599</v>
      </c>
      <c r="B718" t="s">
        <v>20</v>
      </c>
      <c r="C718" t="s">
        <v>1000</v>
      </c>
      <c r="D718" t="str">
        <f t="shared" si="36"/>
        <v>4359912044    Ø0.60</v>
      </c>
      <c r="E718" t="str">
        <f t="shared" si="37"/>
        <v>Fraise 2Z</v>
      </c>
      <c r="F718" t="s">
        <v>76</v>
      </c>
      <c r="G718" t="s">
        <v>82</v>
      </c>
      <c r="H718" t="s">
        <v>617</v>
      </c>
      <c r="J718" t="s">
        <v>43</v>
      </c>
      <c r="K718">
        <v>10</v>
      </c>
      <c r="M718">
        <v>17.149999999999999</v>
      </c>
      <c r="N718">
        <f>M718*K718</f>
        <v>171.5</v>
      </c>
      <c r="V718">
        <f>IF(G718="","",SUM(N:N))</f>
        <v>10292.35</v>
      </c>
      <c r="W718" t="b">
        <f>IF(G718="Affutage",IF(Q718&lt;&gt;"",1,0))</f>
        <v>0</v>
      </c>
      <c r="X718">
        <f>IF(G718="","",SUM(W:W))</f>
        <v>98</v>
      </c>
      <c r="Y718">
        <f t="shared" si="35"/>
        <v>0</v>
      </c>
      <c r="Z718">
        <f>SUM(Y:Y)</f>
        <v>194</v>
      </c>
      <c r="AA718" s="3">
        <f>IF(A718="","",X718/Z718)</f>
        <v>0.50515463917525771</v>
      </c>
    </row>
    <row r="719" spans="1:27" x14ac:dyDescent="0.25">
      <c r="A719" s="1">
        <v>43599</v>
      </c>
      <c r="B719" t="s">
        <v>20</v>
      </c>
      <c r="C719" t="s">
        <v>1001</v>
      </c>
      <c r="D719" t="str">
        <f t="shared" si="36"/>
        <v>4359912044    Ø0.80</v>
      </c>
      <c r="E719" t="str">
        <f t="shared" si="37"/>
        <v>Fraise 2Z</v>
      </c>
      <c r="F719" t="s">
        <v>76</v>
      </c>
      <c r="G719" t="s">
        <v>82</v>
      </c>
      <c r="H719" t="s">
        <v>617</v>
      </c>
      <c r="J719" t="s">
        <v>43</v>
      </c>
      <c r="K719">
        <v>10</v>
      </c>
      <c r="M719">
        <v>17.149999999999999</v>
      </c>
      <c r="N719">
        <f>M719*K719</f>
        <v>171.5</v>
      </c>
      <c r="V719">
        <f>IF(G719="","",SUM(N:N))</f>
        <v>10292.35</v>
      </c>
      <c r="W719" t="b">
        <f>IF(G719="Affutage",IF(Q719&lt;&gt;"",1,0))</f>
        <v>0</v>
      </c>
      <c r="X719">
        <f>IF(G719="","",SUM(W:W))</f>
        <v>98</v>
      </c>
      <c r="Y719">
        <f t="shared" si="35"/>
        <v>0</v>
      </c>
      <c r="Z719">
        <f>SUM(Y:Y)</f>
        <v>194</v>
      </c>
      <c r="AA719" s="3">
        <f>IF(A719="","",X719/Z719)</f>
        <v>0.50515463917525771</v>
      </c>
    </row>
    <row r="720" spans="1:27" x14ac:dyDescent="0.25">
      <c r="A720" s="1">
        <v>43599</v>
      </c>
      <c r="B720" t="s">
        <v>20</v>
      </c>
      <c r="C720" t="s">
        <v>1002</v>
      </c>
      <c r="D720" t="str">
        <f t="shared" si="36"/>
        <v>4359912044    Ø1.50</v>
      </c>
      <c r="E720" t="str">
        <f t="shared" si="37"/>
        <v>Fraise 2Z</v>
      </c>
      <c r="F720" t="s">
        <v>76</v>
      </c>
      <c r="G720" t="s">
        <v>82</v>
      </c>
      <c r="H720" t="s">
        <v>617</v>
      </c>
      <c r="J720" t="s">
        <v>43</v>
      </c>
      <c r="K720">
        <v>10</v>
      </c>
      <c r="M720">
        <v>13.9</v>
      </c>
      <c r="N720">
        <f>M720*K720</f>
        <v>139</v>
      </c>
      <c r="V720">
        <f>IF(G720="","",SUM(N:N))</f>
        <v>10292.35</v>
      </c>
      <c r="W720" t="b">
        <f>IF(G720="Affutage",IF(Q720&lt;&gt;"",1,0))</f>
        <v>0</v>
      </c>
      <c r="X720">
        <f>IF(G720="","",SUM(W:W))</f>
        <v>98</v>
      </c>
      <c r="Y720">
        <f t="shared" si="35"/>
        <v>0</v>
      </c>
      <c r="Z720">
        <f>SUM(Y:Y)</f>
        <v>194</v>
      </c>
      <c r="AA720" s="3">
        <f>IF(A720="","",X720/Z720)</f>
        <v>0.50515463917525771</v>
      </c>
    </row>
    <row r="721" spans="1:27" x14ac:dyDescent="0.25">
      <c r="A721" s="1">
        <v>43599</v>
      </c>
      <c r="B721" t="s">
        <v>19</v>
      </c>
      <c r="C721" t="s">
        <v>655</v>
      </c>
      <c r="D721" t="str">
        <f t="shared" si="36"/>
        <v>43599Ø0.21 X 0.80  Corps Ø3.00</v>
      </c>
      <c r="E721" t="str">
        <f t="shared" si="37"/>
        <v>Goupille</v>
      </c>
      <c r="F721" t="s">
        <v>36</v>
      </c>
      <c r="G721" t="s">
        <v>784</v>
      </c>
      <c r="H721" t="s">
        <v>38</v>
      </c>
      <c r="J721" t="s">
        <v>40</v>
      </c>
      <c r="K721">
        <v>10</v>
      </c>
      <c r="V721">
        <f>IF(G721="","",SUM(N:N))</f>
        <v>10292.35</v>
      </c>
      <c r="W721" t="b">
        <f>IF(G721="Affutage",IF(Q721&lt;&gt;"",1,0))</f>
        <v>0</v>
      </c>
      <c r="X721">
        <f>IF(G721="","",SUM(W:W))</f>
        <v>98</v>
      </c>
      <c r="Y721">
        <f t="shared" si="35"/>
        <v>0</v>
      </c>
      <c r="Z721">
        <f>SUM(Y:Y)</f>
        <v>194</v>
      </c>
      <c r="AA721" s="3">
        <f>IF(A721="","",X721/Z721)</f>
        <v>0.50515463917525771</v>
      </c>
    </row>
    <row r="722" spans="1:27" x14ac:dyDescent="0.25">
      <c r="A722" s="1">
        <v>43599</v>
      </c>
      <c r="B722" t="s">
        <v>16</v>
      </c>
      <c r="C722">
        <v>58655</v>
      </c>
      <c r="D722" t="str">
        <f t="shared" si="36"/>
        <v>4359958655</v>
      </c>
      <c r="E722" t="str">
        <f t="shared" si="37"/>
        <v>Fraise D striée</v>
      </c>
      <c r="F722" t="s">
        <v>35</v>
      </c>
      <c r="G722" t="s">
        <v>82</v>
      </c>
      <c r="J722" t="s">
        <v>41</v>
      </c>
      <c r="K722">
        <v>1</v>
      </c>
      <c r="V722">
        <f>IF(G722="","",SUM(N:N))</f>
        <v>10292.35</v>
      </c>
      <c r="W722" t="b">
        <f>IF(G722="Affutage",IF(Q722&lt;&gt;"",1,0))</f>
        <v>0</v>
      </c>
      <c r="X722">
        <f>IF(G722="","",SUM(W:W))</f>
        <v>98</v>
      </c>
      <c r="Y722">
        <f t="shared" si="35"/>
        <v>0</v>
      </c>
      <c r="Z722">
        <f>SUM(Y:Y)</f>
        <v>194</v>
      </c>
      <c r="AA722" s="3">
        <f>IF(A722="","",X722/Z722)</f>
        <v>0.50515463917525771</v>
      </c>
    </row>
    <row r="723" spans="1:27" x14ac:dyDescent="0.25">
      <c r="A723" s="1">
        <v>43599</v>
      </c>
      <c r="B723" t="s">
        <v>16</v>
      </c>
      <c r="C723">
        <v>21450</v>
      </c>
      <c r="D723" t="str">
        <f t="shared" si="36"/>
        <v>4359921450</v>
      </c>
      <c r="E723" t="str">
        <f t="shared" si="37"/>
        <v>Fraise D striée</v>
      </c>
      <c r="F723" t="s">
        <v>563</v>
      </c>
      <c r="G723" t="s">
        <v>35</v>
      </c>
      <c r="J723" t="s">
        <v>41</v>
      </c>
      <c r="K723">
        <v>1</v>
      </c>
      <c r="L723" t="s">
        <v>69</v>
      </c>
      <c r="V723">
        <f>IF(G723="","",SUM(N:N))</f>
        <v>10292.35</v>
      </c>
      <c r="W723" t="b">
        <f>IF(G723="Affutage",IF(Q723&lt;&gt;"",1,0))</f>
        <v>0</v>
      </c>
      <c r="X723">
        <f>IF(G723="","",SUM(W:W))</f>
        <v>98</v>
      </c>
      <c r="Y723">
        <f t="shared" si="35"/>
        <v>0</v>
      </c>
      <c r="Z723">
        <f>SUM(Y:Y)</f>
        <v>194</v>
      </c>
      <c r="AA723" s="3">
        <f>IF(A723="","",X723/Z723)</f>
        <v>0.50515463917525771</v>
      </c>
    </row>
    <row r="724" spans="1:27" x14ac:dyDescent="0.25">
      <c r="A724" s="1">
        <v>43599</v>
      </c>
      <c r="B724" t="s">
        <v>16</v>
      </c>
      <c r="C724">
        <v>63443</v>
      </c>
      <c r="D724" t="str">
        <f t="shared" si="36"/>
        <v>4359963443</v>
      </c>
      <c r="E724" t="str">
        <f t="shared" si="37"/>
        <v>Fraise D striée</v>
      </c>
      <c r="F724" t="s">
        <v>563</v>
      </c>
      <c r="G724" t="s">
        <v>35</v>
      </c>
      <c r="J724" t="s">
        <v>41</v>
      </c>
      <c r="K724">
        <v>1</v>
      </c>
      <c r="L724" t="s">
        <v>69</v>
      </c>
      <c r="V724">
        <f>IF(G724="","",SUM(N:N))</f>
        <v>10292.35</v>
      </c>
      <c r="W724" t="b">
        <f>IF(G724="Affutage",IF(Q724&lt;&gt;"",1,0))</f>
        <v>0</v>
      </c>
      <c r="X724">
        <f>IF(G724="","",SUM(W:W))</f>
        <v>98</v>
      </c>
      <c r="Y724">
        <f t="shared" si="35"/>
        <v>0</v>
      </c>
      <c r="Z724">
        <f>SUM(Y:Y)</f>
        <v>194</v>
      </c>
      <c r="AA724" s="3">
        <f>IF(A724="","",X724/Z724)</f>
        <v>0.50515463917525771</v>
      </c>
    </row>
    <row r="725" spans="1:27" x14ac:dyDescent="0.25">
      <c r="A725" s="1">
        <v>43599</v>
      </c>
      <c r="B725" t="s">
        <v>701</v>
      </c>
      <c r="C725">
        <v>21428</v>
      </c>
      <c r="D725" t="str">
        <f t="shared" si="36"/>
        <v>4359921428</v>
      </c>
      <c r="E725" t="str">
        <f t="shared" si="37"/>
        <v>Fraise Perle</v>
      </c>
      <c r="F725" t="s">
        <v>563</v>
      </c>
      <c r="G725" t="s">
        <v>35</v>
      </c>
      <c r="J725" t="s">
        <v>41</v>
      </c>
      <c r="K725">
        <v>1</v>
      </c>
      <c r="L725" t="s">
        <v>69</v>
      </c>
      <c r="O725" t="s">
        <v>709</v>
      </c>
      <c r="P725" t="s">
        <v>44</v>
      </c>
      <c r="Q725">
        <v>1</v>
      </c>
      <c r="R725" t="s">
        <v>1003</v>
      </c>
      <c r="S725">
        <v>4500</v>
      </c>
      <c r="U725">
        <v>10</v>
      </c>
      <c r="V725">
        <f>IF(G725="","",SUM(N:N))</f>
        <v>10292.35</v>
      </c>
      <c r="W725" t="b">
        <f>IF(G725="Affutage",IF(Q725&lt;&gt;"",1,0))</f>
        <v>0</v>
      </c>
      <c r="X725">
        <f>IF(G725="","",SUM(W:W))</f>
        <v>98</v>
      </c>
      <c r="Y725">
        <f t="shared" si="35"/>
        <v>0</v>
      </c>
      <c r="Z725">
        <f>SUM(Y:Y)</f>
        <v>194</v>
      </c>
      <c r="AA725" s="3">
        <f>IF(A725="","",X725/Z725)</f>
        <v>0.50515463917525771</v>
      </c>
    </row>
    <row r="726" spans="1:27" x14ac:dyDescent="0.25">
      <c r="A726" s="1">
        <v>43599</v>
      </c>
      <c r="B726" t="s">
        <v>701</v>
      </c>
      <c r="C726">
        <v>223</v>
      </c>
      <c r="D726" t="str">
        <f t="shared" si="36"/>
        <v>43599223</v>
      </c>
      <c r="E726" t="str">
        <f t="shared" si="37"/>
        <v>Fraise Perle</v>
      </c>
      <c r="F726" t="s">
        <v>563</v>
      </c>
      <c r="G726" t="s">
        <v>35</v>
      </c>
      <c r="J726" t="s">
        <v>41</v>
      </c>
      <c r="K726">
        <v>1</v>
      </c>
      <c r="L726" t="s">
        <v>69</v>
      </c>
      <c r="O726" t="s">
        <v>709</v>
      </c>
      <c r="P726" t="s">
        <v>44</v>
      </c>
      <c r="Q726">
        <v>1</v>
      </c>
      <c r="R726" t="s">
        <v>1003</v>
      </c>
      <c r="S726">
        <v>4500</v>
      </c>
      <c r="U726">
        <v>10</v>
      </c>
      <c r="V726">
        <f>IF(G726="","",SUM(N:N))</f>
        <v>10292.35</v>
      </c>
      <c r="W726" t="b">
        <f>IF(G726="Affutage",IF(Q726&lt;&gt;"",1,0))</f>
        <v>0</v>
      </c>
      <c r="X726">
        <f>IF(G726="","",SUM(W:W))</f>
        <v>98</v>
      </c>
      <c r="Y726">
        <f t="shared" ref="Y726:Y789" si="38">IF(ISNUMBER(W726),1,0)</f>
        <v>0</v>
      </c>
      <c r="Z726">
        <f>SUM(Y:Y)</f>
        <v>194</v>
      </c>
      <c r="AA726" s="3">
        <f>IF(A726="","",X726/Z726)</f>
        <v>0.50515463917525771</v>
      </c>
    </row>
    <row r="727" spans="1:27" x14ac:dyDescent="0.25">
      <c r="A727" s="1">
        <v>43599</v>
      </c>
      <c r="B727" t="s">
        <v>522</v>
      </c>
      <c r="C727" t="s">
        <v>1004</v>
      </c>
      <c r="D727" t="str">
        <f t="shared" si="36"/>
        <v>43599Plat 0.20</v>
      </c>
      <c r="E727" t="str">
        <f t="shared" si="37"/>
        <v>Burin</v>
      </c>
      <c r="F727" t="s">
        <v>77</v>
      </c>
      <c r="G727" t="s">
        <v>82</v>
      </c>
      <c r="H727" t="s">
        <v>38</v>
      </c>
      <c r="J727" t="s">
        <v>40</v>
      </c>
      <c r="K727">
        <v>10</v>
      </c>
      <c r="V727">
        <f>IF(G727="","",SUM(N:N))</f>
        <v>10292.35</v>
      </c>
      <c r="W727" t="b">
        <f>IF(G727="Affutage",IF(Q727&lt;&gt;"",1,0))</f>
        <v>0</v>
      </c>
      <c r="X727">
        <f>IF(G727="","",SUM(W:W))</f>
        <v>98</v>
      </c>
      <c r="Y727">
        <f t="shared" si="38"/>
        <v>0</v>
      </c>
      <c r="Z727">
        <f>SUM(Y:Y)</f>
        <v>194</v>
      </c>
      <c r="AA727" s="3">
        <f>IF(A727="","",X727/Z727)</f>
        <v>0.50515463917525771</v>
      </c>
    </row>
    <row r="728" spans="1:27" x14ac:dyDescent="0.25">
      <c r="A728" s="1">
        <v>43599</v>
      </c>
      <c r="B728" t="s">
        <v>522</v>
      </c>
      <c r="C728" t="s">
        <v>1006</v>
      </c>
      <c r="D728" t="str">
        <f t="shared" si="36"/>
        <v>43599Plat 0.30</v>
      </c>
      <c r="E728" t="str">
        <f t="shared" si="37"/>
        <v>Burin</v>
      </c>
      <c r="F728" t="s">
        <v>77</v>
      </c>
      <c r="G728" t="s">
        <v>82</v>
      </c>
      <c r="H728" t="s">
        <v>38</v>
      </c>
      <c r="J728" t="s">
        <v>40</v>
      </c>
      <c r="K728">
        <v>10</v>
      </c>
      <c r="V728">
        <f>IF(G728="","",SUM(N:N))</f>
        <v>10292.35</v>
      </c>
      <c r="W728" t="b">
        <f>IF(G728="Affutage",IF(Q728&lt;&gt;"",1,0))</f>
        <v>0</v>
      </c>
      <c r="X728">
        <f>IF(G728="","",SUM(W:W))</f>
        <v>98</v>
      </c>
      <c r="Y728">
        <f t="shared" si="38"/>
        <v>0</v>
      </c>
      <c r="Z728">
        <f>SUM(Y:Y)</f>
        <v>194</v>
      </c>
      <c r="AA728" s="3">
        <f>IF(A728="","",X728/Z728)</f>
        <v>0.50515463917525771</v>
      </c>
    </row>
    <row r="729" spans="1:27" x14ac:dyDescent="0.25">
      <c r="A729" s="1">
        <v>43599</v>
      </c>
      <c r="B729" t="s">
        <v>522</v>
      </c>
      <c r="C729" t="s">
        <v>1007</v>
      </c>
      <c r="D729" t="str">
        <f t="shared" si="36"/>
        <v>43599Plat 0.40</v>
      </c>
      <c r="E729" t="str">
        <f t="shared" si="37"/>
        <v>Burin</v>
      </c>
      <c r="F729" t="s">
        <v>77</v>
      </c>
      <c r="G729" t="s">
        <v>82</v>
      </c>
      <c r="H729" t="s">
        <v>38</v>
      </c>
      <c r="J729" t="s">
        <v>40</v>
      </c>
      <c r="K729">
        <v>10</v>
      </c>
      <c r="V729">
        <f>IF(G729="","",SUM(N:N))</f>
        <v>10292.35</v>
      </c>
      <c r="W729" t="b">
        <f>IF(G729="Affutage",IF(Q729&lt;&gt;"",1,0))</f>
        <v>0</v>
      </c>
      <c r="X729">
        <f>IF(G729="","",SUM(W:W))</f>
        <v>98</v>
      </c>
      <c r="Y729">
        <f t="shared" si="38"/>
        <v>0</v>
      </c>
      <c r="Z729">
        <f>SUM(Y:Y)</f>
        <v>194</v>
      </c>
      <c r="AA729" s="3">
        <f>IF(A729="","",X729/Z729)</f>
        <v>0.50515463917525771</v>
      </c>
    </row>
    <row r="730" spans="1:27" x14ac:dyDescent="0.25">
      <c r="A730" s="1">
        <v>43599</v>
      </c>
      <c r="B730" t="s">
        <v>522</v>
      </c>
      <c r="C730" t="s">
        <v>1008</v>
      </c>
      <c r="D730" t="str">
        <f t="shared" si="36"/>
        <v>43599Plat 0.50</v>
      </c>
      <c r="E730" t="str">
        <f t="shared" si="37"/>
        <v>Burin</v>
      </c>
      <c r="F730" t="s">
        <v>77</v>
      </c>
      <c r="G730" t="s">
        <v>82</v>
      </c>
      <c r="H730" t="s">
        <v>38</v>
      </c>
      <c r="J730" t="s">
        <v>40</v>
      </c>
      <c r="K730">
        <v>10</v>
      </c>
      <c r="V730">
        <f>IF(G730="","",SUM(N:N))</f>
        <v>10292.35</v>
      </c>
      <c r="W730" t="b">
        <f>IF(G730="Affutage",IF(Q730&lt;&gt;"",1,0))</f>
        <v>0</v>
      </c>
      <c r="X730">
        <f>IF(G730="","",SUM(W:W))</f>
        <v>98</v>
      </c>
      <c r="Y730">
        <f t="shared" si="38"/>
        <v>0</v>
      </c>
      <c r="Z730">
        <f>SUM(Y:Y)</f>
        <v>194</v>
      </c>
      <c r="AA730" s="3">
        <f>IF(A730="","",X730/Z730)</f>
        <v>0.50515463917525771</v>
      </c>
    </row>
    <row r="731" spans="1:27" x14ac:dyDescent="0.25">
      <c r="A731" s="1">
        <v>43599</v>
      </c>
      <c r="B731" t="s">
        <v>522</v>
      </c>
      <c r="C731" t="s">
        <v>1005</v>
      </c>
      <c r="D731" t="str">
        <f t="shared" si="36"/>
        <v>43599Plat 0.60</v>
      </c>
      <c r="E731" t="str">
        <f t="shared" si="37"/>
        <v>Burin</v>
      </c>
      <c r="F731" t="s">
        <v>77</v>
      </c>
      <c r="G731" t="s">
        <v>82</v>
      </c>
      <c r="H731" t="s">
        <v>38</v>
      </c>
      <c r="J731" t="s">
        <v>40</v>
      </c>
      <c r="K731">
        <v>10</v>
      </c>
      <c r="V731">
        <f>IF(G731="","",SUM(N:N))</f>
        <v>10292.35</v>
      </c>
      <c r="W731" t="b">
        <f>IF(G731="Affutage",IF(Q731&lt;&gt;"",1,0))</f>
        <v>0</v>
      </c>
      <c r="X731">
        <f>IF(G731="","",SUM(W:W))</f>
        <v>98</v>
      </c>
      <c r="Y731">
        <f t="shared" si="38"/>
        <v>0</v>
      </c>
      <c r="Z731">
        <f>SUM(Y:Y)</f>
        <v>194</v>
      </c>
      <c r="AA731" s="3">
        <f>IF(A731="","",X731/Z731)</f>
        <v>0.50515463917525771</v>
      </c>
    </row>
    <row r="732" spans="1:27" x14ac:dyDescent="0.25">
      <c r="A732" s="1">
        <v>43599</v>
      </c>
      <c r="B732" t="s">
        <v>21</v>
      </c>
      <c r="C732" t="s">
        <v>1009</v>
      </c>
      <c r="D732" t="str">
        <f t="shared" si="36"/>
        <v>43599 Ø0.64</v>
      </c>
      <c r="E732" t="str">
        <f t="shared" si="37"/>
        <v>Foret</v>
      </c>
      <c r="F732" t="s">
        <v>76</v>
      </c>
      <c r="G732" t="s">
        <v>82</v>
      </c>
      <c r="H732" t="s">
        <v>38</v>
      </c>
      <c r="J732" t="s">
        <v>632</v>
      </c>
      <c r="K732">
        <v>10</v>
      </c>
      <c r="N732">
        <v>42.5</v>
      </c>
      <c r="V732">
        <f>IF(G732="","",SUM(N:N))</f>
        <v>10292.35</v>
      </c>
      <c r="W732" t="b">
        <f>IF(G732="Affutage",IF(Q732&lt;&gt;"",1,0))</f>
        <v>0</v>
      </c>
      <c r="X732">
        <f>IF(G732="","",SUM(W:W))</f>
        <v>98</v>
      </c>
      <c r="Y732">
        <f t="shared" si="38"/>
        <v>0</v>
      </c>
      <c r="Z732">
        <f>SUM(Y:Y)</f>
        <v>194</v>
      </c>
      <c r="AA732" s="3">
        <f>IF(A732="","",X732/Z732)</f>
        <v>0.50515463917525771</v>
      </c>
    </row>
    <row r="733" spans="1:27" x14ac:dyDescent="0.25">
      <c r="A733" s="1">
        <v>43599</v>
      </c>
      <c r="B733" t="s">
        <v>21</v>
      </c>
      <c r="C733" t="s">
        <v>669</v>
      </c>
      <c r="D733" t="str">
        <f t="shared" si="36"/>
        <v>43599Ø0.43</v>
      </c>
      <c r="E733" t="str">
        <f t="shared" si="37"/>
        <v>Foret</v>
      </c>
      <c r="F733" t="s">
        <v>76</v>
      </c>
      <c r="G733" t="s">
        <v>35</v>
      </c>
      <c r="H733" t="s">
        <v>617</v>
      </c>
      <c r="J733" t="s">
        <v>993</v>
      </c>
      <c r="K733">
        <v>10</v>
      </c>
      <c r="V733">
        <f>IF(G733="","",SUM(N:N))</f>
        <v>10292.35</v>
      </c>
      <c r="W733" t="b">
        <f>IF(G733="Affutage",IF(Q733&lt;&gt;"",1,0))</f>
        <v>0</v>
      </c>
      <c r="X733">
        <f>IF(G733="","",SUM(W:W))</f>
        <v>98</v>
      </c>
      <c r="Y733">
        <f t="shared" si="38"/>
        <v>0</v>
      </c>
      <c r="Z733">
        <f>SUM(Y:Y)</f>
        <v>194</v>
      </c>
      <c r="AA733" s="3">
        <f>IF(A733="","",X733/Z733)</f>
        <v>0.50515463917525771</v>
      </c>
    </row>
    <row r="734" spans="1:27" x14ac:dyDescent="0.25">
      <c r="A734" s="1">
        <v>43600</v>
      </c>
      <c r="B734" t="s">
        <v>66</v>
      </c>
      <c r="C734">
        <v>61135</v>
      </c>
      <c r="D734" t="str">
        <f t="shared" si="36"/>
        <v>4360061135</v>
      </c>
      <c r="E734" t="str">
        <f t="shared" si="37"/>
        <v>Fraise D filet</v>
      </c>
      <c r="F734" t="s">
        <v>35</v>
      </c>
      <c r="G734" t="s">
        <v>34</v>
      </c>
      <c r="J734" t="s">
        <v>41</v>
      </c>
      <c r="K734">
        <v>1</v>
      </c>
      <c r="O734" t="s">
        <v>72</v>
      </c>
      <c r="P734" t="s">
        <v>44</v>
      </c>
      <c r="Q734">
        <v>350</v>
      </c>
      <c r="V734">
        <f>IF(G734="","",SUM(N:N))</f>
        <v>10292.35</v>
      </c>
      <c r="W734">
        <f>IF(G734="Affutage",IF(Q734&lt;&gt;"",1,0))</f>
        <v>1</v>
      </c>
      <c r="X734">
        <f>IF(G734="","",SUM(W:W))</f>
        <v>98</v>
      </c>
      <c r="Y734">
        <f t="shared" si="38"/>
        <v>1</v>
      </c>
      <c r="Z734">
        <f>SUM(Y:Y)</f>
        <v>194</v>
      </c>
      <c r="AA734" s="3">
        <f>IF(A734="","",X734/Z734)</f>
        <v>0.50515463917525771</v>
      </c>
    </row>
    <row r="735" spans="1:27" x14ac:dyDescent="0.25">
      <c r="A735" s="1">
        <v>43600</v>
      </c>
      <c r="B735" t="s">
        <v>66</v>
      </c>
      <c r="C735">
        <v>61134</v>
      </c>
      <c r="D735" t="str">
        <f t="shared" si="36"/>
        <v>4360061134</v>
      </c>
      <c r="E735" t="str">
        <f t="shared" si="37"/>
        <v>Fraise D filet</v>
      </c>
      <c r="F735" t="s">
        <v>35</v>
      </c>
      <c r="G735" t="s">
        <v>34</v>
      </c>
      <c r="J735" t="s">
        <v>41</v>
      </c>
      <c r="K735">
        <v>1</v>
      </c>
      <c r="O735" t="s">
        <v>72</v>
      </c>
      <c r="P735" t="s">
        <v>44</v>
      </c>
      <c r="Q735">
        <v>900</v>
      </c>
      <c r="V735">
        <f>IF(G735="","",SUM(N:N))</f>
        <v>10292.35</v>
      </c>
      <c r="W735">
        <f>IF(G735="Affutage",IF(Q735&lt;&gt;"",1,0))</f>
        <v>1</v>
      </c>
      <c r="X735">
        <f>IF(G735="","",SUM(W:W))</f>
        <v>98</v>
      </c>
      <c r="Y735">
        <f t="shared" si="38"/>
        <v>1</v>
      </c>
      <c r="Z735">
        <f>SUM(Y:Y)</f>
        <v>194</v>
      </c>
      <c r="AA735" s="3">
        <f>IF(A735="","",X735/Z735)</f>
        <v>0.50515463917525771</v>
      </c>
    </row>
    <row r="736" spans="1:27" x14ac:dyDescent="0.25">
      <c r="A736" s="1">
        <v>43601</v>
      </c>
      <c r="B736" t="s">
        <v>66</v>
      </c>
      <c r="C736">
        <v>61135</v>
      </c>
      <c r="D736" t="str">
        <f t="shared" si="36"/>
        <v>4360161135</v>
      </c>
      <c r="E736" t="str">
        <f t="shared" si="37"/>
        <v>Fraise D filet</v>
      </c>
      <c r="F736" t="s">
        <v>64</v>
      </c>
      <c r="G736" t="s">
        <v>1</v>
      </c>
      <c r="J736" t="s">
        <v>41</v>
      </c>
      <c r="K736">
        <v>1</v>
      </c>
      <c r="V736">
        <f>IF(G736="","",SUM(N:N))</f>
        <v>10292.35</v>
      </c>
      <c r="W736" t="b">
        <f>IF(G736="Affutage",IF(Q736&lt;&gt;"",1,0))</f>
        <v>0</v>
      </c>
      <c r="X736">
        <f>IF(G736="","",SUM(W:W))</f>
        <v>98</v>
      </c>
      <c r="Y736">
        <f t="shared" si="38"/>
        <v>0</v>
      </c>
      <c r="Z736">
        <f>SUM(Y:Y)</f>
        <v>194</v>
      </c>
      <c r="AA736" s="3">
        <f>IF(A736="","",X736/Z736)</f>
        <v>0.50515463917525771</v>
      </c>
    </row>
    <row r="737" spans="1:27" x14ac:dyDescent="0.25">
      <c r="A737" s="1">
        <v>43601</v>
      </c>
      <c r="B737" t="s">
        <v>66</v>
      </c>
      <c r="C737">
        <v>61134</v>
      </c>
      <c r="D737" t="str">
        <f t="shared" si="36"/>
        <v>4360161134</v>
      </c>
      <c r="E737" t="str">
        <f t="shared" si="37"/>
        <v>Fraise D filet</v>
      </c>
      <c r="F737" t="s">
        <v>64</v>
      </c>
      <c r="G737" t="s">
        <v>1</v>
      </c>
      <c r="J737" t="s">
        <v>41</v>
      </c>
      <c r="K737">
        <v>1</v>
      </c>
      <c r="V737">
        <f>IF(G737="","",SUM(N:N))</f>
        <v>10292.35</v>
      </c>
      <c r="W737" t="b">
        <f>IF(G737="Affutage",IF(Q737&lt;&gt;"",1,0))</f>
        <v>0</v>
      </c>
      <c r="X737">
        <f>IF(G737="","",SUM(W:W))</f>
        <v>98</v>
      </c>
      <c r="Y737">
        <f t="shared" si="38"/>
        <v>0</v>
      </c>
      <c r="Z737">
        <f>SUM(Y:Y)</f>
        <v>194</v>
      </c>
      <c r="AA737" s="3">
        <f>IF(A737="","",X737/Z737)</f>
        <v>0.50515463917525771</v>
      </c>
    </row>
    <row r="738" spans="1:27" x14ac:dyDescent="0.25">
      <c r="A738" s="1">
        <v>43600</v>
      </c>
      <c r="B738" t="s">
        <v>21</v>
      </c>
      <c r="C738" t="s">
        <v>1061</v>
      </c>
      <c r="D738" t="str">
        <f t="shared" si="36"/>
        <v>43600Ø0.36</v>
      </c>
      <c r="E738" t="str">
        <f t="shared" si="37"/>
        <v>Foret</v>
      </c>
      <c r="F738" t="s">
        <v>76</v>
      </c>
      <c r="G738" t="s">
        <v>82</v>
      </c>
      <c r="H738" t="s">
        <v>38</v>
      </c>
      <c r="J738" t="s">
        <v>632</v>
      </c>
      <c r="K738">
        <v>10</v>
      </c>
      <c r="N738">
        <v>41</v>
      </c>
      <c r="V738">
        <f>IF(G738="","",SUM(N:N))</f>
        <v>10292.35</v>
      </c>
      <c r="W738" t="b">
        <f>IF(G738="Affutage",IF(Q738&lt;&gt;"",1,0))</f>
        <v>0</v>
      </c>
      <c r="X738">
        <f>IF(G738="","",SUM(W:W))</f>
        <v>98</v>
      </c>
      <c r="Y738">
        <f t="shared" si="38"/>
        <v>0</v>
      </c>
      <c r="Z738">
        <f>SUM(Y:Y)</f>
        <v>194</v>
      </c>
      <c r="AA738" s="3">
        <f>IF(A738="","",X738/Z738)</f>
        <v>0.50515463917525771</v>
      </c>
    </row>
    <row r="739" spans="1:27" x14ac:dyDescent="0.25">
      <c r="A739" s="1">
        <v>43600</v>
      </c>
      <c r="B739" t="s">
        <v>17</v>
      </c>
      <c r="C739" t="s">
        <v>403</v>
      </c>
      <c r="D739" t="str">
        <f t="shared" si="36"/>
        <v>43600F211218</v>
      </c>
      <c r="E739" t="str">
        <f t="shared" si="37"/>
        <v>Fraise D plat</v>
      </c>
      <c r="F739" t="s">
        <v>35</v>
      </c>
      <c r="G739" t="s">
        <v>34</v>
      </c>
      <c r="J739" t="s">
        <v>40</v>
      </c>
      <c r="K739">
        <v>1</v>
      </c>
      <c r="R739" t="s">
        <v>715</v>
      </c>
      <c r="V739">
        <f>IF(G739="","",SUM(N:N))</f>
        <v>10292.35</v>
      </c>
      <c r="W739">
        <f>IF(G739="Affutage",IF(Q739&lt;&gt;"",1,0))</f>
        <v>0</v>
      </c>
      <c r="X739">
        <f>IF(G739="","",SUM(W:W))</f>
        <v>98</v>
      </c>
      <c r="Y739">
        <f t="shared" si="38"/>
        <v>1</v>
      </c>
      <c r="Z739">
        <f>SUM(Y:Y)</f>
        <v>194</v>
      </c>
      <c r="AA739" s="3">
        <f>IF(A739="","",X739/Z739)</f>
        <v>0.50515463917525771</v>
      </c>
    </row>
    <row r="740" spans="1:27" x14ac:dyDescent="0.25">
      <c r="A740" s="1">
        <v>43601</v>
      </c>
      <c r="B740" t="s">
        <v>17</v>
      </c>
      <c r="C740" t="s">
        <v>1011</v>
      </c>
      <c r="D740" t="str">
        <f t="shared" si="36"/>
        <v>43601F160519</v>
      </c>
      <c r="E740" t="str">
        <f t="shared" si="37"/>
        <v>Fraise D plat</v>
      </c>
      <c r="F740" t="s">
        <v>37</v>
      </c>
      <c r="G740" t="s">
        <v>35</v>
      </c>
      <c r="H740" t="s">
        <v>38</v>
      </c>
      <c r="J740" t="s">
        <v>40</v>
      </c>
      <c r="K740">
        <v>1</v>
      </c>
      <c r="V740">
        <f>IF(G740="","",SUM(N:N))</f>
        <v>10292.35</v>
      </c>
      <c r="W740" t="b">
        <f>IF(G740="Affutage",IF(Q740&lt;&gt;"",1,0))</f>
        <v>0</v>
      </c>
      <c r="X740">
        <f>IF(G740="","",SUM(W:W))</f>
        <v>98</v>
      </c>
      <c r="Y740">
        <f t="shared" si="38"/>
        <v>0</v>
      </c>
      <c r="Z740">
        <f>SUM(Y:Y)</f>
        <v>194</v>
      </c>
      <c r="AA740" s="3">
        <f>IF(A740="","",X740/Z740)</f>
        <v>0.50515463917525771</v>
      </c>
    </row>
    <row r="741" spans="1:27" x14ac:dyDescent="0.25">
      <c r="A741" s="1">
        <v>43601</v>
      </c>
      <c r="B741" t="s">
        <v>373</v>
      </c>
      <c r="C741" t="s">
        <v>777</v>
      </c>
      <c r="D741" t="str">
        <f t="shared" si="36"/>
        <v>43601OP1-3-4</v>
      </c>
      <c r="E741" t="str">
        <f t="shared" si="37"/>
        <v>Pilot</v>
      </c>
      <c r="F741" t="s">
        <v>2</v>
      </c>
      <c r="G741" t="s">
        <v>34</v>
      </c>
      <c r="J741" t="s">
        <v>40</v>
      </c>
      <c r="K741">
        <v>4</v>
      </c>
      <c r="V741">
        <f>IF(G741="","",SUM(N:N))</f>
        <v>10292.35</v>
      </c>
      <c r="W741">
        <f>IF(G741="Affutage",IF(Q741&lt;&gt;"",1,0))</f>
        <v>0</v>
      </c>
      <c r="X741">
        <f>IF(G741="","",SUM(W:W))</f>
        <v>98</v>
      </c>
      <c r="Y741">
        <f t="shared" si="38"/>
        <v>1</v>
      </c>
      <c r="Z741">
        <f>SUM(Y:Y)</f>
        <v>194</v>
      </c>
      <c r="AA741" s="3">
        <f>IF(A741="","",X741/Z741)</f>
        <v>0.50515463917525771</v>
      </c>
    </row>
    <row r="742" spans="1:27" x14ac:dyDescent="0.25">
      <c r="A742" s="1">
        <v>43601</v>
      </c>
      <c r="B742" t="s">
        <v>703</v>
      </c>
      <c r="C742" t="s">
        <v>1012</v>
      </c>
      <c r="D742" t="str">
        <f t="shared" si="36"/>
        <v>43601Aiguille SLN Ø0.25</v>
      </c>
      <c r="E742" t="str">
        <f t="shared" si="37"/>
        <v>Aiguille</v>
      </c>
      <c r="F742" t="s">
        <v>36</v>
      </c>
      <c r="G742" t="s">
        <v>33</v>
      </c>
      <c r="H742" t="s">
        <v>571</v>
      </c>
      <c r="I742" t="s">
        <v>69</v>
      </c>
      <c r="J742" t="s">
        <v>40</v>
      </c>
      <c r="K742">
        <v>10</v>
      </c>
      <c r="V742">
        <f>IF(G742="","",SUM(N:N))</f>
        <v>10292.35</v>
      </c>
      <c r="W742" t="b">
        <f>IF(G742="Affutage",IF(Q742&lt;&gt;"",1,0))</f>
        <v>0</v>
      </c>
      <c r="X742">
        <f>IF(G742="","",SUM(W:W))</f>
        <v>98</v>
      </c>
      <c r="Y742">
        <f t="shared" si="38"/>
        <v>0</v>
      </c>
      <c r="Z742">
        <f>SUM(Y:Y)</f>
        <v>194</v>
      </c>
      <c r="AA742" s="3">
        <f>IF(A742="","",X742/Z742)</f>
        <v>0.50515463917525771</v>
      </c>
    </row>
    <row r="743" spans="1:27" x14ac:dyDescent="0.25">
      <c r="A743" s="1">
        <v>43601</v>
      </c>
      <c r="B743" t="s">
        <v>21</v>
      </c>
      <c r="C743" t="s">
        <v>588</v>
      </c>
      <c r="D743" t="str">
        <f t="shared" si="36"/>
        <v>436011137 Ø0.28</v>
      </c>
      <c r="E743" t="str">
        <f t="shared" si="37"/>
        <v>Foret</v>
      </c>
      <c r="F743" t="s">
        <v>76</v>
      </c>
      <c r="G743" t="s">
        <v>82</v>
      </c>
      <c r="H743" t="s">
        <v>38</v>
      </c>
      <c r="J743" t="s">
        <v>42</v>
      </c>
      <c r="K743">
        <v>10</v>
      </c>
      <c r="V743">
        <f>IF(G743="","",SUM(N:N))</f>
        <v>10292.35</v>
      </c>
      <c r="W743" t="b">
        <f>IF(G743="Affutage",IF(Q743&lt;&gt;"",1,0))</f>
        <v>0</v>
      </c>
      <c r="X743">
        <f>IF(G743="","",SUM(W:W))</f>
        <v>98</v>
      </c>
      <c r="Y743">
        <f t="shared" si="38"/>
        <v>0</v>
      </c>
      <c r="Z743">
        <f>SUM(Y:Y)</f>
        <v>194</v>
      </c>
      <c r="AA743" s="3">
        <f>IF(A743="","",X743/Z743)</f>
        <v>0.50515463917525771</v>
      </c>
    </row>
    <row r="744" spans="1:27" x14ac:dyDescent="0.25">
      <c r="A744" s="1">
        <v>43602</v>
      </c>
      <c r="B744" t="s">
        <v>373</v>
      </c>
      <c r="C744" t="s">
        <v>777</v>
      </c>
      <c r="D744" t="str">
        <f t="shared" si="36"/>
        <v>43602OP1-3-4</v>
      </c>
      <c r="E744" t="str">
        <f t="shared" si="37"/>
        <v>Pilot</v>
      </c>
      <c r="F744" t="s">
        <v>36</v>
      </c>
      <c r="G744" t="s">
        <v>2</v>
      </c>
      <c r="H744" t="s">
        <v>571</v>
      </c>
      <c r="I744" t="s">
        <v>69</v>
      </c>
      <c r="J744" t="s">
        <v>40</v>
      </c>
      <c r="K744">
        <v>4</v>
      </c>
      <c r="V744">
        <f>IF(G744="","",SUM(N:N))</f>
        <v>10292.35</v>
      </c>
      <c r="W744" t="b">
        <f>IF(G744="Affutage",IF(Q744&lt;&gt;"",1,0))</f>
        <v>0</v>
      </c>
      <c r="X744">
        <f>IF(G744="","",SUM(W:W))</f>
        <v>98</v>
      </c>
      <c r="Y744">
        <f t="shared" si="38"/>
        <v>0</v>
      </c>
      <c r="Z744">
        <f>SUM(Y:Y)</f>
        <v>194</v>
      </c>
      <c r="AA744" s="3">
        <f>IF(A744="","",X744/Z744)</f>
        <v>0.50515463917525771</v>
      </c>
    </row>
    <row r="745" spans="1:27" x14ac:dyDescent="0.25">
      <c r="A745" s="1">
        <v>43601</v>
      </c>
      <c r="B745" t="s">
        <v>16</v>
      </c>
      <c r="C745">
        <v>58655</v>
      </c>
      <c r="D745" t="str">
        <f t="shared" si="36"/>
        <v>4360158655</v>
      </c>
      <c r="E745" t="str">
        <f t="shared" si="37"/>
        <v>Fraise D striée</v>
      </c>
      <c r="F745" t="s">
        <v>563</v>
      </c>
      <c r="G745" t="s">
        <v>35</v>
      </c>
      <c r="J745" t="s">
        <v>41</v>
      </c>
      <c r="K745">
        <v>1</v>
      </c>
      <c r="L745" t="s">
        <v>69</v>
      </c>
      <c r="O745" t="s">
        <v>72</v>
      </c>
      <c r="Q745">
        <v>30</v>
      </c>
      <c r="R745" t="s">
        <v>1003</v>
      </c>
      <c r="S745">
        <v>4500</v>
      </c>
      <c r="U745" t="s">
        <v>849</v>
      </c>
      <c r="V745">
        <f>IF(G745="","",SUM(N:N))</f>
        <v>10292.35</v>
      </c>
      <c r="W745" t="b">
        <f>IF(G745="Affutage",IF(Q745&lt;&gt;"",1,0))</f>
        <v>0</v>
      </c>
      <c r="X745">
        <f>IF(G745="","",SUM(W:W))</f>
        <v>98</v>
      </c>
      <c r="Y745">
        <f t="shared" si="38"/>
        <v>0</v>
      </c>
      <c r="Z745">
        <f>SUM(Y:Y)</f>
        <v>194</v>
      </c>
      <c r="AA745" s="3">
        <f>IF(A745="","",X745/Z745)</f>
        <v>0.50515463917525771</v>
      </c>
    </row>
    <row r="746" spans="1:27" x14ac:dyDescent="0.25">
      <c r="A746" s="1">
        <v>43601</v>
      </c>
      <c r="B746" t="s">
        <v>16</v>
      </c>
      <c r="C746">
        <v>69204</v>
      </c>
      <c r="D746" t="str">
        <f t="shared" si="36"/>
        <v>4360169204</v>
      </c>
      <c r="E746" t="str">
        <f t="shared" si="37"/>
        <v>Fraise D striée</v>
      </c>
      <c r="F746" t="s">
        <v>563</v>
      </c>
      <c r="G746" t="s">
        <v>35</v>
      </c>
      <c r="J746" t="s">
        <v>41</v>
      </c>
      <c r="K746">
        <v>1</v>
      </c>
      <c r="L746" t="s">
        <v>69</v>
      </c>
      <c r="V746">
        <f>IF(G746="","",SUM(N:N))</f>
        <v>10292.35</v>
      </c>
      <c r="W746" t="b">
        <f>IF(G746="Affutage",IF(Q746&lt;&gt;"",1,0))</f>
        <v>0</v>
      </c>
      <c r="X746">
        <f>IF(G746="","",SUM(W:W))</f>
        <v>98</v>
      </c>
      <c r="Y746">
        <f t="shared" si="38"/>
        <v>0</v>
      </c>
      <c r="Z746">
        <f>SUM(Y:Y)</f>
        <v>194</v>
      </c>
      <c r="AA746" s="3">
        <f>IF(A746="","",X746/Z746)</f>
        <v>0.50515463917525771</v>
      </c>
    </row>
    <row r="747" spans="1:27" x14ac:dyDescent="0.25">
      <c r="A747" s="1">
        <v>43601</v>
      </c>
      <c r="B747" t="s">
        <v>16</v>
      </c>
      <c r="C747">
        <v>59911</v>
      </c>
      <c r="D747" t="str">
        <f t="shared" si="36"/>
        <v>4360159911</v>
      </c>
      <c r="E747" t="str">
        <f t="shared" si="37"/>
        <v>Fraise D striée</v>
      </c>
      <c r="F747" t="s">
        <v>563</v>
      </c>
      <c r="G747" t="s">
        <v>35</v>
      </c>
      <c r="J747" t="s">
        <v>41</v>
      </c>
      <c r="K747">
        <v>1</v>
      </c>
      <c r="L747" t="s">
        <v>69</v>
      </c>
      <c r="V747">
        <f>IF(G747="","",SUM(N:N))</f>
        <v>10292.35</v>
      </c>
      <c r="W747" t="b">
        <f>IF(G747="Affutage",IF(Q747&lt;&gt;"",1,0))</f>
        <v>0</v>
      </c>
      <c r="X747">
        <f>IF(G747="","",SUM(W:W))</f>
        <v>98</v>
      </c>
      <c r="Y747">
        <f t="shared" si="38"/>
        <v>0</v>
      </c>
      <c r="Z747">
        <f>SUM(Y:Y)</f>
        <v>194</v>
      </c>
      <c r="AA747" s="3">
        <f>IF(A747="","",X747/Z747)</f>
        <v>0.50515463917525771</v>
      </c>
    </row>
    <row r="748" spans="1:27" x14ac:dyDescent="0.25">
      <c r="A748" s="1">
        <v>43601</v>
      </c>
      <c r="B748" t="s">
        <v>16</v>
      </c>
      <c r="C748">
        <v>49313</v>
      </c>
      <c r="D748" t="str">
        <f t="shared" si="36"/>
        <v>4360149313</v>
      </c>
      <c r="E748" t="str">
        <f t="shared" si="37"/>
        <v>Fraise D striée</v>
      </c>
      <c r="F748" t="s">
        <v>563</v>
      </c>
      <c r="G748" t="s">
        <v>35</v>
      </c>
      <c r="J748" t="s">
        <v>41</v>
      </c>
      <c r="K748">
        <v>1</v>
      </c>
      <c r="L748" t="s">
        <v>69</v>
      </c>
      <c r="V748">
        <f>IF(G748="","",SUM(N:N))</f>
        <v>10292.35</v>
      </c>
      <c r="W748" t="b">
        <f>IF(G748="Affutage",IF(Q748&lt;&gt;"",1,0))</f>
        <v>0</v>
      </c>
      <c r="X748">
        <f>IF(G748="","",SUM(W:W))</f>
        <v>98</v>
      </c>
      <c r="Y748">
        <f t="shared" si="38"/>
        <v>0</v>
      </c>
      <c r="Z748">
        <f>SUM(Y:Y)</f>
        <v>194</v>
      </c>
      <c r="AA748" s="3">
        <f>IF(A748="","",X748/Z748)</f>
        <v>0.50515463917525771</v>
      </c>
    </row>
    <row r="749" spans="1:27" x14ac:dyDescent="0.25">
      <c r="A749" s="1">
        <v>43602</v>
      </c>
      <c r="B749" t="s">
        <v>53</v>
      </c>
      <c r="C749" t="s">
        <v>1062</v>
      </c>
      <c r="D749" t="str">
        <f t="shared" si="36"/>
        <v>43602Ø3.80 x Ø0.25</v>
      </c>
      <c r="E749" t="str">
        <f t="shared" si="37"/>
        <v>Fraise à carotter</v>
      </c>
      <c r="F749" t="s">
        <v>616</v>
      </c>
      <c r="G749" t="s">
        <v>34</v>
      </c>
      <c r="J749" t="s">
        <v>40</v>
      </c>
      <c r="K749">
        <v>5</v>
      </c>
      <c r="V749">
        <f>IF(G749="","",SUM(N:N))</f>
        <v>10292.35</v>
      </c>
      <c r="W749">
        <f>IF(G749="Affutage",IF(Q749&lt;&gt;"",1,0))</f>
        <v>0</v>
      </c>
      <c r="X749">
        <f>IF(G749="","",SUM(W:W))</f>
        <v>98</v>
      </c>
      <c r="Y749">
        <f t="shared" si="38"/>
        <v>1</v>
      </c>
      <c r="Z749">
        <f>SUM(Y:Y)</f>
        <v>194</v>
      </c>
      <c r="AA749" s="3">
        <f>IF(A749="","",X749/Z749)</f>
        <v>0.50515463917525771</v>
      </c>
    </row>
    <row r="750" spans="1:27" x14ac:dyDescent="0.25">
      <c r="A750" s="1">
        <v>43602</v>
      </c>
      <c r="B750" t="s">
        <v>53</v>
      </c>
      <c r="C750" t="s">
        <v>1063</v>
      </c>
      <c r="D750" t="str">
        <f t="shared" si="36"/>
        <v>43602Ø2.40 x Ø0.25</v>
      </c>
      <c r="E750" t="str">
        <f t="shared" si="37"/>
        <v>Fraise à carotter</v>
      </c>
      <c r="F750" t="s">
        <v>616</v>
      </c>
      <c r="G750" t="s">
        <v>34</v>
      </c>
      <c r="J750" t="s">
        <v>40</v>
      </c>
      <c r="K750">
        <v>4</v>
      </c>
      <c r="V750">
        <f>IF(G750="","",SUM(N:N))</f>
        <v>10292.35</v>
      </c>
      <c r="W750">
        <f>IF(G750="Affutage",IF(Q750&lt;&gt;"",1,0))</f>
        <v>0</v>
      </c>
      <c r="X750">
        <f>IF(G750="","",SUM(W:W))</f>
        <v>98</v>
      </c>
      <c r="Y750">
        <f t="shared" si="38"/>
        <v>1</v>
      </c>
      <c r="Z750">
        <f>SUM(Y:Y)</f>
        <v>194</v>
      </c>
      <c r="AA750" s="3">
        <f>IF(A750="","",X750/Z750)</f>
        <v>0.50515463917525771</v>
      </c>
    </row>
    <row r="751" spans="1:27" x14ac:dyDescent="0.25">
      <c r="A751" s="1">
        <v>43602</v>
      </c>
      <c r="B751" t="s">
        <v>20</v>
      </c>
      <c r="C751" t="s">
        <v>1013</v>
      </c>
      <c r="D751" t="str">
        <f t="shared" si="36"/>
        <v>4360212044    Ø1.00</v>
      </c>
      <c r="E751" t="str">
        <f t="shared" si="37"/>
        <v>Fraise 2Z</v>
      </c>
      <c r="F751" t="s">
        <v>76</v>
      </c>
      <c r="G751" t="s">
        <v>82</v>
      </c>
      <c r="H751" t="s">
        <v>617</v>
      </c>
      <c r="J751" t="s">
        <v>43</v>
      </c>
      <c r="K751">
        <v>10</v>
      </c>
      <c r="N751">
        <v>139</v>
      </c>
      <c r="V751">
        <f>IF(G751="","",SUM(N:N))</f>
        <v>10292.35</v>
      </c>
      <c r="W751" t="b">
        <f>IF(G751="Affutage",IF(Q751&lt;&gt;"",1,0))</f>
        <v>0</v>
      </c>
      <c r="X751">
        <f>IF(G751="","",SUM(W:W))</f>
        <v>98</v>
      </c>
      <c r="Y751">
        <f t="shared" si="38"/>
        <v>0</v>
      </c>
      <c r="Z751">
        <f>SUM(Y:Y)</f>
        <v>194</v>
      </c>
      <c r="AA751" s="3">
        <f>IF(A751="","",X751/Z751)</f>
        <v>0.50515463917525771</v>
      </c>
    </row>
    <row r="752" spans="1:27" x14ac:dyDescent="0.25">
      <c r="A752" s="1">
        <v>43605</v>
      </c>
      <c r="B752" t="s">
        <v>702</v>
      </c>
      <c r="C752" t="s">
        <v>1015</v>
      </c>
      <c r="D752" t="str">
        <f t="shared" si="36"/>
        <v>43605ZEN-18-212-DCP01</v>
      </c>
      <c r="E752" t="str">
        <f t="shared" si="37"/>
        <v>Perçeur</v>
      </c>
      <c r="F752" t="s">
        <v>36</v>
      </c>
      <c r="G752" t="s">
        <v>2</v>
      </c>
      <c r="H752" t="s">
        <v>38</v>
      </c>
      <c r="J752" t="s">
        <v>40</v>
      </c>
      <c r="K752">
        <v>2</v>
      </c>
      <c r="V752">
        <f>IF(G752="","",SUM(N:N))</f>
        <v>10292.35</v>
      </c>
      <c r="W752" t="b">
        <f>IF(G752="Affutage",IF(Q752&lt;&gt;"",1,0))</f>
        <v>0</v>
      </c>
      <c r="X752">
        <f>IF(G752="","",SUM(W:W))</f>
        <v>98</v>
      </c>
      <c r="Y752">
        <f t="shared" si="38"/>
        <v>0</v>
      </c>
      <c r="Z752">
        <f>SUM(Y:Y)</f>
        <v>194</v>
      </c>
      <c r="AA752" s="3">
        <f>IF(A752="","",X752/Z752)</f>
        <v>0.50515463917525771</v>
      </c>
    </row>
    <row r="753" spans="1:27" x14ac:dyDescent="0.25">
      <c r="A753" s="1">
        <v>43605</v>
      </c>
      <c r="B753" t="s">
        <v>702</v>
      </c>
      <c r="C753" t="s">
        <v>1016</v>
      </c>
      <c r="D753" t="str">
        <f t="shared" si="36"/>
        <v>43605ZEN-18-212-DCP02</v>
      </c>
      <c r="E753" t="str">
        <f t="shared" si="37"/>
        <v>Perçeur</v>
      </c>
      <c r="F753" t="s">
        <v>36</v>
      </c>
      <c r="G753" t="s">
        <v>2</v>
      </c>
      <c r="H753" t="s">
        <v>38</v>
      </c>
      <c r="J753" t="s">
        <v>40</v>
      </c>
      <c r="K753">
        <v>6</v>
      </c>
      <c r="V753">
        <f>IF(G753="","",SUM(N:N))</f>
        <v>10292.35</v>
      </c>
      <c r="W753" t="b">
        <f>IF(G753="Affutage",IF(Q753&lt;&gt;"",1,0))</f>
        <v>0</v>
      </c>
      <c r="X753">
        <f>IF(G753="","",SUM(W:W))</f>
        <v>98</v>
      </c>
      <c r="Y753">
        <f t="shared" si="38"/>
        <v>0</v>
      </c>
      <c r="Z753">
        <f>SUM(Y:Y)</f>
        <v>194</v>
      </c>
      <c r="AA753" s="3">
        <f>IF(A753="","",X753/Z753)</f>
        <v>0.50515463917525771</v>
      </c>
    </row>
    <row r="754" spans="1:27" x14ac:dyDescent="0.25">
      <c r="A754" s="1">
        <v>43605</v>
      </c>
      <c r="B754" t="s">
        <v>702</v>
      </c>
      <c r="C754" t="s">
        <v>1017</v>
      </c>
      <c r="D754" t="str">
        <f t="shared" si="36"/>
        <v>43605ZEN-18-212-DCP03</v>
      </c>
      <c r="E754" t="str">
        <f t="shared" si="37"/>
        <v>Perçeur</v>
      </c>
      <c r="F754" t="s">
        <v>36</v>
      </c>
      <c r="G754" t="s">
        <v>2</v>
      </c>
      <c r="H754" t="s">
        <v>38</v>
      </c>
      <c r="J754" t="s">
        <v>40</v>
      </c>
      <c r="K754">
        <v>8</v>
      </c>
      <c r="V754">
        <f>IF(G754="","",SUM(N:N))</f>
        <v>10292.35</v>
      </c>
      <c r="W754" t="b">
        <f>IF(G754="Affutage",IF(Q754&lt;&gt;"",1,0))</f>
        <v>0</v>
      </c>
      <c r="X754">
        <f>IF(G754="","",SUM(W:W))</f>
        <v>98</v>
      </c>
      <c r="Y754">
        <f t="shared" si="38"/>
        <v>0</v>
      </c>
      <c r="Z754">
        <f>SUM(Y:Y)</f>
        <v>194</v>
      </c>
      <c r="AA754" s="3">
        <f>IF(A754="","",X754/Z754)</f>
        <v>0.50515463917525771</v>
      </c>
    </row>
    <row r="755" spans="1:27" x14ac:dyDescent="0.25">
      <c r="A755" s="1">
        <v>43605</v>
      </c>
      <c r="B755" t="s">
        <v>703</v>
      </c>
      <c r="C755" t="s">
        <v>1018</v>
      </c>
      <c r="D755" t="str">
        <f t="shared" si="36"/>
        <v xml:space="preserve">43605Aiguille SLNØ0.30  Special Guichet </v>
      </c>
      <c r="E755" t="str">
        <f t="shared" si="37"/>
        <v>Aiguille</v>
      </c>
      <c r="F755" t="s">
        <v>36</v>
      </c>
      <c r="G755" t="s">
        <v>33</v>
      </c>
      <c r="H755" t="s">
        <v>571</v>
      </c>
      <c r="I755" t="s">
        <v>69</v>
      </c>
      <c r="J755" t="s">
        <v>40</v>
      </c>
      <c r="K755">
        <v>30</v>
      </c>
      <c r="V755">
        <f>IF(G755="","",SUM(N:N))</f>
        <v>10292.35</v>
      </c>
      <c r="W755" t="b">
        <f>IF(G755="Affutage",IF(Q755&lt;&gt;"",1,0))</f>
        <v>0</v>
      </c>
      <c r="X755">
        <f>IF(G755="","",SUM(W:W))</f>
        <v>98</v>
      </c>
      <c r="Y755">
        <f t="shared" si="38"/>
        <v>0</v>
      </c>
      <c r="Z755">
        <f>SUM(Y:Y)</f>
        <v>194</v>
      </c>
      <c r="AA755" s="3">
        <f>IF(A755="","",X755/Z755)</f>
        <v>0.50515463917525771</v>
      </c>
    </row>
    <row r="756" spans="1:27" x14ac:dyDescent="0.25">
      <c r="A756" s="1">
        <v>43605</v>
      </c>
      <c r="B756" t="s">
        <v>74</v>
      </c>
      <c r="C756" t="s">
        <v>1019</v>
      </c>
      <c r="D756" t="str">
        <f t="shared" ref="D756:D819" si="39">IF(A756="","",A756&amp;C756)</f>
        <v>43605Touche Micrometre Ø2.00xØ0.8x4.00</v>
      </c>
      <c r="E756" t="str">
        <f t="shared" ref="E756:E819" si="40">IF(B756="","",B756)</f>
        <v>Autre</v>
      </c>
      <c r="F756" t="s">
        <v>36</v>
      </c>
      <c r="G756" t="s">
        <v>82</v>
      </c>
      <c r="H756" t="s">
        <v>38</v>
      </c>
      <c r="I756" t="s">
        <v>69</v>
      </c>
      <c r="J756" t="s">
        <v>40</v>
      </c>
      <c r="K756">
        <v>4</v>
      </c>
      <c r="V756">
        <f>IF(G756="","",SUM(N:N))</f>
        <v>10292.35</v>
      </c>
      <c r="W756" t="b">
        <f>IF(G756="Affutage",IF(Q756&lt;&gt;"",1,0))</f>
        <v>0</v>
      </c>
      <c r="X756">
        <f>IF(G756="","",SUM(W:W))</f>
        <v>98</v>
      </c>
      <c r="Y756">
        <f t="shared" si="38"/>
        <v>0</v>
      </c>
      <c r="Z756">
        <f>SUM(Y:Y)</f>
        <v>194</v>
      </c>
      <c r="AA756" s="3">
        <f>IF(A756="","",X756/Z756)</f>
        <v>0.50515463917525771</v>
      </c>
    </row>
    <row r="757" spans="1:27" x14ac:dyDescent="0.25">
      <c r="A757" s="1">
        <v>43606</v>
      </c>
      <c r="B757" t="s">
        <v>21</v>
      </c>
      <c r="C757" t="s">
        <v>1044</v>
      </c>
      <c r="D757" t="str">
        <f t="shared" si="39"/>
        <v>43606Ø0.28</v>
      </c>
      <c r="E757" t="str">
        <f t="shared" si="40"/>
        <v>Foret</v>
      </c>
      <c r="F757" t="s">
        <v>76</v>
      </c>
      <c r="G757" t="s">
        <v>33</v>
      </c>
      <c r="H757" t="s">
        <v>38</v>
      </c>
      <c r="J757" t="s">
        <v>632</v>
      </c>
      <c r="K757">
        <v>20</v>
      </c>
      <c r="V757">
        <f>IF(G757="","",SUM(N:N))</f>
        <v>10292.35</v>
      </c>
      <c r="W757" t="b">
        <f>IF(G757="Affutage",IF(Q757&lt;&gt;"",1,0))</f>
        <v>0</v>
      </c>
      <c r="X757">
        <f>IF(G757="","",SUM(W:W))</f>
        <v>98</v>
      </c>
      <c r="Y757">
        <f t="shared" si="38"/>
        <v>0</v>
      </c>
      <c r="Z757">
        <f>SUM(Y:Y)</f>
        <v>194</v>
      </c>
      <c r="AA757" s="3">
        <f>IF(A757="","",X757/Z757)</f>
        <v>0.50515463917525771</v>
      </c>
    </row>
    <row r="758" spans="1:27" x14ac:dyDescent="0.25">
      <c r="A758" s="1">
        <v>43606</v>
      </c>
      <c r="B758" t="s">
        <v>20</v>
      </c>
      <c r="C758" t="s">
        <v>1064</v>
      </c>
      <c r="D758" t="str">
        <f t="shared" si="39"/>
        <v>43606Ø0.70    100° Coupe 0.17</v>
      </c>
      <c r="E758" t="str">
        <f t="shared" si="40"/>
        <v>Fraise 2Z</v>
      </c>
      <c r="F758" t="s">
        <v>36</v>
      </c>
      <c r="G758" t="s">
        <v>82</v>
      </c>
      <c r="H758" t="s">
        <v>38</v>
      </c>
      <c r="I758" t="s">
        <v>69</v>
      </c>
      <c r="J758" t="s">
        <v>40</v>
      </c>
      <c r="K758">
        <v>10</v>
      </c>
      <c r="V758">
        <f>IF(G758="","",SUM(N:N))</f>
        <v>10292.35</v>
      </c>
      <c r="W758" t="b">
        <f>IF(G758="Affutage",IF(Q758&lt;&gt;"",1,0))</f>
        <v>0</v>
      </c>
      <c r="X758">
        <f>IF(G758="","",SUM(W:W))</f>
        <v>98</v>
      </c>
      <c r="Y758">
        <f t="shared" si="38"/>
        <v>0</v>
      </c>
      <c r="Z758">
        <f>SUM(Y:Y)</f>
        <v>194</v>
      </c>
      <c r="AA758" s="3">
        <f>IF(A758="","",X758/Z758)</f>
        <v>0.50515463917525771</v>
      </c>
    </row>
    <row r="759" spans="1:27" x14ac:dyDescent="0.25">
      <c r="A759" s="1">
        <v>43606</v>
      </c>
      <c r="B759" t="s">
        <v>16</v>
      </c>
      <c r="C759">
        <v>63308</v>
      </c>
      <c r="D759" t="str">
        <f t="shared" si="39"/>
        <v>4360663308</v>
      </c>
      <c r="E759" t="str">
        <f t="shared" si="40"/>
        <v>Fraise D striée</v>
      </c>
      <c r="F759" t="s">
        <v>76</v>
      </c>
      <c r="G759" t="s">
        <v>35</v>
      </c>
      <c r="H759" t="s">
        <v>39</v>
      </c>
      <c r="J759" t="s">
        <v>41</v>
      </c>
      <c r="K759">
        <v>1</v>
      </c>
      <c r="N759">
        <v>45</v>
      </c>
      <c r="V759">
        <f>IF(G759="","",SUM(N:N))</f>
        <v>10292.35</v>
      </c>
      <c r="W759" t="b">
        <f>IF(G759="Affutage",IF(Q759&lt;&gt;"",1,0))</f>
        <v>0</v>
      </c>
      <c r="X759">
        <f>IF(G759="","",SUM(W:W))</f>
        <v>98</v>
      </c>
      <c r="Y759">
        <f t="shared" si="38"/>
        <v>0</v>
      </c>
      <c r="Z759">
        <f>SUM(Y:Y)</f>
        <v>194</v>
      </c>
      <c r="AA759" s="3">
        <f>IF(A759="","",X759/Z759)</f>
        <v>0.50515463917525771</v>
      </c>
    </row>
    <row r="760" spans="1:27" x14ac:dyDescent="0.25">
      <c r="A760" s="1">
        <v>43606</v>
      </c>
      <c r="B760" t="s">
        <v>16</v>
      </c>
      <c r="C760">
        <v>65431</v>
      </c>
      <c r="D760" t="str">
        <f t="shared" si="39"/>
        <v>4360665431</v>
      </c>
      <c r="E760" t="str">
        <f t="shared" si="40"/>
        <v>Fraise D striée</v>
      </c>
      <c r="F760" t="s">
        <v>76</v>
      </c>
      <c r="G760" t="s">
        <v>35</v>
      </c>
      <c r="H760" t="s">
        <v>39</v>
      </c>
      <c r="J760" t="s">
        <v>41</v>
      </c>
      <c r="K760">
        <v>1</v>
      </c>
      <c r="N760">
        <v>45</v>
      </c>
      <c r="V760">
        <f>IF(G760="","",SUM(N:N))</f>
        <v>10292.35</v>
      </c>
      <c r="W760" t="b">
        <f>IF(G760="Affutage",IF(Q760&lt;&gt;"",1,0))</f>
        <v>0</v>
      </c>
      <c r="X760">
        <f>IF(G760="","",SUM(W:W))</f>
        <v>98</v>
      </c>
      <c r="Y760">
        <f t="shared" si="38"/>
        <v>0</v>
      </c>
      <c r="Z760">
        <f>SUM(Y:Y)</f>
        <v>194</v>
      </c>
      <c r="AA760" s="3">
        <f>IF(A760="","",X760/Z760)</f>
        <v>0.50515463917525771</v>
      </c>
    </row>
    <row r="761" spans="1:27" x14ac:dyDescent="0.25">
      <c r="A761" s="1">
        <v>43606</v>
      </c>
      <c r="B761" t="s">
        <v>16</v>
      </c>
      <c r="C761">
        <v>58346</v>
      </c>
      <c r="D761" t="str">
        <f t="shared" si="39"/>
        <v>4360658346</v>
      </c>
      <c r="E761" t="str">
        <f t="shared" si="40"/>
        <v>Fraise D striée</v>
      </c>
      <c r="F761" t="s">
        <v>76</v>
      </c>
      <c r="G761" t="s">
        <v>35</v>
      </c>
      <c r="H761" t="s">
        <v>39</v>
      </c>
      <c r="J761" t="s">
        <v>41</v>
      </c>
      <c r="K761">
        <v>1</v>
      </c>
      <c r="N761">
        <v>45</v>
      </c>
      <c r="V761">
        <f>IF(G761="","",SUM(N:N))</f>
        <v>10292.35</v>
      </c>
      <c r="W761" t="b">
        <f>IF(G761="Affutage",IF(Q761&lt;&gt;"",1,0))</f>
        <v>0</v>
      </c>
      <c r="X761">
        <f>IF(G761="","",SUM(W:W))</f>
        <v>98</v>
      </c>
      <c r="Y761">
        <f t="shared" si="38"/>
        <v>0</v>
      </c>
      <c r="Z761">
        <f>SUM(Y:Y)</f>
        <v>194</v>
      </c>
      <c r="AA761" s="3">
        <f>IF(A761="","",X761/Z761)</f>
        <v>0.50515463917525771</v>
      </c>
    </row>
    <row r="762" spans="1:27" x14ac:dyDescent="0.25">
      <c r="A762" s="1">
        <v>43606</v>
      </c>
      <c r="B762" t="s">
        <v>66</v>
      </c>
      <c r="C762">
        <v>57351</v>
      </c>
      <c r="D762" t="str">
        <f t="shared" si="39"/>
        <v>4360657351</v>
      </c>
      <c r="E762" t="str">
        <f t="shared" si="40"/>
        <v>Fraise D filet</v>
      </c>
      <c r="F762" t="s">
        <v>76</v>
      </c>
      <c r="G762" t="s">
        <v>35</v>
      </c>
      <c r="H762" t="s">
        <v>39</v>
      </c>
      <c r="J762" t="s">
        <v>41</v>
      </c>
      <c r="K762">
        <v>1</v>
      </c>
      <c r="N762">
        <v>75</v>
      </c>
      <c r="V762">
        <f>IF(G762="","",SUM(N:N))</f>
        <v>10292.35</v>
      </c>
      <c r="W762" t="b">
        <f>IF(G762="Affutage",IF(Q762&lt;&gt;"",1,0))</f>
        <v>0</v>
      </c>
      <c r="X762">
        <f>IF(G762="","",SUM(W:W))</f>
        <v>98</v>
      </c>
      <c r="Y762">
        <f t="shared" si="38"/>
        <v>0</v>
      </c>
      <c r="Z762">
        <f>SUM(Y:Y)</f>
        <v>194</v>
      </c>
      <c r="AA762" s="3">
        <f>IF(A762="","",X762/Z762)</f>
        <v>0.50515463917525771</v>
      </c>
    </row>
    <row r="763" spans="1:27" x14ac:dyDescent="0.25">
      <c r="A763" s="1">
        <v>43606</v>
      </c>
      <c r="B763" t="s">
        <v>71</v>
      </c>
      <c r="C763" t="s">
        <v>396</v>
      </c>
      <c r="D763" t="str">
        <f t="shared" si="39"/>
        <v>43606F051218</v>
      </c>
      <c r="E763" t="str">
        <f t="shared" si="40"/>
        <v>Fraise D inclinée</v>
      </c>
      <c r="F763" t="s">
        <v>35</v>
      </c>
      <c r="G763" t="s">
        <v>34</v>
      </c>
      <c r="J763" t="s">
        <v>40</v>
      </c>
      <c r="K763">
        <v>1</v>
      </c>
      <c r="O763" t="s">
        <v>72</v>
      </c>
      <c r="P763" t="s">
        <v>1021</v>
      </c>
      <c r="Q763">
        <v>900</v>
      </c>
      <c r="R763" t="s">
        <v>718</v>
      </c>
      <c r="V763">
        <f>IF(G763="","",SUM(N:N))</f>
        <v>10292.35</v>
      </c>
      <c r="W763">
        <f>IF(G763="Affutage",IF(Q763&lt;&gt;"",1,0))</f>
        <v>1</v>
      </c>
      <c r="X763">
        <f>IF(G763="","",SUM(W:W))</f>
        <v>98</v>
      </c>
      <c r="Y763">
        <f t="shared" si="38"/>
        <v>1</v>
      </c>
      <c r="Z763">
        <f>SUM(Y:Y)</f>
        <v>194</v>
      </c>
      <c r="AA763" s="3">
        <f>IF(A763="","",X763/Z763)</f>
        <v>0.50515463917525771</v>
      </c>
    </row>
    <row r="764" spans="1:27" x14ac:dyDescent="0.25">
      <c r="A764" s="1">
        <v>43606</v>
      </c>
      <c r="B764" t="s">
        <v>16</v>
      </c>
      <c r="C764" t="s">
        <v>486</v>
      </c>
      <c r="D764" t="str">
        <f t="shared" si="39"/>
        <v>43606F080119</v>
      </c>
      <c r="E764" t="str">
        <f t="shared" si="40"/>
        <v>Fraise D striée</v>
      </c>
      <c r="F764" t="s">
        <v>35</v>
      </c>
      <c r="G764" t="s">
        <v>34</v>
      </c>
      <c r="J764" t="s">
        <v>40</v>
      </c>
      <c r="K764">
        <v>1</v>
      </c>
      <c r="O764" t="s">
        <v>72</v>
      </c>
      <c r="P764" t="s">
        <v>1021</v>
      </c>
      <c r="Q764">
        <v>900</v>
      </c>
      <c r="R764" t="s">
        <v>718</v>
      </c>
      <c r="V764">
        <f>IF(G764="","",SUM(N:N))</f>
        <v>10292.35</v>
      </c>
      <c r="W764">
        <f>IF(G764="Affutage",IF(Q764&lt;&gt;"",1,0))</f>
        <v>1</v>
      </c>
      <c r="X764">
        <f>IF(G764="","",SUM(W:W))</f>
        <v>98</v>
      </c>
      <c r="Y764">
        <f t="shared" si="38"/>
        <v>1</v>
      </c>
      <c r="Z764">
        <f>SUM(Y:Y)</f>
        <v>194</v>
      </c>
      <c r="AA764" s="3">
        <f>IF(A764="","",X764/Z764)</f>
        <v>0.50515463917525771</v>
      </c>
    </row>
    <row r="765" spans="1:27" x14ac:dyDescent="0.25">
      <c r="A765" s="1">
        <v>43606</v>
      </c>
      <c r="B765" t="s">
        <v>17</v>
      </c>
      <c r="C765" t="s">
        <v>1011</v>
      </c>
      <c r="D765" t="str">
        <f t="shared" si="39"/>
        <v>43606F160519</v>
      </c>
      <c r="E765" t="str">
        <f>IF(B765="","",B765)</f>
        <v>Fraise D plat</v>
      </c>
      <c r="F765" t="s">
        <v>35</v>
      </c>
      <c r="G765" t="s">
        <v>34</v>
      </c>
      <c r="J765" t="s">
        <v>40</v>
      </c>
      <c r="K765">
        <v>1</v>
      </c>
      <c r="O765" t="s">
        <v>72</v>
      </c>
      <c r="P765" t="s">
        <v>44</v>
      </c>
      <c r="Q765">
        <v>200</v>
      </c>
      <c r="R765" t="s">
        <v>1022</v>
      </c>
      <c r="V765">
        <f>IF(G765="","",SUM(N:N))</f>
        <v>10292.35</v>
      </c>
      <c r="W765">
        <f>IF(G765="Affutage",IF(Q765&lt;&gt;"",1,0))</f>
        <v>1</v>
      </c>
      <c r="X765">
        <f>IF(G765="","",SUM(W:W))</f>
        <v>98</v>
      </c>
      <c r="Y765">
        <f t="shared" si="38"/>
        <v>1</v>
      </c>
      <c r="Z765">
        <f>SUM(Y:Y)</f>
        <v>194</v>
      </c>
      <c r="AA765" s="3">
        <f>IF(A765="","",X765/Z765)</f>
        <v>0.50515463917525771</v>
      </c>
    </row>
    <row r="766" spans="1:27" x14ac:dyDescent="0.25">
      <c r="A766" s="1">
        <v>43606</v>
      </c>
      <c r="B766" t="s">
        <v>17</v>
      </c>
      <c r="C766" t="s">
        <v>803</v>
      </c>
      <c r="D766" t="str">
        <f t="shared" si="39"/>
        <v>43606F160419</v>
      </c>
      <c r="E766" t="str">
        <f t="shared" si="40"/>
        <v>Fraise D plat</v>
      </c>
      <c r="F766" t="s">
        <v>35</v>
      </c>
      <c r="G766" t="s">
        <v>34</v>
      </c>
      <c r="J766" t="s">
        <v>40</v>
      </c>
      <c r="K766">
        <v>1</v>
      </c>
      <c r="O766" t="s">
        <v>72</v>
      </c>
      <c r="P766" t="s">
        <v>1021</v>
      </c>
      <c r="Q766">
        <v>900</v>
      </c>
      <c r="R766" t="s">
        <v>718</v>
      </c>
      <c r="V766">
        <f>IF(G766="","",SUM(N:N))</f>
        <v>10292.35</v>
      </c>
      <c r="W766">
        <f>IF(G766="Affutage",IF(Q766&lt;&gt;"",1,0))</f>
        <v>1</v>
      </c>
      <c r="X766">
        <f>IF(G766="","",SUM(W:W))</f>
        <v>98</v>
      </c>
      <c r="Y766">
        <f t="shared" si="38"/>
        <v>1</v>
      </c>
      <c r="Z766">
        <f>SUM(Y:Y)</f>
        <v>194</v>
      </c>
      <c r="AA766" s="3">
        <f>IF(A766="","",X766/Z766)</f>
        <v>0.50515463917525771</v>
      </c>
    </row>
    <row r="767" spans="1:27" x14ac:dyDescent="0.25">
      <c r="A767" s="1">
        <v>43606</v>
      </c>
      <c r="B767" t="s">
        <v>66</v>
      </c>
      <c r="C767">
        <v>57349</v>
      </c>
      <c r="D767" t="str">
        <f t="shared" si="39"/>
        <v>4360657349</v>
      </c>
      <c r="E767" t="str">
        <f t="shared" si="40"/>
        <v>Fraise D filet</v>
      </c>
      <c r="F767" t="s">
        <v>35</v>
      </c>
      <c r="G767" t="s">
        <v>34</v>
      </c>
      <c r="J767" t="s">
        <v>41</v>
      </c>
      <c r="K767">
        <v>1</v>
      </c>
      <c r="O767" t="s">
        <v>72</v>
      </c>
      <c r="P767" t="s">
        <v>1021</v>
      </c>
      <c r="Q767">
        <v>600</v>
      </c>
      <c r="R767" t="s">
        <v>718</v>
      </c>
      <c r="V767">
        <f>IF(G767="","",SUM(N:N))</f>
        <v>10292.35</v>
      </c>
      <c r="W767">
        <f>IF(G767="Affutage",IF(Q767&lt;&gt;"",1,0))</f>
        <v>1</v>
      </c>
      <c r="X767">
        <f>IF(G767="","",SUM(W:W))</f>
        <v>98</v>
      </c>
      <c r="Y767">
        <f t="shared" si="38"/>
        <v>1</v>
      </c>
      <c r="Z767">
        <f>SUM(Y:Y)</f>
        <v>194</v>
      </c>
      <c r="AA767" s="3">
        <f>IF(A767="","",X767/Z767)</f>
        <v>0.50515463917525771</v>
      </c>
    </row>
    <row r="768" spans="1:27" x14ac:dyDescent="0.25">
      <c r="A768" s="1">
        <v>43606</v>
      </c>
      <c r="B768" t="s">
        <v>16</v>
      </c>
      <c r="C768">
        <v>47409</v>
      </c>
      <c r="D768" t="str">
        <f t="shared" si="39"/>
        <v>4360647409</v>
      </c>
      <c r="E768" t="str">
        <f t="shared" si="40"/>
        <v>Fraise D striée</v>
      </c>
      <c r="F768" t="s">
        <v>35</v>
      </c>
      <c r="G768" t="s">
        <v>34</v>
      </c>
      <c r="J768" t="s">
        <v>41</v>
      </c>
      <c r="K768">
        <v>1</v>
      </c>
      <c r="O768" t="s">
        <v>72</v>
      </c>
      <c r="P768" t="s">
        <v>1021</v>
      </c>
      <c r="Q768">
        <v>900</v>
      </c>
      <c r="R768" t="s">
        <v>718</v>
      </c>
      <c r="V768">
        <f>IF(G768="","",SUM(N:N))</f>
        <v>10292.35</v>
      </c>
      <c r="W768">
        <f>IF(G768="Affutage",IF(Q768&lt;&gt;"",1,0))</f>
        <v>1</v>
      </c>
      <c r="X768">
        <f>IF(G768="","",SUM(W:W))</f>
        <v>98</v>
      </c>
      <c r="Y768">
        <f t="shared" si="38"/>
        <v>1</v>
      </c>
      <c r="Z768">
        <f>SUM(Y:Y)</f>
        <v>194</v>
      </c>
      <c r="AA768" s="3">
        <f>IF(A768="","",X768/Z768)</f>
        <v>0.50515463917525771</v>
      </c>
    </row>
    <row r="769" spans="1:27" x14ac:dyDescent="0.25">
      <c r="A769" s="1">
        <v>43606</v>
      </c>
      <c r="B769" t="s">
        <v>16</v>
      </c>
      <c r="C769">
        <v>58344</v>
      </c>
      <c r="D769" t="str">
        <f t="shared" si="39"/>
        <v>4360658344</v>
      </c>
      <c r="E769" t="str">
        <f t="shared" si="40"/>
        <v>Fraise D striée</v>
      </c>
      <c r="F769" t="s">
        <v>35</v>
      </c>
      <c r="G769" t="s">
        <v>34</v>
      </c>
      <c r="J769" t="s">
        <v>41</v>
      </c>
      <c r="K769">
        <v>1</v>
      </c>
      <c r="O769" t="s">
        <v>72</v>
      </c>
      <c r="P769" t="s">
        <v>1021</v>
      </c>
      <c r="Q769">
        <v>900</v>
      </c>
      <c r="R769" t="s">
        <v>718</v>
      </c>
      <c r="V769">
        <f>IF(G769="","",SUM(N:N))</f>
        <v>10292.35</v>
      </c>
      <c r="W769">
        <f>IF(G769="Affutage",IF(Q769&lt;&gt;"",1,0))</f>
        <v>1</v>
      </c>
      <c r="X769">
        <f>IF(G769="","",SUM(W:W))</f>
        <v>98</v>
      </c>
      <c r="Y769">
        <f t="shared" si="38"/>
        <v>1</v>
      </c>
      <c r="Z769">
        <f>SUM(Y:Y)</f>
        <v>194</v>
      </c>
      <c r="AA769" s="3">
        <f>IF(A769="","",X769/Z769)</f>
        <v>0.50515463917525771</v>
      </c>
    </row>
    <row r="770" spans="1:27" x14ac:dyDescent="0.25">
      <c r="A770" s="1">
        <v>43606</v>
      </c>
      <c r="B770" t="s">
        <v>16</v>
      </c>
      <c r="C770" t="s">
        <v>802</v>
      </c>
      <c r="D770" t="str">
        <f t="shared" si="39"/>
        <v>43606F150419</v>
      </c>
      <c r="E770" t="str">
        <f t="shared" si="40"/>
        <v>Fraise D striée</v>
      </c>
      <c r="F770" t="s">
        <v>35</v>
      </c>
      <c r="G770" t="s">
        <v>82</v>
      </c>
      <c r="J770" t="s">
        <v>40</v>
      </c>
      <c r="K770">
        <v>1</v>
      </c>
      <c r="V770">
        <f>IF(G770="","",SUM(N:N))</f>
        <v>10292.35</v>
      </c>
      <c r="W770" t="b">
        <f>IF(G770="Affutage",IF(Q770&lt;&gt;"",1,0))</f>
        <v>0</v>
      </c>
      <c r="X770">
        <f>IF(G770="","",SUM(W:W))</f>
        <v>98</v>
      </c>
      <c r="Y770">
        <f t="shared" si="38"/>
        <v>0</v>
      </c>
      <c r="Z770">
        <f>SUM(Y:Y)</f>
        <v>194</v>
      </c>
      <c r="AA770" s="3">
        <f>IF(A770="","",X770/Z770)</f>
        <v>0.50515463917525771</v>
      </c>
    </row>
    <row r="771" spans="1:27" x14ac:dyDescent="0.25">
      <c r="A771" s="1">
        <v>43606</v>
      </c>
      <c r="B771" t="s">
        <v>16</v>
      </c>
      <c r="C771" t="s">
        <v>808</v>
      </c>
      <c r="D771" t="str">
        <f t="shared" si="39"/>
        <v>43606F180419</v>
      </c>
      <c r="E771" t="str">
        <f t="shared" si="40"/>
        <v>Fraise D striée</v>
      </c>
      <c r="F771" t="s">
        <v>35</v>
      </c>
      <c r="G771" t="s">
        <v>82</v>
      </c>
      <c r="J771" t="s">
        <v>40</v>
      </c>
      <c r="K771">
        <v>1</v>
      </c>
      <c r="V771">
        <f>IF(G771="","",SUM(N:N))</f>
        <v>10292.35</v>
      </c>
      <c r="W771" t="b">
        <f>IF(G771="Affutage",IF(Q771&lt;&gt;"",1,0))</f>
        <v>0</v>
      </c>
      <c r="X771">
        <f>IF(G771="","",SUM(W:W))</f>
        <v>98</v>
      </c>
      <c r="Y771">
        <f t="shared" si="38"/>
        <v>0</v>
      </c>
      <c r="Z771">
        <f>SUM(Y:Y)</f>
        <v>194</v>
      </c>
      <c r="AA771" s="3">
        <f>IF(A771="","",X771/Z771)</f>
        <v>0.50515463917525771</v>
      </c>
    </row>
    <row r="772" spans="1:27" x14ac:dyDescent="0.25">
      <c r="A772" s="1">
        <v>43606</v>
      </c>
      <c r="B772" t="s">
        <v>16</v>
      </c>
      <c r="C772" t="s">
        <v>823</v>
      </c>
      <c r="D772" t="str">
        <f t="shared" si="39"/>
        <v>43606F300419</v>
      </c>
      <c r="E772" t="str">
        <f t="shared" si="40"/>
        <v>Fraise D striée</v>
      </c>
      <c r="F772" t="s">
        <v>35</v>
      </c>
      <c r="G772" t="s">
        <v>82</v>
      </c>
      <c r="J772" t="s">
        <v>40</v>
      </c>
      <c r="K772">
        <v>1</v>
      </c>
      <c r="V772">
        <f>IF(G772="","",SUM(N:N))</f>
        <v>10292.35</v>
      </c>
      <c r="W772" t="b">
        <f>IF(G772="Affutage",IF(Q772&lt;&gt;"",1,0))</f>
        <v>0</v>
      </c>
      <c r="X772">
        <f>IF(G772="","",SUM(W:W))</f>
        <v>98</v>
      </c>
      <c r="Y772">
        <f t="shared" si="38"/>
        <v>0</v>
      </c>
      <c r="Z772">
        <f>SUM(Y:Y)</f>
        <v>194</v>
      </c>
      <c r="AA772" s="3">
        <f>IF(A772="","",X772/Z772)</f>
        <v>0.50515463917525771</v>
      </c>
    </row>
    <row r="773" spans="1:27" x14ac:dyDescent="0.25">
      <c r="A773" s="1">
        <v>43606</v>
      </c>
      <c r="B773" t="s">
        <v>74</v>
      </c>
      <c r="C773" t="s">
        <v>1023</v>
      </c>
      <c r="D773" t="str">
        <f t="shared" si="39"/>
        <v>43606Fraise à Chanfreiner</v>
      </c>
      <c r="E773" t="str">
        <f t="shared" si="40"/>
        <v>Autre</v>
      </c>
      <c r="F773" t="s">
        <v>36</v>
      </c>
      <c r="G773" t="s">
        <v>54</v>
      </c>
      <c r="H773" t="s">
        <v>39</v>
      </c>
      <c r="I773" t="s">
        <v>69</v>
      </c>
      <c r="J773" t="s">
        <v>40</v>
      </c>
      <c r="K773">
        <v>1</v>
      </c>
      <c r="V773">
        <f>IF(G773="","",SUM(N:N))</f>
        <v>10292.35</v>
      </c>
      <c r="W773" t="b">
        <f>IF(G773="Affutage",IF(Q773&lt;&gt;"",1,0))</f>
        <v>0</v>
      </c>
      <c r="X773">
        <f>IF(G773="","",SUM(W:W))</f>
        <v>98</v>
      </c>
      <c r="Y773">
        <f t="shared" si="38"/>
        <v>0</v>
      </c>
      <c r="Z773">
        <f>SUM(Y:Y)</f>
        <v>194</v>
      </c>
      <c r="AA773" s="3">
        <f>IF(A773="","",X773/Z773)</f>
        <v>0.50515463917525771</v>
      </c>
    </row>
    <row r="774" spans="1:27" x14ac:dyDescent="0.25">
      <c r="A774" s="1">
        <v>43606</v>
      </c>
      <c r="B774" t="s">
        <v>16</v>
      </c>
      <c r="C774" t="s">
        <v>719</v>
      </c>
      <c r="D774" t="str">
        <f t="shared" si="39"/>
        <v>43606F260319</v>
      </c>
      <c r="E774" t="str">
        <f t="shared" si="40"/>
        <v>Fraise D striée</v>
      </c>
      <c r="F774" t="s">
        <v>35</v>
      </c>
      <c r="G774" t="s">
        <v>82</v>
      </c>
      <c r="J774" t="s">
        <v>40</v>
      </c>
      <c r="K774">
        <v>1</v>
      </c>
      <c r="V774">
        <f>IF(G774="","",SUM(N:N))</f>
        <v>10292.35</v>
      </c>
      <c r="W774" t="b">
        <f>IF(G774="Affutage",IF(Q774&lt;&gt;"",1,0))</f>
        <v>0</v>
      </c>
      <c r="X774">
        <f>IF(G774="","",SUM(W:W))</f>
        <v>98</v>
      </c>
      <c r="Y774">
        <f t="shared" si="38"/>
        <v>0</v>
      </c>
      <c r="Z774">
        <f>SUM(Y:Y)</f>
        <v>194</v>
      </c>
      <c r="AA774" s="3">
        <f>IF(A774="","",X774/Z774)</f>
        <v>0.50515463917525771</v>
      </c>
    </row>
    <row r="775" spans="1:27" x14ac:dyDescent="0.25">
      <c r="A775" s="1">
        <v>43606</v>
      </c>
      <c r="B775" t="s">
        <v>16</v>
      </c>
      <c r="C775" t="s">
        <v>720</v>
      </c>
      <c r="D775" t="str">
        <f t="shared" si="39"/>
        <v>43606F270319</v>
      </c>
      <c r="E775" t="str">
        <f t="shared" si="40"/>
        <v>Fraise D striée</v>
      </c>
      <c r="F775" t="s">
        <v>35</v>
      </c>
      <c r="G775" t="s">
        <v>82</v>
      </c>
      <c r="J775" t="s">
        <v>40</v>
      </c>
      <c r="K775">
        <v>1</v>
      </c>
      <c r="V775">
        <f>IF(G775="","",SUM(N:N))</f>
        <v>10292.35</v>
      </c>
      <c r="W775" t="b">
        <f>IF(G775="Affutage",IF(Q775&lt;&gt;"",1,0))</f>
        <v>0</v>
      </c>
      <c r="X775">
        <f>IF(G775="","",SUM(W:W))</f>
        <v>98</v>
      </c>
      <c r="Y775">
        <f t="shared" si="38"/>
        <v>0</v>
      </c>
      <c r="Z775">
        <f>SUM(Y:Y)</f>
        <v>194</v>
      </c>
      <c r="AA775" s="3">
        <f>IF(A775="","",X775/Z775)</f>
        <v>0.50515463917525771</v>
      </c>
    </row>
    <row r="776" spans="1:27" x14ac:dyDescent="0.25">
      <c r="A776" s="1">
        <v>43606</v>
      </c>
      <c r="B776" t="s">
        <v>16</v>
      </c>
      <c r="C776" t="s">
        <v>608</v>
      </c>
      <c r="D776" t="str">
        <f t="shared" si="39"/>
        <v>43606F270219</v>
      </c>
      <c r="E776" t="str">
        <f t="shared" si="40"/>
        <v>Fraise D striée</v>
      </c>
      <c r="F776" t="s">
        <v>64</v>
      </c>
      <c r="G776" t="s">
        <v>35</v>
      </c>
      <c r="H776" t="s">
        <v>39</v>
      </c>
      <c r="J776" t="s">
        <v>40</v>
      </c>
      <c r="K776">
        <v>1</v>
      </c>
      <c r="V776">
        <f>IF(G776="","",SUM(N:N))</f>
        <v>10292.35</v>
      </c>
      <c r="W776" t="b">
        <f>IF(G776="Affutage",IF(Q776&lt;&gt;"",1,0))</f>
        <v>0</v>
      </c>
      <c r="X776">
        <f>IF(G776="","",SUM(W:W))</f>
        <v>98</v>
      </c>
      <c r="Y776">
        <f t="shared" si="38"/>
        <v>0</v>
      </c>
      <c r="Z776">
        <f>SUM(Y:Y)</f>
        <v>194</v>
      </c>
      <c r="AA776" s="3">
        <f>IF(A776="","",X776/Z776)</f>
        <v>0.50515463917525771</v>
      </c>
    </row>
    <row r="777" spans="1:27" x14ac:dyDescent="0.25">
      <c r="A777" s="1">
        <v>43606</v>
      </c>
      <c r="B777" t="s">
        <v>16</v>
      </c>
      <c r="C777" t="s">
        <v>27</v>
      </c>
      <c r="D777" t="str">
        <f t="shared" si="39"/>
        <v>43606F030418</v>
      </c>
      <c r="E777" t="str">
        <f t="shared" si="40"/>
        <v>Fraise D striée</v>
      </c>
      <c r="F777" t="s">
        <v>64</v>
      </c>
      <c r="G777" t="s">
        <v>35</v>
      </c>
      <c r="J777" t="s">
        <v>40</v>
      </c>
      <c r="K777">
        <v>1</v>
      </c>
      <c r="V777">
        <f>IF(G777="","",SUM(N:N))</f>
        <v>10292.35</v>
      </c>
      <c r="W777" t="b">
        <f>IF(G777="Affutage",IF(Q777&lt;&gt;"",1,0))</f>
        <v>0</v>
      </c>
      <c r="X777">
        <f>IF(G777="","",SUM(W:W))</f>
        <v>98</v>
      </c>
      <c r="Y777">
        <f t="shared" si="38"/>
        <v>0</v>
      </c>
      <c r="Z777">
        <f>SUM(Y:Y)</f>
        <v>194</v>
      </c>
      <c r="AA777" s="3">
        <f>IF(A777="","",X777/Z777)</f>
        <v>0.50515463917525771</v>
      </c>
    </row>
    <row r="778" spans="1:27" x14ac:dyDescent="0.25">
      <c r="A778" s="1">
        <v>43606</v>
      </c>
      <c r="B778" t="s">
        <v>16</v>
      </c>
      <c r="C778" t="s">
        <v>78</v>
      </c>
      <c r="D778" t="str">
        <f t="shared" si="39"/>
        <v>43606F050418</v>
      </c>
      <c r="E778" t="str">
        <f t="shared" si="40"/>
        <v>Fraise D striée</v>
      </c>
      <c r="F778" t="s">
        <v>64</v>
      </c>
      <c r="G778" t="s">
        <v>35</v>
      </c>
      <c r="H778" t="s">
        <v>39</v>
      </c>
      <c r="J778" t="s">
        <v>40</v>
      </c>
      <c r="K778">
        <v>1</v>
      </c>
      <c r="V778">
        <f>IF(G778="","",SUM(N:N))</f>
        <v>10292.35</v>
      </c>
      <c r="W778" t="b">
        <f>IF(G778="Affutage",IF(Q778&lt;&gt;"",1,0))</f>
        <v>0</v>
      </c>
      <c r="X778">
        <f>IF(G778="","",SUM(W:W))</f>
        <v>98</v>
      </c>
      <c r="Y778">
        <f t="shared" si="38"/>
        <v>0</v>
      </c>
      <c r="Z778">
        <f>SUM(Y:Y)</f>
        <v>194</v>
      </c>
      <c r="AA778" s="3">
        <f>IF(A778="","",X778/Z778)</f>
        <v>0.50515463917525771</v>
      </c>
    </row>
    <row r="779" spans="1:27" x14ac:dyDescent="0.25">
      <c r="A779" s="1">
        <v>43606</v>
      </c>
      <c r="B779" t="s">
        <v>368</v>
      </c>
      <c r="C779" t="s">
        <v>1024</v>
      </c>
      <c r="D779" t="str">
        <f t="shared" si="39"/>
        <v>4360610° Total Plat 0.20</v>
      </c>
      <c r="E779" t="str">
        <f t="shared" si="40"/>
        <v>Fraise à graver</v>
      </c>
      <c r="F779" t="s">
        <v>36</v>
      </c>
      <c r="G779" t="s">
        <v>2</v>
      </c>
      <c r="H779" t="s">
        <v>38</v>
      </c>
      <c r="I779" t="s">
        <v>69</v>
      </c>
      <c r="J779" t="s">
        <v>40</v>
      </c>
      <c r="K779">
        <v>5</v>
      </c>
      <c r="V779">
        <f>IF(G779="","",SUM(N:N))</f>
        <v>10292.35</v>
      </c>
      <c r="W779" t="b">
        <f>IF(G779="Affutage",IF(Q779&lt;&gt;"",1,0))</f>
        <v>0</v>
      </c>
      <c r="X779">
        <f>IF(G779="","",SUM(W:W))</f>
        <v>98</v>
      </c>
      <c r="Y779">
        <f t="shared" si="38"/>
        <v>0</v>
      </c>
      <c r="Z779">
        <f>SUM(Y:Y)</f>
        <v>194</v>
      </c>
      <c r="AA779" s="3">
        <f>IF(A779="","",X779/Z779)</f>
        <v>0.50515463917525771</v>
      </c>
    </row>
    <row r="780" spans="1:27" x14ac:dyDescent="0.25">
      <c r="A780" s="1">
        <v>43606</v>
      </c>
      <c r="B780" t="s">
        <v>21</v>
      </c>
      <c r="C780" t="s">
        <v>1065</v>
      </c>
      <c r="D780" t="str">
        <f t="shared" si="39"/>
        <v>43606Ø0.39</v>
      </c>
      <c r="E780" t="str">
        <f t="shared" si="40"/>
        <v>Foret</v>
      </c>
      <c r="F780" t="s">
        <v>76</v>
      </c>
      <c r="G780" t="s">
        <v>82</v>
      </c>
      <c r="H780" t="s">
        <v>38</v>
      </c>
      <c r="J780" t="s">
        <v>632</v>
      </c>
      <c r="K780">
        <v>10</v>
      </c>
      <c r="V780">
        <f>IF(G780="","",SUM(N:N))</f>
        <v>10292.35</v>
      </c>
      <c r="W780" t="b">
        <f>IF(G780="Affutage",IF(Q780&lt;&gt;"",1,0))</f>
        <v>0</v>
      </c>
      <c r="X780">
        <f>IF(G780="","",SUM(W:W))</f>
        <v>98</v>
      </c>
      <c r="Y780">
        <f t="shared" si="38"/>
        <v>0</v>
      </c>
      <c r="Z780">
        <f>SUM(Y:Y)</f>
        <v>194</v>
      </c>
      <c r="AA780" s="3">
        <f>IF(A780="","",X780/Z780)</f>
        <v>0.50515463917525771</v>
      </c>
    </row>
    <row r="781" spans="1:27" x14ac:dyDescent="0.25">
      <c r="A781" s="1">
        <v>43606</v>
      </c>
      <c r="B781" t="s">
        <v>699</v>
      </c>
      <c r="C781" t="s">
        <v>1025</v>
      </c>
      <c r="D781" t="str">
        <f t="shared" si="39"/>
        <v>4360612052    Ø0.20 x 0.80</v>
      </c>
      <c r="E781" t="str">
        <f t="shared" si="40"/>
        <v>Fraise 3Z</v>
      </c>
      <c r="F781" t="s">
        <v>76</v>
      </c>
      <c r="G781" t="s">
        <v>82</v>
      </c>
      <c r="H781" t="s">
        <v>617</v>
      </c>
      <c r="J781" t="s">
        <v>43</v>
      </c>
      <c r="K781">
        <v>10</v>
      </c>
      <c r="V781">
        <f>IF(G781="","",SUM(N:N))</f>
        <v>10292.35</v>
      </c>
      <c r="W781" t="b">
        <f>IF(G781="Affutage",IF(Q781&lt;&gt;"",1,0))</f>
        <v>0</v>
      </c>
      <c r="X781">
        <f>IF(G781="","",SUM(W:W))</f>
        <v>98</v>
      </c>
      <c r="Y781">
        <f t="shared" si="38"/>
        <v>0</v>
      </c>
      <c r="Z781">
        <f>SUM(Y:Y)</f>
        <v>194</v>
      </c>
      <c r="AA781" s="3">
        <f>IF(A781="","",X781/Z781)</f>
        <v>0.50515463917525771</v>
      </c>
    </row>
    <row r="782" spans="1:27" x14ac:dyDescent="0.25">
      <c r="A782" s="1">
        <v>43606</v>
      </c>
      <c r="B782" t="s">
        <v>699</v>
      </c>
      <c r="C782" t="s">
        <v>1026</v>
      </c>
      <c r="D782" t="str">
        <f t="shared" si="39"/>
        <v>4360612053    Ø0.30 x 0.80</v>
      </c>
      <c r="E782" t="str">
        <f t="shared" si="40"/>
        <v>Fraise 3Z</v>
      </c>
      <c r="F782" t="s">
        <v>76</v>
      </c>
      <c r="G782" t="s">
        <v>82</v>
      </c>
      <c r="H782" t="s">
        <v>617</v>
      </c>
      <c r="J782" t="s">
        <v>43</v>
      </c>
      <c r="K782">
        <v>10</v>
      </c>
      <c r="V782">
        <f>IF(G782="","",SUM(N:N))</f>
        <v>10292.35</v>
      </c>
      <c r="W782" t="b">
        <f>IF(G782="Affutage",IF(Q782&lt;&gt;"",1,0))</f>
        <v>0</v>
      </c>
      <c r="X782">
        <f>IF(G782="","",SUM(W:W))</f>
        <v>98</v>
      </c>
      <c r="Y782">
        <f t="shared" si="38"/>
        <v>0</v>
      </c>
      <c r="Z782">
        <f>SUM(Y:Y)</f>
        <v>194</v>
      </c>
      <c r="AA782" s="3">
        <f>IF(A782="","",X782/Z782)</f>
        <v>0.50515463917525771</v>
      </c>
    </row>
    <row r="783" spans="1:27" x14ac:dyDescent="0.25">
      <c r="A783" s="1">
        <v>43606</v>
      </c>
      <c r="B783" t="s">
        <v>20</v>
      </c>
      <c r="C783" t="s">
        <v>31</v>
      </c>
      <c r="D783" t="str">
        <f t="shared" si="39"/>
        <v>436067242 Ø0.30</v>
      </c>
      <c r="E783" t="str">
        <f t="shared" si="40"/>
        <v>Fraise 2Z</v>
      </c>
      <c r="F783" t="s">
        <v>76</v>
      </c>
      <c r="G783" t="s">
        <v>35</v>
      </c>
      <c r="H783" t="s">
        <v>38</v>
      </c>
      <c r="J783" t="s">
        <v>42</v>
      </c>
      <c r="K783">
        <v>50</v>
      </c>
      <c r="N783">
        <v>1025</v>
      </c>
      <c r="V783">
        <f>IF(G783="","",SUM(N:N))</f>
        <v>10292.35</v>
      </c>
      <c r="W783" t="b">
        <f>IF(G783="Affutage",IF(Q783&lt;&gt;"",1,0))</f>
        <v>0</v>
      </c>
      <c r="X783">
        <f>IF(G783="","",SUM(W:W))</f>
        <v>98</v>
      </c>
      <c r="Y783">
        <f t="shared" si="38"/>
        <v>0</v>
      </c>
      <c r="Z783">
        <f>SUM(Y:Y)</f>
        <v>194</v>
      </c>
      <c r="AA783" s="3">
        <f>IF(A783="","",X783/Z783)</f>
        <v>0.50515463917525771</v>
      </c>
    </row>
    <row r="784" spans="1:27" x14ac:dyDescent="0.25">
      <c r="A784" s="1">
        <v>43606</v>
      </c>
      <c r="B784" t="s">
        <v>20</v>
      </c>
      <c r="C784" t="s">
        <v>531</v>
      </c>
      <c r="D784" t="str">
        <f t="shared" si="39"/>
        <v>436067242 Ø0.80</v>
      </c>
      <c r="E784" t="str">
        <f t="shared" si="40"/>
        <v>Fraise 2Z</v>
      </c>
      <c r="F784" t="s">
        <v>76</v>
      </c>
      <c r="G784" t="s">
        <v>35</v>
      </c>
      <c r="H784" t="s">
        <v>38</v>
      </c>
      <c r="J784" t="s">
        <v>42</v>
      </c>
      <c r="K784">
        <v>50</v>
      </c>
      <c r="N784">
        <v>888.75</v>
      </c>
      <c r="V784">
        <f>IF(G784="","",SUM(N:N))</f>
        <v>10292.35</v>
      </c>
      <c r="W784" t="b">
        <f>IF(G784="Affutage",IF(Q784&lt;&gt;"",1,0))</f>
        <v>0</v>
      </c>
      <c r="X784">
        <f>IF(G784="","",SUM(W:W))</f>
        <v>98</v>
      </c>
      <c r="Y784">
        <f t="shared" si="38"/>
        <v>0</v>
      </c>
      <c r="Z784">
        <f>SUM(Y:Y)</f>
        <v>194</v>
      </c>
      <c r="AA784" s="3">
        <f>IF(A784="","",X784/Z784)</f>
        <v>0.50515463917525771</v>
      </c>
    </row>
    <row r="785" spans="1:27" x14ac:dyDescent="0.25">
      <c r="A785" s="1">
        <v>43606</v>
      </c>
      <c r="B785" t="s">
        <v>21</v>
      </c>
      <c r="C785" t="s">
        <v>32</v>
      </c>
      <c r="D785" t="str">
        <f t="shared" si="39"/>
        <v>436061101521 Ø0.43</v>
      </c>
      <c r="E785" t="str">
        <f t="shared" si="40"/>
        <v>Foret</v>
      </c>
      <c r="F785" t="s">
        <v>76</v>
      </c>
      <c r="G785" t="s">
        <v>35</v>
      </c>
      <c r="H785" t="s">
        <v>38</v>
      </c>
      <c r="J785" t="s">
        <v>43</v>
      </c>
      <c r="K785">
        <v>50</v>
      </c>
      <c r="V785">
        <f>IF(G785="","",SUM(N:N))</f>
        <v>10292.35</v>
      </c>
      <c r="W785" t="b">
        <f>IF(G785="Affutage",IF(Q785&lt;&gt;"",1,0))</f>
        <v>0</v>
      </c>
      <c r="X785">
        <f>IF(G785="","",SUM(W:W))</f>
        <v>98</v>
      </c>
      <c r="Y785">
        <f t="shared" si="38"/>
        <v>0</v>
      </c>
      <c r="Z785">
        <f>SUM(Y:Y)</f>
        <v>194</v>
      </c>
      <c r="AA785" s="3">
        <f>IF(A785="","",X785/Z785)</f>
        <v>0.50515463917525771</v>
      </c>
    </row>
    <row r="786" spans="1:27" x14ac:dyDescent="0.25">
      <c r="A786" s="1">
        <v>43607</v>
      </c>
      <c r="B786" t="s">
        <v>368</v>
      </c>
      <c r="C786" t="s">
        <v>1027</v>
      </c>
      <c r="D786" t="str">
        <f t="shared" si="39"/>
        <v>43607130° Total  Plat 0.02</v>
      </c>
      <c r="E786" t="str">
        <f t="shared" si="40"/>
        <v>Fraise à graver</v>
      </c>
      <c r="F786" t="s">
        <v>36</v>
      </c>
      <c r="G786" t="s">
        <v>2</v>
      </c>
      <c r="H786" t="s">
        <v>38</v>
      </c>
      <c r="J786" t="s">
        <v>40</v>
      </c>
      <c r="K786">
        <v>5</v>
      </c>
      <c r="V786">
        <f>IF(G786="","",SUM(N:N))</f>
        <v>10292.35</v>
      </c>
      <c r="W786" t="b">
        <f>IF(G786="Affutage",IF(Q786&lt;&gt;"",1,0))</f>
        <v>0</v>
      </c>
      <c r="X786">
        <f>IF(G786="","",SUM(W:W))</f>
        <v>98</v>
      </c>
      <c r="Y786">
        <f t="shared" si="38"/>
        <v>0</v>
      </c>
      <c r="Z786">
        <f>SUM(Y:Y)</f>
        <v>194</v>
      </c>
      <c r="AA786" s="3">
        <f>IF(A786="","",X786/Z786)</f>
        <v>0.50515463917525771</v>
      </c>
    </row>
    <row r="787" spans="1:27" x14ac:dyDescent="0.25">
      <c r="A787" s="1">
        <v>43607</v>
      </c>
      <c r="B787" t="s">
        <v>21</v>
      </c>
      <c r="C787" t="s">
        <v>1066</v>
      </c>
      <c r="D787" t="str">
        <f t="shared" si="39"/>
        <v>43607Ø0.16</v>
      </c>
      <c r="E787" t="str">
        <f t="shared" si="40"/>
        <v>Foret</v>
      </c>
      <c r="F787" t="s">
        <v>76</v>
      </c>
      <c r="G787" t="s">
        <v>82</v>
      </c>
      <c r="H787" t="s">
        <v>38</v>
      </c>
      <c r="J787" t="s">
        <v>632</v>
      </c>
      <c r="K787">
        <v>10</v>
      </c>
      <c r="V787">
        <f>IF(G787="","",SUM(N:N))</f>
        <v>10292.35</v>
      </c>
      <c r="W787" t="b">
        <f>IF(G787="Affutage",IF(Q787&lt;&gt;"",1,0))</f>
        <v>0</v>
      </c>
      <c r="X787">
        <f>IF(G787="","",SUM(W:W))</f>
        <v>98</v>
      </c>
      <c r="Y787">
        <f t="shared" si="38"/>
        <v>0</v>
      </c>
      <c r="Z787">
        <f>SUM(Y:Y)</f>
        <v>194</v>
      </c>
      <c r="AA787" s="3">
        <f>IF(A787="","",X787/Z787)</f>
        <v>0.50515463917525771</v>
      </c>
    </row>
    <row r="788" spans="1:27" x14ac:dyDescent="0.25">
      <c r="A788" s="1">
        <v>43607</v>
      </c>
      <c r="B788" t="s">
        <v>21</v>
      </c>
      <c r="C788" t="s">
        <v>1067</v>
      </c>
      <c r="D788" t="str">
        <f t="shared" si="39"/>
        <v>43607Ø0.17</v>
      </c>
      <c r="E788" t="str">
        <f t="shared" si="40"/>
        <v>Foret</v>
      </c>
      <c r="F788" t="s">
        <v>76</v>
      </c>
      <c r="G788" t="s">
        <v>82</v>
      </c>
      <c r="H788" t="s">
        <v>38</v>
      </c>
      <c r="J788" t="s">
        <v>632</v>
      </c>
      <c r="K788">
        <v>10</v>
      </c>
      <c r="V788">
        <f>IF(G788="","",SUM(N:N))</f>
        <v>10292.35</v>
      </c>
      <c r="W788" t="b">
        <f>IF(G788="Affutage",IF(Q788&lt;&gt;"",1,0))</f>
        <v>0</v>
      </c>
      <c r="X788">
        <f>IF(G788="","",SUM(W:W))</f>
        <v>98</v>
      </c>
      <c r="Y788">
        <f t="shared" si="38"/>
        <v>0</v>
      </c>
      <c r="Z788">
        <f>SUM(Y:Y)</f>
        <v>194</v>
      </c>
      <c r="AA788" s="3">
        <f>IF(A788="","",X788/Z788)</f>
        <v>0.50515463917525771</v>
      </c>
    </row>
    <row r="789" spans="1:27" x14ac:dyDescent="0.25">
      <c r="A789" s="1">
        <v>43607</v>
      </c>
      <c r="B789" t="s">
        <v>21</v>
      </c>
      <c r="C789" t="s">
        <v>1068</v>
      </c>
      <c r="D789" t="str">
        <f t="shared" si="39"/>
        <v>43607Ø0.22</v>
      </c>
      <c r="E789" t="str">
        <f t="shared" si="40"/>
        <v>Foret</v>
      </c>
      <c r="F789" t="s">
        <v>76</v>
      </c>
      <c r="G789" t="s">
        <v>82</v>
      </c>
      <c r="H789" t="s">
        <v>38</v>
      </c>
      <c r="J789" t="s">
        <v>632</v>
      </c>
      <c r="K789">
        <v>10</v>
      </c>
      <c r="V789">
        <f>IF(G789="","",SUM(N:N))</f>
        <v>10292.35</v>
      </c>
      <c r="W789" t="b">
        <f>IF(G789="Affutage",IF(Q789&lt;&gt;"",1,0))</f>
        <v>0</v>
      </c>
      <c r="X789">
        <f>IF(G789="","",SUM(W:W))</f>
        <v>98</v>
      </c>
      <c r="Y789">
        <f t="shared" si="38"/>
        <v>0</v>
      </c>
      <c r="Z789">
        <f>SUM(Y:Y)</f>
        <v>194</v>
      </c>
      <c r="AA789" s="3">
        <f>IF(A789="","",X789/Z789)</f>
        <v>0.50515463917525771</v>
      </c>
    </row>
    <row r="790" spans="1:27" x14ac:dyDescent="0.25">
      <c r="A790" s="1">
        <v>43607</v>
      </c>
      <c r="B790" t="s">
        <v>21</v>
      </c>
      <c r="C790" t="s">
        <v>1054</v>
      </c>
      <c r="D790" t="str">
        <f t="shared" si="39"/>
        <v>43607Ø0.23</v>
      </c>
      <c r="E790" t="str">
        <f t="shared" si="40"/>
        <v>Foret</v>
      </c>
      <c r="F790" t="s">
        <v>76</v>
      </c>
      <c r="G790" t="s">
        <v>82</v>
      </c>
      <c r="H790" t="s">
        <v>38</v>
      </c>
      <c r="J790" t="s">
        <v>632</v>
      </c>
      <c r="K790">
        <v>10</v>
      </c>
      <c r="V790">
        <f>IF(G790="","",SUM(N:N))</f>
        <v>10292.35</v>
      </c>
      <c r="W790" t="b">
        <f>IF(G790="Affutage",IF(Q790&lt;&gt;"",1,0))</f>
        <v>0</v>
      </c>
      <c r="X790">
        <f>IF(G790="","",SUM(W:W))</f>
        <v>98</v>
      </c>
      <c r="Y790">
        <f t="shared" ref="Y790:Y832" si="41">IF(ISNUMBER(W790),1,0)</f>
        <v>0</v>
      </c>
      <c r="Z790">
        <f>SUM(Y:Y)</f>
        <v>194</v>
      </c>
      <c r="AA790" s="3">
        <f>IF(A790="","",X790/Z790)</f>
        <v>0.50515463917525771</v>
      </c>
    </row>
    <row r="791" spans="1:27" x14ac:dyDescent="0.25">
      <c r="A791" s="1">
        <v>43607</v>
      </c>
      <c r="B791" t="s">
        <v>21</v>
      </c>
      <c r="C791" t="s">
        <v>1053</v>
      </c>
      <c r="D791" t="str">
        <f t="shared" si="39"/>
        <v>43607Ø0.30</v>
      </c>
      <c r="E791" t="str">
        <f t="shared" si="40"/>
        <v>Foret</v>
      </c>
      <c r="F791" t="s">
        <v>76</v>
      </c>
      <c r="G791" t="s">
        <v>82</v>
      </c>
      <c r="H791" t="s">
        <v>38</v>
      </c>
      <c r="J791" t="s">
        <v>632</v>
      </c>
      <c r="K791">
        <v>10</v>
      </c>
      <c r="V791">
        <f>IF(G791="","",SUM(N:N))</f>
        <v>10292.35</v>
      </c>
      <c r="W791" t="b">
        <f>IF(G791="Affutage",IF(Q791&lt;&gt;"",1,0))</f>
        <v>0</v>
      </c>
      <c r="X791">
        <f>IF(G791="","",SUM(W:W))</f>
        <v>98</v>
      </c>
      <c r="Y791">
        <f t="shared" si="41"/>
        <v>0</v>
      </c>
      <c r="Z791">
        <f>SUM(Y:Y)</f>
        <v>194</v>
      </c>
      <c r="AA791" s="3">
        <f>IF(A791="","",X791/Z791)</f>
        <v>0.50515463917525771</v>
      </c>
    </row>
    <row r="792" spans="1:27" x14ac:dyDescent="0.25">
      <c r="A792" s="1">
        <v>43607</v>
      </c>
      <c r="B792" t="s">
        <v>21</v>
      </c>
      <c r="C792" t="s">
        <v>1069</v>
      </c>
      <c r="D792" t="str">
        <f t="shared" si="39"/>
        <v>43607Ø0.31</v>
      </c>
      <c r="E792" t="str">
        <f t="shared" si="40"/>
        <v>Foret</v>
      </c>
      <c r="F792" t="s">
        <v>76</v>
      </c>
      <c r="G792" t="s">
        <v>82</v>
      </c>
      <c r="H792" t="s">
        <v>38</v>
      </c>
      <c r="J792" t="s">
        <v>632</v>
      </c>
      <c r="K792">
        <v>10</v>
      </c>
      <c r="V792">
        <f>IF(G792="","",SUM(N:N))</f>
        <v>10292.35</v>
      </c>
      <c r="W792" t="b">
        <f>IF(G792="Affutage",IF(Q792&lt;&gt;"",1,0))</f>
        <v>0</v>
      </c>
      <c r="X792">
        <f>IF(G792="","",SUM(W:W))</f>
        <v>98</v>
      </c>
      <c r="Y792">
        <f t="shared" si="41"/>
        <v>0</v>
      </c>
      <c r="Z792">
        <f>SUM(Y:Y)</f>
        <v>194</v>
      </c>
      <c r="AA792" s="3">
        <f>IF(A792="","",X792/Z792)</f>
        <v>0.50515463917525771</v>
      </c>
    </row>
    <row r="793" spans="1:27" x14ac:dyDescent="0.25">
      <c r="A793" s="1">
        <v>43607</v>
      </c>
      <c r="B793" t="s">
        <v>21</v>
      </c>
      <c r="C793" t="s">
        <v>1061</v>
      </c>
      <c r="D793" t="str">
        <f t="shared" si="39"/>
        <v>43607Ø0.36</v>
      </c>
      <c r="E793" t="str">
        <f t="shared" si="40"/>
        <v>Foret</v>
      </c>
      <c r="F793" t="s">
        <v>76</v>
      </c>
      <c r="G793" t="s">
        <v>82</v>
      </c>
      <c r="H793" t="s">
        <v>38</v>
      </c>
      <c r="J793" t="s">
        <v>632</v>
      </c>
      <c r="K793">
        <v>10</v>
      </c>
      <c r="V793">
        <f>IF(G793="","",SUM(N:N))</f>
        <v>10292.35</v>
      </c>
      <c r="W793" t="b">
        <f>IF(G793="Affutage",IF(Q793&lt;&gt;"",1,0))</f>
        <v>0</v>
      </c>
      <c r="X793">
        <f>IF(G793="","",SUM(W:W))</f>
        <v>98</v>
      </c>
      <c r="Y793">
        <f t="shared" si="41"/>
        <v>0</v>
      </c>
      <c r="Z793">
        <f>SUM(Y:Y)</f>
        <v>194</v>
      </c>
      <c r="AA793" s="3">
        <f>IF(A793="","",X793/Z793)</f>
        <v>0.50515463917525771</v>
      </c>
    </row>
    <row r="794" spans="1:27" x14ac:dyDescent="0.25">
      <c r="A794" s="1">
        <v>43607</v>
      </c>
      <c r="B794" t="s">
        <v>21</v>
      </c>
      <c r="C794" t="s">
        <v>1070</v>
      </c>
      <c r="D794" t="str">
        <f t="shared" si="39"/>
        <v>43607Ø0.37</v>
      </c>
      <c r="E794" t="str">
        <f t="shared" si="40"/>
        <v>Foret</v>
      </c>
      <c r="F794" t="s">
        <v>76</v>
      </c>
      <c r="G794" t="s">
        <v>82</v>
      </c>
      <c r="H794" t="s">
        <v>38</v>
      </c>
      <c r="J794" t="s">
        <v>632</v>
      </c>
      <c r="K794">
        <v>10</v>
      </c>
      <c r="V794">
        <f>IF(G794="","",SUM(N:N))</f>
        <v>10292.35</v>
      </c>
      <c r="W794" t="b">
        <f>IF(G794="Affutage",IF(Q794&lt;&gt;"",1,0))</f>
        <v>0</v>
      </c>
      <c r="X794">
        <f>IF(G794="","",SUM(W:W))</f>
        <v>98</v>
      </c>
      <c r="Y794">
        <f t="shared" si="41"/>
        <v>0</v>
      </c>
      <c r="Z794">
        <f>SUM(Y:Y)</f>
        <v>194</v>
      </c>
      <c r="AA794" s="3">
        <f>IF(A794="","",X794/Z794)</f>
        <v>0.50515463917525771</v>
      </c>
    </row>
    <row r="795" spans="1:27" x14ac:dyDescent="0.25">
      <c r="A795" s="1">
        <v>43607</v>
      </c>
      <c r="B795" t="s">
        <v>21</v>
      </c>
      <c r="C795" t="s">
        <v>1071</v>
      </c>
      <c r="D795" t="str">
        <f t="shared" si="39"/>
        <v>43607Ø0.40</v>
      </c>
      <c r="E795" t="str">
        <f t="shared" si="40"/>
        <v>Foret</v>
      </c>
      <c r="F795" t="s">
        <v>76</v>
      </c>
      <c r="G795" t="s">
        <v>82</v>
      </c>
      <c r="H795" t="s">
        <v>38</v>
      </c>
      <c r="J795" t="s">
        <v>632</v>
      </c>
      <c r="K795">
        <v>10</v>
      </c>
      <c r="N795">
        <v>41</v>
      </c>
      <c r="V795">
        <f>IF(G795="","",SUM(N:N))</f>
        <v>10292.35</v>
      </c>
      <c r="W795" t="b">
        <f>IF(G795="Affutage",IF(Q795&lt;&gt;"",1,0))</f>
        <v>0</v>
      </c>
      <c r="X795">
        <f>IF(G795="","",SUM(W:W))</f>
        <v>98</v>
      </c>
      <c r="Y795">
        <f t="shared" si="41"/>
        <v>0</v>
      </c>
      <c r="Z795">
        <f>SUM(Y:Y)</f>
        <v>194</v>
      </c>
      <c r="AA795" s="3">
        <f>IF(A795="","",X795/Z795)</f>
        <v>0.50515463917525771</v>
      </c>
    </row>
    <row r="796" spans="1:27" x14ac:dyDescent="0.25">
      <c r="A796" s="1">
        <v>43607</v>
      </c>
      <c r="B796" t="s">
        <v>21</v>
      </c>
      <c r="C796" t="s">
        <v>1072</v>
      </c>
      <c r="D796" t="str">
        <f t="shared" si="39"/>
        <v>43607Ø0.41</v>
      </c>
      <c r="E796" t="str">
        <f t="shared" si="40"/>
        <v>Foret</v>
      </c>
      <c r="F796" t="s">
        <v>76</v>
      </c>
      <c r="G796" t="s">
        <v>82</v>
      </c>
      <c r="H796" t="s">
        <v>38</v>
      </c>
      <c r="J796" t="s">
        <v>632</v>
      </c>
      <c r="K796">
        <v>10</v>
      </c>
      <c r="N796">
        <v>41</v>
      </c>
      <c r="V796">
        <f>IF(G796="","",SUM(N:N))</f>
        <v>10292.35</v>
      </c>
      <c r="W796" t="b">
        <f>IF(G796="Affutage",IF(Q796&lt;&gt;"",1,0))</f>
        <v>0</v>
      </c>
      <c r="X796">
        <f>IF(G796="","",SUM(W:W))</f>
        <v>98</v>
      </c>
      <c r="Y796">
        <f t="shared" si="41"/>
        <v>0</v>
      </c>
      <c r="Z796">
        <f>SUM(Y:Y)</f>
        <v>194</v>
      </c>
      <c r="AA796" s="3">
        <f>IF(A796="","",X796/Z796)</f>
        <v>0.50515463917525771</v>
      </c>
    </row>
    <row r="797" spans="1:27" x14ac:dyDescent="0.25">
      <c r="A797" s="1">
        <v>43607</v>
      </c>
      <c r="B797" t="s">
        <v>21</v>
      </c>
      <c r="C797" t="s">
        <v>1073</v>
      </c>
      <c r="D797" t="str">
        <f t="shared" si="39"/>
        <v>43607Ø0.42</v>
      </c>
      <c r="E797" t="str">
        <f t="shared" si="40"/>
        <v>Foret</v>
      </c>
      <c r="F797" t="s">
        <v>76</v>
      </c>
      <c r="G797" t="s">
        <v>82</v>
      </c>
      <c r="H797" t="s">
        <v>38</v>
      </c>
      <c r="J797" t="s">
        <v>632</v>
      </c>
      <c r="K797">
        <v>10</v>
      </c>
      <c r="N797">
        <v>41</v>
      </c>
      <c r="V797">
        <f>IF(G797="","",SUM(N:N))</f>
        <v>10292.35</v>
      </c>
      <c r="W797" t="b">
        <f>IF(G797="Affutage",IF(Q797&lt;&gt;"",1,0))</f>
        <v>0</v>
      </c>
      <c r="X797">
        <f>IF(G797="","",SUM(W:W))</f>
        <v>98</v>
      </c>
      <c r="Y797">
        <f t="shared" si="41"/>
        <v>0</v>
      </c>
      <c r="Z797">
        <f>SUM(Y:Y)</f>
        <v>194</v>
      </c>
      <c r="AA797" s="3">
        <f>IF(A797="","",X797/Z797)</f>
        <v>0.50515463917525771</v>
      </c>
    </row>
    <row r="798" spans="1:27" x14ac:dyDescent="0.25">
      <c r="A798" s="1">
        <v>43607</v>
      </c>
      <c r="B798" t="s">
        <v>21</v>
      </c>
      <c r="C798" t="s">
        <v>1074</v>
      </c>
      <c r="D798" t="str">
        <f t="shared" si="39"/>
        <v>43607Ø0.53</v>
      </c>
      <c r="E798" t="str">
        <f t="shared" si="40"/>
        <v>Foret</v>
      </c>
      <c r="F798" t="s">
        <v>76</v>
      </c>
      <c r="G798" t="s">
        <v>82</v>
      </c>
      <c r="H798" t="s">
        <v>38</v>
      </c>
      <c r="J798" t="s">
        <v>632</v>
      </c>
      <c r="K798">
        <v>10</v>
      </c>
      <c r="N798">
        <v>43</v>
      </c>
      <c r="V798">
        <f>IF(G798="","",SUM(N:N))</f>
        <v>10292.35</v>
      </c>
      <c r="W798" t="b">
        <f>IF(G798="Affutage",IF(Q798&lt;&gt;"",1,0))</f>
        <v>0</v>
      </c>
      <c r="X798">
        <f>IF(G798="","",SUM(W:W))</f>
        <v>98</v>
      </c>
      <c r="Y798">
        <f t="shared" si="41"/>
        <v>0</v>
      </c>
      <c r="Z798">
        <f>SUM(Y:Y)</f>
        <v>194</v>
      </c>
      <c r="AA798" s="3">
        <f>IF(A798="","",X798/Z798)</f>
        <v>0.50515463917525771</v>
      </c>
    </row>
    <row r="799" spans="1:27" x14ac:dyDescent="0.25">
      <c r="A799" s="1">
        <v>43607</v>
      </c>
      <c r="B799" t="s">
        <v>21</v>
      </c>
      <c r="C799" t="s">
        <v>1075</v>
      </c>
      <c r="D799" t="str">
        <f t="shared" si="39"/>
        <v>43607Ø0.55</v>
      </c>
      <c r="E799" t="str">
        <f t="shared" si="40"/>
        <v>Foret</v>
      </c>
      <c r="F799" t="s">
        <v>76</v>
      </c>
      <c r="G799" t="s">
        <v>82</v>
      </c>
      <c r="H799" t="s">
        <v>38</v>
      </c>
      <c r="J799" t="s">
        <v>632</v>
      </c>
      <c r="K799">
        <v>10</v>
      </c>
      <c r="N799">
        <v>43</v>
      </c>
      <c r="V799">
        <f>IF(G799="","",SUM(N:N))</f>
        <v>10292.35</v>
      </c>
      <c r="W799" t="b">
        <f>IF(G799="Affutage",IF(Q799&lt;&gt;"",1,0))</f>
        <v>0</v>
      </c>
      <c r="X799">
        <f>IF(G799="","",SUM(W:W))</f>
        <v>98</v>
      </c>
      <c r="Y799">
        <f t="shared" si="41"/>
        <v>0</v>
      </c>
      <c r="Z799">
        <f>SUM(Y:Y)</f>
        <v>194</v>
      </c>
      <c r="AA799" s="3">
        <f>IF(A799="","",X799/Z799)</f>
        <v>0.50515463917525771</v>
      </c>
    </row>
    <row r="800" spans="1:27" x14ac:dyDescent="0.25">
      <c r="A800" s="1">
        <v>43607</v>
      </c>
      <c r="B800" t="s">
        <v>21</v>
      </c>
      <c r="C800" t="s">
        <v>1076</v>
      </c>
      <c r="D800" t="str">
        <f t="shared" si="39"/>
        <v>43607Ø0.61</v>
      </c>
      <c r="E800" t="str">
        <f t="shared" si="40"/>
        <v>Foret</v>
      </c>
      <c r="F800" t="s">
        <v>76</v>
      </c>
      <c r="G800" t="s">
        <v>82</v>
      </c>
      <c r="H800" t="s">
        <v>38</v>
      </c>
      <c r="J800" t="s">
        <v>632</v>
      </c>
      <c r="K800">
        <v>10</v>
      </c>
      <c r="N800">
        <v>41</v>
      </c>
      <c r="V800">
        <f>IF(G800="","",SUM(N:N))</f>
        <v>10292.35</v>
      </c>
      <c r="W800" t="b">
        <f>IF(G800="Affutage",IF(Q800&lt;&gt;"",1,0))</f>
        <v>0</v>
      </c>
      <c r="X800">
        <f>IF(G800="","",SUM(W:W))</f>
        <v>98</v>
      </c>
      <c r="Y800">
        <f t="shared" si="41"/>
        <v>0</v>
      </c>
      <c r="Z800">
        <f>SUM(Y:Y)</f>
        <v>194</v>
      </c>
      <c r="AA800" s="3">
        <f>IF(A800="","",X800/Z800)</f>
        <v>0.50515463917525771</v>
      </c>
    </row>
    <row r="801" spans="1:27" x14ac:dyDescent="0.25">
      <c r="A801" s="1">
        <v>43607</v>
      </c>
      <c r="B801" t="s">
        <v>21</v>
      </c>
      <c r="C801" t="s">
        <v>1077</v>
      </c>
      <c r="D801" t="str">
        <f t="shared" si="39"/>
        <v>43607Ø0.63</v>
      </c>
      <c r="E801" t="str">
        <f t="shared" si="40"/>
        <v>Foret</v>
      </c>
      <c r="F801" t="s">
        <v>76</v>
      </c>
      <c r="G801" t="s">
        <v>82</v>
      </c>
      <c r="H801" t="s">
        <v>38</v>
      </c>
      <c r="J801" t="s">
        <v>632</v>
      </c>
      <c r="K801">
        <v>10</v>
      </c>
      <c r="N801">
        <v>43</v>
      </c>
      <c r="V801">
        <f>IF(G801="","",SUM(N:N))</f>
        <v>10292.35</v>
      </c>
      <c r="W801" t="b">
        <f>IF(G801="Affutage",IF(Q801&lt;&gt;"",1,0))</f>
        <v>0</v>
      </c>
      <c r="X801">
        <f>IF(G801="","",SUM(W:W))</f>
        <v>98</v>
      </c>
      <c r="Y801">
        <f t="shared" si="41"/>
        <v>0</v>
      </c>
      <c r="Z801">
        <f>SUM(Y:Y)</f>
        <v>194</v>
      </c>
      <c r="AA801" s="3">
        <f>IF(A801="","",X801/Z801)</f>
        <v>0.50515463917525771</v>
      </c>
    </row>
    <row r="802" spans="1:27" x14ac:dyDescent="0.25">
      <c r="A802" s="1">
        <v>43607</v>
      </c>
      <c r="B802" t="s">
        <v>21</v>
      </c>
      <c r="C802" t="s">
        <v>1078</v>
      </c>
      <c r="D802" t="str">
        <f t="shared" si="39"/>
        <v>43607Ø0.64</v>
      </c>
      <c r="E802" t="str">
        <f t="shared" si="40"/>
        <v>Foret</v>
      </c>
      <c r="F802" t="s">
        <v>76</v>
      </c>
      <c r="G802" t="s">
        <v>82</v>
      </c>
      <c r="H802" t="s">
        <v>38</v>
      </c>
      <c r="J802" t="s">
        <v>632</v>
      </c>
      <c r="K802">
        <v>10</v>
      </c>
      <c r="N802">
        <v>43</v>
      </c>
      <c r="V802">
        <f>IF(G802="","",SUM(N:N))</f>
        <v>10292.35</v>
      </c>
      <c r="W802" t="b">
        <f>IF(G802="Affutage",IF(Q802&lt;&gt;"",1,0))</f>
        <v>0</v>
      </c>
      <c r="X802">
        <f>IF(G802="","",SUM(W:W))</f>
        <v>98</v>
      </c>
      <c r="Y802">
        <f t="shared" si="41"/>
        <v>0</v>
      </c>
      <c r="Z802">
        <f>SUM(Y:Y)</f>
        <v>194</v>
      </c>
      <c r="AA802" s="3">
        <f>IF(A802="","",X802/Z802)</f>
        <v>0.50515463917525771</v>
      </c>
    </row>
    <row r="803" spans="1:27" x14ac:dyDescent="0.25">
      <c r="A803" s="1">
        <v>43607</v>
      </c>
      <c r="B803" t="s">
        <v>21</v>
      </c>
      <c r="C803" t="s">
        <v>1079</v>
      </c>
      <c r="D803" t="str">
        <f t="shared" si="39"/>
        <v>43607Ø0.67</v>
      </c>
      <c r="E803" t="str">
        <f t="shared" si="40"/>
        <v>Foret</v>
      </c>
      <c r="F803" t="s">
        <v>76</v>
      </c>
      <c r="G803" t="s">
        <v>82</v>
      </c>
      <c r="H803" t="s">
        <v>38</v>
      </c>
      <c r="J803" t="s">
        <v>632</v>
      </c>
      <c r="K803">
        <v>10</v>
      </c>
      <c r="N803">
        <v>43</v>
      </c>
      <c r="V803">
        <f>IF(G803="","",SUM(N:N))</f>
        <v>10292.35</v>
      </c>
      <c r="W803" t="b">
        <f>IF(G803="Affutage",IF(Q803&lt;&gt;"",1,0))</f>
        <v>0</v>
      </c>
      <c r="X803">
        <f>IF(G803="","",SUM(W:W))</f>
        <v>98</v>
      </c>
      <c r="Y803">
        <f t="shared" si="41"/>
        <v>0</v>
      </c>
      <c r="Z803">
        <f>SUM(Y:Y)</f>
        <v>194</v>
      </c>
      <c r="AA803" s="3">
        <f>IF(A803="","",X803/Z803)</f>
        <v>0.50515463917525771</v>
      </c>
    </row>
    <row r="804" spans="1:27" x14ac:dyDescent="0.25">
      <c r="A804" s="1">
        <v>43607</v>
      </c>
      <c r="B804" t="s">
        <v>21</v>
      </c>
      <c r="C804" t="s">
        <v>1047</v>
      </c>
      <c r="D804" t="str">
        <f t="shared" si="39"/>
        <v>43607Ø0.70</v>
      </c>
      <c r="E804" t="str">
        <f t="shared" si="40"/>
        <v>Foret</v>
      </c>
      <c r="F804" t="s">
        <v>76</v>
      </c>
      <c r="G804" t="s">
        <v>82</v>
      </c>
      <c r="H804" t="s">
        <v>38</v>
      </c>
      <c r="J804" t="s">
        <v>632</v>
      </c>
      <c r="K804">
        <v>10</v>
      </c>
      <c r="N804">
        <v>43</v>
      </c>
      <c r="V804">
        <f>IF(G804="","",SUM(N:N))</f>
        <v>10292.35</v>
      </c>
      <c r="W804" t="b">
        <f>IF(G804="Affutage",IF(Q804&lt;&gt;"",1,0))</f>
        <v>0</v>
      </c>
      <c r="X804">
        <f>IF(G804="","",SUM(W:W))</f>
        <v>98</v>
      </c>
      <c r="Y804">
        <f t="shared" si="41"/>
        <v>0</v>
      </c>
      <c r="Z804">
        <f>SUM(Y:Y)</f>
        <v>194</v>
      </c>
      <c r="AA804" s="3">
        <f>IF(A804="","",X804/Z804)</f>
        <v>0.50515463917525771</v>
      </c>
    </row>
    <row r="805" spans="1:27" x14ac:dyDescent="0.25">
      <c r="A805" s="1">
        <v>43607</v>
      </c>
      <c r="B805" t="s">
        <v>21</v>
      </c>
      <c r="C805" t="s">
        <v>1080</v>
      </c>
      <c r="D805" t="str">
        <f t="shared" si="39"/>
        <v>43607Ø0.76</v>
      </c>
      <c r="E805" t="str">
        <f t="shared" si="40"/>
        <v>Foret</v>
      </c>
      <c r="F805" t="s">
        <v>76</v>
      </c>
      <c r="G805" t="s">
        <v>82</v>
      </c>
      <c r="H805" t="s">
        <v>38</v>
      </c>
      <c r="J805" t="s">
        <v>632</v>
      </c>
      <c r="K805">
        <v>10</v>
      </c>
      <c r="N805">
        <v>43</v>
      </c>
      <c r="V805">
        <f>IF(G805="","",SUM(N:N))</f>
        <v>10292.35</v>
      </c>
      <c r="W805" t="b">
        <f>IF(G805="Affutage",IF(Q805&lt;&gt;"",1,0))</f>
        <v>0</v>
      </c>
      <c r="X805">
        <f>IF(G805="","",SUM(W:W))</f>
        <v>98</v>
      </c>
      <c r="Y805">
        <f t="shared" si="41"/>
        <v>0</v>
      </c>
      <c r="Z805">
        <f>SUM(Y:Y)</f>
        <v>194</v>
      </c>
      <c r="AA805" s="3">
        <f>IF(A805="","",X805/Z805)</f>
        <v>0.50515463917525771</v>
      </c>
    </row>
    <row r="806" spans="1:27" x14ac:dyDescent="0.25">
      <c r="A806" s="1">
        <v>43607</v>
      </c>
      <c r="B806" t="s">
        <v>21</v>
      </c>
      <c r="C806" t="s">
        <v>1081</v>
      </c>
      <c r="D806" t="str">
        <f t="shared" si="39"/>
        <v>43607Ø0.65</v>
      </c>
      <c r="E806" t="str">
        <f t="shared" si="40"/>
        <v>Foret</v>
      </c>
      <c r="F806" t="s">
        <v>76</v>
      </c>
      <c r="G806" t="s">
        <v>82</v>
      </c>
      <c r="H806" t="s">
        <v>38</v>
      </c>
      <c r="J806" t="s">
        <v>632</v>
      </c>
      <c r="K806">
        <v>10</v>
      </c>
      <c r="N806">
        <v>43</v>
      </c>
      <c r="V806">
        <f>IF(G806="","",SUM(N:N))</f>
        <v>10292.35</v>
      </c>
      <c r="W806" t="b">
        <f>IF(G806="Affutage",IF(Q806&lt;&gt;"",1,0))</f>
        <v>0</v>
      </c>
      <c r="X806">
        <f>IF(G806="","",SUM(W:W))</f>
        <v>98</v>
      </c>
      <c r="Y806">
        <f t="shared" si="41"/>
        <v>0</v>
      </c>
      <c r="Z806">
        <f>SUM(Y:Y)</f>
        <v>194</v>
      </c>
      <c r="AA806" s="3">
        <f>IF(A806="","",X806/Z806)</f>
        <v>0.50515463917525771</v>
      </c>
    </row>
    <row r="807" spans="1:27" x14ac:dyDescent="0.25">
      <c r="A807" s="1">
        <v>43607</v>
      </c>
      <c r="B807" t="s">
        <v>1033</v>
      </c>
      <c r="C807" t="s">
        <v>1030</v>
      </c>
      <c r="D807" t="str">
        <f t="shared" si="39"/>
        <v>43607Fraise Boule Ø1.00 affuté à Ø0.95</v>
      </c>
      <c r="E807" t="str">
        <f t="shared" si="40"/>
        <v>Fraise Boule</v>
      </c>
      <c r="F807" t="s">
        <v>36</v>
      </c>
      <c r="G807" t="s">
        <v>82</v>
      </c>
      <c r="H807" t="s">
        <v>571</v>
      </c>
      <c r="J807" t="s">
        <v>1029</v>
      </c>
      <c r="K807">
        <v>18</v>
      </c>
      <c r="V807">
        <f>IF(G807="","",SUM(N:N))</f>
        <v>10292.35</v>
      </c>
      <c r="W807" t="b">
        <f>IF(G807="Affutage",IF(Q807&lt;&gt;"",1,0))</f>
        <v>0</v>
      </c>
      <c r="X807">
        <f>IF(G807="","",SUM(W:W))</f>
        <v>98</v>
      </c>
      <c r="Y807">
        <f t="shared" si="41"/>
        <v>0</v>
      </c>
      <c r="Z807">
        <f>SUM(Y:Y)</f>
        <v>194</v>
      </c>
      <c r="AA807" s="3">
        <f>IF(A807="","",X807/Z807)</f>
        <v>0.50515463917525771</v>
      </c>
    </row>
    <row r="808" spans="1:27" x14ac:dyDescent="0.25">
      <c r="A808" s="1">
        <v>43607</v>
      </c>
      <c r="B808" t="s">
        <v>1033</v>
      </c>
      <c r="C808" t="s">
        <v>1031</v>
      </c>
      <c r="D808" t="str">
        <f t="shared" si="39"/>
        <v>43607Fraise Boule Ø1.10 affuté à Ø1.05</v>
      </c>
      <c r="E808" t="str">
        <f t="shared" si="40"/>
        <v>Fraise Boule</v>
      </c>
      <c r="F808" t="s">
        <v>36</v>
      </c>
      <c r="G808" t="s">
        <v>82</v>
      </c>
      <c r="H808" t="s">
        <v>571</v>
      </c>
      <c r="J808" t="s">
        <v>1029</v>
      </c>
      <c r="K808">
        <v>18</v>
      </c>
      <c r="V808">
        <f>IF(G808="","",SUM(N:N))</f>
        <v>10292.35</v>
      </c>
      <c r="W808" t="b">
        <f>IF(G808="Affutage",IF(Q808&lt;&gt;"",1,0))</f>
        <v>0</v>
      </c>
      <c r="X808">
        <f>IF(G808="","",SUM(W:W))</f>
        <v>98</v>
      </c>
      <c r="Y808">
        <f t="shared" si="41"/>
        <v>0</v>
      </c>
      <c r="Z808">
        <f>SUM(Y:Y)</f>
        <v>194</v>
      </c>
      <c r="AA808" s="3">
        <f>IF(A808="","",X808/Z808)</f>
        <v>0.50515463917525771</v>
      </c>
    </row>
    <row r="809" spans="1:27" x14ac:dyDescent="0.25">
      <c r="A809" s="1">
        <v>43607</v>
      </c>
      <c r="B809" t="s">
        <v>702</v>
      </c>
      <c r="C809" t="s">
        <v>1032</v>
      </c>
      <c r="D809" t="str">
        <f t="shared" si="39"/>
        <v>43607LAN-19-015-DCP02</v>
      </c>
      <c r="E809" t="str">
        <f t="shared" si="40"/>
        <v>Perçeur</v>
      </c>
      <c r="F809" t="s">
        <v>77</v>
      </c>
      <c r="G809" t="s">
        <v>2</v>
      </c>
      <c r="H809" t="s">
        <v>38</v>
      </c>
      <c r="J809" t="s">
        <v>40</v>
      </c>
      <c r="K809">
        <v>4</v>
      </c>
      <c r="V809">
        <f>IF(G809="","",SUM(N:N))</f>
        <v>10292.35</v>
      </c>
      <c r="W809" t="b">
        <f>IF(G809="Affutage",IF(Q809&lt;&gt;"",1,0))</f>
        <v>0</v>
      </c>
      <c r="X809">
        <f>IF(G809="","",SUM(W:W))</f>
        <v>98</v>
      </c>
      <c r="Y809">
        <f t="shared" si="41"/>
        <v>0</v>
      </c>
      <c r="Z809">
        <f>SUM(Y:Y)</f>
        <v>194</v>
      </c>
      <c r="AA809" s="3">
        <f>IF(A809="","",X809/Z809)</f>
        <v>0.50515463917525771</v>
      </c>
    </row>
    <row r="810" spans="1:27" x14ac:dyDescent="0.25">
      <c r="A810" s="1">
        <v>43607</v>
      </c>
      <c r="B810" t="s">
        <v>1033</v>
      </c>
      <c r="C810" t="s">
        <v>1034</v>
      </c>
      <c r="D810" t="str">
        <f t="shared" si="39"/>
        <v>43607Fraise Boule Ø0.90 affuté à Ø0.85</v>
      </c>
      <c r="E810" t="str">
        <f t="shared" si="40"/>
        <v>Fraise Boule</v>
      </c>
      <c r="F810" t="s">
        <v>36</v>
      </c>
      <c r="G810" t="s">
        <v>82</v>
      </c>
      <c r="H810" t="s">
        <v>571</v>
      </c>
      <c r="J810" t="s">
        <v>1029</v>
      </c>
      <c r="K810">
        <v>12</v>
      </c>
      <c r="V810">
        <f>IF(G810="","",SUM(N:N))</f>
        <v>10292.35</v>
      </c>
      <c r="W810" t="b">
        <f>IF(G810="Affutage",IF(Q810&lt;&gt;"",1,0))</f>
        <v>0</v>
      </c>
      <c r="X810">
        <f>IF(G810="","",SUM(W:W))</f>
        <v>98</v>
      </c>
      <c r="Y810">
        <f t="shared" si="41"/>
        <v>0</v>
      </c>
      <c r="Z810">
        <f>SUM(Y:Y)</f>
        <v>194</v>
      </c>
      <c r="AA810" s="3">
        <f>IF(A810="","",X810/Z810)</f>
        <v>0.50515463917525771</v>
      </c>
    </row>
    <row r="811" spans="1:27" x14ac:dyDescent="0.25">
      <c r="A811" s="1">
        <v>43607</v>
      </c>
      <c r="B811" t="s">
        <v>1033</v>
      </c>
      <c r="C811" t="s">
        <v>1035</v>
      </c>
      <c r="D811" t="str">
        <f t="shared" si="39"/>
        <v>43607Fraise Boule Ø0.80 affuté à Ø0.75</v>
      </c>
      <c r="E811" t="str">
        <f t="shared" si="40"/>
        <v>Fraise Boule</v>
      </c>
      <c r="F811" t="s">
        <v>36</v>
      </c>
      <c r="G811" t="s">
        <v>82</v>
      </c>
      <c r="H811" t="s">
        <v>571</v>
      </c>
      <c r="J811" t="s">
        <v>1029</v>
      </c>
      <c r="K811">
        <v>12</v>
      </c>
      <c r="V811">
        <f>IF(G811="","",SUM(N:N))</f>
        <v>10292.35</v>
      </c>
      <c r="W811" t="b">
        <f>IF(G811="Affutage",IF(Q811&lt;&gt;"",1,0))</f>
        <v>0</v>
      </c>
      <c r="X811">
        <f>IF(G811="","",SUM(W:W))</f>
        <v>98</v>
      </c>
      <c r="Y811">
        <f t="shared" si="41"/>
        <v>0</v>
      </c>
      <c r="Z811">
        <f>SUM(Y:Y)</f>
        <v>194</v>
      </c>
      <c r="AA811" s="3">
        <f>IF(A811="","",X811/Z811)</f>
        <v>0.50515463917525771</v>
      </c>
    </row>
    <row r="812" spans="1:27" x14ac:dyDescent="0.25">
      <c r="A812" s="1">
        <v>43607</v>
      </c>
      <c r="B812" t="s">
        <v>20</v>
      </c>
      <c r="C812" t="s">
        <v>533</v>
      </c>
      <c r="D812" t="str">
        <f t="shared" si="39"/>
        <v>436077242 Ø0.20</v>
      </c>
      <c r="E812" t="str">
        <f t="shared" si="40"/>
        <v>Fraise 2Z</v>
      </c>
      <c r="F812" t="s">
        <v>76</v>
      </c>
      <c r="G812" t="s">
        <v>82</v>
      </c>
      <c r="H812" t="s">
        <v>38</v>
      </c>
      <c r="J812" t="s">
        <v>42</v>
      </c>
      <c r="K812">
        <v>50</v>
      </c>
      <c r="V812">
        <f>IF(G812="","",SUM(N:N))</f>
        <v>10292.35</v>
      </c>
      <c r="W812" t="b">
        <f>IF(G812="Affutage",IF(Q812&lt;&gt;"",1,0))</f>
        <v>0</v>
      </c>
      <c r="X812">
        <f>IF(G812="","",SUM(W:W))</f>
        <v>98</v>
      </c>
      <c r="Y812">
        <f t="shared" si="41"/>
        <v>0</v>
      </c>
      <c r="Z812">
        <f>SUM(Y:Y)</f>
        <v>194</v>
      </c>
      <c r="AA812" s="3">
        <f>IF(A812="","",X812/Z812)</f>
        <v>0.50515463917525771</v>
      </c>
    </row>
    <row r="813" spans="1:27" x14ac:dyDescent="0.25">
      <c r="A813" s="1">
        <v>43607</v>
      </c>
      <c r="B813" t="s">
        <v>20</v>
      </c>
      <c r="C813" t="s">
        <v>739</v>
      </c>
      <c r="D813" t="str">
        <f t="shared" si="39"/>
        <v>436077242 Ø0.25</v>
      </c>
      <c r="E813" t="str">
        <f t="shared" si="40"/>
        <v>Fraise 2Z</v>
      </c>
      <c r="F813" t="s">
        <v>76</v>
      </c>
      <c r="G813" t="s">
        <v>82</v>
      </c>
      <c r="H813" t="s">
        <v>38</v>
      </c>
      <c r="J813" t="s">
        <v>42</v>
      </c>
      <c r="K813">
        <v>20</v>
      </c>
      <c r="V813">
        <f>IF(G813="","",SUM(N:N))</f>
        <v>10292.35</v>
      </c>
      <c r="W813" t="b">
        <f>IF(G813="Affutage",IF(Q813&lt;&gt;"",1,0))</f>
        <v>0</v>
      </c>
      <c r="X813">
        <f>IF(G813="","",SUM(W:W))</f>
        <v>98</v>
      </c>
      <c r="Y813">
        <f t="shared" si="41"/>
        <v>0</v>
      </c>
      <c r="Z813">
        <f>SUM(Y:Y)</f>
        <v>194</v>
      </c>
      <c r="AA813" s="3">
        <f>IF(A813="","",X813/Z813)</f>
        <v>0.50515463917525771</v>
      </c>
    </row>
    <row r="814" spans="1:27" x14ac:dyDescent="0.25">
      <c r="A814" s="1">
        <v>43607</v>
      </c>
      <c r="B814" t="s">
        <v>20</v>
      </c>
      <c r="C814" t="s">
        <v>536</v>
      </c>
      <c r="D814" t="str">
        <f t="shared" si="39"/>
        <v>436077242 Ø0.60</v>
      </c>
      <c r="E814" t="str">
        <f t="shared" si="40"/>
        <v>Fraise 2Z</v>
      </c>
      <c r="F814" t="s">
        <v>76</v>
      </c>
      <c r="G814" t="s">
        <v>82</v>
      </c>
      <c r="H814" t="s">
        <v>38</v>
      </c>
      <c r="J814" t="s">
        <v>42</v>
      </c>
      <c r="K814">
        <v>30</v>
      </c>
      <c r="N814">
        <v>534</v>
      </c>
      <c r="V814">
        <f>IF(G814="","",SUM(N:N))</f>
        <v>10292.35</v>
      </c>
      <c r="W814" t="b">
        <f>IF(G814="Affutage",IF(Q814&lt;&gt;"",1,0))</f>
        <v>0</v>
      </c>
      <c r="X814">
        <f>IF(G814="","",SUM(W:W))</f>
        <v>98</v>
      </c>
      <c r="Y814">
        <f t="shared" si="41"/>
        <v>0</v>
      </c>
      <c r="Z814">
        <f>SUM(Y:Y)</f>
        <v>194</v>
      </c>
      <c r="AA814" s="3">
        <f>IF(A814="","",X814/Z814)</f>
        <v>0.50515463917525771</v>
      </c>
    </row>
    <row r="815" spans="1:27" x14ac:dyDescent="0.25">
      <c r="A815" s="1">
        <v>43608</v>
      </c>
      <c r="B815" t="s">
        <v>20</v>
      </c>
      <c r="C815" t="s">
        <v>634</v>
      </c>
      <c r="D815" t="str">
        <f t="shared" si="39"/>
        <v>436087242 Ø3.00</v>
      </c>
      <c r="E815" t="str">
        <f t="shared" si="40"/>
        <v>Fraise 2Z</v>
      </c>
      <c r="F815" t="s">
        <v>76</v>
      </c>
      <c r="G815" t="s">
        <v>82</v>
      </c>
      <c r="H815" t="s">
        <v>38</v>
      </c>
      <c r="J815" t="s">
        <v>42</v>
      </c>
      <c r="K815">
        <v>5</v>
      </c>
      <c r="V815">
        <f>IF(G815="","",SUM(N:N))</f>
        <v>10292.35</v>
      </c>
      <c r="W815" t="b">
        <f>IF(G815="Affutage",IF(Q815&lt;&gt;"",1,0))</f>
        <v>0</v>
      </c>
      <c r="X815">
        <f>IF(G815="","",SUM(W:W))</f>
        <v>98</v>
      </c>
      <c r="Y815">
        <f t="shared" si="41"/>
        <v>0</v>
      </c>
      <c r="Z815">
        <f>SUM(Y:Y)</f>
        <v>194</v>
      </c>
      <c r="AA815" s="3">
        <f>IF(A815="","",X815/Z815)</f>
        <v>0.50515463917525771</v>
      </c>
    </row>
    <row r="816" spans="1:27" x14ac:dyDescent="0.25">
      <c r="A816" s="1">
        <v>43608</v>
      </c>
      <c r="B816" t="s">
        <v>702</v>
      </c>
      <c r="C816" t="s">
        <v>1017</v>
      </c>
      <c r="D816" t="str">
        <f t="shared" si="39"/>
        <v>43608ZEN-18-212-DCP03</v>
      </c>
      <c r="E816" t="str">
        <f t="shared" si="40"/>
        <v>Perçeur</v>
      </c>
      <c r="F816" t="s">
        <v>36</v>
      </c>
      <c r="G816" t="s">
        <v>2</v>
      </c>
      <c r="H816" t="s">
        <v>38</v>
      </c>
      <c r="J816" t="s">
        <v>40</v>
      </c>
      <c r="K816">
        <v>2</v>
      </c>
      <c r="V816">
        <f>IF(G816="","",SUM(N:N))</f>
        <v>10292.35</v>
      </c>
      <c r="W816" t="b">
        <f>IF(G816="Affutage",IF(Q816&lt;&gt;"",1,0))</f>
        <v>0</v>
      </c>
      <c r="X816">
        <f>IF(G816="","",SUM(W:W))</f>
        <v>98</v>
      </c>
      <c r="Y816">
        <f t="shared" si="41"/>
        <v>0</v>
      </c>
      <c r="Z816">
        <f>SUM(Y:Y)</f>
        <v>194</v>
      </c>
      <c r="AA816" s="3">
        <f>IF(A816="","",X816/Z816)</f>
        <v>0.50515463917525771</v>
      </c>
    </row>
    <row r="817" spans="1:27" x14ac:dyDescent="0.25">
      <c r="A817" s="1">
        <v>43608</v>
      </c>
      <c r="B817" t="s">
        <v>16</v>
      </c>
      <c r="C817">
        <v>21450</v>
      </c>
      <c r="D817" t="str">
        <f t="shared" si="39"/>
        <v>4360821450</v>
      </c>
      <c r="E817" t="str">
        <f t="shared" si="40"/>
        <v>Fraise D striée</v>
      </c>
      <c r="F817" t="s">
        <v>35</v>
      </c>
      <c r="G817" t="s">
        <v>82</v>
      </c>
      <c r="H817" t="s">
        <v>39</v>
      </c>
      <c r="J817" t="s">
        <v>41</v>
      </c>
      <c r="K817">
        <v>1</v>
      </c>
      <c r="V817">
        <f>IF(G817="","",SUM(N:N))</f>
        <v>10292.35</v>
      </c>
      <c r="W817" t="b">
        <f>IF(G817="Affutage",IF(Q817&lt;&gt;"",1,0))</f>
        <v>0</v>
      </c>
      <c r="X817">
        <f>IF(G817="","",SUM(W:W))</f>
        <v>98</v>
      </c>
      <c r="Y817">
        <f t="shared" si="41"/>
        <v>0</v>
      </c>
      <c r="Z817">
        <f>SUM(Y:Y)</f>
        <v>194</v>
      </c>
      <c r="AA817" s="3">
        <f>IF(A817="","",X817/Z817)</f>
        <v>0.50515463917525771</v>
      </c>
    </row>
    <row r="818" spans="1:27" x14ac:dyDescent="0.25">
      <c r="A818" s="1">
        <v>43608</v>
      </c>
      <c r="B818" t="s">
        <v>16</v>
      </c>
      <c r="C818">
        <v>57123</v>
      </c>
      <c r="D818" t="str">
        <f t="shared" si="39"/>
        <v>4360857123</v>
      </c>
      <c r="E818" t="str">
        <f t="shared" si="40"/>
        <v>Fraise D striée</v>
      </c>
      <c r="F818" t="s">
        <v>35</v>
      </c>
      <c r="G818" t="s">
        <v>82</v>
      </c>
      <c r="H818" t="s">
        <v>39</v>
      </c>
      <c r="J818" t="s">
        <v>41</v>
      </c>
      <c r="K818">
        <v>1</v>
      </c>
      <c r="V818">
        <f>IF(G818="","",SUM(N:N))</f>
        <v>10292.35</v>
      </c>
      <c r="W818" t="b">
        <f>IF(G818="Affutage",IF(Q818&lt;&gt;"",1,0))</f>
        <v>0</v>
      </c>
      <c r="X818">
        <f>IF(G818="","",SUM(W:W))</f>
        <v>98</v>
      </c>
      <c r="Y818">
        <f t="shared" si="41"/>
        <v>0</v>
      </c>
      <c r="Z818">
        <f>SUM(Y:Y)</f>
        <v>194</v>
      </c>
      <c r="AA818" s="3">
        <f>IF(A818="","",X818/Z818)</f>
        <v>0.50515463917525771</v>
      </c>
    </row>
    <row r="819" spans="1:27" x14ac:dyDescent="0.25">
      <c r="A819" s="1">
        <v>43608</v>
      </c>
      <c r="B819" t="s">
        <v>17</v>
      </c>
      <c r="C819" t="s">
        <v>842</v>
      </c>
      <c r="D819" t="str">
        <f t="shared" si="39"/>
        <v>43608F040519</v>
      </c>
      <c r="E819" t="str">
        <f t="shared" si="40"/>
        <v>Fraise D plat</v>
      </c>
      <c r="F819" t="s">
        <v>35</v>
      </c>
      <c r="G819" t="s">
        <v>82</v>
      </c>
      <c r="H819" t="s">
        <v>39</v>
      </c>
      <c r="J819" t="s">
        <v>40</v>
      </c>
      <c r="K819">
        <v>1</v>
      </c>
      <c r="V819">
        <f>IF(G819="","",SUM(N:N))</f>
        <v>10292.35</v>
      </c>
      <c r="W819" t="b">
        <f>IF(G819="Affutage",IF(Q819&lt;&gt;"",1,0))</f>
        <v>0</v>
      </c>
      <c r="X819">
        <f>IF(G819="","",SUM(W:W))</f>
        <v>98</v>
      </c>
      <c r="Y819">
        <f t="shared" si="41"/>
        <v>0</v>
      </c>
      <c r="Z819">
        <f>SUM(Y:Y)</f>
        <v>194</v>
      </c>
      <c r="AA819" s="3">
        <f>IF(A819="","",X819/Z819)</f>
        <v>0.50515463917525771</v>
      </c>
    </row>
    <row r="820" spans="1:27" x14ac:dyDescent="0.25">
      <c r="A820" s="1">
        <v>43608</v>
      </c>
      <c r="B820" t="s">
        <v>17</v>
      </c>
      <c r="C820" t="s">
        <v>857</v>
      </c>
      <c r="D820" t="str">
        <f t="shared" ref="D820:D832" si="42">IF(A820="","",A820&amp;C820)</f>
        <v>43608F070519</v>
      </c>
      <c r="E820" t="str">
        <f t="shared" ref="E820:E832" si="43">IF(B820="","",B820)</f>
        <v>Fraise D plat</v>
      </c>
      <c r="F820" t="s">
        <v>35</v>
      </c>
      <c r="G820" t="s">
        <v>82</v>
      </c>
      <c r="H820" t="s">
        <v>39</v>
      </c>
      <c r="J820" t="s">
        <v>40</v>
      </c>
      <c r="K820">
        <v>1</v>
      </c>
      <c r="V820">
        <f>IF(G820="","",SUM(N:N))</f>
        <v>10292.35</v>
      </c>
      <c r="W820" t="b">
        <f>IF(G820="Affutage",IF(Q820&lt;&gt;"",1,0))</f>
        <v>0</v>
      </c>
      <c r="X820">
        <f>IF(G820="","",SUM(W:W))</f>
        <v>98</v>
      </c>
      <c r="Y820">
        <f t="shared" si="41"/>
        <v>0</v>
      </c>
      <c r="Z820">
        <f>SUM(Y:Y)</f>
        <v>194</v>
      </c>
      <c r="AA820" s="3">
        <f>IF(A820="","",X820/Z820)</f>
        <v>0.50515463917525771</v>
      </c>
    </row>
    <row r="821" spans="1:27" x14ac:dyDescent="0.25">
      <c r="A821" s="1">
        <v>43608</v>
      </c>
      <c r="B821" t="s">
        <v>705</v>
      </c>
      <c r="C821" t="s">
        <v>1036</v>
      </c>
      <c r="D821" t="str">
        <f t="shared" si="42"/>
        <v>43608MD Ø125 x Ø22 x ép.1 x 20° CW Z80</v>
      </c>
      <c r="E821" t="str">
        <f t="shared" si="43"/>
        <v>Fraise scie</v>
      </c>
      <c r="G821" t="s">
        <v>1037</v>
      </c>
      <c r="H821" t="s">
        <v>38</v>
      </c>
      <c r="J821" t="s">
        <v>581</v>
      </c>
      <c r="K821">
        <v>10</v>
      </c>
      <c r="V821">
        <f>IF(G821="","",SUM(N:N))</f>
        <v>10292.35</v>
      </c>
      <c r="W821" t="b">
        <f>IF(G821="Affutage",IF(Q821&lt;&gt;"",1,0))</f>
        <v>0</v>
      </c>
      <c r="X821">
        <f>IF(G821="","",SUM(W:W))</f>
        <v>98</v>
      </c>
      <c r="Y821">
        <f t="shared" si="41"/>
        <v>0</v>
      </c>
      <c r="Z821">
        <f>SUM(Y:Y)</f>
        <v>194</v>
      </c>
      <c r="AA821" s="3">
        <f>IF(A821="","",X821/Z821)</f>
        <v>0.50515463917525771</v>
      </c>
    </row>
    <row r="822" spans="1:27" x14ac:dyDescent="0.25">
      <c r="A822" s="1">
        <v>43608</v>
      </c>
      <c r="B822" t="s">
        <v>53</v>
      </c>
      <c r="C822" t="s">
        <v>1038</v>
      </c>
      <c r="D822" t="str">
        <f t="shared" si="42"/>
        <v>43608Ø5x32mm</v>
      </c>
      <c r="E822" t="str">
        <f t="shared" si="43"/>
        <v>Fraise à carotter</v>
      </c>
      <c r="G822" t="s">
        <v>1037</v>
      </c>
      <c r="H822" t="s">
        <v>38</v>
      </c>
      <c r="J822" t="s">
        <v>581</v>
      </c>
      <c r="K822">
        <v>10</v>
      </c>
      <c r="V822">
        <f>IF(G822="","",SUM(N:N))</f>
        <v>10292.35</v>
      </c>
      <c r="W822" t="b">
        <f>IF(G822="Affutage",IF(Q822&lt;&gt;"",1,0))</f>
        <v>0</v>
      </c>
      <c r="X822">
        <f>IF(G822="","",SUM(W:W))</f>
        <v>98</v>
      </c>
      <c r="Y822">
        <f t="shared" si="41"/>
        <v>0</v>
      </c>
      <c r="Z822">
        <f>SUM(Y:Y)</f>
        <v>194</v>
      </c>
      <c r="AA822" s="3">
        <f>IF(A822="","",X822/Z822)</f>
        <v>0.50515463917525771</v>
      </c>
    </row>
    <row r="823" spans="1:27" x14ac:dyDescent="0.25">
      <c r="A823" s="1">
        <v>43608</v>
      </c>
      <c r="B823" t="s">
        <v>705</v>
      </c>
      <c r="C823" t="s">
        <v>1039</v>
      </c>
      <c r="D823" t="str">
        <f t="shared" si="42"/>
        <v>43608Ø125 x Ø22 ép. 1 Z80</v>
      </c>
      <c r="E823" t="str">
        <f t="shared" si="43"/>
        <v>Fraise scie</v>
      </c>
      <c r="G823" t="s">
        <v>1037</v>
      </c>
      <c r="H823" t="s">
        <v>38</v>
      </c>
      <c r="J823" t="s">
        <v>581</v>
      </c>
      <c r="K823">
        <v>2</v>
      </c>
      <c r="V823">
        <f>IF(G823="","",SUM(N:N))</f>
        <v>10292.35</v>
      </c>
      <c r="W823" t="b">
        <f>IF(G823="Affutage",IF(Q823&lt;&gt;"",1,0))</f>
        <v>0</v>
      </c>
      <c r="X823">
        <f>IF(G823="","",SUM(W:W))</f>
        <v>98</v>
      </c>
      <c r="Y823">
        <f t="shared" si="41"/>
        <v>0</v>
      </c>
      <c r="Z823">
        <f>SUM(Y:Y)</f>
        <v>194</v>
      </c>
      <c r="AA823" s="3">
        <f>IF(A823="","",X823/Z823)</f>
        <v>0.50515463917525771</v>
      </c>
    </row>
    <row r="824" spans="1:27" x14ac:dyDescent="0.25">
      <c r="A824" s="1">
        <v>43608</v>
      </c>
      <c r="B824" t="s">
        <v>699</v>
      </c>
      <c r="C824" t="s">
        <v>1040</v>
      </c>
      <c r="D824" t="str">
        <f t="shared" si="42"/>
        <v>436087243    Ø4.00</v>
      </c>
      <c r="E824" t="str">
        <f t="shared" si="43"/>
        <v>Fraise 3Z</v>
      </c>
      <c r="F824" t="s">
        <v>76</v>
      </c>
      <c r="G824" t="s">
        <v>54</v>
      </c>
      <c r="H824" t="s">
        <v>38</v>
      </c>
      <c r="J824" t="s">
        <v>42</v>
      </c>
      <c r="K824">
        <v>2</v>
      </c>
      <c r="N824">
        <v>24</v>
      </c>
      <c r="V824">
        <f>IF(G824="","",SUM(N:N))</f>
        <v>10292.35</v>
      </c>
      <c r="W824" t="b">
        <f>IF(G824="Affutage",IF(Q824&lt;&gt;"",1,0))</f>
        <v>0</v>
      </c>
      <c r="X824">
        <f>IF(G824="","",SUM(W:W))</f>
        <v>98</v>
      </c>
      <c r="Y824">
        <f t="shared" si="41"/>
        <v>0</v>
      </c>
      <c r="Z824">
        <f>SUM(Y:Y)</f>
        <v>194</v>
      </c>
      <c r="AA824" s="3">
        <f>IF(A824="","",X824/Z824)</f>
        <v>0.50515463917525771</v>
      </c>
    </row>
    <row r="825" spans="1:27" x14ac:dyDescent="0.25">
      <c r="A825" s="1">
        <v>43608</v>
      </c>
      <c r="B825" t="s">
        <v>699</v>
      </c>
      <c r="C825" t="s">
        <v>1041</v>
      </c>
      <c r="D825" t="str">
        <f t="shared" si="42"/>
        <v>436087243    Ø8.00</v>
      </c>
      <c r="E825" t="str">
        <f t="shared" si="43"/>
        <v>Fraise 3Z</v>
      </c>
      <c r="F825" t="s">
        <v>76</v>
      </c>
      <c r="G825" t="s">
        <v>54</v>
      </c>
      <c r="H825" t="s">
        <v>38</v>
      </c>
      <c r="J825" t="s">
        <v>42</v>
      </c>
      <c r="K825">
        <v>2</v>
      </c>
      <c r="N825">
        <v>31</v>
      </c>
      <c r="V825">
        <f>IF(G825="","",SUM(N:N))</f>
        <v>10292.35</v>
      </c>
      <c r="W825" t="b">
        <f>IF(G825="Affutage",IF(Q825&lt;&gt;"",1,0))</f>
        <v>0</v>
      </c>
      <c r="X825">
        <f>IF(G825="","",SUM(W:W))</f>
        <v>98</v>
      </c>
      <c r="Y825">
        <f t="shared" si="41"/>
        <v>0</v>
      </c>
      <c r="Z825">
        <f>SUM(Y:Y)</f>
        <v>194</v>
      </c>
      <c r="AA825" s="3">
        <f>IF(A825="","",X825/Z825)</f>
        <v>0.50515463917525771</v>
      </c>
    </row>
    <row r="826" spans="1:27" x14ac:dyDescent="0.25">
      <c r="A826" s="1">
        <v>43608</v>
      </c>
      <c r="B826" t="s">
        <v>16</v>
      </c>
      <c r="C826">
        <v>45245</v>
      </c>
      <c r="D826" t="str">
        <f t="shared" si="42"/>
        <v>4360845245</v>
      </c>
      <c r="E826" t="str">
        <f t="shared" si="43"/>
        <v>Fraise D striée</v>
      </c>
      <c r="F826" t="s">
        <v>35</v>
      </c>
      <c r="G826" t="s">
        <v>34</v>
      </c>
      <c r="J826" t="s">
        <v>41</v>
      </c>
      <c r="K826">
        <v>1</v>
      </c>
      <c r="O826" t="s">
        <v>72</v>
      </c>
      <c r="P826" t="s">
        <v>44</v>
      </c>
      <c r="Q826">
        <v>780</v>
      </c>
      <c r="R826" t="s">
        <v>718</v>
      </c>
      <c r="V826">
        <f>IF(G826="","",SUM(N:N))</f>
        <v>10292.35</v>
      </c>
      <c r="W826">
        <f>IF(G826="Affutage",IF(Q826&lt;&gt;"",1,0))</f>
        <v>1</v>
      </c>
      <c r="X826">
        <f>IF(G826="","",SUM(W:W))</f>
        <v>98</v>
      </c>
      <c r="Y826">
        <f t="shared" si="41"/>
        <v>1</v>
      </c>
      <c r="Z826">
        <f>SUM(Y:Y)</f>
        <v>194</v>
      </c>
      <c r="AA826" s="3">
        <f>IF(A826="","",X826/Z826)</f>
        <v>0.50515463917525771</v>
      </c>
    </row>
    <row r="827" spans="1:27" x14ac:dyDescent="0.25">
      <c r="A827" s="1">
        <v>43608</v>
      </c>
      <c r="B827" t="s">
        <v>16</v>
      </c>
      <c r="C827">
        <v>49273</v>
      </c>
      <c r="D827" t="str">
        <f t="shared" si="42"/>
        <v>4360849273</v>
      </c>
      <c r="E827" t="str">
        <f t="shared" si="43"/>
        <v>Fraise D striée</v>
      </c>
      <c r="F827" t="s">
        <v>35</v>
      </c>
      <c r="G827" t="s">
        <v>34</v>
      </c>
      <c r="J827" t="s">
        <v>41</v>
      </c>
      <c r="K827">
        <v>1</v>
      </c>
      <c r="O827" t="s">
        <v>72</v>
      </c>
      <c r="P827" t="s">
        <v>44</v>
      </c>
      <c r="Q827">
        <v>780</v>
      </c>
      <c r="R827" t="s">
        <v>718</v>
      </c>
      <c r="V827">
        <f>IF(G827="","",SUM(N:N))</f>
        <v>10292.35</v>
      </c>
      <c r="W827">
        <f>IF(G827="Affutage",IF(Q827&lt;&gt;"",1,0))</f>
        <v>1</v>
      </c>
      <c r="X827">
        <f>IF(G827="","",SUM(W:W))</f>
        <v>98</v>
      </c>
      <c r="Y827">
        <f t="shared" si="41"/>
        <v>1</v>
      </c>
      <c r="Z827">
        <f>SUM(Y:Y)</f>
        <v>194</v>
      </c>
      <c r="AA827" s="3">
        <f>IF(A827="","",X827/Z827)</f>
        <v>0.50515463917525771</v>
      </c>
    </row>
    <row r="828" spans="1:27" x14ac:dyDescent="0.25">
      <c r="A828" s="1">
        <v>43608</v>
      </c>
      <c r="B828" t="s">
        <v>66</v>
      </c>
      <c r="C828">
        <v>57350</v>
      </c>
      <c r="D828" t="str">
        <f t="shared" si="42"/>
        <v>4360857350</v>
      </c>
      <c r="E828" t="str">
        <f t="shared" si="43"/>
        <v>Fraise D filet</v>
      </c>
      <c r="F828" t="s">
        <v>35</v>
      </c>
      <c r="G828" t="s">
        <v>34</v>
      </c>
      <c r="J828" t="s">
        <v>41</v>
      </c>
      <c r="K828">
        <v>1</v>
      </c>
      <c r="O828" t="s">
        <v>72</v>
      </c>
      <c r="P828" t="s">
        <v>1021</v>
      </c>
      <c r="Q828">
        <v>610</v>
      </c>
      <c r="R828" t="s">
        <v>718</v>
      </c>
      <c r="V828">
        <f>IF(G828="","",SUM(N:N))</f>
        <v>10292.35</v>
      </c>
      <c r="W828">
        <f>IF(G828="Affutage",IF(Q828&lt;&gt;"",1,0))</f>
        <v>1</v>
      </c>
      <c r="X828">
        <f>IF(G828="","",SUM(W:W))</f>
        <v>98</v>
      </c>
      <c r="Y828">
        <f t="shared" si="41"/>
        <v>1</v>
      </c>
      <c r="Z828">
        <f>SUM(Y:Y)</f>
        <v>194</v>
      </c>
      <c r="AA828" s="3">
        <f>IF(A828="","",X828/Z828)</f>
        <v>0.50515463917525771</v>
      </c>
    </row>
    <row r="829" spans="1:27" x14ac:dyDescent="0.25">
      <c r="A829" s="1">
        <v>43608</v>
      </c>
      <c r="B829" t="s">
        <v>16</v>
      </c>
      <c r="C829">
        <v>43156</v>
      </c>
      <c r="D829" t="str">
        <f t="shared" si="42"/>
        <v>4360843156</v>
      </c>
      <c r="E829" t="str">
        <f t="shared" si="43"/>
        <v>Fraise D striée</v>
      </c>
      <c r="F829" t="s">
        <v>563</v>
      </c>
      <c r="G829" t="s">
        <v>34</v>
      </c>
      <c r="J829" t="s">
        <v>41</v>
      </c>
      <c r="K829">
        <v>1</v>
      </c>
      <c r="V829">
        <f>IF(G829="","",SUM(N:N))</f>
        <v>10292.35</v>
      </c>
      <c r="W829">
        <f>IF(G829="Affutage",IF(Q829&lt;&gt;"",1,0))</f>
        <v>0</v>
      </c>
      <c r="X829">
        <f>IF(G829="","",SUM(W:W))</f>
        <v>98</v>
      </c>
      <c r="Y829">
        <f t="shared" si="41"/>
        <v>1</v>
      </c>
      <c r="Z829">
        <f>SUM(Y:Y)</f>
        <v>194</v>
      </c>
      <c r="AA829" s="3">
        <f>IF(A829="","",X829/Z829)</f>
        <v>0.50515463917525771</v>
      </c>
    </row>
    <row r="830" spans="1:27" x14ac:dyDescent="0.25">
      <c r="A830" s="1">
        <v>43609</v>
      </c>
      <c r="B830" t="s">
        <v>16</v>
      </c>
      <c r="C830">
        <v>43156</v>
      </c>
      <c r="D830" t="str">
        <f t="shared" si="42"/>
        <v>4360943156</v>
      </c>
      <c r="E830" t="str">
        <f t="shared" si="43"/>
        <v>Fraise D striée</v>
      </c>
      <c r="F830" t="s">
        <v>64</v>
      </c>
      <c r="G830" t="s">
        <v>82</v>
      </c>
      <c r="H830" t="s">
        <v>571</v>
      </c>
      <c r="J830" t="s">
        <v>41</v>
      </c>
      <c r="K830">
        <v>1</v>
      </c>
      <c r="V830">
        <f>IF(G830="","",SUM(N:N))</f>
        <v>10292.35</v>
      </c>
      <c r="W830" t="b">
        <f>IF(G830="Affutage",IF(Q830&lt;&gt;"",1,0))</f>
        <v>0</v>
      </c>
      <c r="X830">
        <f>IF(G830="","",SUM(W:W))</f>
        <v>98</v>
      </c>
      <c r="Y830">
        <f t="shared" si="41"/>
        <v>0</v>
      </c>
      <c r="Z830">
        <f>SUM(Y:Y)</f>
        <v>194</v>
      </c>
      <c r="AA830" s="3">
        <f>IF(A830="","",X830/Z830)</f>
        <v>0.50515463917525771</v>
      </c>
    </row>
    <row r="831" spans="1:27" x14ac:dyDescent="0.25">
      <c r="A831" s="1">
        <v>43609</v>
      </c>
      <c r="B831" t="s">
        <v>20</v>
      </c>
      <c r="C831" t="s">
        <v>1064</v>
      </c>
      <c r="D831" t="str">
        <f t="shared" si="42"/>
        <v>43609Ø0.70    100° Coupe 0.17</v>
      </c>
      <c r="E831" t="str">
        <f t="shared" si="43"/>
        <v>Fraise 2Z</v>
      </c>
      <c r="F831" t="s">
        <v>36</v>
      </c>
      <c r="G831" t="s">
        <v>82</v>
      </c>
      <c r="H831" t="s">
        <v>38</v>
      </c>
      <c r="J831" t="s">
        <v>40</v>
      </c>
      <c r="K831">
        <v>10</v>
      </c>
      <c r="V831">
        <f>IF(G831="","",SUM(N:N))</f>
        <v>10292.35</v>
      </c>
      <c r="W831" t="b">
        <f>IF(G831="Affutage",IF(Q831&lt;&gt;"",1,0))</f>
        <v>0</v>
      </c>
      <c r="X831">
        <f>IF(G831="","",SUM(W:W))</f>
        <v>98</v>
      </c>
      <c r="Y831">
        <f t="shared" si="41"/>
        <v>0</v>
      </c>
      <c r="Z831">
        <f>SUM(Y:Y)</f>
        <v>194</v>
      </c>
      <c r="AA831" s="3">
        <f>IF(A831="","",X831/Z831)</f>
        <v>0.50515463917525771</v>
      </c>
    </row>
    <row r="832" spans="1:27" x14ac:dyDescent="0.25">
      <c r="A832" s="1">
        <v>43609</v>
      </c>
      <c r="B832" t="s">
        <v>16</v>
      </c>
      <c r="C832">
        <v>59913</v>
      </c>
      <c r="D832" t="str">
        <f t="shared" si="42"/>
        <v>4360959913</v>
      </c>
      <c r="E832" t="str">
        <f t="shared" si="43"/>
        <v>Fraise D striée</v>
      </c>
      <c r="F832" t="s">
        <v>35</v>
      </c>
      <c r="G832" t="s">
        <v>82</v>
      </c>
      <c r="J832" t="s">
        <v>41</v>
      </c>
      <c r="K832">
        <v>1</v>
      </c>
      <c r="V832">
        <f>IF(G832="","",SUM(N:N))</f>
        <v>10292.35</v>
      </c>
      <c r="W832" t="b">
        <f>IF(G832="Affutage",IF(Q832&lt;&gt;"",1,0))</f>
        <v>0</v>
      </c>
      <c r="X832">
        <f>IF(G832="","",SUM(W:W))</f>
        <v>98</v>
      </c>
      <c r="Y832">
        <f t="shared" si="41"/>
        <v>0</v>
      </c>
      <c r="Z832">
        <f>SUM(Y:Y)</f>
        <v>194</v>
      </c>
      <c r="AA832" s="3">
        <f>IF(A832="","",X832/Z832)</f>
        <v>0.50515463917525771</v>
      </c>
    </row>
  </sheetData>
  <sortState xmlns:xlrd2="http://schemas.microsoft.com/office/spreadsheetml/2017/richdata2" ref="A2:N832">
    <sortCondition ref="A1"/>
  </sortState>
  <conditionalFormatting sqref="A60 C60:E60 D59:E59 B154:E155 B414:E415 B308:E309 A416:E462 A463:B464 D463:E464 B549:E550 A465:E548 A310:E413 A156:E307 A61:E153 A59:B59 A1:E58 A551:E764 A765:B766 C765 D765:E766 F1:F1048576 A767:E1048576 G1:AB832">
    <cfRule type="expression" dxfId="20" priority="11">
      <formula>$G1="Fournisseur"</formula>
    </cfRule>
    <cfRule type="expression" dxfId="19" priority="12">
      <formula>$G1="Affutage"</formula>
    </cfRule>
  </conditionalFormatting>
  <conditionalFormatting sqref="A155 A309 C463:C464 A550 C766">
    <cfRule type="expression" dxfId="18" priority="15">
      <formula>$G154="Fournisseur"</formula>
    </cfRule>
    <cfRule type="expression" dxfId="17" priority="16">
      <formula>$G154="Affutage"</formula>
    </cfRule>
  </conditionalFormatting>
  <conditionalFormatting sqref="A415">
    <cfRule type="expression" dxfId="16" priority="7">
      <formula>$G415="Fournisseur"</formula>
    </cfRule>
    <cfRule type="expression" dxfId="15" priority="8">
      <formula>$G415="Affutage"</formula>
    </cfRule>
  </conditionalFormatting>
  <conditionalFormatting sqref="B60">
    <cfRule type="expression" dxfId="14" priority="5">
      <formula>$G60="Fournisseur"</formula>
    </cfRule>
    <cfRule type="expression" dxfId="13" priority="6">
      <formula>$G60="Affutage"</formula>
    </cfRule>
  </conditionalFormatting>
  <conditionalFormatting sqref="A1:AB1048576">
    <cfRule type="expression" dxfId="12" priority="1">
      <formula>$G1="Commande"</formula>
    </cfRule>
  </conditionalFormatting>
  <dataValidations count="10">
    <dataValidation type="date" operator="greaterThan" allowBlank="1" showInputMessage="1" showErrorMessage="1" sqref="A2:A18" xr:uid="{00000000-0002-0000-0100-000000000000}">
      <formula1>43466</formula1>
    </dataValidation>
    <dataValidation type="list" allowBlank="1" showInputMessage="1" showErrorMessage="1" sqref="H1:H1048576" xr:uid="{00000000-0002-0000-0100-000001000000}">
      <formula1>"C, R, M, T"</formula1>
    </dataValidation>
    <dataValidation type="list" allowBlank="1" showInputMessage="1" showErrorMessage="1" sqref="I1:I1048576" xr:uid="{00000000-0002-0000-0100-000002000000}">
      <formula1>"X"</formula1>
    </dataValidation>
    <dataValidation type="list" allowBlank="1" showInputMessage="1" showErrorMessage="1" sqref="J1:J1048576" xr:uid="{00000000-0002-0000-0100-000003000000}">
      <formula1>"Artecad, Dixi, Orth, Opti Tool, PX Tool, VM Tools, Fraisa, Bijoutil, Sphinx, InnoTools, MicroDrills, VB"</formula1>
    </dataValidation>
    <dataValidation type="list" allowBlank="1" showInputMessage="1" showErrorMessage="1" sqref="F2:F1048576" xr:uid="{00000000-0002-0000-0100-000004000000}">
      <formula1>"H, B, H/B, H/L, L, B/L, Stock Aff, Four, Méca, Index, CNC, Joa, Montage, Frappe, Decalque"</formula1>
    </dataValidation>
    <dataValidation type="list" allowBlank="1" showInputMessage="1" showErrorMessage="1" sqref="G1:G1048576" xr:uid="{00000000-0002-0000-0100-000005000000}">
      <formula1>"Affutage, Commande, Stock Aff, CNC, Joaillerie, Méca, IndexEb, Dev, Diamantage,Montage, Fournisseur, Frappe, Extérieur, Autre, KO"</formula1>
    </dataValidation>
    <dataValidation type="list" allowBlank="1" showInputMessage="1" showErrorMessage="1" sqref="P1:P1048576" xr:uid="{00000000-0002-0000-0100-000006000000}">
      <formula1>"Zapon, Zapon&amp;Ag, Zapon&amp;Laque, PVD+Zap, Laque, Vernis&amp;Zapon"</formula1>
    </dataValidation>
    <dataValidation type="list" allowBlank="1" showInputMessage="1" showErrorMessage="1" sqref="O1:O1048576" xr:uid="{00000000-0002-0000-0100-000007000000}">
      <formula1>"C. Laiton, Fer doux, Nacre, Nacre+Décaflore, Or"</formula1>
    </dataValidation>
    <dataValidation type="list" allowBlank="1" showInputMessage="1" showErrorMessage="1" sqref="R1:R1048576" xr:uid="{00000000-0002-0000-0100-000008000000}">
      <formula1>"Cassé, Usure, NC, SAV, FdS, Ebauche"</formula1>
    </dataValidation>
    <dataValidation type="list" showInputMessage="1" showErrorMessage="1" sqref="B1:B1048576" xr:uid="{00000000-0002-0000-0100-000009000000}">
      <formula1>$AB:$AB</formula1>
    </dataValidation>
  </dataValidations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B198"/>
  <sheetViews>
    <sheetView showGridLines="0" tabSelected="1" workbookViewId="0">
      <selection activeCell="D5" sqref="D5"/>
    </sheetView>
  </sheetViews>
  <sheetFormatPr defaultColWidth="11.42578125" defaultRowHeight="15" x14ac:dyDescent="0.25"/>
  <cols>
    <col min="1" max="1" width="10.7109375" bestFit="1" customWidth="1"/>
    <col min="2" max="2" width="15.7109375" bestFit="1" customWidth="1"/>
    <col min="3" max="3" width="32" bestFit="1" customWidth="1"/>
    <col min="4" max="4" width="37.140625" bestFit="1" customWidth="1"/>
    <col min="5" max="5" width="15.7109375" bestFit="1" customWidth="1"/>
    <col min="6" max="6" width="9.28515625" bestFit="1" customWidth="1"/>
    <col min="7" max="7" width="11.7109375" bestFit="1" customWidth="1"/>
    <col min="8" max="8" width="7.5703125" bestFit="1" customWidth="1"/>
    <col min="9" max="9" width="9.42578125" bestFit="1" customWidth="1"/>
    <col min="10" max="10" width="9.85546875" bestFit="1" customWidth="1"/>
    <col min="11" max="11" width="6.5703125" bestFit="1" customWidth="1"/>
    <col min="12" max="12" width="5.85546875" bestFit="1" customWidth="1"/>
    <col min="13" max="13" width="9.7109375" bestFit="1" customWidth="1"/>
    <col min="14" max="14" width="6.7109375" bestFit="1" customWidth="1"/>
    <col min="15" max="15" width="15.85546875" bestFit="1" customWidth="1"/>
    <col min="16" max="16" width="13.7109375" bestFit="1" customWidth="1"/>
    <col min="17" max="17" width="6" bestFit="1" customWidth="1"/>
    <col min="18" max="18" width="9.140625" bestFit="1" customWidth="1"/>
    <col min="19" max="19" width="7.42578125" bestFit="1" customWidth="1"/>
    <col min="20" max="20" width="6.5703125" bestFit="1" customWidth="1"/>
    <col min="21" max="21" width="8.5703125" bestFit="1" customWidth="1"/>
    <col min="22" max="22" width="9" bestFit="1" customWidth="1"/>
    <col min="23" max="26" width="11.140625" bestFit="1" customWidth="1"/>
    <col min="27" max="27" width="14.42578125" style="3" bestFit="1" customWidth="1"/>
    <col min="28" max="28" width="15.7109375" bestFit="1" customWidth="1"/>
  </cols>
  <sheetData>
    <row r="1" spans="1:28" x14ac:dyDescent="0.25">
      <c r="A1" t="s">
        <v>3</v>
      </c>
      <c r="B1" t="s">
        <v>5</v>
      </c>
      <c r="C1" t="s">
        <v>4</v>
      </c>
      <c r="D1" t="s">
        <v>0</v>
      </c>
      <c r="E1" t="s">
        <v>1082</v>
      </c>
      <c r="F1" t="s">
        <v>1028</v>
      </c>
      <c r="G1" t="s">
        <v>545</v>
      </c>
      <c r="H1" t="s">
        <v>6</v>
      </c>
      <c r="I1" t="s">
        <v>7</v>
      </c>
      <c r="J1" t="s">
        <v>8</v>
      </c>
      <c r="K1" t="s">
        <v>9</v>
      </c>
      <c r="L1" t="s">
        <v>528</v>
      </c>
      <c r="M1" t="s">
        <v>1014</v>
      </c>
      <c r="N1" t="s">
        <v>10</v>
      </c>
      <c r="O1" t="s">
        <v>11</v>
      </c>
      <c r="P1" t="s">
        <v>12</v>
      </c>
      <c r="Q1" t="s">
        <v>52</v>
      </c>
      <c r="R1" t="s">
        <v>714</v>
      </c>
      <c r="S1" t="s">
        <v>686</v>
      </c>
      <c r="T1" t="s">
        <v>687</v>
      </c>
      <c r="U1" t="s">
        <v>688</v>
      </c>
      <c r="V1" t="s">
        <v>356</v>
      </c>
      <c r="W1" t="s">
        <v>1083</v>
      </c>
      <c r="X1" t="s">
        <v>1084</v>
      </c>
      <c r="Y1" t="s">
        <v>1085</v>
      </c>
      <c r="Z1" t="s">
        <v>1086</v>
      </c>
      <c r="AA1" s="3" t="s">
        <v>376</v>
      </c>
      <c r="AB1" t="s">
        <v>1087</v>
      </c>
    </row>
    <row r="2" spans="1:28" x14ac:dyDescent="0.25">
      <c r="A2" s="1">
        <v>43475</v>
      </c>
      <c r="B2" s="2" t="s">
        <v>16</v>
      </c>
      <c r="C2" t="s">
        <v>27</v>
      </c>
      <c r="D2" t="s">
        <v>1088</v>
      </c>
      <c r="E2" t="s">
        <v>16</v>
      </c>
      <c r="F2" s="2" t="s">
        <v>35</v>
      </c>
      <c r="G2" s="2" t="s">
        <v>34</v>
      </c>
      <c r="H2" s="2" t="s">
        <v>39</v>
      </c>
      <c r="I2" s="2"/>
      <c r="J2" s="2" t="s">
        <v>40</v>
      </c>
      <c r="K2">
        <v>1</v>
      </c>
      <c r="L2" s="2"/>
      <c r="O2" s="2"/>
      <c r="P2" s="2"/>
      <c r="V2">
        <v>10292.35</v>
      </c>
      <c r="W2">
        <v>0</v>
      </c>
      <c r="X2">
        <v>98</v>
      </c>
      <c r="Y2">
        <v>1</v>
      </c>
      <c r="Z2">
        <v>194</v>
      </c>
      <c r="AA2" s="3">
        <v>0.50515463917525771</v>
      </c>
      <c r="AB2" s="2" t="s">
        <v>362</v>
      </c>
    </row>
    <row r="3" spans="1:28" x14ac:dyDescent="0.25">
      <c r="A3" s="1">
        <v>43475</v>
      </c>
      <c r="B3" s="2" t="s">
        <v>71</v>
      </c>
      <c r="C3">
        <v>52903</v>
      </c>
      <c r="D3" t="s">
        <v>1089</v>
      </c>
      <c r="E3" t="s">
        <v>71</v>
      </c>
      <c r="F3" s="2"/>
      <c r="G3" s="2" t="s">
        <v>34</v>
      </c>
      <c r="H3" s="2"/>
      <c r="I3" s="2"/>
      <c r="J3" s="2" t="s">
        <v>41</v>
      </c>
      <c r="K3">
        <v>1</v>
      </c>
      <c r="L3" s="2"/>
      <c r="O3" s="2"/>
      <c r="P3" s="2"/>
      <c r="V3">
        <v>10292.35</v>
      </c>
      <c r="W3">
        <v>0</v>
      </c>
      <c r="X3">
        <v>98</v>
      </c>
      <c r="Y3">
        <v>1</v>
      </c>
      <c r="Z3">
        <v>194</v>
      </c>
      <c r="AA3" s="3">
        <v>0.50515463917525771</v>
      </c>
      <c r="AB3" s="2" t="s">
        <v>66</v>
      </c>
    </row>
    <row r="4" spans="1:28" x14ac:dyDescent="0.25">
      <c r="A4" s="1">
        <v>43475</v>
      </c>
      <c r="B4" s="2" t="s">
        <v>17</v>
      </c>
      <c r="C4" t="s">
        <v>28</v>
      </c>
      <c r="D4" t="s">
        <v>1090</v>
      </c>
      <c r="E4" t="s">
        <v>17</v>
      </c>
      <c r="F4" s="2"/>
      <c r="G4" s="2" t="s">
        <v>34</v>
      </c>
      <c r="H4" s="2"/>
      <c r="I4" s="2"/>
      <c r="J4" s="2" t="s">
        <v>40</v>
      </c>
      <c r="K4">
        <v>1</v>
      </c>
      <c r="L4" s="2"/>
      <c r="O4" s="2"/>
      <c r="P4" s="2"/>
      <c r="V4">
        <v>10292.35</v>
      </c>
      <c r="W4">
        <v>0</v>
      </c>
      <c r="X4">
        <v>98</v>
      </c>
      <c r="Y4">
        <v>1</v>
      </c>
      <c r="Z4">
        <v>194</v>
      </c>
      <c r="AA4" s="3">
        <v>0.50515463917525771</v>
      </c>
      <c r="AB4" s="2" t="s">
        <v>71</v>
      </c>
    </row>
    <row r="5" spans="1:28" x14ac:dyDescent="0.25">
      <c r="A5" s="1">
        <v>43475</v>
      </c>
      <c r="B5" s="2" t="s">
        <v>16</v>
      </c>
      <c r="C5">
        <v>65434</v>
      </c>
      <c r="D5" t="s">
        <v>1091</v>
      </c>
      <c r="E5" t="s">
        <v>16</v>
      </c>
      <c r="F5" s="2" t="s">
        <v>35</v>
      </c>
      <c r="G5" s="2" t="s">
        <v>34</v>
      </c>
      <c r="H5" s="2"/>
      <c r="I5" s="2"/>
      <c r="J5" s="2" t="s">
        <v>41</v>
      </c>
      <c r="K5">
        <v>1</v>
      </c>
      <c r="L5" s="2"/>
      <c r="O5" s="2" t="s">
        <v>72</v>
      </c>
      <c r="P5" s="2" t="s">
        <v>612</v>
      </c>
      <c r="Q5">
        <v>40</v>
      </c>
      <c r="V5">
        <v>10292.35</v>
      </c>
      <c r="W5">
        <v>1</v>
      </c>
      <c r="X5">
        <v>98</v>
      </c>
      <c r="Y5">
        <v>1</v>
      </c>
      <c r="Z5">
        <v>194</v>
      </c>
      <c r="AA5" s="3">
        <v>0.50515463917525771</v>
      </c>
      <c r="AB5" s="2" t="s">
        <v>701</v>
      </c>
    </row>
    <row r="6" spans="1:28" x14ac:dyDescent="0.25">
      <c r="A6" s="1">
        <v>43476</v>
      </c>
      <c r="B6" s="2" t="s">
        <v>16</v>
      </c>
      <c r="C6" t="s">
        <v>30</v>
      </c>
      <c r="D6" t="s">
        <v>1092</v>
      </c>
      <c r="E6" t="s">
        <v>16</v>
      </c>
      <c r="F6" s="2" t="s">
        <v>35</v>
      </c>
      <c r="G6" s="2" t="s">
        <v>34</v>
      </c>
      <c r="H6" s="2"/>
      <c r="I6" s="2"/>
      <c r="J6" s="2" t="s">
        <v>40</v>
      </c>
      <c r="K6">
        <v>1</v>
      </c>
      <c r="L6" s="2"/>
      <c r="O6" s="2" t="s">
        <v>72</v>
      </c>
      <c r="P6" s="2" t="s">
        <v>44</v>
      </c>
      <c r="Q6">
        <v>1000</v>
      </c>
      <c r="V6">
        <v>10292.35</v>
      </c>
      <c r="W6">
        <v>1</v>
      </c>
      <c r="X6">
        <v>98</v>
      </c>
      <c r="Y6">
        <v>1</v>
      </c>
      <c r="Z6">
        <v>194</v>
      </c>
      <c r="AA6" s="3">
        <v>0.50515463917525771</v>
      </c>
      <c r="AB6" s="2" t="s">
        <v>16</v>
      </c>
    </row>
    <row r="7" spans="1:28" x14ac:dyDescent="0.25">
      <c r="A7" s="1">
        <v>43476</v>
      </c>
      <c r="B7" s="2" t="s">
        <v>16</v>
      </c>
      <c r="C7">
        <v>63309</v>
      </c>
      <c r="D7" t="s">
        <v>1093</v>
      </c>
      <c r="E7" t="s">
        <v>16</v>
      </c>
      <c r="F7" s="2" t="s">
        <v>35</v>
      </c>
      <c r="G7" s="2" t="s">
        <v>34</v>
      </c>
      <c r="H7" s="2"/>
      <c r="I7" s="2"/>
      <c r="J7" s="2" t="s">
        <v>41</v>
      </c>
      <c r="K7">
        <v>1</v>
      </c>
      <c r="L7" s="2"/>
      <c r="O7" s="2" t="s">
        <v>72</v>
      </c>
      <c r="P7" s="2" t="s">
        <v>44</v>
      </c>
      <c r="Q7">
        <v>800</v>
      </c>
      <c r="V7">
        <v>10292.35</v>
      </c>
      <c r="W7">
        <v>1</v>
      </c>
      <c r="X7">
        <v>98</v>
      </c>
      <c r="Y7">
        <v>1</v>
      </c>
      <c r="Z7">
        <v>194</v>
      </c>
      <c r="AA7" s="3">
        <v>0.50515463917525771</v>
      </c>
      <c r="AB7" s="2" t="s">
        <v>1033</v>
      </c>
    </row>
    <row r="8" spans="1:28" x14ac:dyDescent="0.25">
      <c r="A8" s="1">
        <v>43476</v>
      </c>
      <c r="B8" s="2" t="s">
        <v>17</v>
      </c>
      <c r="C8">
        <v>61059</v>
      </c>
      <c r="D8" t="s">
        <v>1094</v>
      </c>
      <c r="E8" t="s">
        <v>17</v>
      </c>
      <c r="F8" s="2" t="s">
        <v>35</v>
      </c>
      <c r="G8" s="2" t="s">
        <v>34</v>
      </c>
      <c r="H8" s="2"/>
      <c r="I8" s="2"/>
      <c r="J8" s="2" t="s">
        <v>41</v>
      </c>
      <c r="K8">
        <v>1</v>
      </c>
      <c r="L8" s="2"/>
      <c r="O8" s="2" t="s">
        <v>72</v>
      </c>
      <c r="P8" s="2" t="s">
        <v>44</v>
      </c>
      <c r="Q8">
        <v>2</v>
      </c>
      <c r="V8">
        <v>10292.35</v>
      </c>
      <c r="W8">
        <v>1</v>
      </c>
      <c r="X8">
        <v>98</v>
      </c>
      <c r="Y8">
        <v>1</v>
      </c>
      <c r="Z8">
        <v>194</v>
      </c>
      <c r="AA8" s="3">
        <v>0.50515463917525771</v>
      </c>
      <c r="AB8" s="2"/>
    </row>
    <row r="9" spans="1:28" x14ac:dyDescent="0.25">
      <c r="A9" s="1">
        <v>43479</v>
      </c>
      <c r="B9" s="2" t="s">
        <v>15</v>
      </c>
      <c r="C9" t="s">
        <v>79</v>
      </c>
      <c r="D9" t="s">
        <v>1095</v>
      </c>
      <c r="E9" t="s">
        <v>15</v>
      </c>
      <c r="F9" s="2" t="s">
        <v>35</v>
      </c>
      <c r="G9" s="2" t="s">
        <v>34</v>
      </c>
      <c r="H9" s="2"/>
      <c r="I9" s="2"/>
      <c r="J9" s="2" t="s">
        <v>40</v>
      </c>
      <c r="K9">
        <v>1</v>
      </c>
      <c r="L9" s="2"/>
      <c r="O9" s="2"/>
      <c r="P9" s="2"/>
      <c r="V9">
        <v>10292.35</v>
      </c>
      <c r="W9">
        <v>0</v>
      </c>
      <c r="X9">
        <v>98</v>
      </c>
      <c r="Y9">
        <v>1</v>
      </c>
      <c r="Z9">
        <v>194</v>
      </c>
      <c r="AA9" s="3">
        <v>0.50515463917525771</v>
      </c>
      <c r="AB9" s="2"/>
    </row>
    <row r="10" spans="1:28" x14ac:dyDescent="0.25">
      <c r="A10" s="1">
        <v>43479</v>
      </c>
      <c r="B10" s="2" t="s">
        <v>15</v>
      </c>
      <c r="C10" t="s">
        <v>65</v>
      </c>
      <c r="D10" t="s">
        <v>1096</v>
      </c>
      <c r="E10" t="s">
        <v>15</v>
      </c>
      <c r="F10" s="2" t="s">
        <v>35</v>
      </c>
      <c r="G10" s="2" t="s">
        <v>34</v>
      </c>
      <c r="H10" s="2"/>
      <c r="I10" s="2"/>
      <c r="J10" s="2" t="s">
        <v>40</v>
      </c>
      <c r="K10">
        <v>1</v>
      </c>
      <c r="L10" s="2"/>
      <c r="O10" s="2"/>
      <c r="P10" s="2"/>
      <c r="V10">
        <v>10292.35</v>
      </c>
      <c r="W10">
        <v>0</v>
      </c>
      <c r="X10">
        <v>98</v>
      </c>
      <c r="Y10">
        <v>1</v>
      </c>
      <c r="Z10">
        <v>194</v>
      </c>
      <c r="AA10" s="3">
        <v>0.50515463917525771</v>
      </c>
      <c r="AB10" s="2"/>
    </row>
    <row r="11" spans="1:28" x14ac:dyDescent="0.25">
      <c r="A11" s="1">
        <v>43479</v>
      </c>
      <c r="B11" s="2" t="s">
        <v>16</v>
      </c>
      <c r="C11">
        <v>65432</v>
      </c>
      <c r="D11" t="s">
        <v>1097</v>
      </c>
      <c r="E11" t="s">
        <v>16</v>
      </c>
      <c r="F11" s="2"/>
      <c r="G11" s="2" t="s">
        <v>34</v>
      </c>
      <c r="H11" s="2"/>
      <c r="I11" s="2"/>
      <c r="J11" s="2" t="s">
        <v>41</v>
      </c>
      <c r="K11">
        <v>1</v>
      </c>
      <c r="L11" s="2"/>
      <c r="O11" s="2"/>
      <c r="P11" s="2"/>
      <c r="V11">
        <v>10292.35</v>
      </c>
      <c r="W11">
        <v>0</v>
      </c>
      <c r="X11">
        <v>98</v>
      </c>
      <c r="Y11">
        <v>1</v>
      </c>
      <c r="Z11">
        <v>194</v>
      </c>
      <c r="AA11" s="3">
        <v>0.50515463917525771</v>
      </c>
      <c r="AB11" s="2"/>
    </row>
    <row r="12" spans="1:28" x14ac:dyDescent="0.25">
      <c r="A12" s="1">
        <v>43479</v>
      </c>
      <c r="B12" s="2" t="s">
        <v>16</v>
      </c>
      <c r="C12">
        <v>65433</v>
      </c>
      <c r="D12" t="s">
        <v>1098</v>
      </c>
      <c r="E12" t="s">
        <v>16</v>
      </c>
      <c r="F12" s="2"/>
      <c r="G12" s="2" t="s">
        <v>34</v>
      </c>
      <c r="H12" s="2"/>
      <c r="I12" s="2"/>
      <c r="J12" s="2" t="s">
        <v>41</v>
      </c>
      <c r="K12">
        <v>1</v>
      </c>
      <c r="L12" s="2"/>
      <c r="O12" s="2"/>
      <c r="P12" s="2"/>
      <c r="V12">
        <v>10292.35</v>
      </c>
      <c r="W12">
        <v>0</v>
      </c>
      <c r="X12">
        <v>98</v>
      </c>
      <c r="Y12">
        <v>1</v>
      </c>
      <c r="Z12">
        <v>194</v>
      </c>
      <c r="AA12" s="3">
        <v>0.50515463917525771</v>
      </c>
      <c r="AB12" s="2"/>
    </row>
    <row r="13" spans="1:28" x14ac:dyDescent="0.25">
      <c r="A13" s="1">
        <v>43480</v>
      </c>
      <c r="B13" s="2" t="s">
        <v>71</v>
      </c>
      <c r="C13">
        <v>61061</v>
      </c>
      <c r="D13" t="s">
        <v>1099</v>
      </c>
      <c r="E13" t="s">
        <v>71</v>
      </c>
      <c r="F13" s="2" t="s">
        <v>35</v>
      </c>
      <c r="G13" s="2" t="s">
        <v>34</v>
      </c>
      <c r="H13" s="2"/>
      <c r="I13" s="2"/>
      <c r="J13" s="2" t="s">
        <v>41</v>
      </c>
      <c r="K13">
        <v>1</v>
      </c>
      <c r="L13" s="2"/>
      <c r="O13" s="2" t="s">
        <v>72</v>
      </c>
      <c r="P13" s="2" t="s">
        <v>44</v>
      </c>
      <c r="Q13">
        <v>300</v>
      </c>
      <c r="V13">
        <v>10292.35</v>
      </c>
      <c r="W13">
        <v>1</v>
      </c>
      <c r="X13">
        <v>98</v>
      </c>
      <c r="Y13">
        <v>1</v>
      </c>
      <c r="Z13">
        <v>194</v>
      </c>
      <c r="AA13" s="3">
        <v>0.50515463917525771</v>
      </c>
      <c r="AB13" s="2"/>
    </row>
    <row r="14" spans="1:28" x14ac:dyDescent="0.25">
      <c r="A14" s="1">
        <v>43481</v>
      </c>
      <c r="B14" s="2" t="s">
        <v>17</v>
      </c>
      <c r="C14" t="s">
        <v>81</v>
      </c>
      <c r="D14" t="s">
        <v>1100</v>
      </c>
      <c r="E14" t="s">
        <v>17</v>
      </c>
      <c r="F14" s="2"/>
      <c r="G14" s="2" t="s">
        <v>34</v>
      </c>
      <c r="H14" s="2"/>
      <c r="I14" s="2"/>
      <c r="J14" s="2" t="s">
        <v>40</v>
      </c>
      <c r="K14">
        <v>1</v>
      </c>
      <c r="L14" s="2"/>
      <c r="O14" s="2"/>
      <c r="P14" s="2"/>
      <c r="V14">
        <v>10292.35</v>
      </c>
      <c r="W14">
        <v>0</v>
      </c>
      <c r="X14">
        <v>98</v>
      </c>
      <c r="Y14">
        <v>1</v>
      </c>
      <c r="Z14">
        <v>194</v>
      </c>
      <c r="AA14" s="3">
        <v>0.50515463917525771</v>
      </c>
      <c r="AB14" s="2"/>
    </row>
    <row r="15" spans="1:28" x14ac:dyDescent="0.25">
      <c r="A15" s="1">
        <v>43481</v>
      </c>
      <c r="B15" s="2" t="s">
        <v>16</v>
      </c>
      <c r="C15">
        <v>71451</v>
      </c>
      <c r="D15" t="s">
        <v>1101</v>
      </c>
      <c r="E15" t="s">
        <v>16</v>
      </c>
      <c r="F15" s="2"/>
      <c r="G15" s="2" t="s">
        <v>34</v>
      </c>
      <c r="H15" s="2"/>
      <c r="I15" s="2"/>
      <c r="J15" s="2" t="s">
        <v>41</v>
      </c>
      <c r="K15">
        <v>1</v>
      </c>
      <c r="L15" s="2"/>
      <c r="O15" s="2"/>
      <c r="P15" s="2"/>
      <c r="V15">
        <v>10292.35</v>
      </c>
      <c r="W15">
        <v>0</v>
      </c>
      <c r="X15">
        <v>98</v>
      </c>
      <c r="Y15">
        <v>1</v>
      </c>
      <c r="Z15">
        <v>194</v>
      </c>
      <c r="AA15" s="3">
        <v>0.50515463917525771</v>
      </c>
      <c r="AB15" s="2"/>
    </row>
    <row r="16" spans="1:28" x14ac:dyDescent="0.25">
      <c r="A16" s="1">
        <v>43485</v>
      </c>
      <c r="B16" s="2" t="s">
        <v>71</v>
      </c>
      <c r="C16" t="s">
        <v>365</v>
      </c>
      <c r="D16" t="s">
        <v>1102</v>
      </c>
      <c r="E16" t="s">
        <v>71</v>
      </c>
      <c r="F16" s="2"/>
      <c r="G16" s="2" t="s">
        <v>34</v>
      </c>
      <c r="H16" s="2"/>
      <c r="I16" s="2"/>
      <c r="J16" s="2" t="s">
        <v>40</v>
      </c>
      <c r="K16">
        <v>1</v>
      </c>
      <c r="L16" s="2"/>
      <c r="O16" s="2"/>
      <c r="P16" s="2"/>
      <c r="V16">
        <v>10292.35</v>
      </c>
      <c r="W16">
        <v>0</v>
      </c>
      <c r="X16">
        <v>98</v>
      </c>
      <c r="Y16">
        <v>1</v>
      </c>
      <c r="Z16">
        <v>194</v>
      </c>
      <c r="AA16" s="3">
        <v>0.50515463917525771</v>
      </c>
      <c r="AB16" s="2"/>
    </row>
    <row r="17" spans="1:28" x14ac:dyDescent="0.25">
      <c r="A17" s="1">
        <v>43487</v>
      </c>
      <c r="B17" s="2" t="s">
        <v>71</v>
      </c>
      <c r="C17">
        <v>61060</v>
      </c>
      <c r="D17" t="s">
        <v>1103</v>
      </c>
      <c r="E17" t="s">
        <v>71</v>
      </c>
      <c r="F17" s="2" t="s">
        <v>35</v>
      </c>
      <c r="G17" s="2" t="s">
        <v>34</v>
      </c>
      <c r="H17" s="2"/>
      <c r="I17" s="2"/>
      <c r="J17" s="2" t="s">
        <v>41</v>
      </c>
      <c r="K17">
        <v>1</v>
      </c>
      <c r="L17" s="2"/>
      <c r="O17" s="2" t="s">
        <v>72</v>
      </c>
      <c r="P17" s="2" t="s">
        <v>44</v>
      </c>
      <c r="Q17">
        <v>300</v>
      </c>
      <c r="V17">
        <v>10292.35</v>
      </c>
      <c r="W17">
        <v>1</v>
      </c>
      <c r="X17">
        <v>98</v>
      </c>
      <c r="Y17">
        <v>1</v>
      </c>
      <c r="Z17">
        <v>194</v>
      </c>
      <c r="AA17" s="3">
        <v>0.50515463917525771</v>
      </c>
      <c r="AB17" s="2"/>
    </row>
    <row r="18" spans="1:28" x14ac:dyDescent="0.25">
      <c r="A18" s="1">
        <v>43487</v>
      </c>
      <c r="B18" s="2" t="s">
        <v>71</v>
      </c>
      <c r="C18">
        <v>61061</v>
      </c>
      <c r="D18" t="s">
        <v>1104</v>
      </c>
      <c r="E18" t="s">
        <v>71</v>
      </c>
      <c r="F18" s="2" t="s">
        <v>35</v>
      </c>
      <c r="G18" s="2" t="s">
        <v>34</v>
      </c>
      <c r="H18" s="2"/>
      <c r="I18" s="2"/>
      <c r="J18" s="2" t="s">
        <v>41</v>
      </c>
      <c r="K18">
        <v>1</v>
      </c>
      <c r="L18" s="2"/>
      <c r="O18" s="2" t="s">
        <v>72</v>
      </c>
      <c r="P18" s="2" t="s">
        <v>44</v>
      </c>
      <c r="Q18">
        <v>300</v>
      </c>
      <c r="V18">
        <v>10292.35</v>
      </c>
      <c r="W18">
        <v>1</v>
      </c>
      <c r="X18">
        <v>98</v>
      </c>
      <c r="Y18">
        <v>1</v>
      </c>
      <c r="Z18">
        <v>194</v>
      </c>
      <c r="AA18" s="3">
        <v>0.50515463917525771</v>
      </c>
      <c r="AB18" s="2"/>
    </row>
    <row r="19" spans="1:28" x14ac:dyDescent="0.25">
      <c r="A19" s="1">
        <v>43487</v>
      </c>
      <c r="B19" s="2" t="s">
        <v>16</v>
      </c>
      <c r="C19">
        <v>65433</v>
      </c>
      <c r="D19" t="s">
        <v>1105</v>
      </c>
      <c r="E19" t="s">
        <v>16</v>
      </c>
      <c r="F19" s="2" t="s">
        <v>35</v>
      </c>
      <c r="G19" s="2" t="s">
        <v>34</v>
      </c>
      <c r="H19" s="2"/>
      <c r="I19" s="2"/>
      <c r="J19" s="2" t="s">
        <v>41</v>
      </c>
      <c r="K19">
        <v>1</v>
      </c>
      <c r="L19" s="2"/>
      <c r="O19" s="2" t="s">
        <v>72</v>
      </c>
      <c r="P19" s="2" t="s">
        <v>44</v>
      </c>
      <c r="Q19">
        <v>200</v>
      </c>
      <c r="V19">
        <v>10292.35</v>
      </c>
      <c r="W19">
        <v>1</v>
      </c>
      <c r="X19">
        <v>98</v>
      </c>
      <c r="Y19">
        <v>1</v>
      </c>
      <c r="Z19">
        <v>194</v>
      </c>
      <c r="AA19" s="3">
        <v>0.50515463917525771</v>
      </c>
      <c r="AB19" s="2"/>
    </row>
    <row r="20" spans="1:28" x14ac:dyDescent="0.25">
      <c r="A20" s="1">
        <v>43489</v>
      </c>
      <c r="B20" s="2" t="s">
        <v>16</v>
      </c>
      <c r="C20">
        <v>65432</v>
      </c>
      <c r="D20" t="s">
        <v>1106</v>
      </c>
      <c r="E20" t="s">
        <v>16</v>
      </c>
      <c r="F20" s="2" t="s">
        <v>35</v>
      </c>
      <c r="G20" s="2" t="s">
        <v>34</v>
      </c>
      <c r="H20" s="2"/>
      <c r="I20" s="2"/>
      <c r="J20" s="2" t="s">
        <v>41</v>
      </c>
      <c r="K20">
        <v>1</v>
      </c>
      <c r="L20" s="2"/>
      <c r="O20" s="2" t="s">
        <v>72</v>
      </c>
      <c r="P20" s="2" t="s">
        <v>44</v>
      </c>
      <c r="Q20">
        <v>600</v>
      </c>
      <c r="V20">
        <v>10292.35</v>
      </c>
      <c r="W20">
        <v>1</v>
      </c>
      <c r="X20">
        <v>98</v>
      </c>
      <c r="Y20">
        <v>1</v>
      </c>
      <c r="Z20">
        <v>194</v>
      </c>
      <c r="AA20" s="3">
        <v>0.50515463917525771</v>
      </c>
      <c r="AB20" s="2"/>
    </row>
    <row r="21" spans="1:28" x14ac:dyDescent="0.25">
      <c r="A21" s="1">
        <v>43489</v>
      </c>
      <c r="B21" s="2" t="s">
        <v>16</v>
      </c>
      <c r="C21">
        <v>63311</v>
      </c>
      <c r="D21" t="s">
        <v>1107</v>
      </c>
      <c r="E21" t="s">
        <v>16</v>
      </c>
      <c r="F21" s="2" t="s">
        <v>35</v>
      </c>
      <c r="G21" s="2" t="s">
        <v>34</v>
      </c>
      <c r="H21" s="2"/>
      <c r="I21" s="2"/>
      <c r="J21" s="2" t="s">
        <v>41</v>
      </c>
      <c r="K21">
        <v>1</v>
      </c>
      <c r="L21" s="2"/>
      <c r="O21" s="2" t="s">
        <v>72</v>
      </c>
      <c r="P21" s="2" t="s">
        <v>44</v>
      </c>
      <c r="Q21">
        <v>600</v>
      </c>
      <c r="V21">
        <v>10292.35</v>
      </c>
      <c r="W21">
        <v>1</v>
      </c>
      <c r="X21">
        <v>98</v>
      </c>
      <c r="Y21">
        <v>1</v>
      </c>
      <c r="Z21">
        <v>194</v>
      </c>
      <c r="AA21" s="3">
        <v>0.50515463917525771</v>
      </c>
      <c r="AB21" s="2"/>
    </row>
    <row r="22" spans="1:28" x14ac:dyDescent="0.25">
      <c r="A22" s="1">
        <v>43490</v>
      </c>
      <c r="B22" s="2" t="s">
        <v>16</v>
      </c>
      <c r="C22">
        <v>63308</v>
      </c>
      <c r="D22" t="s">
        <v>1108</v>
      </c>
      <c r="E22" t="s">
        <v>16</v>
      </c>
      <c r="F22" s="2"/>
      <c r="G22" s="2" t="s">
        <v>34</v>
      </c>
      <c r="H22" s="2"/>
      <c r="I22" s="2"/>
      <c r="J22" s="2" t="s">
        <v>41</v>
      </c>
      <c r="K22">
        <v>1</v>
      </c>
      <c r="L22" s="2"/>
      <c r="O22" s="2"/>
      <c r="P22" s="2"/>
      <c r="V22">
        <v>10292.35</v>
      </c>
      <c r="W22">
        <v>0</v>
      </c>
      <c r="X22">
        <v>98</v>
      </c>
      <c r="Y22">
        <v>1</v>
      </c>
      <c r="Z22">
        <v>194</v>
      </c>
      <c r="AA22" s="3">
        <v>0.50515463917525771</v>
      </c>
      <c r="AB22" s="2"/>
    </row>
    <row r="23" spans="1:28" x14ac:dyDescent="0.25">
      <c r="A23" s="1">
        <v>43490</v>
      </c>
      <c r="B23" s="2" t="s">
        <v>16</v>
      </c>
      <c r="C23">
        <v>63310</v>
      </c>
      <c r="D23" t="s">
        <v>1109</v>
      </c>
      <c r="E23" t="s">
        <v>16</v>
      </c>
      <c r="F23" s="2"/>
      <c r="G23" s="2" t="s">
        <v>34</v>
      </c>
      <c r="H23" s="2"/>
      <c r="I23" s="2"/>
      <c r="J23" s="2" t="s">
        <v>41</v>
      </c>
      <c r="K23">
        <v>1</v>
      </c>
      <c r="L23" s="2"/>
      <c r="O23" s="2"/>
      <c r="P23" s="2"/>
      <c r="V23">
        <v>10292.35</v>
      </c>
      <c r="W23">
        <v>0</v>
      </c>
      <c r="X23">
        <v>98</v>
      </c>
      <c r="Y23">
        <v>1</v>
      </c>
      <c r="Z23">
        <v>194</v>
      </c>
      <c r="AA23" s="3">
        <v>0.50515463917525771</v>
      </c>
      <c r="AB23" s="2"/>
    </row>
    <row r="24" spans="1:28" x14ac:dyDescent="0.25">
      <c r="A24" s="1">
        <v>43490</v>
      </c>
      <c r="B24" s="2" t="s">
        <v>16</v>
      </c>
      <c r="C24">
        <v>65434</v>
      </c>
      <c r="D24" t="s">
        <v>1110</v>
      </c>
      <c r="E24" t="s">
        <v>16</v>
      </c>
      <c r="F24" s="2" t="s">
        <v>35</v>
      </c>
      <c r="G24" s="2" t="s">
        <v>34</v>
      </c>
      <c r="H24" s="2"/>
      <c r="I24" s="2"/>
      <c r="J24" s="2" t="s">
        <v>41</v>
      </c>
      <c r="K24">
        <v>1</v>
      </c>
      <c r="L24" s="2"/>
      <c r="O24" s="2"/>
      <c r="P24" s="2"/>
      <c r="V24">
        <v>10292.35</v>
      </c>
      <c r="W24">
        <v>0</v>
      </c>
      <c r="X24">
        <v>98</v>
      </c>
      <c r="Y24">
        <v>1</v>
      </c>
      <c r="Z24">
        <v>194</v>
      </c>
      <c r="AA24" s="3">
        <v>0.50515463917525771</v>
      </c>
      <c r="AB24" s="2"/>
    </row>
    <row r="25" spans="1:28" x14ac:dyDescent="0.25">
      <c r="A25" s="1">
        <v>43490</v>
      </c>
      <c r="B25" s="2" t="s">
        <v>16</v>
      </c>
      <c r="C25">
        <v>63309</v>
      </c>
      <c r="D25" t="s">
        <v>1111</v>
      </c>
      <c r="E25" t="s">
        <v>16</v>
      </c>
      <c r="F25" s="2"/>
      <c r="G25" s="2" t="s">
        <v>34</v>
      </c>
      <c r="H25" s="2"/>
      <c r="I25" s="2"/>
      <c r="J25" s="2" t="s">
        <v>41</v>
      </c>
      <c r="K25">
        <v>1</v>
      </c>
      <c r="L25" s="2"/>
      <c r="O25" s="2"/>
      <c r="P25" s="2"/>
      <c r="V25">
        <v>10292.35</v>
      </c>
      <c r="W25">
        <v>0</v>
      </c>
      <c r="X25">
        <v>98</v>
      </c>
      <c r="Y25">
        <v>1</v>
      </c>
      <c r="Z25">
        <v>194</v>
      </c>
      <c r="AA25" s="3">
        <v>0.50515463917525771</v>
      </c>
      <c r="AB25" s="2"/>
    </row>
    <row r="26" spans="1:28" x14ac:dyDescent="0.25">
      <c r="A26" s="1">
        <v>43496</v>
      </c>
      <c r="B26" s="2" t="s">
        <v>17</v>
      </c>
      <c r="C26" t="s">
        <v>91</v>
      </c>
      <c r="D26" t="s">
        <v>1112</v>
      </c>
      <c r="E26" t="s">
        <v>17</v>
      </c>
      <c r="F26" s="2" t="s">
        <v>35</v>
      </c>
      <c r="G26" s="2" t="s">
        <v>34</v>
      </c>
      <c r="H26" s="2"/>
      <c r="I26" s="2"/>
      <c r="J26" s="2" t="s">
        <v>40</v>
      </c>
      <c r="K26">
        <v>1</v>
      </c>
      <c r="L26" s="2"/>
      <c r="O26" s="2" t="s">
        <v>72</v>
      </c>
      <c r="P26" s="2" t="s">
        <v>612</v>
      </c>
      <c r="Q26">
        <v>2</v>
      </c>
      <c r="V26">
        <v>10292.35</v>
      </c>
      <c r="W26">
        <v>1</v>
      </c>
      <c r="X26">
        <v>98</v>
      </c>
      <c r="Y26">
        <v>1</v>
      </c>
      <c r="Z26">
        <v>194</v>
      </c>
      <c r="AA26" s="3">
        <v>0.50515463917525771</v>
      </c>
      <c r="AB26" s="2"/>
    </row>
    <row r="27" spans="1:28" x14ac:dyDescent="0.25">
      <c r="A27" s="1">
        <v>43501</v>
      </c>
      <c r="B27" s="2" t="s">
        <v>66</v>
      </c>
      <c r="C27">
        <v>57350</v>
      </c>
      <c r="D27" t="s">
        <v>1113</v>
      </c>
      <c r="E27" t="s">
        <v>66</v>
      </c>
      <c r="F27" s="2" t="s">
        <v>35</v>
      </c>
      <c r="G27" s="2" t="s">
        <v>34</v>
      </c>
      <c r="H27" s="2"/>
      <c r="I27" s="2"/>
      <c r="J27" s="2" t="s">
        <v>41</v>
      </c>
      <c r="K27">
        <v>1</v>
      </c>
      <c r="L27" s="2"/>
      <c r="O27" s="2" t="s">
        <v>72</v>
      </c>
      <c r="P27" s="2" t="s">
        <v>44</v>
      </c>
      <c r="Q27">
        <v>300</v>
      </c>
      <c r="V27">
        <v>10292.35</v>
      </c>
      <c r="W27">
        <v>1</v>
      </c>
      <c r="X27">
        <v>98</v>
      </c>
      <c r="Y27">
        <v>1</v>
      </c>
      <c r="Z27">
        <v>194</v>
      </c>
      <c r="AA27" s="3">
        <v>0.50515463917525771</v>
      </c>
      <c r="AB27" s="2"/>
    </row>
    <row r="28" spans="1:28" x14ac:dyDescent="0.25">
      <c r="A28" s="1">
        <v>43501</v>
      </c>
      <c r="B28" s="2" t="s">
        <v>17</v>
      </c>
      <c r="C28" t="s">
        <v>90</v>
      </c>
      <c r="D28" t="s">
        <v>1114</v>
      </c>
      <c r="E28" t="s">
        <v>17</v>
      </c>
      <c r="F28" s="2" t="s">
        <v>35</v>
      </c>
      <c r="G28" s="2" t="s">
        <v>34</v>
      </c>
      <c r="H28" s="2"/>
      <c r="I28" s="2"/>
      <c r="J28" s="2" t="s">
        <v>40</v>
      </c>
      <c r="K28">
        <v>1</v>
      </c>
      <c r="L28" s="2"/>
      <c r="O28" s="2" t="s">
        <v>72</v>
      </c>
      <c r="P28" s="2" t="s">
        <v>509</v>
      </c>
      <c r="Q28">
        <v>360</v>
      </c>
      <c r="V28">
        <v>10292.35</v>
      </c>
      <c r="W28">
        <v>1</v>
      </c>
      <c r="X28">
        <v>98</v>
      </c>
      <c r="Y28">
        <v>1</v>
      </c>
      <c r="Z28">
        <v>194</v>
      </c>
      <c r="AA28" s="3">
        <v>0.50515463917525771</v>
      </c>
      <c r="AB28" s="2"/>
    </row>
    <row r="29" spans="1:28" x14ac:dyDescent="0.25">
      <c r="A29" s="1">
        <v>43501</v>
      </c>
      <c r="B29" s="2" t="s">
        <v>17</v>
      </c>
      <c r="C29" t="s">
        <v>28</v>
      </c>
      <c r="D29" t="s">
        <v>1115</v>
      </c>
      <c r="E29" t="s">
        <v>17</v>
      </c>
      <c r="F29" s="2" t="s">
        <v>35</v>
      </c>
      <c r="G29" s="2" t="s">
        <v>34</v>
      </c>
      <c r="H29" s="2"/>
      <c r="I29" s="2"/>
      <c r="J29" s="2" t="s">
        <v>40</v>
      </c>
      <c r="K29">
        <v>1</v>
      </c>
      <c r="L29" s="2"/>
      <c r="O29" s="2" t="s">
        <v>72</v>
      </c>
      <c r="P29" s="2" t="s">
        <v>509</v>
      </c>
      <c r="Q29">
        <v>360</v>
      </c>
      <c r="V29">
        <v>10292.35</v>
      </c>
      <c r="W29">
        <v>1</v>
      </c>
      <c r="X29">
        <v>98</v>
      </c>
      <c r="Y29">
        <v>1</v>
      </c>
      <c r="Z29">
        <v>194</v>
      </c>
      <c r="AA29" s="3">
        <v>0.50515463917525771</v>
      </c>
      <c r="AB29" s="2"/>
    </row>
    <row r="30" spans="1:28" x14ac:dyDescent="0.25">
      <c r="A30" s="1">
        <v>43501</v>
      </c>
      <c r="B30" s="2" t="s">
        <v>66</v>
      </c>
      <c r="C30">
        <v>36233</v>
      </c>
      <c r="D30" t="s">
        <v>1116</v>
      </c>
      <c r="E30" t="s">
        <v>66</v>
      </c>
      <c r="F30" s="2" t="s">
        <v>35</v>
      </c>
      <c r="G30" s="2" t="s">
        <v>34</v>
      </c>
      <c r="H30" s="2"/>
      <c r="I30" s="2"/>
      <c r="J30" s="2" t="s">
        <v>41</v>
      </c>
      <c r="K30">
        <v>1</v>
      </c>
      <c r="L30" s="2"/>
      <c r="O30" s="2" t="s">
        <v>72</v>
      </c>
      <c r="P30" s="2" t="s">
        <v>44</v>
      </c>
      <c r="Q30">
        <v>120</v>
      </c>
      <c r="V30">
        <v>10292.35</v>
      </c>
      <c r="W30">
        <v>1</v>
      </c>
      <c r="X30">
        <v>98</v>
      </c>
      <c r="Y30">
        <v>1</v>
      </c>
      <c r="Z30">
        <v>194</v>
      </c>
      <c r="AA30" s="3">
        <v>0.50515463917525771</v>
      </c>
      <c r="AB30" s="2"/>
    </row>
    <row r="31" spans="1:28" x14ac:dyDescent="0.25">
      <c r="A31" s="1">
        <v>43502</v>
      </c>
      <c r="B31" s="2" t="s">
        <v>15</v>
      </c>
      <c r="C31" t="s">
        <v>79</v>
      </c>
      <c r="D31" t="s">
        <v>1117</v>
      </c>
      <c r="E31" t="s">
        <v>15</v>
      </c>
      <c r="F31" s="2" t="s">
        <v>35</v>
      </c>
      <c r="G31" s="2" t="s">
        <v>34</v>
      </c>
      <c r="H31" s="2"/>
      <c r="I31" s="2"/>
      <c r="J31" s="2" t="s">
        <v>40</v>
      </c>
      <c r="K31">
        <v>1</v>
      </c>
      <c r="L31" s="2"/>
      <c r="O31" s="2" t="s">
        <v>72</v>
      </c>
      <c r="P31" s="2" t="s">
        <v>509</v>
      </c>
      <c r="Q31">
        <v>360</v>
      </c>
      <c r="V31">
        <v>10292.35</v>
      </c>
      <c r="W31">
        <v>1</v>
      </c>
      <c r="X31">
        <v>98</v>
      </c>
      <c r="Y31">
        <v>1</v>
      </c>
      <c r="Z31">
        <v>194</v>
      </c>
      <c r="AA31" s="3">
        <v>0.50515463917525771</v>
      </c>
      <c r="AB31" s="2"/>
    </row>
    <row r="32" spans="1:28" x14ac:dyDescent="0.25">
      <c r="A32" s="1">
        <v>43502</v>
      </c>
      <c r="B32" s="2" t="s">
        <v>15</v>
      </c>
      <c r="C32" t="s">
        <v>65</v>
      </c>
      <c r="D32" t="s">
        <v>1118</v>
      </c>
      <c r="E32" t="s">
        <v>15</v>
      </c>
      <c r="F32" s="2" t="s">
        <v>35</v>
      </c>
      <c r="G32" s="2" t="s">
        <v>34</v>
      </c>
      <c r="H32" s="2"/>
      <c r="I32" s="2"/>
      <c r="J32" s="2" t="s">
        <v>40</v>
      </c>
      <c r="K32">
        <v>1</v>
      </c>
      <c r="L32" s="2"/>
      <c r="O32" s="2" t="s">
        <v>72</v>
      </c>
      <c r="P32" s="2" t="s">
        <v>509</v>
      </c>
      <c r="Q32">
        <v>360</v>
      </c>
      <c r="V32">
        <v>10292.35</v>
      </c>
      <c r="W32">
        <v>1</v>
      </c>
      <c r="X32">
        <v>98</v>
      </c>
      <c r="Y32">
        <v>1</v>
      </c>
      <c r="Z32">
        <v>194</v>
      </c>
      <c r="AA32" s="3">
        <v>0.50515463917525771</v>
      </c>
      <c r="AB32" s="2"/>
    </row>
    <row r="33" spans="1:28" x14ac:dyDescent="0.25">
      <c r="A33" s="1">
        <v>43509</v>
      </c>
      <c r="B33" s="2" t="s">
        <v>66</v>
      </c>
      <c r="C33">
        <v>57349</v>
      </c>
      <c r="D33" t="s">
        <v>1119</v>
      </c>
      <c r="E33" t="s">
        <v>66</v>
      </c>
      <c r="F33" s="2" t="s">
        <v>35</v>
      </c>
      <c r="G33" s="2" t="s">
        <v>34</v>
      </c>
      <c r="H33" s="2"/>
      <c r="I33" s="2"/>
      <c r="J33" s="2" t="s">
        <v>41</v>
      </c>
      <c r="K33">
        <v>1</v>
      </c>
      <c r="L33" s="2"/>
      <c r="O33" s="2" t="s">
        <v>72</v>
      </c>
      <c r="P33" s="2" t="s">
        <v>613</v>
      </c>
      <c r="Q33">
        <v>80</v>
      </c>
      <c r="V33">
        <v>10292.35</v>
      </c>
      <c r="W33">
        <v>1</v>
      </c>
      <c r="X33">
        <v>98</v>
      </c>
      <c r="Y33">
        <v>1</v>
      </c>
      <c r="Z33">
        <v>194</v>
      </c>
      <c r="AA33" s="3">
        <v>0.50515463917525771</v>
      </c>
      <c r="AB33" s="2"/>
    </row>
    <row r="34" spans="1:28" x14ac:dyDescent="0.25">
      <c r="A34" s="1">
        <v>43509</v>
      </c>
      <c r="B34" s="2" t="s">
        <v>66</v>
      </c>
      <c r="C34">
        <v>57351</v>
      </c>
      <c r="D34" t="s">
        <v>1120</v>
      </c>
      <c r="E34" t="s">
        <v>66</v>
      </c>
      <c r="F34" s="2" t="s">
        <v>35</v>
      </c>
      <c r="G34" s="2" t="s">
        <v>34</v>
      </c>
      <c r="H34" s="2"/>
      <c r="I34" s="2"/>
      <c r="J34" s="2" t="s">
        <v>41</v>
      </c>
      <c r="K34">
        <v>1</v>
      </c>
      <c r="L34" s="2"/>
      <c r="O34" s="2" t="s">
        <v>72</v>
      </c>
      <c r="P34" s="2" t="s">
        <v>613</v>
      </c>
      <c r="Q34">
        <v>80</v>
      </c>
      <c r="V34">
        <v>10292.35</v>
      </c>
      <c r="W34">
        <v>1</v>
      </c>
      <c r="X34">
        <v>98</v>
      </c>
      <c r="Y34">
        <v>1</v>
      </c>
      <c r="Z34">
        <v>194</v>
      </c>
      <c r="AA34" s="3">
        <v>0.50515463917525771</v>
      </c>
      <c r="AB34" s="2"/>
    </row>
    <row r="35" spans="1:28" x14ac:dyDescent="0.25">
      <c r="A35" s="1">
        <v>43514</v>
      </c>
      <c r="B35" s="2" t="s">
        <v>16</v>
      </c>
      <c r="C35">
        <v>65433</v>
      </c>
      <c r="D35" t="s">
        <v>1121</v>
      </c>
      <c r="E35" t="s">
        <v>16</v>
      </c>
      <c r="F35" s="2" t="s">
        <v>35</v>
      </c>
      <c r="G35" s="2" t="s">
        <v>34</v>
      </c>
      <c r="H35" s="2"/>
      <c r="I35" s="2"/>
      <c r="J35" s="2" t="s">
        <v>41</v>
      </c>
      <c r="K35">
        <v>1</v>
      </c>
      <c r="L35" s="2"/>
      <c r="O35" s="2" t="s">
        <v>72</v>
      </c>
      <c r="P35" s="2" t="s">
        <v>44</v>
      </c>
      <c r="Q35">
        <v>600</v>
      </c>
      <c r="V35">
        <v>10292.35</v>
      </c>
      <c r="W35">
        <v>1</v>
      </c>
      <c r="X35">
        <v>98</v>
      </c>
      <c r="Y35">
        <v>1</v>
      </c>
      <c r="Z35">
        <v>194</v>
      </c>
      <c r="AA35" s="3">
        <v>0.50515463917525771</v>
      </c>
      <c r="AB35" s="2"/>
    </row>
    <row r="36" spans="1:28" x14ac:dyDescent="0.25">
      <c r="A36" s="1">
        <v>43514</v>
      </c>
      <c r="B36" s="2" t="s">
        <v>16</v>
      </c>
      <c r="C36" t="s">
        <v>27</v>
      </c>
      <c r="D36" t="s">
        <v>1122</v>
      </c>
      <c r="E36" t="s">
        <v>16</v>
      </c>
      <c r="F36" s="2" t="s">
        <v>35</v>
      </c>
      <c r="G36" s="2" t="s">
        <v>34</v>
      </c>
      <c r="H36" s="2" t="s">
        <v>39</v>
      </c>
      <c r="I36" s="2"/>
      <c r="J36" s="2" t="s">
        <v>40</v>
      </c>
      <c r="K36">
        <v>1</v>
      </c>
      <c r="L36" s="2"/>
      <c r="O36" s="2" t="s">
        <v>72</v>
      </c>
      <c r="P36" s="2" t="s">
        <v>44</v>
      </c>
      <c r="Q36">
        <v>800</v>
      </c>
      <c r="V36">
        <v>10292.35</v>
      </c>
      <c r="W36">
        <v>1</v>
      </c>
      <c r="X36">
        <v>98</v>
      </c>
      <c r="Y36">
        <v>1</v>
      </c>
      <c r="Z36">
        <v>194</v>
      </c>
      <c r="AA36" s="3">
        <v>0.50515463917525771</v>
      </c>
      <c r="AB36" s="2"/>
    </row>
    <row r="37" spans="1:28" x14ac:dyDescent="0.25">
      <c r="A37" s="1">
        <v>43516</v>
      </c>
      <c r="B37" s="2" t="s">
        <v>16</v>
      </c>
      <c r="C37">
        <v>65434</v>
      </c>
      <c r="D37" t="s">
        <v>1123</v>
      </c>
      <c r="E37" t="s">
        <v>16</v>
      </c>
      <c r="F37" s="2" t="s">
        <v>35</v>
      </c>
      <c r="G37" s="2" t="s">
        <v>34</v>
      </c>
      <c r="H37" s="2"/>
      <c r="I37" s="2"/>
      <c r="J37" s="2" t="s">
        <v>41</v>
      </c>
      <c r="K37">
        <v>1</v>
      </c>
      <c r="L37" s="2"/>
      <c r="O37" s="2" t="s">
        <v>72</v>
      </c>
      <c r="P37" s="2" t="s">
        <v>44</v>
      </c>
      <c r="Q37">
        <v>20</v>
      </c>
      <c r="V37">
        <v>10292.35</v>
      </c>
      <c r="W37">
        <v>1</v>
      </c>
      <c r="X37">
        <v>98</v>
      </c>
      <c r="Y37">
        <v>1</v>
      </c>
      <c r="Z37">
        <v>194</v>
      </c>
      <c r="AA37" s="3">
        <v>0.50515463917525771</v>
      </c>
      <c r="AB37" s="2"/>
    </row>
    <row r="38" spans="1:28" x14ac:dyDescent="0.25">
      <c r="A38" s="1">
        <v>43516</v>
      </c>
      <c r="B38" s="2" t="s">
        <v>18</v>
      </c>
      <c r="C38" t="s">
        <v>570</v>
      </c>
      <c r="D38" t="s">
        <v>1124</v>
      </c>
      <c r="E38" t="s">
        <v>18</v>
      </c>
      <c r="F38" s="2" t="s">
        <v>33</v>
      </c>
      <c r="G38" s="2" t="s">
        <v>34</v>
      </c>
      <c r="H38" s="2"/>
      <c r="I38" s="2"/>
      <c r="J38" s="2" t="s">
        <v>40</v>
      </c>
      <c r="K38">
        <v>50</v>
      </c>
      <c r="L38" s="2"/>
      <c r="O38" s="2"/>
      <c r="P38" s="2"/>
      <c r="V38">
        <v>10292.35</v>
      </c>
      <c r="W38">
        <v>0</v>
      </c>
      <c r="X38">
        <v>98</v>
      </c>
      <c r="Y38">
        <v>1</v>
      </c>
      <c r="Z38">
        <v>194</v>
      </c>
      <c r="AA38" s="3">
        <v>0.50515463917525771</v>
      </c>
      <c r="AB38" s="2"/>
    </row>
    <row r="39" spans="1:28" x14ac:dyDescent="0.25">
      <c r="A39" s="1">
        <v>43516</v>
      </c>
      <c r="B39" s="2" t="s">
        <v>18</v>
      </c>
      <c r="C39" t="s">
        <v>567</v>
      </c>
      <c r="D39" t="s">
        <v>1125</v>
      </c>
      <c r="E39" t="s">
        <v>18</v>
      </c>
      <c r="F39" s="2" t="s">
        <v>33</v>
      </c>
      <c r="G39" s="2" t="s">
        <v>34</v>
      </c>
      <c r="H39" s="2"/>
      <c r="I39" s="2"/>
      <c r="J39" s="2" t="s">
        <v>40</v>
      </c>
      <c r="K39">
        <v>50</v>
      </c>
      <c r="L39" s="2"/>
      <c r="O39" s="2"/>
      <c r="P39" s="2"/>
      <c r="V39">
        <v>10292.35</v>
      </c>
      <c r="W39">
        <v>0</v>
      </c>
      <c r="X39">
        <v>98</v>
      </c>
      <c r="Y39">
        <v>1</v>
      </c>
      <c r="Z39">
        <v>194</v>
      </c>
      <c r="AA39" s="3">
        <v>0.50515463917525771</v>
      </c>
      <c r="AB39" s="2"/>
    </row>
    <row r="40" spans="1:28" x14ac:dyDescent="0.25">
      <c r="A40" s="1">
        <v>43516</v>
      </c>
      <c r="B40" s="2" t="s">
        <v>18</v>
      </c>
      <c r="C40" t="s">
        <v>568</v>
      </c>
      <c r="D40" t="s">
        <v>1126</v>
      </c>
      <c r="E40" t="s">
        <v>18</v>
      </c>
      <c r="F40" s="2" t="s">
        <v>33</v>
      </c>
      <c r="G40" s="2" t="s">
        <v>34</v>
      </c>
      <c r="H40" s="2"/>
      <c r="I40" s="2"/>
      <c r="J40" s="2" t="s">
        <v>40</v>
      </c>
      <c r="K40">
        <v>100</v>
      </c>
      <c r="L40" s="2"/>
      <c r="O40" s="2"/>
      <c r="P40" s="2"/>
      <c r="V40">
        <v>10292.35</v>
      </c>
      <c r="W40">
        <v>0</v>
      </c>
      <c r="X40">
        <v>98</v>
      </c>
      <c r="Y40">
        <v>1</v>
      </c>
      <c r="Z40">
        <v>194</v>
      </c>
      <c r="AA40" s="3">
        <v>0.50515463917525771</v>
      </c>
      <c r="AB40" s="2"/>
    </row>
    <row r="41" spans="1:28" x14ac:dyDescent="0.25">
      <c r="A41" s="1">
        <v>43516</v>
      </c>
      <c r="B41" s="2" t="s">
        <v>18</v>
      </c>
      <c r="C41" t="s">
        <v>569</v>
      </c>
      <c r="D41" t="s">
        <v>1127</v>
      </c>
      <c r="E41" t="s">
        <v>18</v>
      </c>
      <c r="F41" s="2" t="s">
        <v>33</v>
      </c>
      <c r="G41" s="2" t="s">
        <v>34</v>
      </c>
      <c r="H41" s="2"/>
      <c r="I41" s="2"/>
      <c r="J41" s="2" t="s">
        <v>40</v>
      </c>
      <c r="K41">
        <v>10</v>
      </c>
      <c r="L41" s="2"/>
      <c r="O41" s="2"/>
      <c r="P41" s="2"/>
      <c r="V41">
        <v>10292.35</v>
      </c>
      <c r="W41">
        <v>0</v>
      </c>
      <c r="X41">
        <v>98</v>
      </c>
      <c r="Y41">
        <v>1</v>
      </c>
      <c r="Z41">
        <v>194</v>
      </c>
      <c r="AA41" s="3">
        <v>0.50515463917525771</v>
      </c>
      <c r="AB41" s="2"/>
    </row>
    <row r="42" spans="1:28" x14ac:dyDescent="0.25">
      <c r="A42" s="1">
        <v>43516</v>
      </c>
      <c r="B42" s="2" t="s">
        <v>18</v>
      </c>
      <c r="C42" t="s">
        <v>572</v>
      </c>
      <c r="D42" t="s">
        <v>1128</v>
      </c>
      <c r="E42" t="s">
        <v>18</v>
      </c>
      <c r="F42" s="2" t="s">
        <v>33</v>
      </c>
      <c r="G42" s="2" t="s">
        <v>34</v>
      </c>
      <c r="H42" s="2"/>
      <c r="I42" s="2"/>
      <c r="J42" s="2" t="s">
        <v>40</v>
      </c>
      <c r="K42">
        <v>30</v>
      </c>
      <c r="L42" s="2"/>
      <c r="O42" s="2"/>
      <c r="P42" s="2"/>
      <c r="V42">
        <v>10292.35</v>
      </c>
      <c r="W42">
        <v>0</v>
      </c>
      <c r="X42">
        <v>98</v>
      </c>
      <c r="Y42">
        <v>1</v>
      </c>
      <c r="Z42">
        <v>194</v>
      </c>
      <c r="AA42" s="3">
        <v>0.50515463917525771</v>
      </c>
      <c r="AB42" s="2"/>
    </row>
    <row r="43" spans="1:28" x14ac:dyDescent="0.25">
      <c r="A43" s="1">
        <v>43516</v>
      </c>
      <c r="B43" s="2" t="s">
        <v>520</v>
      </c>
      <c r="C43" t="s">
        <v>521</v>
      </c>
      <c r="D43" t="s">
        <v>1129</v>
      </c>
      <c r="E43" t="s">
        <v>520</v>
      </c>
      <c r="F43" s="2" t="s">
        <v>35</v>
      </c>
      <c r="G43" s="2" t="s">
        <v>34</v>
      </c>
      <c r="H43" s="2"/>
      <c r="I43" s="2"/>
      <c r="J43" s="2" t="s">
        <v>40</v>
      </c>
      <c r="K43">
        <v>1</v>
      </c>
      <c r="L43" s="2"/>
      <c r="O43" s="2"/>
      <c r="P43" s="2"/>
      <c r="V43">
        <v>10292.35</v>
      </c>
      <c r="W43">
        <v>0</v>
      </c>
      <c r="X43">
        <v>98</v>
      </c>
      <c r="Y43">
        <v>1</v>
      </c>
      <c r="Z43">
        <v>194</v>
      </c>
      <c r="AA43" s="3">
        <v>0.50515463917525771</v>
      </c>
      <c r="AB43" s="2"/>
    </row>
    <row r="44" spans="1:28" x14ac:dyDescent="0.25">
      <c r="A44" s="1">
        <v>43518</v>
      </c>
      <c r="B44" s="2" t="s">
        <v>21</v>
      </c>
      <c r="C44" t="s">
        <v>1130</v>
      </c>
      <c r="D44" t="s">
        <v>1131</v>
      </c>
      <c r="E44" t="s">
        <v>21</v>
      </c>
      <c r="F44" s="2" t="s">
        <v>563</v>
      </c>
      <c r="G44" s="2" t="s">
        <v>34</v>
      </c>
      <c r="H44" s="2"/>
      <c r="I44" s="2"/>
      <c r="J44" s="2" t="s">
        <v>42</v>
      </c>
      <c r="K44">
        <v>10</v>
      </c>
      <c r="L44" s="2"/>
      <c r="O44" s="2" t="s">
        <v>72</v>
      </c>
      <c r="P44" s="2"/>
      <c r="Q44">
        <v>120</v>
      </c>
      <c r="V44">
        <v>10292.35</v>
      </c>
      <c r="W44">
        <v>1</v>
      </c>
      <c r="X44">
        <v>98</v>
      </c>
      <c r="Y44">
        <v>1</v>
      </c>
      <c r="Z44">
        <v>194</v>
      </c>
      <c r="AA44" s="3">
        <v>0.50515463917525771</v>
      </c>
      <c r="AB44" s="2"/>
    </row>
    <row r="45" spans="1:28" x14ac:dyDescent="0.25">
      <c r="A45" s="1">
        <v>43518</v>
      </c>
      <c r="B45" s="2" t="s">
        <v>16</v>
      </c>
      <c r="C45" t="s">
        <v>27</v>
      </c>
      <c r="D45" t="s">
        <v>1132</v>
      </c>
      <c r="E45" t="s">
        <v>16</v>
      </c>
      <c r="F45" s="2" t="s">
        <v>35</v>
      </c>
      <c r="G45" s="2" t="s">
        <v>34</v>
      </c>
      <c r="H45" s="2" t="s">
        <v>39</v>
      </c>
      <c r="I45" s="2"/>
      <c r="J45" s="2" t="s">
        <v>40</v>
      </c>
      <c r="K45">
        <v>1</v>
      </c>
      <c r="L45" s="2"/>
      <c r="O45" s="2" t="s">
        <v>72</v>
      </c>
      <c r="P45" s="2" t="s">
        <v>44</v>
      </c>
      <c r="Q45">
        <v>800</v>
      </c>
      <c r="V45">
        <v>10292.35</v>
      </c>
      <c r="W45">
        <v>1</v>
      </c>
      <c r="X45">
        <v>98</v>
      </c>
      <c r="Y45">
        <v>1</v>
      </c>
      <c r="Z45">
        <v>194</v>
      </c>
      <c r="AA45" s="3">
        <v>0.50515463917525771</v>
      </c>
      <c r="AB45" s="2"/>
    </row>
    <row r="46" spans="1:28" x14ac:dyDescent="0.25">
      <c r="A46" s="1">
        <v>43518</v>
      </c>
      <c r="B46" s="2" t="s">
        <v>16</v>
      </c>
      <c r="C46" t="s">
        <v>78</v>
      </c>
      <c r="D46" t="s">
        <v>1133</v>
      </c>
      <c r="E46" t="s">
        <v>16</v>
      </c>
      <c r="F46" s="2" t="s">
        <v>35</v>
      </c>
      <c r="G46" s="2" t="s">
        <v>34</v>
      </c>
      <c r="H46" s="2"/>
      <c r="I46" s="2"/>
      <c r="J46" s="2" t="s">
        <v>40</v>
      </c>
      <c r="K46">
        <v>1</v>
      </c>
      <c r="L46" s="2"/>
      <c r="O46" s="2"/>
      <c r="P46" s="2"/>
      <c r="V46">
        <v>10292.35</v>
      </c>
      <c r="W46">
        <v>0</v>
      </c>
      <c r="X46">
        <v>98</v>
      </c>
      <c r="Y46">
        <v>1</v>
      </c>
      <c r="Z46">
        <v>194</v>
      </c>
      <c r="AA46" s="3">
        <v>0.50515463917525771</v>
      </c>
      <c r="AB46" s="2"/>
    </row>
    <row r="47" spans="1:28" x14ac:dyDescent="0.25">
      <c r="A47" s="1">
        <v>43518</v>
      </c>
      <c r="B47" s="2" t="s">
        <v>15</v>
      </c>
      <c r="C47" t="s">
        <v>583</v>
      </c>
      <c r="D47" t="s">
        <v>1134</v>
      </c>
      <c r="E47" t="s">
        <v>15</v>
      </c>
      <c r="F47" s="2" t="s">
        <v>563</v>
      </c>
      <c r="G47" s="2" t="s">
        <v>34</v>
      </c>
      <c r="H47" s="2"/>
      <c r="I47" s="2"/>
      <c r="J47" s="2" t="s">
        <v>40</v>
      </c>
      <c r="K47">
        <v>1</v>
      </c>
      <c r="L47" s="2"/>
      <c r="O47" s="2"/>
      <c r="P47" s="2"/>
      <c r="V47">
        <v>10292.35</v>
      </c>
      <c r="W47">
        <v>0</v>
      </c>
      <c r="X47">
        <v>98</v>
      </c>
      <c r="Y47">
        <v>1</v>
      </c>
      <c r="Z47">
        <v>194</v>
      </c>
      <c r="AA47" s="3">
        <v>0.50515463917525771</v>
      </c>
      <c r="AB47" s="2"/>
    </row>
    <row r="48" spans="1:28" x14ac:dyDescent="0.25">
      <c r="A48" s="1">
        <v>43521</v>
      </c>
      <c r="B48" s="2" t="s">
        <v>522</v>
      </c>
      <c r="C48" t="s">
        <v>590</v>
      </c>
      <c r="D48" t="s">
        <v>1135</v>
      </c>
      <c r="E48" t="s">
        <v>522</v>
      </c>
      <c r="F48" s="2" t="s">
        <v>591</v>
      </c>
      <c r="G48" s="2" t="s">
        <v>34</v>
      </c>
      <c r="H48" s="2"/>
      <c r="I48" s="2"/>
      <c r="J48" s="2" t="s">
        <v>40</v>
      </c>
      <c r="K48">
        <v>2</v>
      </c>
      <c r="L48" s="2"/>
      <c r="O48" s="2"/>
      <c r="P48" s="2"/>
      <c r="V48">
        <v>10292.35</v>
      </c>
      <c r="W48">
        <v>0</v>
      </c>
      <c r="X48">
        <v>98</v>
      </c>
      <c r="Y48">
        <v>1</v>
      </c>
      <c r="Z48">
        <v>194</v>
      </c>
      <c r="AA48" s="3">
        <v>0.50515463917525771</v>
      </c>
      <c r="AB48" s="2"/>
    </row>
    <row r="49" spans="1:28" x14ac:dyDescent="0.25">
      <c r="A49" s="1">
        <v>43523</v>
      </c>
      <c r="B49" s="2" t="s">
        <v>520</v>
      </c>
      <c r="C49">
        <v>70140</v>
      </c>
      <c r="D49" t="s">
        <v>1136</v>
      </c>
      <c r="E49" t="s">
        <v>520</v>
      </c>
      <c r="F49" s="2" t="s">
        <v>35</v>
      </c>
      <c r="G49" s="2" t="s">
        <v>34</v>
      </c>
      <c r="H49" s="2"/>
      <c r="I49" s="2"/>
      <c r="J49" s="2" t="s">
        <v>41</v>
      </c>
      <c r="K49">
        <v>1</v>
      </c>
      <c r="L49" s="2"/>
      <c r="O49" s="2"/>
      <c r="P49" s="2"/>
      <c r="V49">
        <v>10292.35</v>
      </c>
      <c r="W49">
        <v>0</v>
      </c>
      <c r="X49">
        <v>98</v>
      </c>
      <c r="Y49">
        <v>1</v>
      </c>
      <c r="Z49">
        <v>194</v>
      </c>
      <c r="AA49" s="3">
        <v>0.50515463917525771</v>
      </c>
      <c r="AB49" s="2"/>
    </row>
    <row r="50" spans="1:28" x14ac:dyDescent="0.25">
      <c r="A50" s="1">
        <v>43523</v>
      </c>
      <c r="B50" s="2" t="s">
        <v>18</v>
      </c>
      <c r="C50" t="s">
        <v>568</v>
      </c>
      <c r="D50" t="s">
        <v>1137</v>
      </c>
      <c r="E50" t="s">
        <v>18</v>
      </c>
      <c r="F50" s="2" t="s">
        <v>33</v>
      </c>
      <c r="G50" s="2" t="s">
        <v>34</v>
      </c>
      <c r="H50" s="2"/>
      <c r="I50" s="2"/>
      <c r="J50" s="2" t="s">
        <v>40</v>
      </c>
      <c r="K50">
        <v>20</v>
      </c>
      <c r="L50" s="2"/>
      <c r="O50" s="2"/>
      <c r="P50" s="2"/>
      <c r="V50">
        <v>10292.35</v>
      </c>
      <c r="W50">
        <v>0</v>
      </c>
      <c r="X50">
        <v>98</v>
      </c>
      <c r="Y50">
        <v>1</v>
      </c>
      <c r="Z50">
        <v>194</v>
      </c>
      <c r="AA50" s="3">
        <v>0.50515463917525771</v>
      </c>
      <c r="AB50" s="2"/>
    </row>
    <row r="51" spans="1:28" x14ac:dyDescent="0.25">
      <c r="A51" s="1">
        <v>43523</v>
      </c>
      <c r="B51" s="2" t="s">
        <v>18</v>
      </c>
      <c r="C51" t="s">
        <v>600</v>
      </c>
      <c r="D51" t="s">
        <v>1138</v>
      </c>
      <c r="E51" t="s">
        <v>18</v>
      </c>
      <c r="F51" s="2" t="s">
        <v>33</v>
      </c>
      <c r="G51" s="2" t="s">
        <v>34</v>
      </c>
      <c r="H51" s="2"/>
      <c r="I51" s="2"/>
      <c r="J51" s="2" t="s">
        <v>40</v>
      </c>
      <c r="K51">
        <v>30</v>
      </c>
      <c r="L51" s="2"/>
      <c r="O51" s="2"/>
      <c r="P51" s="2"/>
      <c r="V51">
        <v>10292.35</v>
      </c>
      <c r="W51">
        <v>0</v>
      </c>
      <c r="X51">
        <v>98</v>
      </c>
      <c r="Y51">
        <v>1</v>
      </c>
      <c r="Z51">
        <v>194</v>
      </c>
      <c r="AA51" s="3">
        <v>0.50515463917525771</v>
      </c>
      <c r="AB51" s="2"/>
    </row>
    <row r="52" spans="1:28" x14ac:dyDescent="0.25">
      <c r="A52" s="1">
        <v>43524</v>
      </c>
      <c r="B52" s="2" t="s">
        <v>74</v>
      </c>
      <c r="C52" t="s">
        <v>602</v>
      </c>
      <c r="D52" t="s">
        <v>1139</v>
      </c>
      <c r="E52" t="s">
        <v>74</v>
      </c>
      <c r="F52" s="2" t="s">
        <v>33</v>
      </c>
      <c r="G52" s="2" t="s">
        <v>34</v>
      </c>
      <c r="H52" s="2"/>
      <c r="I52" s="2"/>
      <c r="J52" s="2" t="s">
        <v>40</v>
      </c>
      <c r="K52">
        <v>6</v>
      </c>
      <c r="L52" s="2"/>
      <c r="O52" s="2"/>
      <c r="P52" s="2"/>
      <c r="V52">
        <v>10292.35</v>
      </c>
      <c r="W52">
        <v>0</v>
      </c>
      <c r="X52">
        <v>98</v>
      </c>
      <c r="Y52">
        <v>1</v>
      </c>
      <c r="Z52">
        <v>194</v>
      </c>
      <c r="AA52" s="3">
        <v>0.50515463917525771</v>
      </c>
      <c r="AB52" s="2"/>
    </row>
    <row r="53" spans="1:28" x14ac:dyDescent="0.25">
      <c r="A53" s="1">
        <v>43523</v>
      </c>
      <c r="B53" s="2" t="s">
        <v>704</v>
      </c>
      <c r="C53" t="s">
        <v>527</v>
      </c>
      <c r="D53" t="s">
        <v>1140</v>
      </c>
      <c r="E53" t="s">
        <v>704</v>
      </c>
      <c r="F53" s="2" t="s">
        <v>563</v>
      </c>
      <c r="G53" s="2" t="s">
        <v>34</v>
      </c>
      <c r="H53" s="2"/>
      <c r="I53" s="2"/>
      <c r="J53" s="2" t="s">
        <v>40</v>
      </c>
      <c r="K53">
        <v>1</v>
      </c>
      <c r="L53" s="2"/>
      <c r="O53" s="2"/>
      <c r="P53" s="2"/>
      <c r="V53">
        <v>10292.35</v>
      </c>
      <c r="W53">
        <v>0</v>
      </c>
      <c r="X53">
        <v>98</v>
      </c>
      <c r="Y53">
        <v>1</v>
      </c>
      <c r="Z53">
        <v>194</v>
      </c>
      <c r="AA53" s="3">
        <v>0.50515463917525771</v>
      </c>
      <c r="AB53" s="2"/>
    </row>
    <row r="54" spans="1:28" x14ac:dyDescent="0.25">
      <c r="A54" s="1">
        <v>43524</v>
      </c>
      <c r="B54" s="2" t="s">
        <v>16</v>
      </c>
      <c r="C54">
        <v>65431</v>
      </c>
      <c r="D54" t="s">
        <v>1141</v>
      </c>
      <c r="E54" t="s">
        <v>16</v>
      </c>
      <c r="F54" s="2" t="s">
        <v>35</v>
      </c>
      <c r="G54" s="2" t="s">
        <v>34</v>
      </c>
      <c r="H54" s="2"/>
      <c r="I54" s="2"/>
      <c r="J54" s="2" t="s">
        <v>41</v>
      </c>
      <c r="K54">
        <v>1</v>
      </c>
      <c r="L54" s="2"/>
      <c r="O54" s="2" t="s">
        <v>72</v>
      </c>
      <c r="P54" s="2" t="s">
        <v>44</v>
      </c>
      <c r="Q54">
        <v>900</v>
      </c>
      <c r="V54">
        <v>10292.35</v>
      </c>
      <c r="W54">
        <v>1</v>
      </c>
      <c r="X54">
        <v>98</v>
      </c>
      <c r="Y54">
        <v>1</v>
      </c>
      <c r="Z54">
        <v>194</v>
      </c>
      <c r="AA54" s="3">
        <v>0.50515463917525771</v>
      </c>
      <c r="AB54" s="2"/>
    </row>
    <row r="55" spans="1:28" x14ac:dyDescent="0.25">
      <c r="A55" s="1">
        <v>43524</v>
      </c>
      <c r="B55" s="2" t="s">
        <v>16</v>
      </c>
      <c r="C55">
        <v>65433</v>
      </c>
      <c r="D55" t="s">
        <v>1142</v>
      </c>
      <c r="E55" t="s">
        <v>16</v>
      </c>
      <c r="F55" s="2" t="s">
        <v>35</v>
      </c>
      <c r="G55" s="2" t="s">
        <v>34</v>
      </c>
      <c r="H55" s="2"/>
      <c r="I55" s="2"/>
      <c r="J55" s="2" t="s">
        <v>41</v>
      </c>
      <c r="K55">
        <v>1</v>
      </c>
      <c r="L55" s="2"/>
      <c r="O55" s="2" t="s">
        <v>72</v>
      </c>
      <c r="P55" s="2" t="s">
        <v>44</v>
      </c>
      <c r="Q55">
        <v>900</v>
      </c>
      <c r="V55">
        <v>10292.35</v>
      </c>
      <c r="W55">
        <v>1</v>
      </c>
      <c r="X55">
        <v>98</v>
      </c>
      <c r="Y55">
        <v>1</v>
      </c>
      <c r="Z55">
        <v>194</v>
      </c>
      <c r="AA55" s="3">
        <v>0.50515463917525771</v>
      </c>
      <c r="AB55" s="2"/>
    </row>
    <row r="56" spans="1:28" x14ac:dyDescent="0.25">
      <c r="A56" s="1">
        <v>43524</v>
      </c>
      <c r="B56" s="2" t="s">
        <v>16</v>
      </c>
      <c r="C56">
        <v>65434</v>
      </c>
      <c r="D56" t="s">
        <v>1143</v>
      </c>
      <c r="E56" t="s">
        <v>16</v>
      </c>
      <c r="F56" s="2" t="s">
        <v>35</v>
      </c>
      <c r="G56" s="2" t="s">
        <v>34</v>
      </c>
      <c r="H56" s="2"/>
      <c r="I56" s="2"/>
      <c r="J56" s="2" t="s">
        <v>41</v>
      </c>
      <c r="K56">
        <v>1</v>
      </c>
      <c r="L56" s="2"/>
      <c r="O56" s="2" t="s">
        <v>72</v>
      </c>
      <c r="P56" s="2" t="s">
        <v>44</v>
      </c>
      <c r="Q56">
        <v>900</v>
      </c>
      <c r="V56">
        <v>10292.35</v>
      </c>
      <c r="W56">
        <v>1</v>
      </c>
      <c r="X56">
        <v>98</v>
      </c>
      <c r="Y56">
        <v>1</v>
      </c>
      <c r="Z56">
        <v>194</v>
      </c>
      <c r="AA56" s="3">
        <v>0.50515463917525771</v>
      </c>
      <c r="AB56" s="2"/>
    </row>
    <row r="57" spans="1:28" x14ac:dyDescent="0.25">
      <c r="A57" s="1">
        <v>43524</v>
      </c>
      <c r="B57" s="2" t="s">
        <v>16</v>
      </c>
      <c r="C57" t="s">
        <v>30</v>
      </c>
      <c r="D57" t="s">
        <v>1144</v>
      </c>
      <c r="E57" t="s">
        <v>16</v>
      </c>
      <c r="F57" s="2" t="s">
        <v>35</v>
      </c>
      <c r="G57" s="2" t="s">
        <v>34</v>
      </c>
      <c r="H57" s="2"/>
      <c r="I57" s="2"/>
      <c r="J57" s="2" t="s">
        <v>41</v>
      </c>
      <c r="K57">
        <v>1</v>
      </c>
      <c r="L57" s="2"/>
      <c r="O57" s="2" t="s">
        <v>72</v>
      </c>
      <c r="P57" s="2" t="s">
        <v>44</v>
      </c>
      <c r="Q57">
        <v>900</v>
      </c>
      <c r="V57">
        <v>10292.35</v>
      </c>
      <c r="W57">
        <v>1</v>
      </c>
      <c r="X57">
        <v>98</v>
      </c>
      <c r="Y57">
        <v>1</v>
      </c>
      <c r="Z57">
        <v>194</v>
      </c>
      <c r="AA57" s="3">
        <v>0.50515463917525771</v>
      </c>
      <c r="AB57" s="2"/>
    </row>
    <row r="58" spans="1:28" x14ac:dyDescent="0.25">
      <c r="A58" s="1">
        <v>43525</v>
      </c>
      <c r="B58" s="2" t="s">
        <v>66</v>
      </c>
      <c r="C58">
        <v>57350</v>
      </c>
      <c r="D58" t="s">
        <v>1145</v>
      </c>
      <c r="E58" t="s">
        <v>66</v>
      </c>
      <c r="F58" s="2" t="s">
        <v>35</v>
      </c>
      <c r="G58" s="2" t="s">
        <v>34</v>
      </c>
      <c r="H58" s="2"/>
      <c r="I58" s="2"/>
      <c r="J58" s="2" t="s">
        <v>41</v>
      </c>
      <c r="K58">
        <v>1</v>
      </c>
      <c r="L58" s="2"/>
      <c r="O58" s="2" t="s">
        <v>72</v>
      </c>
      <c r="P58" s="2" t="s">
        <v>613</v>
      </c>
      <c r="Q58">
        <v>8</v>
      </c>
      <c r="V58">
        <v>10292.35</v>
      </c>
      <c r="W58">
        <v>1</v>
      </c>
      <c r="X58">
        <v>98</v>
      </c>
      <c r="Y58">
        <v>1</v>
      </c>
      <c r="Z58">
        <v>194</v>
      </c>
      <c r="AA58" s="3">
        <v>0.50515463917525771</v>
      </c>
      <c r="AB58" s="2"/>
    </row>
    <row r="59" spans="1:28" x14ac:dyDescent="0.25">
      <c r="A59" s="1">
        <v>43528</v>
      </c>
      <c r="B59" s="2" t="s">
        <v>66</v>
      </c>
      <c r="C59">
        <v>57349</v>
      </c>
      <c r="D59" t="s">
        <v>1146</v>
      </c>
      <c r="E59" t="s">
        <v>66</v>
      </c>
      <c r="F59" s="2" t="s">
        <v>35</v>
      </c>
      <c r="G59" s="2" t="s">
        <v>34</v>
      </c>
      <c r="H59" s="2"/>
      <c r="I59" s="2"/>
      <c r="J59" s="2" t="s">
        <v>41</v>
      </c>
      <c r="K59">
        <v>1</v>
      </c>
      <c r="L59" s="2"/>
      <c r="O59" s="2" t="s">
        <v>72</v>
      </c>
      <c r="P59" s="2" t="s">
        <v>613</v>
      </c>
      <c r="Q59">
        <v>200</v>
      </c>
      <c r="V59">
        <v>10292.35</v>
      </c>
      <c r="W59">
        <v>1</v>
      </c>
      <c r="X59">
        <v>98</v>
      </c>
      <c r="Y59">
        <v>1</v>
      </c>
      <c r="Z59">
        <v>194</v>
      </c>
      <c r="AA59" s="3">
        <v>0.50515463917525771</v>
      </c>
      <c r="AB59" s="2"/>
    </row>
    <row r="60" spans="1:28" x14ac:dyDescent="0.25">
      <c r="A60" s="1">
        <v>43528</v>
      </c>
      <c r="B60" s="2" t="s">
        <v>66</v>
      </c>
      <c r="C60">
        <v>57351</v>
      </c>
      <c r="D60" t="s">
        <v>1147</v>
      </c>
      <c r="E60" t="s">
        <v>66</v>
      </c>
      <c r="F60" s="2" t="s">
        <v>35</v>
      </c>
      <c r="G60" s="2" t="s">
        <v>34</v>
      </c>
      <c r="H60" s="2"/>
      <c r="I60" s="2"/>
      <c r="J60" s="2" t="s">
        <v>41</v>
      </c>
      <c r="K60">
        <v>1</v>
      </c>
      <c r="L60" s="2"/>
      <c r="O60" s="2" t="s">
        <v>72</v>
      </c>
      <c r="P60" s="2" t="s">
        <v>613</v>
      </c>
      <c r="Q60">
        <v>200</v>
      </c>
      <c r="V60">
        <v>10292.35</v>
      </c>
      <c r="W60">
        <v>1</v>
      </c>
      <c r="X60">
        <v>98</v>
      </c>
      <c r="Y60">
        <v>1</v>
      </c>
      <c r="Z60">
        <v>194</v>
      </c>
      <c r="AA60" s="3">
        <v>0.50515463917525771</v>
      </c>
      <c r="AB60" s="2"/>
    </row>
    <row r="61" spans="1:28" x14ac:dyDescent="0.25">
      <c r="A61" s="1">
        <v>43528</v>
      </c>
      <c r="B61" s="2" t="s">
        <v>16</v>
      </c>
      <c r="C61" t="s">
        <v>575</v>
      </c>
      <c r="D61" t="s">
        <v>1148</v>
      </c>
      <c r="E61" t="s">
        <v>16</v>
      </c>
      <c r="F61" s="2" t="s">
        <v>35</v>
      </c>
      <c r="G61" s="2" t="s">
        <v>34</v>
      </c>
      <c r="H61" s="2"/>
      <c r="I61" s="2"/>
      <c r="J61" s="2" t="s">
        <v>40</v>
      </c>
      <c r="K61">
        <v>1</v>
      </c>
      <c r="L61" s="2"/>
      <c r="O61" s="2"/>
      <c r="P61" s="2"/>
      <c r="V61">
        <v>10292.35</v>
      </c>
      <c r="W61">
        <v>0</v>
      </c>
      <c r="X61">
        <v>98</v>
      </c>
      <c r="Y61">
        <v>1</v>
      </c>
      <c r="Z61">
        <v>194</v>
      </c>
      <c r="AA61" s="3">
        <v>0.50515463917525771</v>
      </c>
      <c r="AB61" s="2"/>
    </row>
    <row r="62" spans="1:28" x14ac:dyDescent="0.25">
      <c r="A62" s="1">
        <v>43528</v>
      </c>
      <c r="B62" s="2" t="s">
        <v>15</v>
      </c>
      <c r="C62" t="s">
        <v>614</v>
      </c>
      <c r="D62" t="s">
        <v>1149</v>
      </c>
      <c r="E62" t="s">
        <v>15</v>
      </c>
      <c r="F62" s="2" t="s">
        <v>35</v>
      </c>
      <c r="G62" s="2" t="s">
        <v>34</v>
      </c>
      <c r="H62" s="2"/>
      <c r="I62" s="2"/>
      <c r="J62" s="2" t="s">
        <v>40</v>
      </c>
      <c r="K62">
        <v>1</v>
      </c>
      <c r="L62" s="2"/>
      <c r="O62" s="2"/>
      <c r="P62" s="2"/>
      <c r="V62">
        <v>10292.35</v>
      </c>
      <c r="W62">
        <v>0</v>
      </c>
      <c r="X62">
        <v>98</v>
      </c>
      <c r="Y62">
        <v>1</v>
      </c>
      <c r="Z62">
        <v>194</v>
      </c>
      <c r="AA62" s="3">
        <v>0.50515463917525771</v>
      </c>
      <c r="AB62" s="2"/>
    </row>
    <row r="63" spans="1:28" x14ac:dyDescent="0.25">
      <c r="A63" s="1">
        <v>43529</v>
      </c>
      <c r="B63" s="2" t="s">
        <v>16</v>
      </c>
      <c r="C63">
        <v>108459</v>
      </c>
      <c r="D63" t="s">
        <v>1150</v>
      </c>
      <c r="E63" t="s">
        <v>16</v>
      </c>
      <c r="F63" s="2" t="s">
        <v>35</v>
      </c>
      <c r="G63" s="2" t="s">
        <v>34</v>
      </c>
      <c r="H63" s="2"/>
      <c r="I63" s="2"/>
      <c r="J63" s="2" t="s">
        <v>40</v>
      </c>
      <c r="K63">
        <v>1</v>
      </c>
      <c r="L63" s="2"/>
      <c r="O63" s="2" t="s">
        <v>72</v>
      </c>
      <c r="P63" s="2" t="s">
        <v>44</v>
      </c>
      <c r="Q63">
        <v>290</v>
      </c>
      <c r="V63">
        <v>10292.35</v>
      </c>
      <c r="W63">
        <v>1</v>
      </c>
      <c r="X63">
        <v>98</v>
      </c>
      <c r="Y63">
        <v>1</v>
      </c>
      <c r="Z63">
        <v>194</v>
      </c>
      <c r="AA63" s="3">
        <v>0.50515463917525771</v>
      </c>
      <c r="AB63" s="2"/>
    </row>
    <row r="64" spans="1:28" x14ac:dyDescent="0.25">
      <c r="A64" s="1">
        <v>43530</v>
      </c>
      <c r="B64" s="2" t="s">
        <v>53</v>
      </c>
      <c r="C64" t="s">
        <v>627</v>
      </c>
      <c r="D64" t="s">
        <v>1151</v>
      </c>
      <c r="E64" t="s">
        <v>53</v>
      </c>
      <c r="F64" s="2" t="s">
        <v>616</v>
      </c>
      <c r="G64" s="2" t="s">
        <v>34</v>
      </c>
      <c r="H64" s="2"/>
      <c r="I64" s="2"/>
      <c r="J64" s="2" t="s">
        <v>40</v>
      </c>
      <c r="K64">
        <v>2</v>
      </c>
      <c r="L64" s="2"/>
      <c r="O64" s="2"/>
      <c r="P64" s="2"/>
      <c r="V64">
        <v>10292.35</v>
      </c>
      <c r="W64">
        <v>0</v>
      </c>
      <c r="X64">
        <v>98</v>
      </c>
      <c r="Y64">
        <v>1</v>
      </c>
      <c r="Z64">
        <v>194</v>
      </c>
      <c r="AA64" s="3">
        <v>0.50515463917525771</v>
      </c>
      <c r="AB64" s="2"/>
    </row>
    <row r="65" spans="1:28" x14ac:dyDescent="0.25">
      <c r="A65" s="1">
        <v>43530</v>
      </c>
      <c r="B65" s="2" t="s">
        <v>53</v>
      </c>
      <c r="C65" t="s">
        <v>623</v>
      </c>
      <c r="D65" t="s">
        <v>1152</v>
      </c>
      <c r="E65" t="s">
        <v>53</v>
      </c>
      <c r="F65" s="2" t="s">
        <v>616</v>
      </c>
      <c r="G65" s="2" t="s">
        <v>34</v>
      </c>
      <c r="H65" s="2"/>
      <c r="I65" s="2"/>
      <c r="J65" s="2" t="s">
        <v>40</v>
      </c>
      <c r="K65">
        <v>1</v>
      </c>
      <c r="L65" s="2"/>
      <c r="O65" s="2"/>
      <c r="P65" s="2"/>
      <c r="V65">
        <v>10292.35</v>
      </c>
      <c r="W65">
        <v>0</v>
      </c>
      <c r="X65">
        <v>98</v>
      </c>
      <c r="Y65">
        <v>1</v>
      </c>
      <c r="Z65">
        <v>194</v>
      </c>
      <c r="AA65" s="3">
        <v>0.50515463917525771</v>
      </c>
      <c r="AB65" s="2"/>
    </row>
    <row r="66" spans="1:28" x14ac:dyDescent="0.25">
      <c r="A66" s="1">
        <v>43530</v>
      </c>
      <c r="B66" s="2" t="s">
        <v>16</v>
      </c>
      <c r="C66" t="s">
        <v>610</v>
      </c>
      <c r="D66" t="s">
        <v>1153</v>
      </c>
      <c r="E66" t="s">
        <v>16</v>
      </c>
      <c r="F66" s="2" t="s">
        <v>35</v>
      </c>
      <c r="G66" s="2" t="s">
        <v>34</v>
      </c>
      <c r="H66" s="2"/>
      <c r="I66" s="2"/>
      <c r="J66" s="2" t="s">
        <v>40</v>
      </c>
      <c r="K66">
        <v>1</v>
      </c>
      <c r="L66" s="2"/>
      <c r="O66" s="2" t="s">
        <v>72</v>
      </c>
      <c r="P66" s="2" t="s">
        <v>613</v>
      </c>
      <c r="Q66">
        <v>2</v>
      </c>
      <c r="V66">
        <v>10292.35</v>
      </c>
      <c r="W66">
        <v>1</v>
      </c>
      <c r="X66">
        <v>98</v>
      </c>
      <c r="Y66">
        <v>1</v>
      </c>
      <c r="Z66">
        <v>194</v>
      </c>
      <c r="AA66" s="3">
        <v>0.50515463917525771</v>
      </c>
      <c r="AB66" s="2"/>
    </row>
    <row r="67" spans="1:28" x14ac:dyDescent="0.25">
      <c r="A67" s="1">
        <v>43530</v>
      </c>
      <c r="B67" s="2" t="s">
        <v>16</v>
      </c>
      <c r="C67">
        <v>63308</v>
      </c>
      <c r="D67" t="s">
        <v>1154</v>
      </c>
      <c r="E67" t="s">
        <v>16</v>
      </c>
      <c r="F67" s="2" t="s">
        <v>35</v>
      </c>
      <c r="G67" s="2" t="s">
        <v>34</v>
      </c>
      <c r="H67" s="2"/>
      <c r="I67" s="2"/>
      <c r="J67" s="2" t="s">
        <v>41</v>
      </c>
      <c r="K67">
        <v>1</v>
      </c>
      <c r="L67" s="2"/>
      <c r="O67" s="2" t="s">
        <v>72</v>
      </c>
      <c r="P67" s="2" t="s">
        <v>613</v>
      </c>
      <c r="Q67">
        <v>350</v>
      </c>
      <c r="V67">
        <v>10292.35</v>
      </c>
      <c r="W67">
        <v>1</v>
      </c>
      <c r="X67">
        <v>98</v>
      </c>
      <c r="Y67">
        <v>1</v>
      </c>
      <c r="Z67">
        <v>194</v>
      </c>
      <c r="AA67" s="3">
        <v>0.50515463917525771</v>
      </c>
      <c r="AB67" s="2"/>
    </row>
    <row r="68" spans="1:28" x14ac:dyDescent="0.25">
      <c r="A68" s="1">
        <v>43530</v>
      </c>
      <c r="B68" s="2" t="s">
        <v>16</v>
      </c>
      <c r="C68">
        <v>63310</v>
      </c>
      <c r="D68" t="s">
        <v>1155</v>
      </c>
      <c r="E68" t="s">
        <v>16</v>
      </c>
      <c r="F68" s="2" t="s">
        <v>35</v>
      </c>
      <c r="G68" s="2" t="s">
        <v>34</v>
      </c>
      <c r="H68" s="2"/>
      <c r="I68" s="2"/>
      <c r="J68" s="2" t="s">
        <v>41</v>
      </c>
      <c r="K68">
        <v>1</v>
      </c>
      <c r="L68" s="2"/>
      <c r="O68" s="2" t="s">
        <v>72</v>
      </c>
      <c r="P68" s="2" t="s">
        <v>613</v>
      </c>
      <c r="Q68">
        <v>350</v>
      </c>
      <c r="V68">
        <v>10292.35</v>
      </c>
      <c r="W68">
        <v>1</v>
      </c>
      <c r="X68">
        <v>98</v>
      </c>
      <c r="Y68">
        <v>1</v>
      </c>
      <c r="Z68">
        <v>194</v>
      </c>
      <c r="AA68" s="3">
        <v>0.50515463917525771</v>
      </c>
      <c r="AB68" s="2"/>
    </row>
    <row r="69" spans="1:28" x14ac:dyDescent="0.25">
      <c r="A69" s="1">
        <v>43531</v>
      </c>
      <c r="B69" s="2" t="s">
        <v>16</v>
      </c>
      <c r="C69">
        <v>63309</v>
      </c>
      <c r="D69" t="s">
        <v>1156</v>
      </c>
      <c r="E69" t="s">
        <v>16</v>
      </c>
      <c r="F69" s="2" t="s">
        <v>35</v>
      </c>
      <c r="G69" s="2" t="s">
        <v>34</v>
      </c>
      <c r="H69" s="2"/>
      <c r="I69" s="2"/>
      <c r="J69" s="2" t="s">
        <v>41</v>
      </c>
      <c r="K69">
        <v>1</v>
      </c>
      <c r="L69" s="2"/>
      <c r="O69" s="2" t="s">
        <v>72</v>
      </c>
      <c r="P69" s="2" t="s">
        <v>613</v>
      </c>
      <c r="Q69">
        <v>500</v>
      </c>
      <c r="V69">
        <v>10292.35</v>
      </c>
      <c r="W69">
        <v>1</v>
      </c>
      <c r="X69">
        <v>98</v>
      </c>
      <c r="Y69">
        <v>1</v>
      </c>
      <c r="Z69">
        <v>194</v>
      </c>
      <c r="AA69" s="3">
        <v>0.50515463917525771</v>
      </c>
      <c r="AB69" s="2"/>
    </row>
    <row r="70" spans="1:28" x14ac:dyDescent="0.25">
      <c r="A70" s="1">
        <v>43531</v>
      </c>
      <c r="B70" s="2" t="s">
        <v>16</v>
      </c>
      <c r="C70">
        <v>63311</v>
      </c>
      <c r="D70" t="s">
        <v>1157</v>
      </c>
      <c r="E70" t="s">
        <v>16</v>
      </c>
      <c r="F70" s="2" t="s">
        <v>35</v>
      </c>
      <c r="G70" s="2" t="s">
        <v>34</v>
      </c>
      <c r="H70" s="2"/>
      <c r="I70" s="2"/>
      <c r="J70" s="2" t="s">
        <v>41</v>
      </c>
      <c r="K70">
        <v>1</v>
      </c>
      <c r="L70" s="2"/>
      <c r="O70" s="2" t="s">
        <v>72</v>
      </c>
      <c r="P70" s="2" t="s">
        <v>613</v>
      </c>
      <c r="Q70">
        <v>500</v>
      </c>
      <c r="V70">
        <v>10292.35</v>
      </c>
      <c r="W70">
        <v>1</v>
      </c>
      <c r="X70">
        <v>98</v>
      </c>
      <c r="Y70">
        <v>1</v>
      </c>
      <c r="Z70">
        <v>194</v>
      </c>
      <c r="AA70" s="3">
        <v>0.50515463917525771</v>
      </c>
      <c r="AB70" s="2"/>
    </row>
    <row r="71" spans="1:28" x14ac:dyDescent="0.25">
      <c r="A71" s="1">
        <v>43531</v>
      </c>
      <c r="B71" s="2" t="s">
        <v>368</v>
      </c>
      <c r="C71" t="s">
        <v>636</v>
      </c>
      <c r="D71" t="s">
        <v>1158</v>
      </c>
      <c r="E71" t="s">
        <v>368</v>
      </c>
      <c r="F71" s="2" t="s">
        <v>35</v>
      </c>
      <c r="G71" s="2" t="s">
        <v>34</v>
      </c>
      <c r="H71" s="2"/>
      <c r="I71" s="2"/>
      <c r="J71" s="2" t="s">
        <v>40</v>
      </c>
      <c r="K71">
        <v>10</v>
      </c>
      <c r="L71" s="2"/>
      <c r="O71" s="2"/>
      <c r="P71" s="2"/>
      <c r="V71">
        <v>10292.35</v>
      </c>
      <c r="W71">
        <v>0</v>
      </c>
      <c r="X71">
        <v>98</v>
      </c>
      <c r="Y71">
        <v>1</v>
      </c>
      <c r="Z71">
        <v>194</v>
      </c>
      <c r="AA71" s="3">
        <v>0.50515463917525771</v>
      </c>
      <c r="AB71" s="2"/>
    </row>
    <row r="72" spans="1:28" x14ac:dyDescent="0.25">
      <c r="A72" s="1">
        <v>43532</v>
      </c>
      <c r="B72" s="2" t="s">
        <v>704</v>
      </c>
      <c r="C72" t="s">
        <v>527</v>
      </c>
      <c r="D72" t="s">
        <v>1159</v>
      </c>
      <c r="E72" t="s">
        <v>704</v>
      </c>
      <c r="F72" s="2" t="s">
        <v>638</v>
      </c>
      <c r="G72" s="2" t="s">
        <v>34</v>
      </c>
      <c r="H72" s="2"/>
      <c r="I72" s="2"/>
      <c r="J72" s="2" t="s">
        <v>40</v>
      </c>
      <c r="K72">
        <v>4</v>
      </c>
      <c r="L72" s="2"/>
      <c r="O72" s="2"/>
      <c r="P72" s="2"/>
      <c r="V72">
        <v>10292.35</v>
      </c>
      <c r="W72">
        <v>0</v>
      </c>
      <c r="X72">
        <v>98</v>
      </c>
      <c r="Y72">
        <v>1</v>
      </c>
      <c r="Z72">
        <v>194</v>
      </c>
      <c r="AA72" s="3">
        <v>0.50515463917525771</v>
      </c>
      <c r="AB72" s="2"/>
    </row>
    <row r="73" spans="1:28" x14ac:dyDescent="0.25">
      <c r="A73" s="1">
        <v>43536</v>
      </c>
      <c r="B73" s="2" t="s">
        <v>53</v>
      </c>
      <c r="C73" t="s">
        <v>648</v>
      </c>
      <c r="D73" t="s">
        <v>1160</v>
      </c>
      <c r="E73" t="s">
        <v>53</v>
      </c>
      <c r="F73" s="2" t="s">
        <v>616</v>
      </c>
      <c r="G73" s="2" t="s">
        <v>34</v>
      </c>
      <c r="H73" s="2"/>
      <c r="I73" s="2"/>
      <c r="J73" s="2" t="s">
        <v>40</v>
      </c>
      <c r="K73">
        <v>9</v>
      </c>
      <c r="L73" s="2"/>
      <c r="O73" s="2"/>
      <c r="P73" s="2"/>
      <c r="V73">
        <v>10292.35</v>
      </c>
      <c r="W73">
        <v>0</v>
      </c>
      <c r="X73">
        <v>98</v>
      </c>
      <c r="Y73">
        <v>1</v>
      </c>
      <c r="Z73">
        <v>194</v>
      </c>
      <c r="AA73" s="3">
        <v>0.50515463917525771</v>
      </c>
      <c r="AB73" s="2"/>
    </row>
    <row r="74" spans="1:28" x14ac:dyDescent="0.25">
      <c r="A74" s="1">
        <v>43536</v>
      </c>
      <c r="B74" s="2" t="s">
        <v>53</v>
      </c>
      <c r="C74" t="s">
        <v>649</v>
      </c>
      <c r="D74" t="s">
        <v>1161</v>
      </c>
      <c r="E74" t="s">
        <v>53</v>
      </c>
      <c r="F74" s="2" t="s">
        <v>616</v>
      </c>
      <c r="G74" s="2" t="s">
        <v>34</v>
      </c>
      <c r="H74" s="2"/>
      <c r="I74" s="2"/>
      <c r="J74" s="2" t="s">
        <v>40</v>
      </c>
      <c r="K74">
        <v>5</v>
      </c>
      <c r="L74" s="2"/>
      <c r="O74" s="2"/>
      <c r="P74" s="2"/>
      <c r="V74">
        <v>10292.35</v>
      </c>
      <c r="W74">
        <v>0</v>
      </c>
      <c r="X74">
        <v>98</v>
      </c>
      <c r="Y74">
        <v>1</v>
      </c>
      <c r="Z74">
        <v>194</v>
      </c>
      <c r="AA74" s="3">
        <v>0.50515463917525771</v>
      </c>
      <c r="AB74" s="2"/>
    </row>
    <row r="75" spans="1:28" x14ac:dyDescent="0.25">
      <c r="A75" s="1">
        <v>43536</v>
      </c>
      <c r="B75" s="2" t="s">
        <v>53</v>
      </c>
      <c r="C75" t="s">
        <v>650</v>
      </c>
      <c r="D75" t="s">
        <v>1162</v>
      </c>
      <c r="E75" t="s">
        <v>53</v>
      </c>
      <c r="F75" s="2" t="s">
        <v>616</v>
      </c>
      <c r="G75" s="2" t="s">
        <v>34</v>
      </c>
      <c r="H75" s="2"/>
      <c r="I75" s="2"/>
      <c r="J75" s="2" t="s">
        <v>40</v>
      </c>
      <c r="K75">
        <v>5</v>
      </c>
      <c r="L75" s="2"/>
      <c r="O75" s="2"/>
      <c r="P75" s="2"/>
      <c r="V75">
        <v>10292.35</v>
      </c>
      <c r="W75">
        <v>0</v>
      </c>
      <c r="X75">
        <v>98</v>
      </c>
      <c r="Y75">
        <v>1</v>
      </c>
      <c r="Z75">
        <v>194</v>
      </c>
      <c r="AA75" s="3">
        <v>0.50515463917525771</v>
      </c>
      <c r="AB75" s="2"/>
    </row>
    <row r="76" spans="1:28" x14ac:dyDescent="0.25">
      <c r="A76" s="1">
        <v>43536</v>
      </c>
      <c r="B76" s="2" t="s">
        <v>53</v>
      </c>
      <c r="C76" t="s">
        <v>651</v>
      </c>
      <c r="D76" t="s">
        <v>1163</v>
      </c>
      <c r="E76" t="s">
        <v>53</v>
      </c>
      <c r="F76" s="2" t="s">
        <v>616</v>
      </c>
      <c r="G76" s="2" t="s">
        <v>34</v>
      </c>
      <c r="H76" s="2"/>
      <c r="I76" s="2"/>
      <c r="J76" s="2" t="s">
        <v>40</v>
      </c>
      <c r="K76">
        <v>2</v>
      </c>
      <c r="L76" s="2"/>
      <c r="O76" s="2"/>
      <c r="P76" s="2"/>
      <c r="V76">
        <v>10292.35</v>
      </c>
      <c r="W76">
        <v>0</v>
      </c>
      <c r="X76">
        <v>98</v>
      </c>
      <c r="Y76">
        <v>1</v>
      </c>
      <c r="Z76">
        <v>194</v>
      </c>
      <c r="AA76" s="3">
        <v>0.50515463917525771</v>
      </c>
      <c r="AB76" s="2"/>
    </row>
    <row r="77" spans="1:28" x14ac:dyDescent="0.25">
      <c r="A77" s="1">
        <v>43536</v>
      </c>
      <c r="B77" s="2" t="s">
        <v>53</v>
      </c>
      <c r="C77" t="s">
        <v>652</v>
      </c>
      <c r="D77" t="s">
        <v>1164</v>
      </c>
      <c r="E77" t="s">
        <v>53</v>
      </c>
      <c r="F77" s="2" t="s">
        <v>616</v>
      </c>
      <c r="G77" s="2" t="s">
        <v>34</v>
      </c>
      <c r="H77" s="2"/>
      <c r="I77" s="2"/>
      <c r="J77" s="2" t="s">
        <v>40</v>
      </c>
      <c r="K77">
        <v>7</v>
      </c>
      <c r="L77" s="2"/>
      <c r="O77" s="2"/>
      <c r="P77" s="2"/>
      <c r="V77">
        <v>10292.35</v>
      </c>
      <c r="W77">
        <v>0</v>
      </c>
      <c r="X77">
        <v>98</v>
      </c>
      <c r="Y77">
        <v>1</v>
      </c>
      <c r="Z77">
        <v>194</v>
      </c>
      <c r="AA77" s="3">
        <v>0.50515463917525771</v>
      </c>
      <c r="AB77" s="2"/>
    </row>
    <row r="78" spans="1:28" x14ac:dyDescent="0.25">
      <c r="A78" s="1">
        <v>43537</v>
      </c>
      <c r="B78" s="2" t="s">
        <v>71</v>
      </c>
      <c r="C78" t="s">
        <v>653</v>
      </c>
      <c r="D78" t="s">
        <v>1165</v>
      </c>
      <c r="E78" t="s">
        <v>71</v>
      </c>
      <c r="F78" s="2" t="s">
        <v>563</v>
      </c>
      <c r="G78" s="2" t="s">
        <v>34</v>
      </c>
      <c r="H78" s="2"/>
      <c r="I78" s="2"/>
      <c r="J78" s="2" t="s">
        <v>40</v>
      </c>
      <c r="K78">
        <v>1</v>
      </c>
      <c r="L78" s="2"/>
      <c r="O78" s="2"/>
      <c r="P78" s="2"/>
      <c r="V78">
        <v>10292.35</v>
      </c>
      <c r="W78">
        <v>0</v>
      </c>
      <c r="X78">
        <v>98</v>
      </c>
      <c r="Y78">
        <v>1</v>
      </c>
      <c r="Z78">
        <v>194</v>
      </c>
      <c r="AA78" s="3">
        <v>0.50515463917525771</v>
      </c>
      <c r="AB78" s="2"/>
    </row>
    <row r="79" spans="1:28" x14ac:dyDescent="0.25">
      <c r="A79" s="1">
        <v>43538</v>
      </c>
      <c r="B79" s="2" t="s">
        <v>17</v>
      </c>
      <c r="C79">
        <v>39875</v>
      </c>
      <c r="D79" t="s">
        <v>1166</v>
      </c>
      <c r="E79" t="s">
        <v>17</v>
      </c>
      <c r="F79" s="2" t="s">
        <v>563</v>
      </c>
      <c r="G79" s="2" t="s">
        <v>34</v>
      </c>
      <c r="H79" s="2"/>
      <c r="I79" s="2"/>
      <c r="J79" s="2" t="s">
        <v>41</v>
      </c>
      <c r="K79">
        <v>1</v>
      </c>
      <c r="L79" s="2"/>
      <c r="O79" s="2"/>
      <c r="P79" s="2"/>
      <c r="V79">
        <v>10292.35</v>
      </c>
      <c r="W79">
        <v>0</v>
      </c>
      <c r="X79">
        <v>98</v>
      </c>
      <c r="Y79">
        <v>1</v>
      </c>
      <c r="Z79">
        <v>194</v>
      </c>
      <c r="AA79" s="3">
        <v>0.50515463917525771</v>
      </c>
      <c r="AB79" s="2"/>
    </row>
    <row r="80" spans="1:28" x14ac:dyDescent="0.25">
      <c r="A80" s="1">
        <v>43538</v>
      </c>
      <c r="B80" s="2" t="s">
        <v>17</v>
      </c>
      <c r="C80">
        <v>19884</v>
      </c>
      <c r="D80" t="s">
        <v>1167</v>
      </c>
      <c r="E80" t="s">
        <v>17</v>
      </c>
      <c r="F80" s="2" t="s">
        <v>563</v>
      </c>
      <c r="G80" s="2" t="s">
        <v>34</v>
      </c>
      <c r="H80" s="2"/>
      <c r="I80" s="2"/>
      <c r="J80" s="2" t="s">
        <v>41</v>
      </c>
      <c r="K80">
        <v>1</v>
      </c>
      <c r="L80" s="2"/>
      <c r="O80" s="2"/>
      <c r="P80" s="2"/>
      <c r="V80">
        <v>10292.35</v>
      </c>
      <c r="W80">
        <v>0</v>
      </c>
      <c r="X80">
        <v>98</v>
      </c>
      <c r="Y80">
        <v>1</v>
      </c>
      <c r="Z80">
        <v>194</v>
      </c>
      <c r="AA80" s="3">
        <v>0.50515463917525771</v>
      </c>
      <c r="AB80" s="2"/>
    </row>
    <row r="81" spans="1:28" x14ac:dyDescent="0.25">
      <c r="A81" s="1">
        <v>43539</v>
      </c>
      <c r="B81" s="2" t="s">
        <v>16</v>
      </c>
      <c r="C81">
        <v>72739</v>
      </c>
      <c r="D81" t="s">
        <v>1168</v>
      </c>
      <c r="E81" t="s">
        <v>16</v>
      </c>
      <c r="F81" s="2" t="s">
        <v>35</v>
      </c>
      <c r="G81" s="2" t="s">
        <v>34</v>
      </c>
      <c r="H81" s="2"/>
      <c r="I81" s="2"/>
      <c r="J81" s="2" t="s">
        <v>41</v>
      </c>
      <c r="K81">
        <v>1</v>
      </c>
      <c r="L81" s="2"/>
      <c r="O81" s="2" t="s">
        <v>72</v>
      </c>
      <c r="P81" s="2" t="s">
        <v>44</v>
      </c>
      <c r="Q81">
        <v>140</v>
      </c>
      <c r="V81">
        <v>10292.35</v>
      </c>
      <c r="W81">
        <v>1</v>
      </c>
      <c r="X81">
        <v>98</v>
      </c>
      <c r="Y81">
        <v>1</v>
      </c>
      <c r="Z81">
        <v>194</v>
      </c>
      <c r="AA81" s="3">
        <v>0.50515463917525771</v>
      </c>
      <c r="AB81" s="2"/>
    </row>
    <row r="82" spans="1:28" x14ac:dyDescent="0.25">
      <c r="A82" s="1">
        <v>43543</v>
      </c>
      <c r="B82" s="2" t="s">
        <v>520</v>
      </c>
      <c r="C82">
        <v>70141</v>
      </c>
      <c r="D82" t="s">
        <v>1169</v>
      </c>
      <c r="E82" t="s">
        <v>520</v>
      </c>
      <c r="F82" s="2" t="s">
        <v>35</v>
      </c>
      <c r="G82" s="2" t="s">
        <v>34</v>
      </c>
      <c r="H82" s="2"/>
      <c r="I82" s="2"/>
      <c r="J82" s="2" t="s">
        <v>41</v>
      </c>
      <c r="K82">
        <v>1</v>
      </c>
      <c r="L82" s="2"/>
      <c r="O82" s="2" t="s">
        <v>72</v>
      </c>
      <c r="P82" s="2" t="s">
        <v>44</v>
      </c>
      <c r="Q82">
        <v>400</v>
      </c>
      <c r="V82">
        <v>10292.35</v>
      </c>
      <c r="W82">
        <v>1</v>
      </c>
      <c r="X82">
        <v>98</v>
      </c>
      <c r="Y82">
        <v>1</v>
      </c>
      <c r="Z82">
        <v>194</v>
      </c>
      <c r="AA82" s="3">
        <v>0.50515463917525771</v>
      </c>
      <c r="AB82" s="2"/>
    </row>
    <row r="83" spans="1:28" x14ac:dyDescent="0.25">
      <c r="A83" s="1">
        <v>43543</v>
      </c>
      <c r="B83" s="2" t="s">
        <v>368</v>
      </c>
      <c r="D83" t="s">
        <v>1170</v>
      </c>
      <c r="E83" t="s">
        <v>368</v>
      </c>
      <c r="F83" s="2" t="s">
        <v>35</v>
      </c>
      <c r="G83" s="2" t="s">
        <v>34</v>
      </c>
      <c r="H83" s="2"/>
      <c r="I83" s="2"/>
      <c r="J83" s="2" t="s">
        <v>40</v>
      </c>
      <c r="K83">
        <v>10</v>
      </c>
      <c r="L83" s="2"/>
      <c r="O83" s="2"/>
      <c r="P83" s="2"/>
      <c r="V83">
        <v>10292.35</v>
      </c>
      <c r="W83">
        <v>0</v>
      </c>
      <c r="X83">
        <v>98</v>
      </c>
      <c r="Y83">
        <v>1</v>
      </c>
      <c r="Z83">
        <v>194</v>
      </c>
      <c r="AA83" s="3">
        <v>0.50515463917525771</v>
      </c>
      <c r="AB83" s="2"/>
    </row>
    <row r="84" spans="1:28" x14ac:dyDescent="0.25">
      <c r="A84" s="1">
        <v>43544</v>
      </c>
      <c r="B84" s="2" t="s">
        <v>16</v>
      </c>
      <c r="C84">
        <v>38624</v>
      </c>
      <c r="D84" t="s">
        <v>1171</v>
      </c>
      <c r="E84" t="s">
        <v>16</v>
      </c>
      <c r="F84" s="2" t="s">
        <v>35</v>
      </c>
      <c r="G84" s="2" t="s">
        <v>34</v>
      </c>
      <c r="H84" s="2"/>
      <c r="I84" s="2"/>
      <c r="J84" s="2" t="s">
        <v>41</v>
      </c>
      <c r="K84">
        <v>1</v>
      </c>
      <c r="L84" s="2"/>
      <c r="O84" s="2" t="s">
        <v>72</v>
      </c>
      <c r="P84" s="2" t="s">
        <v>44</v>
      </c>
      <c r="Q84">
        <v>0</v>
      </c>
      <c r="V84">
        <v>10292.35</v>
      </c>
      <c r="W84">
        <v>1</v>
      </c>
      <c r="X84">
        <v>98</v>
      </c>
      <c r="Y84">
        <v>1</v>
      </c>
      <c r="Z84">
        <v>194</v>
      </c>
      <c r="AA84" s="3">
        <v>0.50515463917525771</v>
      </c>
      <c r="AB84" s="2"/>
    </row>
    <row r="85" spans="1:28" x14ac:dyDescent="0.25">
      <c r="A85" s="1">
        <v>43545</v>
      </c>
      <c r="B85" s="2" t="s">
        <v>520</v>
      </c>
      <c r="C85">
        <v>70141</v>
      </c>
      <c r="D85" t="s">
        <v>1172</v>
      </c>
      <c r="E85" t="s">
        <v>520</v>
      </c>
      <c r="F85" s="2" t="s">
        <v>35</v>
      </c>
      <c r="G85" s="2" t="s">
        <v>34</v>
      </c>
      <c r="H85" s="2"/>
      <c r="I85" s="2"/>
      <c r="J85" s="2" t="s">
        <v>41</v>
      </c>
      <c r="K85">
        <v>1</v>
      </c>
      <c r="L85" s="2"/>
      <c r="O85" s="2" t="s">
        <v>72</v>
      </c>
      <c r="P85" s="2" t="s">
        <v>44</v>
      </c>
      <c r="Q85">
        <v>100</v>
      </c>
      <c r="V85">
        <v>10292.35</v>
      </c>
      <c r="W85">
        <v>1</v>
      </c>
      <c r="X85">
        <v>98</v>
      </c>
      <c r="Y85">
        <v>1</v>
      </c>
      <c r="Z85">
        <v>194</v>
      </c>
      <c r="AA85" s="3">
        <v>0.50515463917525771</v>
      </c>
      <c r="AB85" s="2"/>
    </row>
    <row r="86" spans="1:28" x14ac:dyDescent="0.25">
      <c r="A86" s="1">
        <v>43545</v>
      </c>
      <c r="B86" s="2" t="s">
        <v>16</v>
      </c>
      <c r="C86">
        <v>38623</v>
      </c>
      <c r="D86" t="s">
        <v>1173</v>
      </c>
      <c r="E86" t="s">
        <v>16</v>
      </c>
      <c r="F86" s="2" t="s">
        <v>35</v>
      </c>
      <c r="G86" s="2" t="s">
        <v>34</v>
      </c>
      <c r="H86" s="2"/>
      <c r="I86" s="2"/>
      <c r="J86" s="2" t="s">
        <v>41</v>
      </c>
      <c r="K86">
        <v>1</v>
      </c>
      <c r="L86" s="2"/>
      <c r="O86" s="2" t="s">
        <v>72</v>
      </c>
      <c r="P86" s="2" t="s">
        <v>44</v>
      </c>
      <c r="Q86">
        <v>277</v>
      </c>
      <c r="V86">
        <v>10292.35</v>
      </c>
      <c r="W86">
        <v>1</v>
      </c>
      <c r="X86">
        <v>98</v>
      </c>
      <c r="Y86">
        <v>1</v>
      </c>
      <c r="Z86">
        <v>194</v>
      </c>
      <c r="AA86" s="3">
        <v>0.50515463917525771</v>
      </c>
      <c r="AB86" s="2"/>
    </row>
    <row r="87" spans="1:28" x14ac:dyDescent="0.25">
      <c r="A87" s="1">
        <v>43545</v>
      </c>
      <c r="B87" s="2" t="s">
        <v>20</v>
      </c>
      <c r="C87" t="s">
        <v>621</v>
      </c>
      <c r="D87" t="s">
        <v>1174</v>
      </c>
      <c r="E87" t="s">
        <v>20</v>
      </c>
      <c r="F87" s="2" t="s">
        <v>35</v>
      </c>
      <c r="G87" s="2" t="s">
        <v>34</v>
      </c>
      <c r="H87" s="2" t="s">
        <v>617</v>
      </c>
      <c r="I87" s="2"/>
      <c r="J87" s="2" t="s">
        <v>618</v>
      </c>
      <c r="K87">
        <v>1</v>
      </c>
      <c r="L87" s="2"/>
      <c r="O87" s="2" t="s">
        <v>710</v>
      </c>
      <c r="P87" s="2" t="s">
        <v>44</v>
      </c>
      <c r="Q87">
        <v>112</v>
      </c>
      <c r="S87" t="s">
        <v>689</v>
      </c>
      <c r="T87" t="s">
        <v>690</v>
      </c>
      <c r="U87" t="s">
        <v>691</v>
      </c>
      <c r="V87">
        <v>10292.35</v>
      </c>
      <c r="W87">
        <v>1</v>
      </c>
      <c r="X87">
        <v>98</v>
      </c>
      <c r="Y87">
        <v>1</v>
      </c>
      <c r="Z87">
        <v>194</v>
      </c>
      <c r="AA87" s="3">
        <v>0.50515463917525771</v>
      </c>
      <c r="AB87" s="2"/>
    </row>
    <row r="88" spans="1:28" x14ac:dyDescent="0.25">
      <c r="A88" s="1">
        <v>43545</v>
      </c>
      <c r="B88" s="2" t="s">
        <v>20</v>
      </c>
      <c r="C88" t="s">
        <v>620</v>
      </c>
      <c r="D88" t="s">
        <v>1175</v>
      </c>
      <c r="E88" t="s">
        <v>20</v>
      </c>
      <c r="F88" s="2" t="s">
        <v>35</v>
      </c>
      <c r="G88" s="2" t="s">
        <v>34</v>
      </c>
      <c r="H88" s="2" t="s">
        <v>617</v>
      </c>
      <c r="I88" s="2"/>
      <c r="J88" s="2" t="s">
        <v>618</v>
      </c>
      <c r="K88">
        <v>1</v>
      </c>
      <c r="L88" s="2"/>
      <c r="O88" s="2" t="s">
        <v>710</v>
      </c>
      <c r="P88" s="2" t="s">
        <v>44</v>
      </c>
      <c r="Q88">
        <v>112</v>
      </c>
      <c r="S88" t="s">
        <v>689</v>
      </c>
      <c r="T88" t="s">
        <v>691</v>
      </c>
      <c r="U88" t="s">
        <v>692</v>
      </c>
      <c r="V88">
        <v>10292.35</v>
      </c>
      <c r="W88">
        <v>1</v>
      </c>
      <c r="X88">
        <v>98</v>
      </c>
      <c r="Y88">
        <v>1</v>
      </c>
      <c r="Z88">
        <v>194</v>
      </c>
      <c r="AA88" s="3">
        <v>0.50515463917525771</v>
      </c>
      <c r="AB88" s="2"/>
    </row>
    <row r="89" spans="1:28" x14ac:dyDescent="0.25">
      <c r="A89" s="1">
        <v>43545</v>
      </c>
      <c r="B89" s="2" t="s">
        <v>20</v>
      </c>
      <c r="C89" t="s">
        <v>603</v>
      </c>
      <c r="D89" t="s">
        <v>1176</v>
      </c>
      <c r="E89" t="s">
        <v>20</v>
      </c>
      <c r="F89" s="2" t="s">
        <v>35</v>
      </c>
      <c r="G89" s="2" t="s">
        <v>34</v>
      </c>
      <c r="H89" s="2" t="s">
        <v>617</v>
      </c>
      <c r="I89" s="2"/>
      <c r="J89" s="2" t="s">
        <v>42</v>
      </c>
      <c r="K89">
        <v>1</v>
      </c>
      <c r="L89" s="2"/>
      <c r="O89" s="2" t="s">
        <v>685</v>
      </c>
      <c r="P89" s="2" t="s">
        <v>44</v>
      </c>
      <c r="Q89">
        <v>60</v>
      </c>
      <c r="S89" t="s">
        <v>693</v>
      </c>
      <c r="T89" t="s">
        <v>692</v>
      </c>
      <c r="U89" t="s">
        <v>692</v>
      </c>
      <c r="V89">
        <v>10292.35</v>
      </c>
      <c r="W89">
        <v>1</v>
      </c>
      <c r="X89">
        <v>98</v>
      </c>
      <c r="Y89">
        <v>1</v>
      </c>
      <c r="Z89">
        <v>194</v>
      </c>
      <c r="AA89" s="3">
        <v>0.50515463917525771</v>
      </c>
      <c r="AB89" s="2"/>
    </row>
    <row r="90" spans="1:28" x14ac:dyDescent="0.25">
      <c r="A90" s="1">
        <v>43545</v>
      </c>
      <c r="B90" s="2" t="s">
        <v>20</v>
      </c>
      <c r="C90" t="s">
        <v>603</v>
      </c>
      <c r="D90" t="s">
        <v>1176</v>
      </c>
      <c r="E90" t="s">
        <v>20</v>
      </c>
      <c r="F90" s="2" t="s">
        <v>35</v>
      </c>
      <c r="G90" s="2" t="s">
        <v>34</v>
      </c>
      <c r="H90" s="2" t="s">
        <v>617</v>
      </c>
      <c r="I90" s="2"/>
      <c r="J90" s="2" t="s">
        <v>42</v>
      </c>
      <c r="K90">
        <v>1</v>
      </c>
      <c r="L90" s="2"/>
      <c r="O90" s="2" t="s">
        <v>685</v>
      </c>
      <c r="P90" s="2" t="s">
        <v>44</v>
      </c>
      <c r="Q90">
        <v>27</v>
      </c>
      <c r="S90" t="s">
        <v>693</v>
      </c>
      <c r="T90" t="s">
        <v>692</v>
      </c>
      <c r="U90" t="s">
        <v>692</v>
      </c>
      <c r="V90">
        <v>10292.35</v>
      </c>
      <c r="W90">
        <v>1</v>
      </c>
      <c r="X90">
        <v>98</v>
      </c>
      <c r="Y90">
        <v>1</v>
      </c>
      <c r="Z90">
        <v>194</v>
      </c>
      <c r="AA90" s="3">
        <v>0.50515463917525771</v>
      </c>
      <c r="AB90" s="2"/>
    </row>
    <row r="91" spans="1:28" x14ac:dyDescent="0.25">
      <c r="A91" s="1">
        <v>43546</v>
      </c>
      <c r="B91" s="2" t="s">
        <v>16</v>
      </c>
      <c r="C91" t="s">
        <v>482</v>
      </c>
      <c r="D91" t="s">
        <v>1177</v>
      </c>
      <c r="E91" t="s">
        <v>16</v>
      </c>
      <c r="F91" s="2" t="s">
        <v>35</v>
      </c>
      <c r="G91" s="2" t="s">
        <v>34</v>
      </c>
      <c r="H91" s="2"/>
      <c r="I91" s="2"/>
      <c r="J91" s="2" t="s">
        <v>40</v>
      </c>
      <c r="K91">
        <v>1</v>
      </c>
      <c r="L91" s="2"/>
      <c r="O91" s="2" t="s">
        <v>72</v>
      </c>
      <c r="P91" s="2" t="s">
        <v>44</v>
      </c>
      <c r="Q91">
        <v>220</v>
      </c>
      <c r="V91">
        <v>10292.35</v>
      </c>
      <c r="W91">
        <v>1</v>
      </c>
      <c r="X91">
        <v>98</v>
      </c>
      <c r="Y91">
        <v>1</v>
      </c>
      <c r="Z91">
        <v>194</v>
      </c>
      <c r="AA91" s="3">
        <v>0.50515463917525771</v>
      </c>
      <c r="AB91" s="2"/>
    </row>
    <row r="92" spans="1:28" x14ac:dyDescent="0.25">
      <c r="A92" s="1">
        <v>43549</v>
      </c>
      <c r="B92" s="2" t="s">
        <v>21</v>
      </c>
      <c r="C92" t="s">
        <v>697</v>
      </c>
      <c r="D92" t="s">
        <v>1178</v>
      </c>
      <c r="E92" t="s">
        <v>21</v>
      </c>
      <c r="F92" s="2" t="s">
        <v>35</v>
      </c>
      <c r="G92" s="2" t="s">
        <v>34</v>
      </c>
      <c r="H92" s="2" t="s">
        <v>617</v>
      </c>
      <c r="I92" s="2"/>
      <c r="J92" s="2" t="s">
        <v>42</v>
      </c>
      <c r="K92">
        <v>1</v>
      </c>
      <c r="L92" s="2"/>
      <c r="O92" s="2" t="s">
        <v>698</v>
      </c>
      <c r="P92" s="2" t="s">
        <v>44</v>
      </c>
      <c r="Q92">
        <v>1628</v>
      </c>
      <c r="R92" t="s">
        <v>715</v>
      </c>
      <c r="V92">
        <v>10292.35</v>
      </c>
      <c r="W92">
        <v>1</v>
      </c>
      <c r="X92">
        <v>98</v>
      </c>
      <c r="Y92">
        <v>1</v>
      </c>
      <c r="Z92">
        <v>194</v>
      </c>
      <c r="AA92" s="3">
        <v>0.50515463917525771</v>
      </c>
      <c r="AB92" s="2"/>
    </row>
    <row r="93" spans="1:28" x14ac:dyDescent="0.25">
      <c r="A93" s="1">
        <v>43549</v>
      </c>
      <c r="B93" s="2" t="s">
        <v>21</v>
      </c>
      <c r="C93" t="s">
        <v>697</v>
      </c>
      <c r="D93" t="s">
        <v>1178</v>
      </c>
      <c r="E93" t="s">
        <v>21</v>
      </c>
      <c r="F93" s="2" t="s">
        <v>35</v>
      </c>
      <c r="G93" s="2" t="s">
        <v>34</v>
      </c>
      <c r="H93" s="2" t="s">
        <v>617</v>
      </c>
      <c r="I93" s="2"/>
      <c r="J93" s="2" t="s">
        <v>42</v>
      </c>
      <c r="K93">
        <v>1</v>
      </c>
      <c r="L93" s="2"/>
      <c r="O93" s="2" t="s">
        <v>698</v>
      </c>
      <c r="P93" s="2" t="s">
        <v>44</v>
      </c>
      <c r="Q93">
        <v>2288</v>
      </c>
      <c r="R93" t="s">
        <v>715</v>
      </c>
      <c r="V93">
        <v>10292.35</v>
      </c>
      <c r="W93">
        <v>1</v>
      </c>
      <c r="X93">
        <v>98</v>
      </c>
      <c r="Y93">
        <v>1</v>
      </c>
      <c r="Z93">
        <v>194</v>
      </c>
      <c r="AA93" s="3">
        <v>0.50515463917525771</v>
      </c>
      <c r="AB93" s="2"/>
    </row>
    <row r="94" spans="1:28" x14ac:dyDescent="0.25">
      <c r="A94" s="1">
        <v>43549</v>
      </c>
      <c r="B94" s="2" t="s">
        <v>705</v>
      </c>
      <c r="C94" t="s">
        <v>706</v>
      </c>
      <c r="D94" t="s">
        <v>1179</v>
      </c>
      <c r="E94" t="s">
        <v>705</v>
      </c>
      <c r="F94" s="2" t="s">
        <v>616</v>
      </c>
      <c r="G94" s="2" t="s">
        <v>34</v>
      </c>
      <c r="H94" s="2" t="s">
        <v>617</v>
      </c>
      <c r="I94" s="2"/>
      <c r="J94" s="2" t="s">
        <v>581</v>
      </c>
      <c r="K94">
        <v>1</v>
      </c>
      <c r="L94" s="2"/>
      <c r="O94" s="2" t="s">
        <v>709</v>
      </c>
      <c r="P94" s="2"/>
      <c r="Q94">
        <v>18</v>
      </c>
      <c r="S94" t="s">
        <v>708</v>
      </c>
      <c r="T94" t="s">
        <v>707</v>
      </c>
      <c r="V94">
        <v>10292.35</v>
      </c>
      <c r="W94">
        <v>1</v>
      </c>
      <c r="X94">
        <v>98</v>
      </c>
      <c r="Y94">
        <v>1</v>
      </c>
      <c r="Z94">
        <v>194</v>
      </c>
      <c r="AA94" s="3">
        <v>0.50515463917525771</v>
      </c>
      <c r="AB94" s="2"/>
    </row>
    <row r="95" spans="1:28" x14ac:dyDescent="0.25">
      <c r="A95" s="1">
        <v>43550</v>
      </c>
      <c r="B95" s="2" t="s">
        <v>520</v>
      </c>
      <c r="C95">
        <v>70140</v>
      </c>
      <c r="D95" t="s">
        <v>1180</v>
      </c>
      <c r="E95" t="s">
        <v>520</v>
      </c>
      <c r="F95" s="2" t="s">
        <v>35</v>
      </c>
      <c r="G95" s="2" t="s">
        <v>34</v>
      </c>
      <c r="H95" s="2"/>
      <c r="I95" s="2"/>
      <c r="J95" s="2" t="s">
        <v>41</v>
      </c>
      <c r="K95">
        <v>1</v>
      </c>
      <c r="L95" s="2"/>
      <c r="O95" s="2" t="s">
        <v>72</v>
      </c>
      <c r="P95" s="2" t="s">
        <v>44</v>
      </c>
      <c r="Q95">
        <v>120</v>
      </c>
      <c r="V95">
        <v>10292.35</v>
      </c>
      <c r="W95">
        <v>1</v>
      </c>
      <c r="X95">
        <v>98</v>
      </c>
      <c r="Y95">
        <v>1</v>
      </c>
      <c r="Z95">
        <v>194</v>
      </c>
      <c r="AA95" s="3">
        <v>0.50515463917525771</v>
      </c>
      <c r="AB95" s="2"/>
    </row>
    <row r="96" spans="1:28" x14ac:dyDescent="0.25">
      <c r="A96" s="1">
        <v>43550</v>
      </c>
      <c r="B96" s="2" t="s">
        <v>16</v>
      </c>
      <c r="C96">
        <v>63310</v>
      </c>
      <c r="D96" t="s">
        <v>1181</v>
      </c>
      <c r="E96" t="s">
        <v>16</v>
      </c>
      <c r="F96" s="2" t="s">
        <v>35</v>
      </c>
      <c r="G96" s="2" t="s">
        <v>34</v>
      </c>
      <c r="H96" s="2"/>
      <c r="I96" s="2"/>
      <c r="J96" s="2" t="s">
        <v>41</v>
      </c>
      <c r="K96">
        <v>1</v>
      </c>
      <c r="L96" s="2"/>
      <c r="O96" s="2" t="s">
        <v>72</v>
      </c>
      <c r="P96" s="2" t="s">
        <v>696</v>
      </c>
      <c r="Q96">
        <v>400</v>
      </c>
      <c r="V96">
        <v>10292.35</v>
      </c>
      <c r="W96">
        <v>1</v>
      </c>
      <c r="X96">
        <v>98</v>
      </c>
      <c r="Y96">
        <v>1</v>
      </c>
      <c r="Z96">
        <v>194</v>
      </c>
      <c r="AA96" s="3">
        <v>0.50515463917525771</v>
      </c>
      <c r="AB96" s="2"/>
    </row>
    <row r="97" spans="1:28" x14ac:dyDescent="0.25">
      <c r="A97" s="1">
        <v>43550</v>
      </c>
      <c r="B97" s="2" t="s">
        <v>16</v>
      </c>
      <c r="C97">
        <v>63309</v>
      </c>
      <c r="D97" t="s">
        <v>1182</v>
      </c>
      <c r="E97" t="s">
        <v>16</v>
      </c>
      <c r="F97" s="2" t="s">
        <v>35</v>
      </c>
      <c r="G97" s="2" t="s">
        <v>34</v>
      </c>
      <c r="H97" s="2"/>
      <c r="I97" s="2"/>
      <c r="J97" s="2" t="s">
        <v>41</v>
      </c>
      <c r="K97">
        <v>1</v>
      </c>
      <c r="L97" s="2"/>
      <c r="O97" s="2" t="s">
        <v>72</v>
      </c>
      <c r="P97" s="2" t="s">
        <v>696</v>
      </c>
      <c r="Q97">
        <v>120</v>
      </c>
      <c r="V97">
        <v>10292.35</v>
      </c>
      <c r="W97">
        <v>1</v>
      </c>
      <c r="X97">
        <v>98</v>
      </c>
      <c r="Y97">
        <v>1</v>
      </c>
      <c r="Z97">
        <v>194</v>
      </c>
      <c r="AA97" s="3">
        <v>0.50515463917525771</v>
      </c>
      <c r="AB97" s="2"/>
    </row>
    <row r="98" spans="1:28" x14ac:dyDescent="0.25">
      <c r="A98" s="1">
        <v>43550</v>
      </c>
      <c r="B98" s="2" t="s">
        <v>16</v>
      </c>
      <c r="C98">
        <v>63311</v>
      </c>
      <c r="D98" t="s">
        <v>1183</v>
      </c>
      <c r="E98" t="s">
        <v>16</v>
      </c>
      <c r="F98" s="2" t="s">
        <v>35</v>
      </c>
      <c r="G98" s="2" t="s">
        <v>34</v>
      </c>
      <c r="H98" s="2"/>
      <c r="I98" s="2"/>
      <c r="J98" s="2" t="s">
        <v>41</v>
      </c>
      <c r="K98">
        <v>1</v>
      </c>
      <c r="L98" s="2"/>
      <c r="O98" s="2" t="s">
        <v>72</v>
      </c>
      <c r="P98" s="2" t="s">
        <v>696</v>
      </c>
      <c r="Q98">
        <v>220</v>
      </c>
      <c r="V98">
        <v>10292.35</v>
      </c>
      <c r="W98">
        <v>1</v>
      </c>
      <c r="X98">
        <v>98</v>
      </c>
      <c r="Y98">
        <v>1</v>
      </c>
      <c r="Z98">
        <v>194</v>
      </c>
      <c r="AA98" s="3">
        <v>0.50515463917525771</v>
      </c>
      <c r="AB98" s="2"/>
    </row>
    <row r="99" spans="1:28" x14ac:dyDescent="0.25">
      <c r="A99" s="1">
        <v>43550</v>
      </c>
      <c r="B99" s="2" t="s">
        <v>16</v>
      </c>
      <c r="C99">
        <v>63308</v>
      </c>
      <c r="D99" t="s">
        <v>1184</v>
      </c>
      <c r="E99" t="s">
        <v>16</v>
      </c>
      <c r="F99" s="2" t="s">
        <v>35</v>
      </c>
      <c r="G99" s="2" t="s">
        <v>34</v>
      </c>
      <c r="H99" s="2"/>
      <c r="I99" s="2"/>
      <c r="J99" s="2" t="s">
        <v>41</v>
      </c>
      <c r="K99">
        <v>1</v>
      </c>
      <c r="L99" s="2"/>
      <c r="O99" s="2" t="s">
        <v>72</v>
      </c>
      <c r="P99" s="2" t="s">
        <v>696</v>
      </c>
      <c r="Q99">
        <v>0</v>
      </c>
      <c r="V99">
        <v>10292.35</v>
      </c>
      <c r="W99">
        <v>1</v>
      </c>
      <c r="X99">
        <v>98</v>
      </c>
      <c r="Y99">
        <v>1</v>
      </c>
      <c r="Z99">
        <v>194</v>
      </c>
      <c r="AA99" s="3">
        <v>0.50515463917525771</v>
      </c>
      <c r="AB99" s="2"/>
    </row>
    <row r="100" spans="1:28" x14ac:dyDescent="0.25">
      <c r="A100" s="1">
        <v>43551</v>
      </c>
      <c r="B100" s="2" t="s">
        <v>21</v>
      </c>
      <c r="C100" t="s">
        <v>697</v>
      </c>
      <c r="D100" t="s">
        <v>1185</v>
      </c>
      <c r="E100" t="s">
        <v>21</v>
      </c>
      <c r="F100" s="2" t="s">
        <v>35</v>
      </c>
      <c r="G100" s="2" t="s">
        <v>34</v>
      </c>
      <c r="H100" s="2" t="s">
        <v>617</v>
      </c>
      <c r="I100" s="2"/>
      <c r="J100" s="2" t="s">
        <v>42</v>
      </c>
      <c r="K100">
        <v>1</v>
      </c>
      <c r="L100" s="2"/>
      <c r="O100" s="2" t="s">
        <v>72</v>
      </c>
      <c r="P100" s="2" t="s">
        <v>44</v>
      </c>
      <c r="Q100">
        <v>3600</v>
      </c>
      <c r="R100" t="s">
        <v>715</v>
      </c>
      <c r="S100" t="s">
        <v>717</v>
      </c>
      <c r="T100" t="s">
        <v>716</v>
      </c>
      <c r="V100">
        <v>10292.35</v>
      </c>
      <c r="W100">
        <v>1</v>
      </c>
      <c r="X100">
        <v>98</v>
      </c>
      <c r="Y100">
        <v>1</v>
      </c>
      <c r="Z100">
        <v>194</v>
      </c>
      <c r="AA100" s="3">
        <v>0.50515463917525771</v>
      </c>
      <c r="AB100" s="2"/>
    </row>
    <row r="101" spans="1:28" x14ac:dyDescent="0.25">
      <c r="A101" s="1">
        <v>43551</v>
      </c>
      <c r="B101" s="2" t="s">
        <v>21</v>
      </c>
      <c r="C101" t="s">
        <v>697</v>
      </c>
      <c r="D101" t="s">
        <v>1185</v>
      </c>
      <c r="E101" t="s">
        <v>21</v>
      </c>
      <c r="F101" s="2" t="s">
        <v>35</v>
      </c>
      <c r="G101" s="2" t="s">
        <v>34</v>
      </c>
      <c r="H101" s="2" t="s">
        <v>617</v>
      </c>
      <c r="I101" s="2"/>
      <c r="J101" s="2" t="s">
        <v>42</v>
      </c>
      <c r="K101">
        <v>1</v>
      </c>
      <c r="L101" s="2"/>
      <c r="O101" s="2" t="s">
        <v>72</v>
      </c>
      <c r="P101" s="2" t="s">
        <v>44</v>
      </c>
      <c r="Q101">
        <v>14400</v>
      </c>
      <c r="R101" t="s">
        <v>718</v>
      </c>
      <c r="S101" t="s">
        <v>717</v>
      </c>
      <c r="T101" t="s">
        <v>716</v>
      </c>
      <c r="V101">
        <v>10292.35</v>
      </c>
      <c r="W101">
        <v>1</v>
      </c>
      <c r="X101">
        <v>98</v>
      </c>
      <c r="Y101">
        <v>1</v>
      </c>
      <c r="Z101">
        <v>194</v>
      </c>
      <c r="AA101" s="3">
        <v>0.50515463917525771</v>
      </c>
      <c r="AB101" s="2"/>
    </row>
    <row r="102" spans="1:28" x14ac:dyDescent="0.25">
      <c r="A102" s="1">
        <v>43551</v>
      </c>
      <c r="B102" s="2" t="s">
        <v>21</v>
      </c>
      <c r="C102" t="s">
        <v>697</v>
      </c>
      <c r="D102" t="s">
        <v>1185</v>
      </c>
      <c r="E102" t="s">
        <v>21</v>
      </c>
      <c r="F102" s="2" t="s">
        <v>35</v>
      </c>
      <c r="G102" s="2" t="s">
        <v>34</v>
      </c>
      <c r="H102" s="2" t="s">
        <v>617</v>
      </c>
      <c r="I102" s="2"/>
      <c r="J102" s="2" t="s">
        <v>42</v>
      </c>
      <c r="K102">
        <v>1</v>
      </c>
      <c r="L102" s="2"/>
      <c r="O102" s="2" t="s">
        <v>72</v>
      </c>
      <c r="P102" s="2" t="s">
        <v>44</v>
      </c>
      <c r="Q102">
        <v>15900</v>
      </c>
      <c r="R102" t="s">
        <v>718</v>
      </c>
      <c r="S102" t="s">
        <v>717</v>
      </c>
      <c r="T102" t="s">
        <v>716</v>
      </c>
      <c r="V102">
        <v>10292.35</v>
      </c>
      <c r="W102">
        <v>1</v>
      </c>
      <c r="X102">
        <v>98</v>
      </c>
      <c r="Y102">
        <v>1</v>
      </c>
      <c r="Z102">
        <v>194</v>
      </c>
      <c r="AA102" s="3">
        <v>0.50515463917525771</v>
      </c>
      <c r="AB102" s="2"/>
    </row>
    <row r="103" spans="1:28" x14ac:dyDescent="0.25">
      <c r="A103" s="1">
        <v>43551</v>
      </c>
      <c r="B103" s="2" t="s">
        <v>66</v>
      </c>
      <c r="C103">
        <v>61136</v>
      </c>
      <c r="D103" t="s">
        <v>1186</v>
      </c>
      <c r="E103" t="s">
        <v>66</v>
      </c>
      <c r="F103" s="2" t="s">
        <v>35</v>
      </c>
      <c r="G103" s="2" t="s">
        <v>34</v>
      </c>
      <c r="H103" s="2"/>
      <c r="I103" s="2"/>
      <c r="J103" s="2" t="s">
        <v>41</v>
      </c>
      <c r="K103">
        <v>1</v>
      </c>
      <c r="L103" s="2"/>
      <c r="O103" s="2" t="s">
        <v>72</v>
      </c>
      <c r="P103" s="2" t="s">
        <v>44</v>
      </c>
      <c r="Q103">
        <v>1000</v>
      </c>
      <c r="V103">
        <v>10292.35</v>
      </c>
      <c r="W103">
        <v>1</v>
      </c>
      <c r="X103">
        <v>98</v>
      </c>
      <c r="Y103">
        <v>1</v>
      </c>
      <c r="Z103">
        <v>194</v>
      </c>
      <c r="AA103" s="3">
        <v>0.50515463917525771</v>
      </c>
      <c r="AB103" s="2"/>
    </row>
    <row r="104" spans="1:28" x14ac:dyDescent="0.25">
      <c r="A104" s="1">
        <v>43551</v>
      </c>
      <c r="B104" s="2" t="s">
        <v>66</v>
      </c>
      <c r="C104">
        <v>61135</v>
      </c>
      <c r="D104" t="s">
        <v>1187</v>
      </c>
      <c r="E104" t="s">
        <v>66</v>
      </c>
      <c r="F104" s="2" t="s">
        <v>35</v>
      </c>
      <c r="G104" s="2" t="s">
        <v>34</v>
      </c>
      <c r="H104" s="2"/>
      <c r="I104" s="2"/>
      <c r="J104" s="2" t="s">
        <v>41</v>
      </c>
      <c r="K104">
        <v>1</v>
      </c>
      <c r="L104" s="2"/>
      <c r="O104" s="2" t="s">
        <v>72</v>
      </c>
      <c r="P104" s="2" t="s">
        <v>44</v>
      </c>
      <c r="Q104">
        <v>1000</v>
      </c>
      <c r="V104">
        <v>10292.35</v>
      </c>
      <c r="W104">
        <v>1</v>
      </c>
      <c r="X104">
        <v>98</v>
      </c>
      <c r="Y104">
        <v>1</v>
      </c>
      <c r="Z104">
        <v>194</v>
      </c>
      <c r="AA104" s="3">
        <v>0.50515463917525771</v>
      </c>
      <c r="AB104" s="2"/>
    </row>
    <row r="105" spans="1:28" x14ac:dyDescent="0.25">
      <c r="A105" s="1">
        <v>43551</v>
      </c>
      <c r="B105" s="2" t="s">
        <v>15</v>
      </c>
      <c r="C105" t="s">
        <v>723</v>
      </c>
      <c r="D105" t="s">
        <v>1188</v>
      </c>
      <c r="E105" t="s">
        <v>15</v>
      </c>
      <c r="F105" s="2" t="s">
        <v>35</v>
      </c>
      <c r="G105" s="2" t="s">
        <v>34</v>
      </c>
      <c r="H105" s="2"/>
      <c r="I105" s="2"/>
      <c r="J105" s="2" t="s">
        <v>40</v>
      </c>
      <c r="K105">
        <v>2</v>
      </c>
      <c r="L105" s="2"/>
      <c r="O105" s="2"/>
      <c r="P105" s="2"/>
      <c r="V105">
        <v>10292.35</v>
      </c>
      <c r="W105">
        <v>0</v>
      </c>
      <c r="X105">
        <v>98</v>
      </c>
      <c r="Y105">
        <v>1</v>
      </c>
      <c r="Z105">
        <v>194</v>
      </c>
      <c r="AA105" s="3">
        <v>0.50515463917525771</v>
      </c>
      <c r="AB105" s="2"/>
    </row>
    <row r="106" spans="1:28" x14ac:dyDescent="0.25">
      <c r="A106" s="1">
        <v>43551</v>
      </c>
      <c r="B106" s="2" t="s">
        <v>15</v>
      </c>
      <c r="C106" t="s">
        <v>724</v>
      </c>
      <c r="D106" t="s">
        <v>1189</v>
      </c>
      <c r="E106" t="s">
        <v>15</v>
      </c>
      <c r="F106" s="2" t="s">
        <v>35</v>
      </c>
      <c r="G106" s="2" t="s">
        <v>34</v>
      </c>
      <c r="H106" s="2"/>
      <c r="I106" s="2"/>
      <c r="J106" s="2" t="s">
        <v>40</v>
      </c>
      <c r="K106">
        <v>2</v>
      </c>
      <c r="L106" s="2"/>
      <c r="O106" s="2"/>
      <c r="P106" s="2"/>
      <c r="V106">
        <v>10292.35</v>
      </c>
      <c r="W106">
        <v>0</v>
      </c>
      <c r="X106">
        <v>98</v>
      </c>
      <c r="Y106">
        <v>1</v>
      </c>
      <c r="Z106">
        <v>194</v>
      </c>
      <c r="AA106" s="3">
        <v>0.50515463917525771</v>
      </c>
      <c r="AB106" s="2"/>
    </row>
    <row r="107" spans="1:28" x14ac:dyDescent="0.25">
      <c r="A107" s="1">
        <v>43552</v>
      </c>
      <c r="B107" s="2" t="s">
        <v>16</v>
      </c>
      <c r="C107">
        <v>65431</v>
      </c>
      <c r="D107" t="s">
        <v>1190</v>
      </c>
      <c r="E107" t="s">
        <v>16</v>
      </c>
      <c r="F107" s="2" t="s">
        <v>35</v>
      </c>
      <c r="G107" s="2" t="s">
        <v>34</v>
      </c>
      <c r="H107" s="2"/>
      <c r="I107" s="2"/>
      <c r="J107" s="2" t="s">
        <v>41</v>
      </c>
      <c r="K107">
        <v>1</v>
      </c>
      <c r="L107" s="2"/>
      <c r="O107" s="2"/>
      <c r="P107" s="2"/>
      <c r="V107">
        <v>10292.35</v>
      </c>
      <c r="W107">
        <v>0</v>
      </c>
      <c r="X107">
        <v>98</v>
      </c>
      <c r="Y107">
        <v>1</v>
      </c>
      <c r="Z107">
        <v>194</v>
      </c>
      <c r="AA107" s="3">
        <v>0.50515463917525771</v>
      </c>
      <c r="AB107" s="2"/>
    </row>
    <row r="108" spans="1:28" x14ac:dyDescent="0.25">
      <c r="A108" s="1">
        <v>43552</v>
      </c>
      <c r="B108" s="2" t="s">
        <v>16</v>
      </c>
      <c r="C108" t="s">
        <v>27</v>
      </c>
      <c r="D108" t="s">
        <v>1191</v>
      </c>
      <c r="E108" t="s">
        <v>16</v>
      </c>
      <c r="F108" s="2" t="s">
        <v>35</v>
      </c>
      <c r="G108" s="2" t="s">
        <v>34</v>
      </c>
      <c r="H108" s="2" t="s">
        <v>39</v>
      </c>
      <c r="I108" s="2"/>
      <c r="J108" s="2" t="s">
        <v>40</v>
      </c>
      <c r="K108">
        <v>1</v>
      </c>
      <c r="L108" s="2"/>
      <c r="O108" s="2"/>
      <c r="P108" s="2"/>
      <c r="V108">
        <v>10292.35</v>
      </c>
      <c r="W108">
        <v>0</v>
      </c>
      <c r="X108">
        <v>98</v>
      </c>
      <c r="Y108">
        <v>1</v>
      </c>
      <c r="Z108">
        <v>194</v>
      </c>
      <c r="AA108" s="3">
        <v>0.50515463917525771</v>
      </c>
      <c r="AB108" s="2"/>
    </row>
    <row r="109" spans="1:28" x14ac:dyDescent="0.25">
      <c r="A109" s="1">
        <v>43552</v>
      </c>
      <c r="B109" s="2" t="s">
        <v>16</v>
      </c>
      <c r="C109">
        <v>63310</v>
      </c>
      <c r="D109" t="s">
        <v>1192</v>
      </c>
      <c r="E109" t="s">
        <v>16</v>
      </c>
      <c r="F109" s="2" t="s">
        <v>35</v>
      </c>
      <c r="G109" s="2" t="s">
        <v>34</v>
      </c>
      <c r="H109" s="2"/>
      <c r="I109" s="2"/>
      <c r="J109" s="2" t="s">
        <v>41</v>
      </c>
      <c r="K109">
        <v>1</v>
      </c>
      <c r="L109" s="2"/>
      <c r="O109" s="2"/>
      <c r="P109" s="2"/>
      <c r="V109">
        <v>10292.35</v>
      </c>
      <c r="W109">
        <v>0</v>
      </c>
      <c r="X109">
        <v>98</v>
      </c>
      <c r="Y109">
        <v>1</v>
      </c>
      <c r="Z109">
        <v>194</v>
      </c>
      <c r="AA109" s="3">
        <v>0.50515463917525771</v>
      </c>
      <c r="AB109" s="2"/>
    </row>
    <row r="110" spans="1:28" x14ac:dyDescent="0.25">
      <c r="A110" s="1">
        <v>43552</v>
      </c>
      <c r="B110" s="2" t="s">
        <v>16</v>
      </c>
      <c r="C110">
        <v>65433</v>
      </c>
      <c r="D110" t="s">
        <v>1193</v>
      </c>
      <c r="E110" t="s">
        <v>16</v>
      </c>
      <c r="F110" s="2" t="s">
        <v>35</v>
      </c>
      <c r="G110" s="2" t="s">
        <v>34</v>
      </c>
      <c r="H110" s="2"/>
      <c r="I110" s="2"/>
      <c r="J110" s="2" t="s">
        <v>41</v>
      </c>
      <c r="K110">
        <v>1</v>
      </c>
      <c r="L110" s="2"/>
      <c r="O110" s="2"/>
      <c r="P110" s="2"/>
      <c r="V110">
        <v>10292.35</v>
      </c>
      <c r="W110">
        <v>0</v>
      </c>
      <c r="X110">
        <v>98</v>
      </c>
      <c r="Y110">
        <v>1</v>
      </c>
      <c r="Z110">
        <v>194</v>
      </c>
      <c r="AA110" s="3">
        <v>0.50515463917525771</v>
      </c>
      <c r="AB110" s="2"/>
    </row>
    <row r="111" spans="1:28" x14ac:dyDescent="0.25">
      <c r="A111" s="1">
        <v>43552</v>
      </c>
      <c r="B111" s="2" t="s">
        <v>16</v>
      </c>
      <c r="C111" t="s">
        <v>30</v>
      </c>
      <c r="D111" t="s">
        <v>1194</v>
      </c>
      <c r="E111" t="s">
        <v>16</v>
      </c>
      <c r="F111" s="2" t="s">
        <v>35</v>
      </c>
      <c r="G111" s="2" t="s">
        <v>34</v>
      </c>
      <c r="H111" s="2"/>
      <c r="I111" s="2"/>
      <c r="J111" s="2" t="s">
        <v>40</v>
      </c>
      <c r="K111">
        <v>1</v>
      </c>
      <c r="L111" s="2"/>
      <c r="O111" s="2"/>
      <c r="P111" s="2"/>
      <c r="V111">
        <v>10292.35</v>
      </c>
      <c r="W111">
        <v>0</v>
      </c>
      <c r="X111">
        <v>98</v>
      </c>
      <c r="Y111">
        <v>1</v>
      </c>
      <c r="Z111">
        <v>194</v>
      </c>
      <c r="AA111" s="3">
        <v>0.50515463917525771</v>
      </c>
      <c r="AB111" s="2"/>
    </row>
    <row r="112" spans="1:28" x14ac:dyDescent="0.25">
      <c r="A112" s="1">
        <v>43552</v>
      </c>
      <c r="B112" s="2" t="s">
        <v>15</v>
      </c>
      <c r="C112" t="s">
        <v>723</v>
      </c>
      <c r="D112" t="s">
        <v>1195</v>
      </c>
      <c r="E112" t="s">
        <v>15</v>
      </c>
      <c r="F112" s="2" t="s">
        <v>35</v>
      </c>
      <c r="G112" s="2" t="s">
        <v>34</v>
      </c>
      <c r="H112" s="2"/>
      <c r="I112" s="2"/>
      <c r="J112" s="2" t="s">
        <v>40</v>
      </c>
      <c r="K112">
        <v>1</v>
      </c>
      <c r="L112" s="2"/>
      <c r="O112" s="2"/>
      <c r="P112" s="2"/>
      <c r="V112">
        <v>10292.35</v>
      </c>
      <c r="W112">
        <v>0</v>
      </c>
      <c r="X112">
        <v>98</v>
      </c>
      <c r="Y112">
        <v>1</v>
      </c>
      <c r="Z112">
        <v>194</v>
      </c>
      <c r="AA112" s="3">
        <v>0.50515463917525771</v>
      </c>
      <c r="AB112" s="2"/>
    </row>
    <row r="113" spans="1:28" x14ac:dyDescent="0.25">
      <c r="A113" s="1">
        <v>43552</v>
      </c>
      <c r="B113" s="2" t="s">
        <v>15</v>
      </c>
      <c r="C113" t="s">
        <v>724</v>
      </c>
      <c r="D113" t="s">
        <v>1196</v>
      </c>
      <c r="E113" t="s">
        <v>15</v>
      </c>
      <c r="F113" s="2" t="s">
        <v>35</v>
      </c>
      <c r="G113" s="2" t="s">
        <v>34</v>
      </c>
      <c r="H113" s="2"/>
      <c r="I113" s="2"/>
      <c r="J113" s="2" t="s">
        <v>40</v>
      </c>
      <c r="K113">
        <v>1</v>
      </c>
      <c r="L113" s="2"/>
      <c r="O113" s="2"/>
      <c r="P113" s="2"/>
      <c r="V113">
        <v>10292.35</v>
      </c>
      <c r="W113">
        <v>0</v>
      </c>
      <c r="X113">
        <v>98</v>
      </c>
      <c r="Y113">
        <v>1</v>
      </c>
      <c r="Z113">
        <v>194</v>
      </c>
      <c r="AA113" s="3">
        <v>0.50515463917525771</v>
      </c>
      <c r="AB113" s="2"/>
    </row>
    <row r="114" spans="1:28" x14ac:dyDescent="0.25">
      <c r="A114" s="1">
        <v>43557</v>
      </c>
      <c r="B114" s="2" t="s">
        <v>16</v>
      </c>
      <c r="C114">
        <v>44039</v>
      </c>
      <c r="D114" t="s">
        <v>1197</v>
      </c>
      <c r="E114" t="s">
        <v>16</v>
      </c>
      <c r="F114" s="2" t="s">
        <v>35</v>
      </c>
      <c r="G114" s="2" t="s">
        <v>34</v>
      </c>
      <c r="H114" s="2"/>
      <c r="I114" s="2"/>
      <c r="J114" s="2" t="s">
        <v>41</v>
      </c>
      <c r="K114">
        <v>1</v>
      </c>
      <c r="L114" s="2"/>
      <c r="O114" s="2"/>
      <c r="P114" s="2"/>
      <c r="V114">
        <v>10292.35</v>
      </c>
      <c r="W114">
        <v>0</v>
      </c>
      <c r="X114">
        <v>98</v>
      </c>
      <c r="Y114">
        <v>1</v>
      </c>
      <c r="Z114">
        <v>194</v>
      </c>
      <c r="AA114" s="3">
        <v>0.50515463917525771</v>
      </c>
      <c r="AB114" s="2"/>
    </row>
    <row r="115" spans="1:28" x14ac:dyDescent="0.25">
      <c r="A115" s="1">
        <v>43557</v>
      </c>
      <c r="B115" s="2" t="s">
        <v>16</v>
      </c>
      <c r="C115">
        <v>44040</v>
      </c>
      <c r="D115" t="s">
        <v>1198</v>
      </c>
      <c r="E115" t="s">
        <v>16</v>
      </c>
      <c r="F115" s="2" t="s">
        <v>35</v>
      </c>
      <c r="G115" s="2" t="s">
        <v>34</v>
      </c>
      <c r="H115" s="2"/>
      <c r="I115" s="2"/>
      <c r="J115" s="2" t="s">
        <v>41</v>
      </c>
      <c r="K115">
        <v>1</v>
      </c>
      <c r="L115" s="2"/>
      <c r="O115" s="2"/>
      <c r="P115" s="2"/>
      <c r="V115">
        <v>10292.35</v>
      </c>
      <c r="W115">
        <v>0</v>
      </c>
      <c r="X115">
        <v>98</v>
      </c>
      <c r="Y115">
        <v>1</v>
      </c>
      <c r="Z115">
        <v>194</v>
      </c>
      <c r="AA115" s="3">
        <v>0.50515463917525771</v>
      </c>
      <c r="AB115" s="2"/>
    </row>
    <row r="116" spans="1:28" x14ac:dyDescent="0.25">
      <c r="A116" s="1">
        <v>43557</v>
      </c>
      <c r="B116" s="2" t="s">
        <v>16</v>
      </c>
      <c r="C116">
        <v>40570</v>
      </c>
      <c r="D116" t="s">
        <v>1199</v>
      </c>
      <c r="E116" t="s">
        <v>16</v>
      </c>
      <c r="F116" s="2" t="s">
        <v>35</v>
      </c>
      <c r="G116" s="2" t="s">
        <v>34</v>
      </c>
      <c r="H116" s="2"/>
      <c r="I116" s="2"/>
      <c r="J116" s="2" t="s">
        <v>41</v>
      </c>
      <c r="K116">
        <v>1</v>
      </c>
      <c r="L116" s="2"/>
      <c r="O116" s="2"/>
      <c r="P116" s="2"/>
      <c r="V116">
        <v>10292.35</v>
      </c>
      <c r="W116">
        <v>0</v>
      </c>
      <c r="X116">
        <v>98</v>
      </c>
      <c r="Y116">
        <v>1</v>
      </c>
      <c r="Z116">
        <v>194</v>
      </c>
      <c r="AA116" s="3">
        <v>0.50515463917525771</v>
      </c>
      <c r="AB116" s="2"/>
    </row>
    <row r="117" spans="1:28" x14ac:dyDescent="0.25">
      <c r="A117" s="1">
        <v>43557</v>
      </c>
      <c r="B117" s="2" t="s">
        <v>16</v>
      </c>
      <c r="C117">
        <v>40571</v>
      </c>
      <c r="E117" t="s">
        <v>16</v>
      </c>
      <c r="F117" s="2" t="s">
        <v>35</v>
      </c>
      <c r="G117" s="2" t="s">
        <v>34</v>
      </c>
      <c r="H117" s="2"/>
      <c r="I117" s="2"/>
      <c r="J117" s="2" t="s">
        <v>41</v>
      </c>
      <c r="K117">
        <v>1</v>
      </c>
      <c r="L117" s="2"/>
      <c r="O117" s="2"/>
      <c r="P117" s="2"/>
      <c r="V117">
        <v>10292.35</v>
      </c>
      <c r="W117">
        <v>0</v>
      </c>
      <c r="X117">
        <v>98</v>
      </c>
      <c r="Y117">
        <v>1</v>
      </c>
      <c r="Z117">
        <v>194</v>
      </c>
      <c r="AA117" s="3">
        <v>0.50515463917525771</v>
      </c>
      <c r="AB117" s="2"/>
    </row>
    <row r="118" spans="1:28" x14ac:dyDescent="0.25">
      <c r="A118" s="1">
        <v>43558</v>
      </c>
      <c r="B118" s="2" t="s">
        <v>16</v>
      </c>
      <c r="C118">
        <v>49274</v>
      </c>
      <c r="D118" t="s">
        <v>1200</v>
      </c>
      <c r="E118" t="s">
        <v>16</v>
      </c>
      <c r="F118" s="2" t="s">
        <v>35</v>
      </c>
      <c r="G118" s="2" t="s">
        <v>34</v>
      </c>
      <c r="H118" s="2"/>
      <c r="I118" s="2"/>
      <c r="J118" s="2" t="s">
        <v>41</v>
      </c>
      <c r="K118">
        <v>1</v>
      </c>
      <c r="L118" s="2"/>
      <c r="O118" s="2" t="s">
        <v>72</v>
      </c>
      <c r="P118" s="2" t="s">
        <v>44</v>
      </c>
      <c r="Q118">
        <v>800</v>
      </c>
      <c r="V118">
        <v>10292.35</v>
      </c>
      <c r="W118">
        <v>1</v>
      </c>
      <c r="X118">
        <v>98</v>
      </c>
      <c r="Y118">
        <v>1</v>
      </c>
      <c r="Z118">
        <v>194</v>
      </c>
      <c r="AA118" s="3">
        <v>0.50515463917525771</v>
      </c>
      <c r="AB118" s="2"/>
    </row>
    <row r="119" spans="1:28" x14ac:dyDescent="0.25">
      <c r="A119" s="1">
        <v>43558</v>
      </c>
      <c r="B119" s="2" t="s">
        <v>16</v>
      </c>
      <c r="C119">
        <v>49320</v>
      </c>
      <c r="D119" t="s">
        <v>1201</v>
      </c>
      <c r="E119" t="s">
        <v>16</v>
      </c>
      <c r="F119" s="2" t="s">
        <v>35</v>
      </c>
      <c r="G119" s="2" t="s">
        <v>34</v>
      </c>
      <c r="H119" s="2"/>
      <c r="I119" s="2"/>
      <c r="J119" s="2" t="s">
        <v>41</v>
      </c>
      <c r="K119">
        <v>1</v>
      </c>
      <c r="L119" s="2"/>
      <c r="O119" s="2" t="s">
        <v>72</v>
      </c>
      <c r="P119" s="2" t="s">
        <v>44</v>
      </c>
      <c r="Q119">
        <v>800</v>
      </c>
      <c r="V119">
        <v>10292.35</v>
      </c>
      <c r="W119">
        <v>1</v>
      </c>
      <c r="X119">
        <v>98</v>
      </c>
      <c r="Y119">
        <v>1</v>
      </c>
      <c r="Z119">
        <v>194</v>
      </c>
      <c r="AA119" s="3">
        <v>0.50515463917525771</v>
      </c>
      <c r="AB119" s="2"/>
    </row>
    <row r="120" spans="1:28" x14ac:dyDescent="0.25">
      <c r="A120" s="1">
        <v>43558</v>
      </c>
      <c r="B120" s="2" t="s">
        <v>16</v>
      </c>
      <c r="C120">
        <v>49275</v>
      </c>
      <c r="D120" t="s">
        <v>1202</v>
      </c>
      <c r="E120" t="s">
        <v>16</v>
      </c>
      <c r="F120" s="2" t="s">
        <v>35</v>
      </c>
      <c r="G120" s="2" t="s">
        <v>34</v>
      </c>
      <c r="H120" s="2"/>
      <c r="I120" s="2"/>
      <c r="J120" s="2" t="s">
        <v>41</v>
      </c>
      <c r="K120">
        <v>1</v>
      </c>
      <c r="L120" s="2"/>
      <c r="O120" s="2" t="s">
        <v>72</v>
      </c>
      <c r="P120" s="2" t="s">
        <v>44</v>
      </c>
      <c r="Q120">
        <v>500</v>
      </c>
      <c r="V120">
        <v>10292.35</v>
      </c>
      <c r="W120">
        <v>1</v>
      </c>
      <c r="X120">
        <v>98</v>
      </c>
      <c r="Y120">
        <v>1</v>
      </c>
      <c r="Z120">
        <v>194</v>
      </c>
      <c r="AA120" s="3">
        <v>0.50515463917525771</v>
      </c>
      <c r="AB120" s="2"/>
    </row>
    <row r="121" spans="1:28" x14ac:dyDescent="0.25">
      <c r="A121" s="1">
        <v>43558</v>
      </c>
      <c r="B121" s="2" t="s">
        <v>16</v>
      </c>
      <c r="C121">
        <v>49277</v>
      </c>
      <c r="D121" t="s">
        <v>1203</v>
      </c>
      <c r="E121" t="s">
        <v>16</v>
      </c>
      <c r="F121" s="2" t="s">
        <v>35</v>
      </c>
      <c r="G121" s="2" t="s">
        <v>34</v>
      </c>
      <c r="H121" s="2"/>
      <c r="I121" s="2"/>
      <c r="J121" s="2" t="s">
        <v>41</v>
      </c>
      <c r="K121">
        <v>1</v>
      </c>
      <c r="L121" s="2"/>
      <c r="O121" s="2" t="s">
        <v>72</v>
      </c>
      <c r="P121" s="2" t="s">
        <v>44</v>
      </c>
      <c r="Q121">
        <v>500</v>
      </c>
      <c r="V121">
        <v>10292.35</v>
      </c>
      <c r="W121">
        <v>1</v>
      </c>
      <c r="X121">
        <v>98</v>
      </c>
      <c r="Y121">
        <v>1</v>
      </c>
      <c r="Z121">
        <v>194</v>
      </c>
      <c r="AA121" s="3">
        <v>0.50515463917525771</v>
      </c>
      <c r="AB121" s="2"/>
    </row>
    <row r="122" spans="1:28" x14ac:dyDescent="0.25">
      <c r="A122" s="1">
        <v>43558</v>
      </c>
      <c r="B122" s="2" t="s">
        <v>17</v>
      </c>
      <c r="C122">
        <v>3461</v>
      </c>
      <c r="D122" t="s">
        <v>1204</v>
      </c>
      <c r="E122" t="s">
        <v>17</v>
      </c>
      <c r="F122" s="2" t="s">
        <v>35</v>
      </c>
      <c r="G122" s="2" t="s">
        <v>34</v>
      </c>
      <c r="H122" s="2"/>
      <c r="I122" s="2"/>
      <c r="J122" s="2" t="s">
        <v>40</v>
      </c>
      <c r="K122">
        <v>1</v>
      </c>
      <c r="L122" s="2"/>
      <c r="O122" s="2"/>
      <c r="P122" s="2"/>
      <c r="V122">
        <v>10292.35</v>
      </c>
      <c r="W122">
        <v>0</v>
      </c>
      <c r="X122">
        <v>98</v>
      </c>
      <c r="Y122">
        <v>1</v>
      </c>
      <c r="Z122">
        <v>194</v>
      </c>
      <c r="AA122" s="3">
        <v>0.50515463917525771</v>
      </c>
      <c r="AB122" s="2"/>
    </row>
    <row r="123" spans="1:28" x14ac:dyDescent="0.25">
      <c r="A123" s="1">
        <v>43558</v>
      </c>
      <c r="B123" s="2" t="s">
        <v>53</v>
      </c>
      <c r="C123" t="s">
        <v>756</v>
      </c>
      <c r="D123" t="s">
        <v>1205</v>
      </c>
      <c r="E123" t="s">
        <v>53</v>
      </c>
      <c r="F123" s="2" t="s">
        <v>616</v>
      </c>
      <c r="G123" s="2" t="s">
        <v>34</v>
      </c>
      <c r="H123" s="2"/>
      <c r="I123" s="2"/>
      <c r="J123" s="2" t="s">
        <v>40</v>
      </c>
      <c r="K123">
        <v>7</v>
      </c>
      <c r="L123" s="2"/>
      <c r="O123" s="2"/>
      <c r="P123" s="2"/>
      <c r="V123">
        <v>10292.35</v>
      </c>
      <c r="W123">
        <v>0</v>
      </c>
      <c r="X123">
        <v>98</v>
      </c>
      <c r="Y123">
        <v>1</v>
      </c>
      <c r="Z123">
        <v>194</v>
      </c>
      <c r="AA123" s="3">
        <v>0.50515463917525771</v>
      </c>
      <c r="AB123" s="2"/>
    </row>
    <row r="124" spans="1:28" x14ac:dyDescent="0.25">
      <c r="A124" s="1">
        <v>43559</v>
      </c>
      <c r="B124" s="2" t="s">
        <v>16</v>
      </c>
      <c r="C124">
        <v>58343</v>
      </c>
      <c r="D124" t="s">
        <v>1206</v>
      </c>
      <c r="E124" t="s">
        <v>16</v>
      </c>
      <c r="F124" s="2" t="s">
        <v>35</v>
      </c>
      <c r="G124" s="2" t="s">
        <v>34</v>
      </c>
      <c r="H124" s="2"/>
      <c r="I124" s="2"/>
      <c r="J124" s="2" t="s">
        <v>41</v>
      </c>
      <c r="K124">
        <v>1</v>
      </c>
      <c r="L124" s="2"/>
      <c r="O124" s="2" t="s">
        <v>72</v>
      </c>
      <c r="P124" s="2" t="s">
        <v>696</v>
      </c>
      <c r="Q124">
        <v>8</v>
      </c>
      <c r="V124">
        <v>10292.35</v>
      </c>
      <c r="W124">
        <v>1</v>
      </c>
      <c r="X124">
        <v>98</v>
      </c>
      <c r="Y124">
        <v>1</v>
      </c>
      <c r="Z124">
        <v>194</v>
      </c>
      <c r="AA124" s="3">
        <v>0.50515463917525771</v>
      </c>
      <c r="AB124" s="2"/>
    </row>
    <row r="125" spans="1:28" x14ac:dyDescent="0.25">
      <c r="A125" s="1">
        <v>43559</v>
      </c>
      <c r="B125" s="2" t="s">
        <v>16</v>
      </c>
      <c r="C125" t="s">
        <v>488</v>
      </c>
      <c r="D125" t="s">
        <v>1207</v>
      </c>
      <c r="E125" t="s">
        <v>16</v>
      </c>
      <c r="F125" s="2" t="s">
        <v>35</v>
      </c>
      <c r="G125" s="2" t="s">
        <v>34</v>
      </c>
      <c r="H125" s="2"/>
      <c r="I125" s="2"/>
      <c r="J125" s="2" t="s">
        <v>40</v>
      </c>
      <c r="K125">
        <v>1</v>
      </c>
      <c r="L125" s="2"/>
      <c r="O125" s="2" t="s">
        <v>72</v>
      </c>
      <c r="P125" s="2" t="s">
        <v>696</v>
      </c>
      <c r="Q125">
        <v>8</v>
      </c>
      <c r="V125">
        <v>10292.35</v>
      </c>
      <c r="W125">
        <v>1</v>
      </c>
      <c r="X125">
        <v>98</v>
      </c>
      <c r="Y125">
        <v>1</v>
      </c>
      <c r="Z125">
        <v>194</v>
      </c>
      <c r="AA125" s="3">
        <v>0.50515463917525771</v>
      </c>
      <c r="AB125" s="2"/>
    </row>
    <row r="126" spans="1:28" x14ac:dyDescent="0.25">
      <c r="A126" s="1">
        <v>43563</v>
      </c>
      <c r="B126" s="2" t="s">
        <v>15</v>
      </c>
      <c r="C126" t="s">
        <v>780</v>
      </c>
      <c r="D126" t="s">
        <v>1208</v>
      </c>
      <c r="E126" t="s">
        <v>15</v>
      </c>
      <c r="F126" s="2" t="s">
        <v>563</v>
      </c>
      <c r="G126" s="2" t="s">
        <v>34</v>
      </c>
      <c r="H126" s="2"/>
      <c r="I126" s="2"/>
      <c r="J126" s="2" t="s">
        <v>40</v>
      </c>
      <c r="K126">
        <v>1</v>
      </c>
      <c r="L126" s="2"/>
      <c r="O126" s="2"/>
      <c r="P126" s="2"/>
      <c r="V126">
        <v>10292.35</v>
      </c>
      <c r="W126">
        <v>0</v>
      </c>
      <c r="X126">
        <v>98</v>
      </c>
      <c r="Y126">
        <v>1</v>
      </c>
      <c r="Z126">
        <v>194</v>
      </c>
      <c r="AA126" s="3">
        <v>0.50515463917525771</v>
      </c>
      <c r="AB126" s="2"/>
    </row>
    <row r="127" spans="1:28" x14ac:dyDescent="0.25">
      <c r="A127" s="1">
        <v>43564</v>
      </c>
      <c r="B127" s="2" t="s">
        <v>16</v>
      </c>
      <c r="C127">
        <v>63309</v>
      </c>
      <c r="D127" t="s">
        <v>1209</v>
      </c>
      <c r="E127" t="s">
        <v>16</v>
      </c>
      <c r="F127" s="2" t="s">
        <v>35</v>
      </c>
      <c r="G127" s="2" t="s">
        <v>34</v>
      </c>
      <c r="H127" s="2"/>
      <c r="I127" s="2"/>
      <c r="J127" s="2" t="s">
        <v>41</v>
      </c>
      <c r="K127">
        <v>1</v>
      </c>
      <c r="L127" s="2"/>
      <c r="O127" s="2" t="s">
        <v>72</v>
      </c>
      <c r="P127" s="2" t="s">
        <v>696</v>
      </c>
      <c r="Q127">
        <v>400</v>
      </c>
      <c r="R127" t="s">
        <v>718</v>
      </c>
      <c r="V127">
        <v>10292.35</v>
      </c>
      <c r="W127">
        <v>1</v>
      </c>
      <c r="X127">
        <v>98</v>
      </c>
      <c r="Y127">
        <v>1</v>
      </c>
      <c r="Z127">
        <v>194</v>
      </c>
      <c r="AA127" s="3">
        <v>0.50515463917525771</v>
      </c>
      <c r="AB127" s="2"/>
    </row>
    <row r="128" spans="1:28" x14ac:dyDescent="0.25">
      <c r="A128" s="1">
        <v>43564</v>
      </c>
      <c r="B128" s="2" t="s">
        <v>16</v>
      </c>
      <c r="C128">
        <v>58344</v>
      </c>
      <c r="D128" t="s">
        <v>1210</v>
      </c>
      <c r="E128" t="s">
        <v>16</v>
      </c>
      <c r="F128" s="2" t="s">
        <v>35</v>
      </c>
      <c r="G128" s="2" t="s">
        <v>34</v>
      </c>
      <c r="H128" s="2"/>
      <c r="I128" s="2"/>
      <c r="J128" s="2" t="s">
        <v>41</v>
      </c>
      <c r="K128">
        <v>1</v>
      </c>
      <c r="L128" s="2"/>
      <c r="O128" s="2" t="s">
        <v>72</v>
      </c>
      <c r="P128" s="2" t="s">
        <v>696</v>
      </c>
      <c r="Q128">
        <v>220</v>
      </c>
      <c r="R128" t="s">
        <v>718</v>
      </c>
      <c r="V128">
        <v>10292.35</v>
      </c>
      <c r="W128">
        <v>1</v>
      </c>
      <c r="X128">
        <v>98</v>
      </c>
      <c r="Y128">
        <v>1</v>
      </c>
      <c r="Z128">
        <v>194</v>
      </c>
      <c r="AA128" s="3">
        <v>0.50515463917525771</v>
      </c>
      <c r="AB128" s="2"/>
    </row>
    <row r="129" spans="1:28" x14ac:dyDescent="0.25">
      <c r="A129" s="1">
        <v>43564</v>
      </c>
      <c r="B129" s="2" t="s">
        <v>17</v>
      </c>
      <c r="C129">
        <v>58349</v>
      </c>
      <c r="D129" t="s">
        <v>1211</v>
      </c>
      <c r="E129" t="s">
        <v>17</v>
      </c>
      <c r="F129" s="2" t="s">
        <v>35</v>
      </c>
      <c r="G129" s="2" t="s">
        <v>34</v>
      </c>
      <c r="H129" s="2"/>
      <c r="I129" s="2"/>
      <c r="J129" s="2" t="s">
        <v>41</v>
      </c>
      <c r="K129">
        <v>1</v>
      </c>
      <c r="L129" s="2"/>
      <c r="O129" s="2" t="s">
        <v>72</v>
      </c>
      <c r="P129" s="2" t="s">
        <v>696</v>
      </c>
      <c r="Q129">
        <v>220</v>
      </c>
      <c r="V129">
        <v>10292.35</v>
      </c>
      <c r="W129">
        <v>1</v>
      </c>
      <c r="X129">
        <v>98</v>
      </c>
      <c r="Y129">
        <v>1</v>
      </c>
      <c r="Z129">
        <v>194</v>
      </c>
      <c r="AA129" s="3">
        <v>0.50515463917525771</v>
      </c>
      <c r="AB129" s="2"/>
    </row>
    <row r="130" spans="1:28" x14ac:dyDescent="0.25">
      <c r="A130" s="1">
        <v>43564</v>
      </c>
      <c r="B130" s="2" t="s">
        <v>16</v>
      </c>
      <c r="C130">
        <v>38048</v>
      </c>
      <c r="D130" t="s">
        <v>1212</v>
      </c>
      <c r="E130" t="s">
        <v>16</v>
      </c>
      <c r="F130" s="2" t="s">
        <v>35</v>
      </c>
      <c r="G130" s="2" t="s">
        <v>34</v>
      </c>
      <c r="H130" s="2"/>
      <c r="I130" s="2"/>
      <c r="J130" s="2" t="s">
        <v>41</v>
      </c>
      <c r="K130">
        <v>1</v>
      </c>
      <c r="L130" s="2"/>
      <c r="O130" s="2" t="s">
        <v>72</v>
      </c>
      <c r="P130" s="2" t="s">
        <v>44</v>
      </c>
      <c r="Q130">
        <v>4</v>
      </c>
      <c r="R130" t="s">
        <v>718</v>
      </c>
      <c r="V130">
        <v>10292.35</v>
      </c>
      <c r="W130">
        <v>1</v>
      </c>
      <c r="X130">
        <v>98</v>
      </c>
      <c r="Y130">
        <v>1</v>
      </c>
      <c r="Z130">
        <v>194</v>
      </c>
      <c r="AA130" s="3">
        <v>0.50515463917525771</v>
      </c>
      <c r="AB130" s="2"/>
    </row>
    <row r="131" spans="1:28" x14ac:dyDescent="0.25">
      <c r="A131" s="1">
        <v>43564</v>
      </c>
      <c r="B131" s="2" t="s">
        <v>17</v>
      </c>
      <c r="C131" t="s">
        <v>410</v>
      </c>
      <c r="D131" t="s">
        <v>1213</v>
      </c>
      <c r="E131" t="s">
        <v>17</v>
      </c>
      <c r="F131" s="2" t="s">
        <v>35</v>
      </c>
      <c r="G131" s="2" t="s">
        <v>34</v>
      </c>
      <c r="H131" s="2"/>
      <c r="I131" s="2"/>
      <c r="J131" s="2" t="s">
        <v>40</v>
      </c>
      <c r="K131">
        <v>1</v>
      </c>
      <c r="L131" s="2"/>
      <c r="O131" s="2"/>
      <c r="P131" s="2"/>
      <c r="V131">
        <v>10292.35</v>
      </c>
      <c r="W131">
        <v>0</v>
      </c>
      <c r="X131">
        <v>98</v>
      </c>
      <c r="Y131">
        <v>1</v>
      </c>
      <c r="Z131">
        <v>194</v>
      </c>
      <c r="AA131" s="3">
        <v>0.50515463917525771</v>
      </c>
      <c r="AB131" s="2"/>
    </row>
    <row r="132" spans="1:28" x14ac:dyDescent="0.25">
      <c r="A132" s="1">
        <v>43565</v>
      </c>
      <c r="B132" s="2" t="s">
        <v>16</v>
      </c>
      <c r="C132" t="s">
        <v>98</v>
      </c>
      <c r="D132" t="s">
        <v>1214</v>
      </c>
      <c r="E132" t="s">
        <v>16</v>
      </c>
      <c r="F132" s="2"/>
      <c r="G132" s="2" t="s">
        <v>34</v>
      </c>
      <c r="H132" s="2"/>
      <c r="I132" s="2"/>
      <c r="J132" s="2" t="s">
        <v>40</v>
      </c>
      <c r="K132">
        <v>1</v>
      </c>
      <c r="L132" s="2"/>
      <c r="O132" s="2"/>
      <c r="P132" s="2"/>
      <c r="V132">
        <v>10292.35</v>
      </c>
      <c r="W132">
        <v>0</v>
      </c>
      <c r="X132">
        <v>98</v>
      </c>
      <c r="Y132">
        <v>1</v>
      </c>
      <c r="Z132">
        <v>194</v>
      </c>
      <c r="AA132" s="3">
        <v>0.50515463917525771</v>
      </c>
      <c r="AB132" s="2"/>
    </row>
    <row r="133" spans="1:28" x14ac:dyDescent="0.25">
      <c r="A133" s="1">
        <v>43565</v>
      </c>
      <c r="B133" s="2" t="s">
        <v>704</v>
      </c>
      <c r="C133" t="s">
        <v>527</v>
      </c>
      <c r="D133" t="s">
        <v>1215</v>
      </c>
      <c r="E133" t="s">
        <v>704</v>
      </c>
      <c r="F133" s="2" t="s">
        <v>638</v>
      </c>
      <c r="G133" s="2" t="s">
        <v>34</v>
      </c>
      <c r="H133" s="2"/>
      <c r="I133" s="2"/>
      <c r="J133" s="2" t="s">
        <v>40</v>
      </c>
      <c r="K133">
        <v>2</v>
      </c>
      <c r="L133" s="2"/>
      <c r="O133" s="2"/>
      <c r="P133" s="2"/>
      <c r="V133">
        <v>10292.35</v>
      </c>
      <c r="W133">
        <v>0</v>
      </c>
      <c r="X133">
        <v>98</v>
      </c>
      <c r="Y133">
        <v>1</v>
      </c>
      <c r="Z133">
        <v>194</v>
      </c>
      <c r="AA133" s="3">
        <v>0.50515463917525771</v>
      </c>
      <c r="AB133" s="2"/>
    </row>
    <row r="134" spans="1:28" x14ac:dyDescent="0.25">
      <c r="A134" s="1">
        <v>43566</v>
      </c>
      <c r="B134" s="2" t="s">
        <v>16</v>
      </c>
      <c r="C134">
        <v>69202</v>
      </c>
      <c r="D134" t="s">
        <v>1216</v>
      </c>
      <c r="E134" t="s">
        <v>16</v>
      </c>
      <c r="F134" s="2" t="s">
        <v>35</v>
      </c>
      <c r="G134" s="2" t="s">
        <v>34</v>
      </c>
      <c r="H134" s="2"/>
      <c r="I134" s="2"/>
      <c r="J134" s="2" t="s">
        <v>41</v>
      </c>
      <c r="K134">
        <v>1</v>
      </c>
      <c r="L134" s="2"/>
      <c r="O134" s="2" t="s">
        <v>72</v>
      </c>
      <c r="P134" s="2" t="s">
        <v>613</v>
      </c>
      <c r="Q134">
        <v>10</v>
      </c>
      <c r="V134">
        <v>10292.35</v>
      </c>
      <c r="W134">
        <v>1</v>
      </c>
      <c r="X134">
        <v>98</v>
      </c>
      <c r="Y134">
        <v>1</v>
      </c>
      <c r="Z134">
        <v>194</v>
      </c>
      <c r="AA134" s="3">
        <v>0.50515463917525771</v>
      </c>
      <c r="AB134" s="2"/>
    </row>
    <row r="135" spans="1:28" x14ac:dyDescent="0.25">
      <c r="A135" s="1">
        <v>43567</v>
      </c>
      <c r="B135" s="2" t="s">
        <v>16</v>
      </c>
      <c r="C135">
        <v>63308</v>
      </c>
      <c r="D135" t="s">
        <v>1217</v>
      </c>
      <c r="E135" t="s">
        <v>16</v>
      </c>
      <c r="F135" s="2" t="s">
        <v>35</v>
      </c>
      <c r="G135" s="2" t="s">
        <v>34</v>
      </c>
      <c r="H135" s="2"/>
      <c r="I135" s="2"/>
      <c r="J135" s="2" t="s">
        <v>41</v>
      </c>
      <c r="K135">
        <v>1</v>
      </c>
      <c r="L135" s="2"/>
      <c r="O135" s="2" t="s">
        <v>72</v>
      </c>
      <c r="P135" s="2" t="s">
        <v>696</v>
      </c>
      <c r="Q135">
        <v>1200</v>
      </c>
      <c r="V135">
        <v>10292.35</v>
      </c>
      <c r="W135">
        <v>1</v>
      </c>
      <c r="X135">
        <v>98</v>
      </c>
      <c r="Y135">
        <v>1</v>
      </c>
      <c r="Z135">
        <v>194</v>
      </c>
      <c r="AA135" s="3">
        <v>0.50515463917525771</v>
      </c>
      <c r="AB135" s="2"/>
    </row>
    <row r="136" spans="1:28" x14ac:dyDescent="0.25">
      <c r="A136" s="1">
        <v>43567</v>
      </c>
      <c r="B136" s="2" t="s">
        <v>16</v>
      </c>
      <c r="C136">
        <v>63310</v>
      </c>
      <c r="D136" t="s">
        <v>1218</v>
      </c>
      <c r="E136" t="s">
        <v>16</v>
      </c>
      <c r="F136" s="2" t="s">
        <v>35</v>
      </c>
      <c r="G136" s="2" t="s">
        <v>34</v>
      </c>
      <c r="H136" s="2"/>
      <c r="I136" s="2"/>
      <c r="J136" s="2" t="s">
        <v>41</v>
      </c>
      <c r="K136">
        <v>1</v>
      </c>
      <c r="L136" s="2"/>
      <c r="O136" s="2" t="s">
        <v>72</v>
      </c>
      <c r="P136" s="2" t="s">
        <v>696</v>
      </c>
      <c r="Q136">
        <v>1200</v>
      </c>
      <c r="V136">
        <v>10292.35</v>
      </c>
      <c r="W136">
        <v>1</v>
      </c>
      <c r="X136">
        <v>98</v>
      </c>
      <c r="Y136">
        <v>1</v>
      </c>
      <c r="Z136">
        <v>194</v>
      </c>
      <c r="AA136" s="3">
        <v>0.50515463917525771</v>
      </c>
      <c r="AB136" s="2"/>
    </row>
    <row r="137" spans="1:28" x14ac:dyDescent="0.25">
      <c r="A137" s="1">
        <v>43567</v>
      </c>
      <c r="B137" s="2" t="s">
        <v>53</v>
      </c>
      <c r="C137" t="s">
        <v>1219</v>
      </c>
      <c r="D137" t="s">
        <v>1220</v>
      </c>
      <c r="E137" t="s">
        <v>53</v>
      </c>
      <c r="F137" s="2" t="s">
        <v>616</v>
      </c>
      <c r="G137" s="2" t="s">
        <v>34</v>
      </c>
      <c r="H137" s="2"/>
      <c r="I137" s="2"/>
      <c r="J137" s="2" t="s">
        <v>40</v>
      </c>
      <c r="K137">
        <v>9</v>
      </c>
      <c r="L137" s="2"/>
      <c r="O137" s="2"/>
      <c r="P137" s="2"/>
      <c r="V137">
        <v>10292.35</v>
      </c>
      <c r="W137">
        <v>0</v>
      </c>
      <c r="X137">
        <v>98</v>
      </c>
      <c r="Y137">
        <v>1</v>
      </c>
      <c r="Z137">
        <v>194</v>
      </c>
      <c r="AA137" s="3">
        <v>0.50515463917525771</v>
      </c>
      <c r="AB137" s="2"/>
    </row>
    <row r="138" spans="1:28" x14ac:dyDescent="0.25">
      <c r="A138" s="1">
        <v>43567</v>
      </c>
      <c r="B138" s="2" t="s">
        <v>53</v>
      </c>
      <c r="C138" t="s">
        <v>1221</v>
      </c>
      <c r="D138" t="s">
        <v>1222</v>
      </c>
      <c r="E138" t="s">
        <v>53</v>
      </c>
      <c r="F138" s="2" t="s">
        <v>616</v>
      </c>
      <c r="G138" s="2" t="s">
        <v>34</v>
      </c>
      <c r="H138" s="2"/>
      <c r="I138" s="2"/>
      <c r="J138" s="2" t="s">
        <v>40</v>
      </c>
      <c r="K138">
        <v>6</v>
      </c>
      <c r="L138" s="2"/>
      <c r="O138" s="2"/>
      <c r="P138" s="2"/>
      <c r="V138">
        <v>10292.35</v>
      </c>
      <c r="W138">
        <v>0</v>
      </c>
      <c r="X138">
        <v>98</v>
      </c>
      <c r="Y138">
        <v>1</v>
      </c>
      <c r="Z138">
        <v>194</v>
      </c>
      <c r="AA138" s="3">
        <v>0.50515463917525771</v>
      </c>
      <c r="AB138" s="2"/>
    </row>
    <row r="139" spans="1:28" x14ac:dyDescent="0.25">
      <c r="A139" s="1">
        <v>43567</v>
      </c>
      <c r="B139" s="2" t="s">
        <v>53</v>
      </c>
      <c r="C139" t="s">
        <v>1223</v>
      </c>
      <c r="D139" t="s">
        <v>1224</v>
      </c>
      <c r="E139" t="s">
        <v>53</v>
      </c>
      <c r="F139" s="2" t="s">
        <v>616</v>
      </c>
      <c r="G139" s="2" t="s">
        <v>34</v>
      </c>
      <c r="H139" s="2"/>
      <c r="I139" s="2"/>
      <c r="J139" s="2" t="s">
        <v>40</v>
      </c>
      <c r="K139">
        <v>3</v>
      </c>
      <c r="L139" s="2"/>
      <c r="O139" s="2"/>
      <c r="P139" s="2"/>
      <c r="V139">
        <v>10292.35</v>
      </c>
      <c r="W139">
        <v>0</v>
      </c>
      <c r="X139">
        <v>98</v>
      </c>
      <c r="Y139">
        <v>1</v>
      </c>
      <c r="Z139">
        <v>194</v>
      </c>
      <c r="AA139" s="3">
        <v>0.50515463917525771</v>
      </c>
      <c r="AB139" s="2"/>
    </row>
    <row r="140" spans="1:28" x14ac:dyDescent="0.25">
      <c r="A140" s="1">
        <v>43567</v>
      </c>
      <c r="B140" s="2" t="s">
        <v>53</v>
      </c>
      <c r="C140" t="s">
        <v>756</v>
      </c>
      <c r="D140" t="s">
        <v>1225</v>
      </c>
      <c r="E140" t="s">
        <v>53</v>
      </c>
      <c r="F140" s="2" t="s">
        <v>616</v>
      </c>
      <c r="G140" s="2" t="s">
        <v>34</v>
      </c>
      <c r="H140" s="2"/>
      <c r="I140" s="2"/>
      <c r="J140" s="2" t="s">
        <v>40</v>
      </c>
      <c r="K140">
        <v>6</v>
      </c>
      <c r="L140" s="2"/>
      <c r="O140" s="2"/>
      <c r="P140" s="2"/>
      <c r="V140">
        <v>10292.35</v>
      </c>
      <c r="W140">
        <v>0</v>
      </c>
      <c r="X140">
        <v>98</v>
      </c>
      <c r="Y140">
        <v>1</v>
      </c>
      <c r="Z140">
        <v>194</v>
      </c>
      <c r="AA140" s="3">
        <v>0.50515463917525771</v>
      </c>
      <c r="AB140" s="2"/>
    </row>
    <row r="141" spans="1:28" x14ac:dyDescent="0.25">
      <c r="A141" s="1">
        <v>43572</v>
      </c>
      <c r="B141" s="2" t="s">
        <v>53</v>
      </c>
      <c r="C141" t="s">
        <v>814</v>
      </c>
      <c r="D141" t="s">
        <v>1226</v>
      </c>
      <c r="E141" t="s">
        <v>53</v>
      </c>
      <c r="F141" s="2" t="s">
        <v>616</v>
      </c>
      <c r="G141" s="2" t="s">
        <v>34</v>
      </c>
      <c r="H141" s="2"/>
      <c r="I141" s="2"/>
      <c r="J141" s="2" t="s">
        <v>40</v>
      </c>
      <c r="K141">
        <v>4</v>
      </c>
      <c r="L141" s="2"/>
      <c r="O141" s="2"/>
      <c r="P141" s="2"/>
      <c r="V141">
        <v>10292.35</v>
      </c>
      <c r="W141">
        <v>0</v>
      </c>
      <c r="X141">
        <v>98</v>
      </c>
      <c r="Y141">
        <v>1</v>
      </c>
      <c r="Z141">
        <v>194</v>
      </c>
      <c r="AA141" s="3">
        <v>0.50515463917525771</v>
      </c>
      <c r="AB141" s="2"/>
    </row>
    <row r="142" spans="1:28" x14ac:dyDescent="0.25">
      <c r="A142" s="1">
        <v>43572</v>
      </c>
      <c r="B142" s="2" t="s">
        <v>16</v>
      </c>
      <c r="C142">
        <v>69203</v>
      </c>
      <c r="D142" t="s">
        <v>1227</v>
      </c>
      <c r="E142" t="s">
        <v>16</v>
      </c>
      <c r="F142" s="2" t="s">
        <v>35</v>
      </c>
      <c r="G142" s="2" t="s">
        <v>34</v>
      </c>
      <c r="H142" s="2"/>
      <c r="I142" s="2"/>
      <c r="J142" s="2" t="s">
        <v>41</v>
      </c>
      <c r="K142">
        <v>1</v>
      </c>
      <c r="L142" s="2"/>
      <c r="O142" s="2"/>
      <c r="P142" s="2"/>
      <c r="V142">
        <v>10292.35</v>
      </c>
      <c r="W142">
        <v>0</v>
      </c>
      <c r="X142">
        <v>98</v>
      </c>
      <c r="Y142">
        <v>1</v>
      </c>
      <c r="Z142">
        <v>194</v>
      </c>
      <c r="AA142" s="3">
        <v>0.50515463917525771</v>
      </c>
      <c r="AB142" s="2"/>
    </row>
    <row r="143" spans="1:28" x14ac:dyDescent="0.25">
      <c r="A143" s="1">
        <v>43584</v>
      </c>
      <c r="B143" s="2" t="s">
        <v>16</v>
      </c>
      <c r="C143">
        <v>44267</v>
      </c>
      <c r="D143" t="s">
        <v>1228</v>
      </c>
      <c r="E143" t="s">
        <v>16</v>
      </c>
      <c r="F143" s="2" t="s">
        <v>35</v>
      </c>
      <c r="G143" s="2" t="s">
        <v>34</v>
      </c>
      <c r="H143" s="2"/>
      <c r="I143" s="2"/>
      <c r="J143" s="2" t="s">
        <v>41</v>
      </c>
      <c r="K143">
        <v>1</v>
      </c>
      <c r="L143" s="2"/>
      <c r="O143" s="2" t="s">
        <v>72</v>
      </c>
      <c r="P143" s="2" t="s">
        <v>613</v>
      </c>
      <c r="Q143">
        <v>120</v>
      </c>
      <c r="R143" t="s">
        <v>718</v>
      </c>
      <c r="V143">
        <v>10292.35</v>
      </c>
      <c r="W143">
        <v>1</v>
      </c>
      <c r="X143">
        <v>98</v>
      </c>
      <c r="Y143">
        <v>1</v>
      </c>
      <c r="Z143">
        <v>194</v>
      </c>
      <c r="AA143" s="3">
        <v>0.50515463917525771</v>
      </c>
      <c r="AB143" s="2"/>
    </row>
    <row r="144" spans="1:28" x14ac:dyDescent="0.25">
      <c r="A144" s="1">
        <v>43584</v>
      </c>
      <c r="B144" s="2" t="s">
        <v>16</v>
      </c>
      <c r="C144">
        <v>62590</v>
      </c>
      <c r="D144" t="s">
        <v>1229</v>
      </c>
      <c r="E144" t="s">
        <v>16</v>
      </c>
      <c r="F144" s="2" t="s">
        <v>35</v>
      </c>
      <c r="G144" s="2" t="s">
        <v>34</v>
      </c>
      <c r="H144" s="2"/>
      <c r="I144" s="2"/>
      <c r="J144" s="2" t="s">
        <v>41</v>
      </c>
      <c r="K144">
        <v>1</v>
      </c>
      <c r="L144" s="2"/>
      <c r="O144" s="2" t="s">
        <v>72</v>
      </c>
      <c r="P144" s="2" t="s">
        <v>613</v>
      </c>
      <c r="Q144">
        <v>120</v>
      </c>
      <c r="R144" t="s">
        <v>718</v>
      </c>
      <c r="V144">
        <v>10292.35</v>
      </c>
      <c r="W144">
        <v>1</v>
      </c>
      <c r="X144">
        <v>98</v>
      </c>
      <c r="Y144">
        <v>1</v>
      </c>
      <c r="Z144">
        <v>194</v>
      </c>
      <c r="AA144" s="3">
        <v>0.50515463917525771</v>
      </c>
      <c r="AB144" s="2"/>
    </row>
    <row r="145" spans="1:28" x14ac:dyDescent="0.25">
      <c r="A145" s="1">
        <v>43585</v>
      </c>
      <c r="B145" s="2" t="s">
        <v>53</v>
      </c>
      <c r="C145" t="s">
        <v>840</v>
      </c>
      <c r="D145" t="s">
        <v>1230</v>
      </c>
      <c r="E145" t="s">
        <v>53</v>
      </c>
      <c r="F145" s="2" t="s">
        <v>616</v>
      </c>
      <c r="G145" s="2" t="s">
        <v>34</v>
      </c>
      <c r="H145" s="2"/>
      <c r="I145" s="2"/>
      <c r="J145" s="2" t="s">
        <v>40</v>
      </c>
      <c r="K145">
        <v>9</v>
      </c>
      <c r="L145" s="2"/>
      <c r="O145" s="2"/>
      <c r="P145" s="2"/>
      <c r="V145">
        <v>10292.35</v>
      </c>
      <c r="W145">
        <v>0</v>
      </c>
      <c r="X145">
        <v>98</v>
      </c>
      <c r="Y145">
        <v>1</v>
      </c>
      <c r="Z145">
        <v>194</v>
      </c>
      <c r="AA145" s="3">
        <v>0.50515463917525771</v>
      </c>
      <c r="AB145" s="2"/>
    </row>
    <row r="146" spans="1:28" x14ac:dyDescent="0.25">
      <c r="A146" s="1">
        <v>43588</v>
      </c>
      <c r="B146" s="2" t="s">
        <v>18</v>
      </c>
      <c r="C146" t="s">
        <v>847</v>
      </c>
      <c r="D146" t="s">
        <v>1231</v>
      </c>
      <c r="E146" t="s">
        <v>18</v>
      </c>
      <c r="F146" s="2" t="s">
        <v>33</v>
      </c>
      <c r="G146" s="2" t="s">
        <v>34</v>
      </c>
      <c r="H146" s="2"/>
      <c r="I146" s="2"/>
      <c r="J146" s="2" t="s">
        <v>40</v>
      </c>
      <c r="K146">
        <v>40</v>
      </c>
      <c r="L146" s="2"/>
      <c r="O146" s="2"/>
      <c r="P146" s="2"/>
      <c r="V146">
        <v>10292.35</v>
      </c>
      <c r="W146">
        <v>0</v>
      </c>
      <c r="X146">
        <v>98</v>
      </c>
      <c r="Y146">
        <v>1</v>
      </c>
      <c r="Z146">
        <v>194</v>
      </c>
      <c r="AA146" s="3">
        <v>0.50515463917525771</v>
      </c>
      <c r="AB146" s="2"/>
    </row>
    <row r="147" spans="1:28" x14ac:dyDescent="0.25">
      <c r="A147" s="1">
        <v>43588</v>
      </c>
      <c r="B147" s="2" t="s">
        <v>18</v>
      </c>
      <c r="C147" t="s">
        <v>572</v>
      </c>
      <c r="D147" t="s">
        <v>1232</v>
      </c>
      <c r="E147" t="s">
        <v>18</v>
      </c>
      <c r="F147" s="2" t="s">
        <v>33</v>
      </c>
      <c r="G147" s="2" t="s">
        <v>34</v>
      </c>
      <c r="H147" s="2"/>
      <c r="I147" s="2"/>
      <c r="J147" s="2" t="s">
        <v>40</v>
      </c>
      <c r="K147">
        <v>60</v>
      </c>
      <c r="L147" s="2"/>
      <c r="O147" s="2"/>
      <c r="P147" s="2"/>
      <c r="V147">
        <v>10292.35</v>
      </c>
      <c r="W147">
        <v>0</v>
      </c>
      <c r="X147">
        <v>98</v>
      </c>
      <c r="Y147">
        <v>1</v>
      </c>
      <c r="Z147">
        <v>194</v>
      </c>
      <c r="AA147" s="3">
        <v>0.50515463917525771</v>
      </c>
      <c r="AB147" s="2"/>
    </row>
    <row r="148" spans="1:28" x14ac:dyDescent="0.25">
      <c r="A148" s="1">
        <v>43588</v>
      </c>
      <c r="B148" s="2" t="s">
        <v>18</v>
      </c>
      <c r="C148" t="s">
        <v>568</v>
      </c>
      <c r="D148" t="s">
        <v>1233</v>
      </c>
      <c r="E148" t="s">
        <v>18</v>
      </c>
      <c r="F148" s="2" t="s">
        <v>33</v>
      </c>
      <c r="G148" s="2" t="s">
        <v>34</v>
      </c>
      <c r="H148" s="2"/>
      <c r="I148" s="2"/>
      <c r="J148" s="2" t="s">
        <v>40</v>
      </c>
      <c r="K148">
        <v>100</v>
      </c>
      <c r="L148" s="2"/>
      <c r="O148" s="2"/>
      <c r="P148" s="2"/>
      <c r="V148">
        <v>10292.35</v>
      </c>
      <c r="W148">
        <v>0</v>
      </c>
      <c r="X148">
        <v>98</v>
      </c>
      <c r="Y148">
        <v>1</v>
      </c>
      <c r="Z148">
        <v>194</v>
      </c>
      <c r="AA148" s="3">
        <v>0.50515463917525771</v>
      </c>
      <c r="AB148" s="2"/>
    </row>
    <row r="149" spans="1:28" x14ac:dyDescent="0.25">
      <c r="A149" s="1">
        <v>43588</v>
      </c>
      <c r="B149" s="2" t="s">
        <v>18</v>
      </c>
      <c r="C149" t="s">
        <v>848</v>
      </c>
      <c r="D149" t="s">
        <v>1234</v>
      </c>
      <c r="E149" t="s">
        <v>18</v>
      </c>
      <c r="F149" s="2" t="s">
        <v>33</v>
      </c>
      <c r="G149" s="2" t="s">
        <v>34</v>
      </c>
      <c r="H149" s="2"/>
      <c r="I149" s="2"/>
      <c r="J149" s="2" t="s">
        <v>40</v>
      </c>
      <c r="K149">
        <v>20</v>
      </c>
      <c r="L149" s="2"/>
      <c r="O149" s="2"/>
      <c r="P149" s="2"/>
      <c r="V149">
        <v>10292.35</v>
      </c>
      <c r="W149">
        <v>0</v>
      </c>
      <c r="X149">
        <v>98</v>
      </c>
      <c r="Y149">
        <v>1</v>
      </c>
      <c r="Z149">
        <v>194</v>
      </c>
      <c r="AA149" s="3">
        <v>0.50515463917525771</v>
      </c>
      <c r="AB149" s="2"/>
    </row>
    <row r="150" spans="1:28" x14ac:dyDescent="0.25">
      <c r="A150" s="1">
        <v>43588</v>
      </c>
      <c r="B150" s="2" t="s">
        <v>18</v>
      </c>
      <c r="C150" t="s">
        <v>570</v>
      </c>
      <c r="D150" t="s">
        <v>1235</v>
      </c>
      <c r="E150" t="s">
        <v>18</v>
      </c>
      <c r="F150" s="2" t="s">
        <v>33</v>
      </c>
      <c r="G150" s="2" t="s">
        <v>34</v>
      </c>
      <c r="H150" s="2"/>
      <c r="I150" s="2"/>
      <c r="J150" s="2" t="s">
        <v>40</v>
      </c>
      <c r="K150">
        <v>15</v>
      </c>
      <c r="L150" s="2"/>
      <c r="O150" s="2"/>
      <c r="P150" s="2"/>
      <c r="V150">
        <v>10292.35</v>
      </c>
      <c r="W150">
        <v>0</v>
      </c>
      <c r="X150">
        <v>98</v>
      </c>
      <c r="Y150">
        <v>1</v>
      </c>
      <c r="Z150">
        <v>194</v>
      </c>
      <c r="AA150" s="3">
        <v>0.50515463917525771</v>
      </c>
      <c r="AB150" s="2"/>
    </row>
    <row r="151" spans="1:28" x14ac:dyDescent="0.25">
      <c r="A151" s="1">
        <v>43588</v>
      </c>
      <c r="B151" s="2" t="s">
        <v>18</v>
      </c>
      <c r="C151" t="s">
        <v>573</v>
      </c>
      <c r="D151" t="s">
        <v>1236</v>
      </c>
      <c r="E151" t="s">
        <v>18</v>
      </c>
      <c r="F151" s="2" t="s">
        <v>33</v>
      </c>
      <c r="G151" s="2" t="s">
        <v>34</v>
      </c>
      <c r="H151" s="2"/>
      <c r="I151" s="2"/>
      <c r="J151" s="2" t="s">
        <v>40</v>
      </c>
      <c r="K151">
        <v>5</v>
      </c>
      <c r="L151" s="2"/>
      <c r="O151" s="2"/>
      <c r="P151" s="2"/>
      <c r="V151">
        <v>10292.35</v>
      </c>
      <c r="W151">
        <v>0</v>
      </c>
      <c r="X151">
        <v>98</v>
      </c>
      <c r="Y151">
        <v>1</v>
      </c>
      <c r="Z151">
        <v>194</v>
      </c>
      <c r="AA151" s="3">
        <v>0.50515463917525771</v>
      </c>
      <c r="AB151" s="2"/>
    </row>
    <row r="152" spans="1:28" x14ac:dyDescent="0.25">
      <c r="A152" s="1">
        <v>43588</v>
      </c>
      <c r="B152" s="2" t="s">
        <v>18</v>
      </c>
      <c r="C152" t="s">
        <v>569</v>
      </c>
      <c r="D152" t="s">
        <v>1237</v>
      </c>
      <c r="E152" t="s">
        <v>18</v>
      </c>
      <c r="F152" s="2" t="s">
        <v>33</v>
      </c>
      <c r="G152" s="2" t="s">
        <v>34</v>
      </c>
      <c r="H152" s="2"/>
      <c r="I152" s="2"/>
      <c r="J152" s="2" t="s">
        <v>40</v>
      </c>
      <c r="K152">
        <v>10</v>
      </c>
      <c r="L152" s="2"/>
      <c r="O152" s="2"/>
      <c r="P152" s="2"/>
      <c r="V152">
        <v>10292.35</v>
      </c>
      <c r="W152">
        <v>0</v>
      </c>
      <c r="X152">
        <v>98</v>
      </c>
      <c r="Y152">
        <v>1</v>
      </c>
      <c r="Z152">
        <v>194</v>
      </c>
      <c r="AA152" s="3">
        <v>0.50515463917525771</v>
      </c>
      <c r="AB152" s="2"/>
    </row>
    <row r="153" spans="1:28" x14ac:dyDescent="0.25">
      <c r="A153" s="1">
        <v>43591</v>
      </c>
      <c r="B153" s="2" t="s">
        <v>53</v>
      </c>
      <c r="C153" t="s">
        <v>61</v>
      </c>
      <c r="D153" t="s">
        <v>1238</v>
      </c>
      <c r="E153" t="s">
        <v>53</v>
      </c>
      <c r="F153" s="2" t="s">
        <v>616</v>
      </c>
      <c r="G153" s="2" t="s">
        <v>34</v>
      </c>
      <c r="H153" s="2"/>
      <c r="I153" s="2"/>
      <c r="J153" s="2" t="s">
        <v>40</v>
      </c>
      <c r="K153">
        <v>1</v>
      </c>
      <c r="L153" s="2"/>
      <c r="O153" s="2"/>
      <c r="P153" s="2"/>
      <c r="V153">
        <v>10292.35</v>
      </c>
      <c r="W153">
        <v>0</v>
      </c>
      <c r="X153">
        <v>98</v>
      </c>
      <c r="Y153">
        <v>1</v>
      </c>
      <c r="Z153">
        <v>194</v>
      </c>
      <c r="AA153" s="3">
        <v>0.50515463917525771</v>
      </c>
      <c r="AB153" s="2"/>
    </row>
    <row r="154" spans="1:28" x14ac:dyDescent="0.25">
      <c r="A154" s="1">
        <v>43591</v>
      </c>
      <c r="B154" s="2" t="s">
        <v>53</v>
      </c>
      <c r="C154" t="s">
        <v>988</v>
      </c>
      <c r="D154" t="s">
        <v>1239</v>
      </c>
      <c r="E154" t="s">
        <v>53</v>
      </c>
      <c r="F154" s="2" t="s">
        <v>616</v>
      </c>
      <c r="G154" s="2" t="s">
        <v>34</v>
      </c>
      <c r="H154" s="2"/>
      <c r="I154" s="2"/>
      <c r="J154" s="2" t="s">
        <v>40</v>
      </c>
      <c r="K154">
        <v>1</v>
      </c>
      <c r="L154" s="2"/>
      <c r="O154" s="2"/>
      <c r="P154" s="2"/>
      <c r="V154">
        <v>10292.35</v>
      </c>
      <c r="W154">
        <v>0</v>
      </c>
      <c r="X154">
        <v>98</v>
      </c>
      <c r="Y154">
        <v>1</v>
      </c>
      <c r="Z154">
        <v>194</v>
      </c>
      <c r="AA154" s="3">
        <v>0.50515463917525771</v>
      </c>
      <c r="AB154" s="2"/>
    </row>
    <row r="155" spans="1:28" x14ac:dyDescent="0.25">
      <c r="A155" s="1">
        <v>43591</v>
      </c>
      <c r="B155" s="2" t="s">
        <v>53</v>
      </c>
      <c r="C155" t="s">
        <v>628</v>
      </c>
      <c r="D155" t="s">
        <v>1240</v>
      </c>
      <c r="E155" t="s">
        <v>53</v>
      </c>
      <c r="F155" s="2" t="s">
        <v>616</v>
      </c>
      <c r="G155" s="2" t="s">
        <v>34</v>
      </c>
      <c r="H155" s="2"/>
      <c r="I155" s="2"/>
      <c r="J155" s="2" t="s">
        <v>40</v>
      </c>
      <c r="K155">
        <v>1</v>
      </c>
      <c r="L155" s="2"/>
      <c r="O155" s="2"/>
      <c r="P155" s="2"/>
      <c r="V155">
        <v>10292.35</v>
      </c>
      <c r="W155">
        <v>0</v>
      </c>
      <c r="X155">
        <v>98</v>
      </c>
      <c r="Y155">
        <v>1</v>
      </c>
      <c r="Z155">
        <v>194</v>
      </c>
      <c r="AA155" s="3">
        <v>0.50515463917525771</v>
      </c>
      <c r="AB155" s="2"/>
    </row>
    <row r="156" spans="1:28" x14ac:dyDescent="0.25">
      <c r="A156" s="1">
        <v>43591</v>
      </c>
      <c r="B156" s="2" t="s">
        <v>74</v>
      </c>
      <c r="C156" t="s">
        <v>668</v>
      </c>
      <c r="D156" t="s">
        <v>1241</v>
      </c>
      <c r="E156" t="s">
        <v>74</v>
      </c>
      <c r="F156" s="2" t="s">
        <v>35</v>
      </c>
      <c r="G156" s="2" t="s">
        <v>34</v>
      </c>
      <c r="H156" s="2"/>
      <c r="I156" s="2"/>
      <c r="J156" s="2" t="s">
        <v>631</v>
      </c>
      <c r="K156">
        <v>1</v>
      </c>
      <c r="L156" s="2"/>
      <c r="O156" s="2" t="s">
        <v>72</v>
      </c>
      <c r="P156" s="2" t="s">
        <v>44</v>
      </c>
      <c r="Q156">
        <v>90</v>
      </c>
      <c r="R156" t="s">
        <v>718</v>
      </c>
      <c r="S156">
        <v>4500</v>
      </c>
      <c r="T156" t="s">
        <v>849</v>
      </c>
      <c r="U156" t="s">
        <v>850</v>
      </c>
      <c r="V156">
        <v>10292.35</v>
      </c>
      <c r="W156">
        <v>1</v>
      </c>
      <c r="X156">
        <v>98</v>
      </c>
      <c r="Y156">
        <v>1</v>
      </c>
      <c r="Z156">
        <v>194</v>
      </c>
      <c r="AA156" s="3">
        <v>0.50515463917525771</v>
      </c>
      <c r="AB156" s="2"/>
    </row>
    <row r="157" spans="1:28" x14ac:dyDescent="0.25">
      <c r="A157" s="1">
        <v>43592</v>
      </c>
      <c r="B157" s="2" t="s">
        <v>520</v>
      </c>
      <c r="C157">
        <v>70141</v>
      </c>
      <c r="D157" t="s">
        <v>1242</v>
      </c>
      <c r="E157" t="s">
        <v>520</v>
      </c>
      <c r="F157" s="2" t="s">
        <v>35</v>
      </c>
      <c r="G157" s="2" t="s">
        <v>34</v>
      </c>
      <c r="H157" s="2"/>
      <c r="I157" s="2"/>
      <c r="J157" s="2" t="s">
        <v>41</v>
      </c>
      <c r="K157">
        <v>1</v>
      </c>
      <c r="L157" s="2"/>
      <c r="O157" s="2"/>
      <c r="P157" s="2"/>
      <c r="Q157">
        <v>48</v>
      </c>
      <c r="V157">
        <v>10292.35</v>
      </c>
      <c r="W157">
        <v>1</v>
      </c>
      <c r="X157">
        <v>98</v>
      </c>
      <c r="Y157">
        <v>1</v>
      </c>
      <c r="Z157">
        <v>194</v>
      </c>
      <c r="AA157" s="3">
        <v>0.50515463917525771</v>
      </c>
      <c r="AB157" s="2"/>
    </row>
    <row r="158" spans="1:28" x14ac:dyDescent="0.25">
      <c r="A158" s="1">
        <v>43592</v>
      </c>
      <c r="B158" s="2" t="s">
        <v>18</v>
      </c>
      <c r="C158" t="s">
        <v>572</v>
      </c>
      <c r="D158" t="s">
        <v>1243</v>
      </c>
      <c r="E158" t="s">
        <v>18</v>
      </c>
      <c r="F158" s="2" t="s">
        <v>33</v>
      </c>
      <c r="G158" s="2" t="s">
        <v>34</v>
      </c>
      <c r="H158" s="2"/>
      <c r="I158" s="2"/>
      <c r="J158" s="2" t="s">
        <v>40</v>
      </c>
      <c r="K158">
        <v>10</v>
      </c>
      <c r="L158" s="2"/>
      <c r="O158" s="2"/>
      <c r="P158" s="2"/>
      <c r="V158">
        <v>10292.35</v>
      </c>
      <c r="W158">
        <v>0</v>
      </c>
      <c r="X158">
        <v>98</v>
      </c>
      <c r="Y158">
        <v>1</v>
      </c>
      <c r="Z158">
        <v>194</v>
      </c>
      <c r="AA158" s="3">
        <v>0.50515463917525771</v>
      </c>
      <c r="AB158" s="2"/>
    </row>
    <row r="159" spans="1:28" x14ac:dyDescent="0.25">
      <c r="A159" s="1">
        <v>43592</v>
      </c>
      <c r="B159" s="2" t="s">
        <v>18</v>
      </c>
      <c r="C159" t="s">
        <v>568</v>
      </c>
      <c r="D159" t="s">
        <v>1244</v>
      </c>
      <c r="E159" t="s">
        <v>18</v>
      </c>
      <c r="F159" s="2" t="s">
        <v>33</v>
      </c>
      <c r="G159" s="2" t="s">
        <v>34</v>
      </c>
      <c r="H159" s="2"/>
      <c r="I159" s="2"/>
      <c r="J159" s="2" t="s">
        <v>40</v>
      </c>
      <c r="K159">
        <v>50</v>
      </c>
      <c r="L159" s="2"/>
      <c r="O159" s="2"/>
      <c r="P159" s="2"/>
      <c r="V159">
        <v>10292.35</v>
      </c>
      <c r="W159">
        <v>0</v>
      </c>
      <c r="X159">
        <v>98</v>
      </c>
      <c r="Y159">
        <v>1</v>
      </c>
      <c r="Z159">
        <v>194</v>
      </c>
      <c r="AA159" s="3">
        <v>0.50515463917525771</v>
      </c>
      <c r="AB159" s="2"/>
    </row>
    <row r="160" spans="1:28" x14ac:dyDescent="0.25">
      <c r="A160" s="1">
        <v>43592</v>
      </c>
      <c r="B160" s="2" t="s">
        <v>18</v>
      </c>
      <c r="C160" t="s">
        <v>848</v>
      </c>
      <c r="D160" t="s">
        <v>1245</v>
      </c>
      <c r="E160" t="s">
        <v>18</v>
      </c>
      <c r="F160" s="2" t="s">
        <v>33</v>
      </c>
      <c r="G160" s="2" t="s">
        <v>34</v>
      </c>
      <c r="H160" s="2"/>
      <c r="I160" s="2"/>
      <c r="J160" s="2" t="s">
        <v>40</v>
      </c>
      <c r="K160">
        <v>20</v>
      </c>
      <c r="L160" s="2"/>
      <c r="O160" s="2"/>
      <c r="P160" s="2"/>
      <c r="V160">
        <v>10292.35</v>
      </c>
      <c r="W160">
        <v>0</v>
      </c>
      <c r="X160">
        <v>98</v>
      </c>
      <c r="Y160">
        <v>1</v>
      </c>
      <c r="Z160">
        <v>194</v>
      </c>
      <c r="AA160" s="3">
        <v>0.50515463917525771</v>
      </c>
      <c r="AB160" s="2"/>
    </row>
    <row r="161" spans="1:28" x14ac:dyDescent="0.25">
      <c r="A161" s="1">
        <v>43592</v>
      </c>
      <c r="B161" s="2" t="s">
        <v>520</v>
      </c>
      <c r="C161">
        <v>70140</v>
      </c>
      <c r="D161" t="s">
        <v>1246</v>
      </c>
      <c r="E161" t="s">
        <v>520</v>
      </c>
      <c r="F161" s="2" t="s">
        <v>35</v>
      </c>
      <c r="G161" s="2" t="s">
        <v>34</v>
      </c>
      <c r="H161" s="2"/>
      <c r="I161" s="2"/>
      <c r="J161" s="2" t="s">
        <v>41</v>
      </c>
      <c r="K161">
        <v>1</v>
      </c>
      <c r="L161" s="2"/>
      <c r="O161" s="2"/>
      <c r="P161" s="2"/>
      <c r="V161">
        <v>10292.35</v>
      </c>
      <c r="W161">
        <v>0</v>
      </c>
      <c r="X161">
        <v>98</v>
      </c>
      <c r="Y161">
        <v>1</v>
      </c>
      <c r="Z161">
        <v>194</v>
      </c>
      <c r="AA161" s="3">
        <v>0.50515463917525771</v>
      </c>
      <c r="AB161" s="2"/>
    </row>
    <row r="162" spans="1:28" x14ac:dyDescent="0.25">
      <c r="A162" s="1">
        <v>43592</v>
      </c>
      <c r="B162" s="2" t="s">
        <v>74</v>
      </c>
      <c r="C162" t="s">
        <v>853</v>
      </c>
      <c r="D162" t="s">
        <v>1247</v>
      </c>
      <c r="E162" t="s">
        <v>74</v>
      </c>
      <c r="F162" s="2" t="s">
        <v>35</v>
      </c>
      <c r="G162" s="2" t="s">
        <v>34</v>
      </c>
      <c r="H162" s="2"/>
      <c r="I162" s="2"/>
      <c r="J162" s="2" t="s">
        <v>40</v>
      </c>
      <c r="K162">
        <v>1</v>
      </c>
      <c r="L162" s="2"/>
      <c r="O162" s="2"/>
      <c r="P162" s="2"/>
      <c r="V162">
        <v>10292.35</v>
      </c>
      <c r="W162">
        <v>0</v>
      </c>
      <c r="X162">
        <v>98</v>
      </c>
      <c r="Y162">
        <v>1</v>
      </c>
      <c r="Z162">
        <v>194</v>
      </c>
      <c r="AA162" s="3">
        <v>0.50515463917525771</v>
      </c>
      <c r="AB162" s="2"/>
    </row>
    <row r="163" spans="1:28" x14ac:dyDescent="0.25">
      <c r="A163" s="1">
        <v>43592</v>
      </c>
      <c r="B163" s="2" t="s">
        <v>74</v>
      </c>
      <c r="C163" t="s">
        <v>853</v>
      </c>
      <c r="D163" t="s">
        <v>1247</v>
      </c>
      <c r="E163" t="s">
        <v>74</v>
      </c>
      <c r="F163" s="2" t="s">
        <v>35</v>
      </c>
      <c r="G163" s="2" t="s">
        <v>34</v>
      </c>
      <c r="H163" s="2"/>
      <c r="I163" s="2"/>
      <c r="J163" s="2" t="s">
        <v>40</v>
      </c>
      <c r="K163">
        <v>1</v>
      </c>
      <c r="L163" s="2"/>
      <c r="O163" s="2"/>
      <c r="P163" s="2"/>
      <c r="V163">
        <v>10292.35</v>
      </c>
      <c r="W163">
        <v>0</v>
      </c>
      <c r="X163">
        <v>98</v>
      </c>
      <c r="Y163">
        <v>1</v>
      </c>
      <c r="Z163">
        <v>194</v>
      </c>
      <c r="AA163" s="3">
        <v>0.50515463917525771</v>
      </c>
      <c r="AB163" s="2"/>
    </row>
    <row r="164" spans="1:28" x14ac:dyDescent="0.25">
      <c r="A164" s="1">
        <v>43593</v>
      </c>
      <c r="B164" s="2" t="s">
        <v>16</v>
      </c>
      <c r="C164">
        <v>63308</v>
      </c>
      <c r="D164" t="s">
        <v>1248</v>
      </c>
      <c r="E164" t="s">
        <v>16</v>
      </c>
      <c r="F164" s="2" t="s">
        <v>35</v>
      </c>
      <c r="G164" s="2" t="s">
        <v>34</v>
      </c>
      <c r="H164" s="2"/>
      <c r="I164" s="2"/>
      <c r="J164" s="2" t="s">
        <v>41</v>
      </c>
      <c r="K164">
        <v>1</v>
      </c>
      <c r="L164" s="2"/>
      <c r="O164" s="2" t="s">
        <v>72</v>
      </c>
      <c r="P164" s="2" t="s">
        <v>44</v>
      </c>
      <c r="Q164">
        <v>700</v>
      </c>
      <c r="R164" t="s">
        <v>718</v>
      </c>
      <c r="V164">
        <v>10292.35</v>
      </c>
      <c r="W164">
        <v>1</v>
      </c>
      <c r="X164">
        <v>98</v>
      </c>
      <c r="Y164">
        <v>1</v>
      </c>
      <c r="Z164">
        <v>194</v>
      </c>
      <c r="AA164" s="3">
        <v>0.50515463917525771</v>
      </c>
      <c r="AB164" s="2"/>
    </row>
    <row r="165" spans="1:28" x14ac:dyDescent="0.25">
      <c r="A165" s="1">
        <v>43593</v>
      </c>
      <c r="B165" s="2" t="s">
        <v>16</v>
      </c>
      <c r="C165">
        <v>65431</v>
      </c>
      <c r="D165" t="s">
        <v>1249</v>
      </c>
      <c r="E165" t="s">
        <v>16</v>
      </c>
      <c r="F165" s="2" t="s">
        <v>35</v>
      </c>
      <c r="G165" s="2" t="s">
        <v>34</v>
      </c>
      <c r="H165" s="2"/>
      <c r="I165" s="2"/>
      <c r="J165" s="2" t="s">
        <v>41</v>
      </c>
      <c r="K165">
        <v>1</v>
      </c>
      <c r="L165" s="2"/>
      <c r="O165" s="2" t="s">
        <v>72</v>
      </c>
      <c r="P165" s="2" t="s">
        <v>613</v>
      </c>
      <c r="Q165">
        <v>700</v>
      </c>
      <c r="R165" t="s">
        <v>718</v>
      </c>
      <c r="V165">
        <v>10292.35</v>
      </c>
      <c r="W165">
        <v>1</v>
      </c>
      <c r="X165">
        <v>98</v>
      </c>
      <c r="Y165">
        <v>1</v>
      </c>
      <c r="Z165">
        <v>194</v>
      </c>
      <c r="AA165" s="3">
        <v>0.50515463917525771</v>
      </c>
      <c r="AB165" s="2"/>
    </row>
    <row r="166" spans="1:28" x14ac:dyDescent="0.25">
      <c r="A166" s="1">
        <v>43593</v>
      </c>
      <c r="B166" s="2" t="s">
        <v>16</v>
      </c>
      <c r="C166" t="s">
        <v>608</v>
      </c>
      <c r="D166" t="s">
        <v>1250</v>
      </c>
      <c r="E166" t="s">
        <v>16</v>
      </c>
      <c r="F166" s="2" t="s">
        <v>35</v>
      </c>
      <c r="G166" s="2" t="s">
        <v>34</v>
      </c>
      <c r="H166" s="2"/>
      <c r="I166" s="2"/>
      <c r="J166" s="2" t="s">
        <v>40</v>
      </c>
      <c r="K166">
        <v>1</v>
      </c>
      <c r="L166" s="2"/>
      <c r="O166" s="2" t="s">
        <v>72</v>
      </c>
      <c r="P166" s="2" t="s">
        <v>509</v>
      </c>
      <c r="Q166">
        <v>700</v>
      </c>
      <c r="R166" t="s">
        <v>718</v>
      </c>
      <c r="V166">
        <v>10292.35</v>
      </c>
      <c r="W166">
        <v>1</v>
      </c>
      <c r="X166">
        <v>98</v>
      </c>
      <c r="Y166">
        <v>1</v>
      </c>
      <c r="Z166">
        <v>194</v>
      </c>
      <c r="AA166" s="3">
        <v>0.50515463917525771</v>
      </c>
      <c r="AB166" s="2"/>
    </row>
    <row r="167" spans="1:28" x14ac:dyDescent="0.25">
      <c r="A167" s="1">
        <v>43593</v>
      </c>
      <c r="B167" s="2" t="s">
        <v>16</v>
      </c>
      <c r="C167" t="s">
        <v>78</v>
      </c>
      <c r="D167" t="s">
        <v>1251</v>
      </c>
      <c r="E167" t="s">
        <v>16</v>
      </c>
      <c r="F167" s="2" t="s">
        <v>35</v>
      </c>
      <c r="G167" s="2" t="s">
        <v>34</v>
      </c>
      <c r="H167" s="2"/>
      <c r="I167" s="2"/>
      <c r="J167" s="2" t="s">
        <v>40</v>
      </c>
      <c r="K167">
        <v>1</v>
      </c>
      <c r="L167" s="2"/>
      <c r="O167" s="2" t="s">
        <v>72</v>
      </c>
      <c r="P167" s="2" t="s">
        <v>613</v>
      </c>
      <c r="Q167">
        <v>700</v>
      </c>
      <c r="R167" t="s">
        <v>718</v>
      </c>
      <c r="V167">
        <v>10292.35</v>
      </c>
      <c r="W167">
        <v>1</v>
      </c>
      <c r="X167">
        <v>98</v>
      </c>
      <c r="Y167">
        <v>1</v>
      </c>
      <c r="Z167">
        <v>194</v>
      </c>
      <c r="AA167" s="3">
        <v>0.50515463917525771</v>
      </c>
      <c r="AB167" s="2"/>
    </row>
    <row r="168" spans="1:28" x14ac:dyDescent="0.25">
      <c r="A168" s="1">
        <v>43593</v>
      </c>
      <c r="B168" s="2" t="s">
        <v>16</v>
      </c>
      <c r="C168" t="s">
        <v>27</v>
      </c>
      <c r="D168" t="s">
        <v>1252</v>
      </c>
      <c r="E168" t="s">
        <v>16</v>
      </c>
      <c r="F168" s="2" t="s">
        <v>35</v>
      </c>
      <c r="G168" s="2" t="s">
        <v>34</v>
      </c>
      <c r="H168" s="2" t="s">
        <v>39</v>
      </c>
      <c r="I168" s="2"/>
      <c r="J168" s="2" t="s">
        <v>40</v>
      </c>
      <c r="K168">
        <v>1</v>
      </c>
      <c r="L168" s="2"/>
      <c r="O168" s="2" t="s">
        <v>72</v>
      </c>
      <c r="P168" s="2" t="s">
        <v>44</v>
      </c>
      <c r="Q168">
        <v>700</v>
      </c>
      <c r="R168" t="s">
        <v>718</v>
      </c>
      <c r="V168">
        <v>10292.35</v>
      </c>
      <c r="W168">
        <v>1</v>
      </c>
      <c r="X168">
        <v>98</v>
      </c>
      <c r="Y168">
        <v>1</v>
      </c>
      <c r="Z168">
        <v>194</v>
      </c>
      <c r="AA168" s="3">
        <v>0.50515463917525771</v>
      </c>
      <c r="AB168" s="2"/>
    </row>
    <row r="169" spans="1:28" x14ac:dyDescent="0.25">
      <c r="A169" s="1">
        <v>43593</v>
      </c>
      <c r="B169" s="2" t="s">
        <v>16</v>
      </c>
      <c r="C169">
        <v>58346</v>
      </c>
      <c r="D169" t="s">
        <v>1253</v>
      </c>
      <c r="E169" t="s">
        <v>16</v>
      </c>
      <c r="F169" s="2" t="s">
        <v>35</v>
      </c>
      <c r="G169" s="2" t="s">
        <v>34</v>
      </c>
      <c r="H169" s="2"/>
      <c r="I169" s="2"/>
      <c r="J169" s="2" t="s">
        <v>40</v>
      </c>
      <c r="K169">
        <v>1</v>
      </c>
      <c r="L169" s="2"/>
      <c r="O169" s="2" t="s">
        <v>72</v>
      </c>
      <c r="P169" s="2" t="s">
        <v>613</v>
      </c>
      <c r="Q169">
        <v>4</v>
      </c>
      <c r="R169" t="s">
        <v>854</v>
      </c>
      <c r="V169">
        <v>10292.35</v>
      </c>
      <c r="W169">
        <v>1</v>
      </c>
      <c r="X169">
        <v>98</v>
      </c>
      <c r="Y169">
        <v>1</v>
      </c>
      <c r="Z169">
        <v>194</v>
      </c>
      <c r="AA169" s="3">
        <v>0.50515463917525771</v>
      </c>
      <c r="AB169" s="2"/>
    </row>
    <row r="170" spans="1:28" x14ac:dyDescent="0.25">
      <c r="A170" s="1">
        <v>43593</v>
      </c>
      <c r="B170" s="2" t="s">
        <v>66</v>
      </c>
      <c r="C170">
        <v>57351</v>
      </c>
      <c r="D170" t="s">
        <v>1254</v>
      </c>
      <c r="E170" t="s">
        <v>66</v>
      </c>
      <c r="F170" s="2" t="s">
        <v>35</v>
      </c>
      <c r="G170" s="2" t="s">
        <v>34</v>
      </c>
      <c r="H170" s="2"/>
      <c r="I170" s="2"/>
      <c r="J170" s="2" t="s">
        <v>40</v>
      </c>
      <c r="K170">
        <v>1</v>
      </c>
      <c r="L170" s="2"/>
      <c r="O170" s="2" t="s">
        <v>72</v>
      </c>
      <c r="P170" s="2" t="s">
        <v>44</v>
      </c>
      <c r="Q170">
        <v>900</v>
      </c>
      <c r="R170" t="s">
        <v>718</v>
      </c>
      <c r="V170">
        <v>10292.35</v>
      </c>
      <c r="W170">
        <v>1</v>
      </c>
      <c r="X170">
        <v>98</v>
      </c>
      <c r="Y170">
        <v>1</v>
      </c>
      <c r="Z170">
        <v>194</v>
      </c>
      <c r="AA170" s="3">
        <v>0.50515463917525771</v>
      </c>
      <c r="AB170" s="2"/>
    </row>
    <row r="171" spans="1:28" x14ac:dyDescent="0.25">
      <c r="A171" s="1">
        <v>43594</v>
      </c>
      <c r="B171" s="2" t="s">
        <v>20</v>
      </c>
      <c r="C171" t="s">
        <v>548</v>
      </c>
      <c r="D171" t="s">
        <v>1255</v>
      </c>
      <c r="E171" t="s">
        <v>20</v>
      </c>
      <c r="F171" s="2" t="s">
        <v>35</v>
      </c>
      <c r="G171" s="2" t="s">
        <v>34</v>
      </c>
      <c r="H171" s="2" t="s">
        <v>617</v>
      </c>
      <c r="I171" s="2"/>
      <c r="J171" s="2" t="s">
        <v>631</v>
      </c>
      <c r="K171">
        <v>10</v>
      </c>
      <c r="L171" s="2"/>
      <c r="O171" s="2"/>
      <c r="P171" s="2"/>
      <c r="V171">
        <v>10292.35</v>
      </c>
      <c r="W171">
        <v>0</v>
      </c>
      <c r="X171">
        <v>98</v>
      </c>
      <c r="Y171">
        <v>1</v>
      </c>
      <c r="Z171">
        <v>194</v>
      </c>
      <c r="AA171" s="3">
        <v>0.50515463917525771</v>
      </c>
      <c r="AB171" s="2"/>
    </row>
    <row r="172" spans="1:28" x14ac:dyDescent="0.25">
      <c r="A172" s="1">
        <v>43594</v>
      </c>
      <c r="B172" s="2" t="s">
        <v>20</v>
      </c>
      <c r="C172" t="s">
        <v>550</v>
      </c>
      <c r="D172" t="s">
        <v>1256</v>
      </c>
      <c r="E172" t="s">
        <v>20</v>
      </c>
      <c r="F172" s="2" t="s">
        <v>35</v>
      </c>
      <c r="G172" s="2" t="s">
        <v>34</v>
      </c>
      <c r="H172" s="2" t="s">
        <v>617</v>
      </c>
      <c r="I172" s="2"/>
      <c r="J172" s="2" t="s">
        <v>631</v>
      </c>
      <c r="K172">
        <v>10</v>
      </c>
      <c r="L172" s="2"/>
      <c r="O172" s="2"/>
      <c r="P172" s="2"/>
      <c r="V172">
        <v>10292.35</v>
      </c>
      <c r="W172">
        <v>0</v>
      </c>
      <c r="X172">
        <v>98</v>
      </c>
      <c r="Y172">
        <v>1</v>
      </c>
      <c r="Z172">
        <v>194</v>
      </c>
      <c r="AA172" s="3">
        <v>0.50515463917525771</v>
      </c>
      <c r="AB172" s="2"/>
    </row>
    <row r="173" spans="1:28" x14ac:dyDescent="0.25">
      <c r="A173" s="1">
        <v>43594</v>
      </c>
      <c r="B173" s="2" t="s">
        <v>20</v>
      </c>
      <c r="C173" t="s">
        <v>654</v>
      </c>
      <c r="D173" t="s">
        <v>1257</v>
      </c>
      <c r="E173" t="s">
        <v>20</v>
      </c>
      <c r="F173" s="2" t="s">
        <v>35</v>
      </c>
      <c r="G173" s="2" t="s">
        <v>34</v>
      </c>
      <c r="H173" s="2" t="s">
        <v>617</v>
      </c>
      <c r="I173" s="2"/>
      <c r="J173" s="2" t="s">
        <v>631</v>
      </c>
      <c r="K173">
        <v>10</v>
      </c>
      <c r="L173" s="2"/>
      <c r="O173" s="2"/>
      <c r="P173" s="2"/>
      <c r="V173">
        <v>10292.35</v>
      </c>
      <c r="W173">
        <v>0</v>
      </c>
      <c r="X173">
        <v>98</v>
      </c>
      <c r="Y173">
        <v>1</v>
      </c>
      <c r="Z173">
        <v>194</v>
      </c>
      <c r="AA173" s="3">
        <v>0.50515463917525771</v>
      </c>
      <c r="AB173" s="2"/>
    </row>
    <row r="174" spans="1:28" x14ac:dyDescent="0.25">
      <c r="A174" s="1">
        <v>43594</v>
      </c>
      <c r="B174" s="2" t="s">
        <v>20</v>
      </c>
      <c r="C174" t="s">
        <v>548</v>
      </c>
      <c r="D174" t="s">
        <v>1255</v>
      </c>
      <c r="E174" t="s">
        <v>20</v>
      </c>
      <c r="F174" s="2" t="s">
        <v>35</v>
      </c>
      <c r="G174" s="2" t="s">
        <v>34</v>
      </c>
      <c r="H174" s="2" t="s">
        <v>617</v>
      </c>
      <c r="I174" s="2"/>
      <c r="J174" s="2" t="s">
        <v>618</v>
      </c>
      <c r="K174">
        <v>2</v>
      </c>
      <c r="L174" s="2"/>
      <c r="O174" s="2"/>
      <c r="P174" s="2"/>
      <c r="V174">
        <v>10292.35</v>
      </c>
      <c r="W174">
        <v>0</v>
      </c>
      <c r="X174">
        <v>98</v>
      </c>
      <c r="Y174">
        <v>1</v>
      </c>
      <c r="Z174">
        <v>194</v>
      </c>
      <c r="AA174" s="3">
        <v>0.50515463917525771</v>
      </c>
      <c r="AB174" s="2"/>
    </row>
    <row r="175" spans="1:28" x14ac:dyDescent="0.25">
      <c r="A175" s="1">
        <v>43594</v>
      </c>
      <c r="B175" s="2" t="s">
        <v>20</v>
      </c>
      <c r="C175" t="s">
        <v>550</v>
      </c>
      <c r="D175" t="s">
        <v>1256</v>
      </c>
      <c r="E175" t="s">
        <v>20</v>
      </c>
      <c r="F175" s="2" t="s">
        <v>35</v>
      </c>
      <c r="G175" s="2" t="s">
        <v>34</v>
      </c>
      <c r="H175" s="2" t="s">
        <v>617</v>
      </c>
      <c r="I175" s="2"/>
      <c r="J175" s="2" t="s">
        <v>618</v>
      </c>
      <c r="K175">
        <v>1</v>
      </c>
      <c r="L175" s="2"/>
      <c r="O175" s="2"/>
      <c r="P175" s="2"/>
      <c r="V175">
        <v>10292.35</v>
      </c>
      <c r="W175">
        <v>0</v>
      </c>
      <c r="X175">
        <v>98</v>
      </c>
      <c r="Y175">
        <v>1</v>
      </c>
      <c r="Z175">
        <v>194</v>
      </c>
      <c r="AA175" s="3">
        <v>0.50515463917525771</v>
      </c>
      <c r="AB175" s="2"/>
    </row>
    <row r="176" spans="1:28" x14ac:dyDescent="0.25">
      <c r="A176" s="1">
        <v>43594</v>
      </c>
      <c r="B176" s="2" t="s">
        <v>20</v>
      </c>
      <c r="C176" t="s">
        <v>654</v>
      </c>
      <c r="D176" t="s">
        <v>1257</v>
      </c>
      <c r="E176" t="s">
        <v>20</v>
      </c>
      <c r="F176" s="2" t="s">
        <v>35</v>
      </c>
      <c r="G176" s="2" t="s">
        <v>34</v>
      </c>
      <c r="H176" s="2" t="s">
        <v>617</v>
      </c>
      <c r="I176" s="2"/>
      <c r="J176" s="2" t="s">
        <v>618</v>
      </c>
      <c r="K176">
        <v>1</v>
      </c>
      <c r="L176" s="2"/>
      <c r="O176" s="2"/>
      <c r="P176" s="2"/>
      <c r="V176">
        <v>10292.35</v>
      </c>
      <c r="W176">
        <v>0</v>
      </c>
      <c r="X176">
        <v>98</v>
      </c>
      <c r="Y176">
        <v>1</v>
      </c>
      <c r="Z176">
        <v>194</v>
      </c>
      <c r="AA176" s="3">
        <v>0.50515463917525771</v>
      </c>
      <c r="AB176" s="2"/>
    </row>
    <row r="177" spans="1:28" x14ac:dyDescent="0.25">
      <c r="A177" s="1">
        <v>43598</v>
      </c>
      <c r="B177" s="2" t="s">
        <v>21</v>
      </c>
      <c r="C177" t="s">
        <v>669</v>
      </c>
      <c r="D177" t="s">
        <v>1258</v>
      </c>
      <c r="E177" t="s">
        <v>21</v>
      </c>
      <c r="F177" s="2" t="s">
        <v>35</v>
      </c>
      <c r="G177" s="2" t="s">
        <v>34</v>
      </c>
      <c r="H177" s="2" t="s">
        <v>617</v>
      </c>
      <c r="I177" s="2"/>
      <c r="J177" s="2" t="s">
        <v>993</v>
      </c>
      <c r="K177">
        <v>1</v>
      </c>
      <c r="L177" s="2"/>
      <c r="O177" s="2" t="s">
        <v>72</v>
      </c>
      <c r="P177" s="2" t="s">
        <v>44</v>
      </c>
      <c r="Q177">
        <v>1540</v>
      </c>
      <c r="R177" t="s">
        <v>718</v>
      </c>
      <c r="S177">
        <v>20000</v>
      </c>
      <c r="T177">
        <v>100</v>
      </c>
      <c r="V177">
        <v>10292.35</v>
      </c>
      <c r="W177">
        <v>1</v>
      </c>
      <c r="X177">
        <v>98</v>
      </c>
      <c r="Y177">
        <v>1</v>
      </c>
      <c r="Z177">
        <v>194</v>
      </c>
      <c r="AA177" s="3">
        <v>0.50515463917525771</v>
      </c>
      <c r="AB177" s="2"/>
    </row>
    <row r="178" spans="1:28" x14ac:dyDescent="0.25">
      <c r="A178" s="1">
        <v>43598</v>
      </c>
      <c r="B178" s="2" t="s">
        <v>21</v>
      </c>
      <c r="C178" t="s">
        <v>669</v>
      </c>
      <c r="D178" t="s">
        <v>1258</v>
      </c>
      <c r="E178" t="s">
        <v>21</v>
      </c>
      <c r="F178" s="2" t="s">
        <v>35</v>
      </c>
      <c r="G178" s="2" t="s">
        <v>34</v>
      </c>
      <c r="H178" s="2" t="s">
        <v>617</v>
      </c>
      <c r="I178" s="2"/>
      <c r="J178" s="2" t="s">
        <v>993</v>
      </c>
      <c r="K178">
        <v>1</v>
      </c>
      <c r="L178" s="2"/>
      <c r="O178" s="2" t="s">
        <v>72</v>
      </c>
      <c r="P178" s="2" t="s">
        <v>44</v>
      </c>
      <c r="Q178">
        <v>1954</v>
      </c>
      <c r="R178" t="s">
        <v>718</v>
      </c>
      <c r="S178">
        <v>20000</v>
      </c>
      <c r="T178">
        <v>400</v>
      </c>
      <c r="V178">
        <v>10292.35</v>
      </c>
      <c r="W178">
        <v>1</v>
      </c>
      <c r="X178">
        <v>98</v>
      </c>
      <c r="Y178">
        <v>1</v>
      </c>
      <c r="Z178">
        <v>194</v>
      </c>
      <c r="AA178" s="3">
        <v>0.50515463917525771</v>
      </c>
      <c r="AB178" s="2"/>
    </row>
    <row r="179" spans="1:28" x14ac:dyDescent="0.25">
      <c r="A179" s="1">
        <v>43600</v>
      </c>
      <c r="B179" s="2" t="s">
        <v>66</v>
      </c>
      <c r="C179">
        <v>61135</v>
      </c>
      <c r="D179" t="s">
        <v>1259</v>
      </c>
      <c r="E179" t="s">
        <v>66</v>
      </c>
      <c r="F179" s="2" t="s">
        <v>35</v>
      </c>
      <c r="G179" s="2" t="s">
        <v>34</v>
      </c>
      <c r="H179" s="2"/>
      <c r="I179" s="2"/>
      <c r="J179" s="2" t="s">
        <v>41</v>
      </c>
      <c r="K179">
        <v>1</v>
      </c>
      <c r="L179" s="2"/>
      <c r="O179" s="2" t="s">
        <v>72</v>
      </c>
      <c r="P179" s="2" t="s">
        <v>44</v>
      </c>
      <c r="Q179">
        <v>350</v>
      </c>
      <c r="V179">
        <v>10292.35</v>
      </c>
      <c r="W179">
        <v>1</v>
      </c>
      <c r="X179">
        <v>98</v>
      </c>
      <c r="Y179">
        <v>1</v>
      </c>
      <c r="Z179">
        <v>194</v>
      </c>
      <c r="AA179" s="3">
        <v>0.50515463917525771</v>
      </c>
      <c r="AB179" s="2"/>
    </row>
    <row r="180" spans="1:28" x14ac:dyDescent="0.25">
      <c r="A180" s="1">
        <v>43600</v>
      </c>
      <c r="B180" s="2" t="s">
        <v>66</v>
      </c>
      <c r="C180">
        <v>61134</v>
      </c>
      <c r="D180" t="s">
        <v>1260</v>
      </c>
      <c r="E180" t="s">
        <v>66</v>
      </c>
      <c r="F180" s="2" t="s">
        <v>35</v>
      </c>
      <c r="G180" s="2" t="s">
        <v>34</v>
      </c>
      <c r="H180" s="2"/>
      <c r="I180" s="2"/>
      <c r="J180" s="2" t="s">
        <v>41</v>
      </c>
      <c r="K180">
        <v>1</v>
      </c>
      <c r="L180" s="2"/>
      <c r="O180" s="2" t="s">
        <v>72</v>
      </c>
      <c r="P180" s="2" t="s">
        <v>44</v>
      </c>
      <c r="Q180">
        <v>900</v>
      </c>
      <c r="V180">
        <v>10292.35</v>
      </c>
      <c r="W180">
        <v>1</v>
      </c>
      <c r="X180">
        <v>98</v>
      </c>
      <c r="Y180">
        <v>1</v>
      </c>
      <c r="Z180">
        <v>194</v>
      </c>
      <c r="AA180" s="3">
        <v>0.50515463917525771</v>
      </c>
      <c r="AB180" s="2"/>
    </row>
    <row r="181" spans="1:28" x14ac:dyDescent="0.25">
      <c r="A181" s="1">
        <v>43600</v>
      </c>
      <c r="B181" s="2" t="s">
        <v>17</v>
      </c>
      <c r="C181" t="s">
        <v>403</v>
      </c>
      <c r="D181" t="s">
        <v>1261</v>
      </c>
      <c r="E181" t="s">
        <v>17</v>
      </c>
      <c r="F181" s="2" t="s">
        <v>35</v>
      </c>
      <c r="G181" s="2" t="s">
        <v>34</v>
      </c>
      <c r="H181" s="2"/>
      <c r="I181" s="2"/>
      <c r="J181" s="2" t="s">
        <v>40</v>
      </c>
      <c r="K181">
        <v>1</v>
      </c>
      <c r="L181" s="2"/>
      <c r="O181" s="2"/>
      <c r="P181" s="2"/>
      <c r="R181" t="s">
        <v>715</v>
      </c>
      <c r="V181">
        <v>10292.35</v>
      </c>
      <c r="W181">
        <v>0</v>
      </c>
      <c r="X181">
        <v>98</v>
      </c>
      <c r="Y181">
        <v>1</v>
      </c>
      <c r="Z181">
        <v>194</v>
      </c>
      <c r="AA181" s="3">
        <v>0.50515463917525771</v>
      </c>
      <c r="AB181" s="2"/>
    </row>
    <row r="182" spans="1:28" x14ac:dyDescent="0.25">
      <c r="A182" s="1">
        <v>43601</v>
      </c>
      <c r="B182" s="2" t="s">
        <v>373</v>
      </c>
      <c r="C182" t="s">
        <v>777</v>
      </c>
      <c r="D182" t="s">
        <v>1262</v>
      </c>
      <c r="E182" t="s">
        <v>373</v>
      </c>
      <c r="F182" s="2" t="s">
        <v>2</v>
      </c>
      <c r="G182" s="2" t="s">
        <v>34</v>
      </c>
      <c r="H182" s="2"/>
      <c r="I182" s="2"/>
      <c r="J182" s="2" t="s">
        <v>40</v>
      </c>
      <c r="K182">
        <v>4</v>
      </c>
      <c r="L182" s="2"/>
      <c r="O182" s="2"/>
      <c r="P182" s="2"/>
      <c r="V182">
        <v>10292.35</v>
      </c>
      <c r="W182">
        <v>0</v>
      </c>
      <c r="X182">
        <v>98</v>
      </c>
      <c r="Y182">
        <v>1</v>
      </c>
      <c r="Z182">
        <v>194</v>
      </c>
      <c r="AA182" s="3">
        <v>0.50515463917525771</v>
      </c>
      <c r="AB182" s="2"/>
    </row>
    <row r="183" spans="1:28" x14ac:dyDescent="0.25">
      <c r="A183" s="1">
        <v>43602</v>
      </c>
      <c r="B183" s="2" t="s">
        <v>53</v>
      </c>
      <c r="C183" t="s">
        <v>1263</v>
      </c>
      <c r="D183" t="s">
        <v>1264</v>
      </c>
      <c r="E183" t="s">
        <v>53</v>
      </c>
      <c r="F183" s="2" t="s">
        <v>616</v>
      </c>
      <c r="G183" s="2" t="s">
        <v>34</v>
      </c>
      <c r="H183" s="2"/>
      <c r="I183" s="2"/>
      <c r="J183" s="2" t="s">
        <v>40</v>
      </c>
      <c r="K183">
        <v>5</v>
      </c>
      <c r="L183" s="2"/>
      <c r="O183" s="2"/>
      <c r="P183" s="2"/>
      <c r="V183">
        <v>10292.35</v>
      </c>
      <c r="W183">
        <v>0</v>
      </c>
      <c r="X183">
        <v>98</v>
      </c>
      <c r="Y183">
        <v>1</v>
      </c>
      <c r="Z183">
        <v>194</v>
      </c>
      <c r="AA183" s="3">
        <v>0.50515463917525771</v>
      </c>
      <c r="AB183" s="2"/>
    </row>
    <row r="184" spans="1:28" x14ac:dyDescent="0.25">
      <c r="A184" s="1">
        <v>43602</v>
      </c>
      <c r="B184" s="2" t="s">
        <v>53</v>
      </c>
      <c r="C184" t="s">
        <v>1265</v>
      </c>
      <c r="D184" t="s">
        <v>1266</v>
      </c>
      <c r="E184" t="s">
        <v>53</v>
      </c>
      <c r="F184" s="2" t="s">
        <v>616</v>
      </c>
      <c r="G184" s="2" t="s">
        <v>34</v>
      </c>
      <c r="H184" s="2"/>
      <c r="I184" s="2"/>
      <c r="J184" s="2" t="s">
        <v>40</v>
      </c>
      <c r="K184">
        <v>4</v>
      </c>
      <c r="L184" s="2"/>
      <c r="O184" s="2"/>
      <c r="P184" s="2"/>
      <c r="V184">
        <v>10292.35</v>
      </c>
      <c r="W184">
        <v>0</v>
      </c>
      <c r="X184">
        <v>98</v>
      </c>
      <c r="Y184">
        <v>1</v>
      </c>
      <c r="Z184">
        <v>194</v>
      </c>
      <c r="AA184" s="3">
        <v>0.50515463917525771</v>
      </c>
      <c r="AB184" s="2"/>
    </row>
    <row r="185" spans="1:28" x14ac:dyDescent="0.25">
      <c r="A185" s="1">
        <v>43606</v>
      </c>
      <c r="B185" s="2" t="s">
        <v>71</v>
      </c>
      <c r="C185" t="s">
        <v>396</v>
      </c>
      <c r="D185" t="s">
        <v>1267</v>
      </c>
      <c r="E185" t="s">
        <v>71</v>
      </c>
      <c r="F185" s="2" t="s">
        <v>35</v>
      </c>
      <c r="G185" s="2" t="s">
        <v>34</v>
      </c>
      <c r="H185" s="2"/>
      <c r="I185" s="2"/>
      <c r="J185" s="2" t="s">
        <v>40</v>
      </c>
      <c r="K185">
        <v>1</v>
      </c>
      <c r="L185" s="2"/>
      <c r="O185" s="2" t="s">
        <v>72</v>
      </c>
      <c r="P185" s="2" t="s">
        <v>1021</v>
      </c>
      <c r="Q185">
        <v>900</v>
      </c>
      <c r="R185" t="s">
        <v>718</v>
      </c>
      <c r="V185">
        <v>10292.35</v>
      </c>
      <c r="W185">
        <v>1</v>
      </c>
      <c r="X185">
        <v>98</v>
      </c>
      <c r="Y185">
        <v>1</v>
      </c>
      <c r="Z185">
        <v>194</v>
      </c>
      <c r="AA185" s="3">
        <v>0.50515463917525771</v>
      </c>
      <c r="AB185" s="2"/>
    </row>
    <row r="186" spans="1:28" x14ac:dyDescent="0.25">
      <c r="A186" s="1">
        <v>43606</v>
      </c>
      <c r="B186" s="2" t="s">
        <v>16</v>
      </c>
      <c r="C186" t="s">
        <v>486</v>
      </c>
      <c r="D186" t="s">
        <v>1268</v>
      </c>
      <c r="E186" t="s">
        <v>16</v>
      </c>
      <c r="F186" s="2" t="s">
        <v>35</v>
      </c>
      <c r="G186" s="2" t="s">
        <v>34</v>
      </c>
      <c r="H186" s="2"/>
      <c r="I186" s="2"/>
      <c r="J186" s="2" t="s">
        <v>40</v>
      </c>
      <c r="K186">
        <v>1</v>
      </c>
      <c r="L186" s="2"/>
      <c r="O186" s="2" t="s">
        <v>72</v>
      </c>
      <c r="P186" s="2" t="s">
        <v>1021</v>
      </c>
      <c r="Q186">
        <v>900</v>
      </c>
      <c r="R186" t="s">
        <v>718</v>
      </c>
      <c r="V186">
        <v>10292.35</v>
      </c>
      <c r="W186">
        <v>1</v>
      </c>
      <c r="X186">
        <v>98</v>
      </c>
      <c r="Y186">
        <v>1</v>
      </c>
      <c r="Z186">
        <v>194</v>
      </c>
      <c r="AA186" s="3">
        <v>0.50515463917525771</v>
      </c>
      <c r="AB186" s="2"/>
    </row>
    <row r="187" spans="1:28" x14ac:dyDescent="0.25">
      <c r="A187" s="1">
        <v>43606</v>
      </c>
      <c r="B187" s="2" t="s">
        <v>17</v>
      </c>
      <c r="C187" t="s">
        <v>1011</v>
      </c>
      <c r="D187" t="s">
        <v>1269</v>
      </c>
      <c r="E187" t="s">
        <v>17</v>
      </c>
      <c r="F187" s="2" t="s">
        <v>35</v>
      </c>
      <c r="G187" s="2" t="s">
        <v>34</v>
      </c>
      <c r="H187" s="2"/>
      <c r="I187" s="2"/>
      <c r="J187" s="2" t="s">
        <v>40</v>
      </c>
      <c r="K187">
        <v>1</v>
      </c>
      <c r="L187" s="2"/>
      <c r="O187" s="2" t="s">
        <v>72</v>
      </c>
      <c r="P187" s="2" t="s">
        <v>44</v>
      </c>
      <c r="Q187">
        <v>200</v>
      </c>
      <c r="R187" t="s">
        <v>1022</v>
      </c>
      <c r="V187">
        <v>10292.35</v>
      </c>
      <c r="W187">
        <v>1</v>
      </c>
      <c r="X187">
        <v>98</v>
      </c>
      <c r="Y187">
        <v>1</v>
      </c>
      <c r="Z187">
        <v>194</v>
      </c>
      <c r="AA187" s="3">
        <v>0.50515463917525771</v>
      </c>
      <c r="AB187" s="2"/>
    </row>
    <row r="188" spans="1:28" x14ac:dyDescent="0.25">
      <c r="A188" s="1">
        <v>43606</v>
      </c>
      <c r="B188" s="2" t="s">
        <v>17</v>
      </c>
      <c r="C188" t="s">
        <v>803</v>
      </c>
      <c r="D188" t="s">
        <v>1270</v>
      </c>
      <c r="E188" t="s">
        <v>17</v>
      </c>
      <c r="F188" s="2" t="s">
        <v>35</v>
      </c>
      <c r="G188" s="2" t="s">
        <v>34</v>
      </c>
      <c r="H188" s="2"/>
      <c r="I188" s="2"/>
      <c r="J188" s="2" t="s">
        <v>40</v>
      </c>
      <c r="K188">
        <v>1</v>
      </c>
      <c r="L188" s="2"/>
      <c r="O188" s="2" t="s">
        <v>72</v>
      </c>
      <c r="P188" s="2" t="s">
        <v>1021</v>
      </c>
      <c r="Q188">
        <v>900</v>
      </c>
      <c r="R188" t="s">
        <v>718</v>
      </c>
      <c r="V188">
        <v>10292.35</v>
      </c>
      <c r="W188">
        <v>1</v>
      </c>
      <c r="X188">
        <v>98</v>
      </c>
      <c r="Y188">
        <v>1</v>
      </c>
      <c r="Z188">
        <v>194</v>
      </c>
      <c r="AA188" s="3">
        <v>0.50515463917525771</v>
      </c>
      <c r="AB188" s="2"/>
    </row>
    <row r="189" spans="1:28" x14ac:dyDescent="0.25">
      <c r="A189" s="1">
        <v>43606</v>
      </c>
      <c r="B189" s="2" t="s">
        <v>66</v>
      </c>
      <c r="C189">
        <v>57349</v>
      </c>
      <c r="D189" t="s">
        <v>1271</v>
      </c>
      <c r="E189" t="s">
        <v>66</v>
      </c>
      <c r="F189" s="2" t="s">
        <v>35</v>
      </c>
      <c r="G189" s="2" t="s">
        <v>34</v>
      </c>
      <c r="H189" s="2"/>
      <c r="I189" s="2"/>
      <c r="J189" s="2" t="s">
        <v>41</v>
      </c>
      <c r="K189">
        <v>1</v>
      </c>
      <c r="L189" s="2"/>
      <c r="O189" s="2" t="s">
        <v>72</v>
      </c>
      <c r="P189" s="2" t="s">
        <v>1021</v>
      </c>
      <c r="Q189">
        <v>600</v>
      </c>
      <c r="R189" t="s">
        <v>718</v>
      </c>
      <c r="V189">
        <v>10292.35</v>
      </c>
      <c r="W189">
        <v>1</v>
      </c>
      <c r="X189">
        <v>98</v>
      </c>
      <c r="Y189">
        <v>1</v>
      </c>
      <c r="Z189">
        <v>194</v>
      </c>
      <c r="AA189" s="3">
        <v>0.50515463917525771</v>
      </c>
      <c r="AB189" s="2"/>
    </row>
    <row r="190" spans="1:28" x14ac:dyDescent="0.25">
      <c r="A190" s="1">
        <v>43606</v>
      </c>
      <c r="B190" s="2" t="s">
        <v>16</v>
      </c>
      <c r="C190">
        <v>47409</v>
      </c>
      <c r="D190" t="s">
        <v>1272</v>
      </c>
      <c r="E190" t="s">
        <v>16</v>
      </c>
      <c r="F190" s="2" t="s">
        <v>35</v>
      </c>
      <c r="G190" s="2" t="s">
        <v>34</v>
      </c>
      <c r="H190" s="2"/>
      <c r="I190" s="2"/>
      <c r="J190" s="2" t="s">
        <v>41</v>
      </c>
      <c r="K190">
        <v>1</v>
      </c>
      <c r="L190" s="2"/>
      <c r="O190" s="2" t="s">
        <v>72</v>
      </c>
      <c r="P190" s="2" t="s">
        <v>1021</v>
      </c>
      <c r="Q190">
        <v>900</v>
      </c>
      <c r="R190" t="s">
        <v>718</v>
      </c>
      <c r="V190">
        <v>10292.35</v>
      </c>
      <c r="W190">
        <v>1</v>
      </c>
      <c r="X190">
        <v>98</v>
      </c>
      <c r="Y190">
        <v>1</v>
      </c>
      <c r="Z190">
        <v>194</v>
      </c>
      <c r="AA190" s="3">
        <v>0.50515463917525771</v>
      </c>
      <c r="AB190" s="2"/>
    </row>
    <row r="191" spans="1:28" x14ac:dyDescent="0.25">
      <c r="A191" s="1">
        <v>43606</v>
      </c>
      <c r="B191" s="2" t="s">
        <v>16</v>
      </c>
      <c r="C191">
        <v>58344</v>
      </c>
      <c r="D191" t="s">
        <v>1273</v>
      </c>
      <c r="E191" t="s">
        <v>16</v>
      </c>
      <c r="F191" s="2" t="s">
        <v>35</v>
      </c>
      <c r="G191" s="2" t="s">
        <v>34</v>
      </c>
      <c r="H191" s="2"/>
      <c r="I191" s="2"/>
      <c r="J191" s="2" t="s">
        <v>41</v>
      </c>
      <c r="K191">
        <v>1</v>
      </c>
      <c r="L191" s="2"/>
      <c r="O191" s="2" t="s">
        <v>72</v>
      </c>
      <c r="P191" s="2" t="s">
        <v>1021</v>
      </c>
      <c r="Q191">
        <v>900</v>
      </c>
      <c r="R191" t="s">
        <v>718</v>
      </c>
      <c r="V191">
        <v>10292.35</v>
      </c>
      <c r="W191">
        <v>1</v>
      </c>
      <c r="X191">
        <v>98</v>
      </c>
      <c r="Y191">
        <v>1</v>
      </c>
      <c r="Z191">
        <v>194</v>
      </c>
      <c r="AA191" s="3">
        <v>0.50515463917525771</v>
      </c>
      <c r="AB191" s="2"/>
    </row>
    <row r="192" spans="1:28" x14ac:dyDescent="0.25">
      <c r="A192" s="1">
        <v>43608</v>
      </c>
      <c r="B192" s="2" t="s">
        <v>705</v>
      </c>
      <c r="C192" t="s">
        <v>1274</v>
      </c>
      <c r="D192" t="s">
        <v>1275</v>
      </c>
      <c r="E192" t="s">
        <v>705</v>
      </c>
      <c r="F192" s="2"/>
      <c r="G192" s="2" t="s">
        <v>1037</v>
      </c>
      <c r="H192" s="2" t="s">
        <v>38</v>
      </c>
      <c r="I192" s="2"/>
      <c r="J192" s="2" t="s">
        <v>581</v>
      </c>
      <c r="K192">
        <v>10</v>
      </c>
      <c r="L192" s="2"/>
      <c r="O192" s="2"/>
      <c r="P192" s="2"/>
      <c r="V192">
        <v>10292.35</v>
      </c>
      <c r="W192" t="b">
        <v>0</v>
      </c>
      <c r="X192">
        <v>98</v>
      </c>
      <c r="Y192">
        <v>0</v>
      </c>
      <c r="Z192">
        <v>194</v>
      </c>
      <c r="AA192" s="3">
        <v>0.50515463917525771</v>
      </c>
      <c r="AB192" s="2"/>
    </row>
    <row r="193" spans="1:28" x14ac:dyDescent="0.25">
      <c r="A193" s="1">
        <v>43608</v>
      </c>
      <c r="B193" s="2" t="s">
        <v>53</v>
      </c>
      <c r="C193" t="s">
        <v>1038</v>
      </c>
      <c r="D193" t="s">
        <v>1276</v>
      </c>
      <c r="E193" t="s">
        <v>53</v>
      </c>
      <c r="F193" s="2"/>
      <c r="G193" s="2" t="s">
        <v>1037</v>
      </c>
      <c r="H193" s="2" t="s">
        <v>38</v>
      </c>
      <c r="I193" s="2"/>
      <c r="J193" s="2" t="s">
        <v>581</v>
      </c>
      <c r="K193">
        <v>10</v>
      </c>
      <c r="L193" s="2"/>
      <c r="O193" s="2"/>
      <c r="P193" s="2"/>
      <c r="V193">
        <v>10292.35</v>
      </c>
      <c r="W193" t="b">
        <v>0</v>
      </c>
      <c r="X193">
        <v>98</v>
      </c>
      <c r="Y193">
        <v>0</v>
      </c>
      <c r="Z193">
        <v>194</v>
      </c>
      <c r="AA193" s="3">
        <v>0.50515463917525771</v>
      </c>
      <c r="AB193" s="2"/>
    </row>
    <row r="194" spans="1:28" x14ac:dyDescent="0.25">
      <c r="A194" s="1">
        <v>43608</v>
      </c>
      <c r="B194" s="2" t="s">
        <v>705</v>
      </c>
      <c r="C194" t="s">
        <v>1039</v>
      </c>
      <c r="D194" t="s">
        <v>1277</v>
      </c>
      <c r="E194" t="s">
        <v>705</v>
      </c>
      <c r="F194" s="2"/>
      <c r="G194" s="2" t="s">
        <v>1037</v>
      </c>
      <c r="H194" s="2" t="s">
        <v>38</v>
      </c>
      <c r="I194" s="2"/>
      <c r="J194" s="2" t="s">
        <v>581</v>
      </c>
      <c r="K194">
        <v>2</v>
      </c>
      <c r="L194" s="2"/>
      <c r="O194" s="2"/>
      <c r="P194" s="2"/>
      <c r="V194">
        <v>10292.35</v>
      </c>
      <c r="W194" t="b">
        <v>0</v>
      </c>
      <c r="X194">
        <v>98</v>
      </c>
      <c r="Y194">
        <v>0</v>
      </c>
      <c r="Z194">
        <v>194</v>
      </c>
      <c r="AA194" s="3">
        <v>0.50515463917525771</v>
      </c>
      <c r="AB194" s="2"/>
    </row>
    <row r="195" spans="1:28" x14ac:dyDescent="0.25">
      <c r="A195" s="1">
        <v>43608</v>
      </c>
      <c r="B195" s="2" t="s">
        <v>16</v>
      </c>
      <c r="C195">
        <v>45245</v>
      </c>
      <c r="D195" t="s">
        <v>1278</v>
      </c>
      <c r="E195" t="s">
        <v>16</v>
      </c>
      <c r="F195" s="2" t="s">
        <v>35</v>
      </c>
      <c r="G195" s="2" t="s">
        <v>34</v>
      </c>
      <c r="H195" s="2"/>
      <c r="I195" s="2"/>
      <c r="J195" s="2" t="s">
        <v>41</v>
      </c>
      <c r="K195">
        <v>1</v>
      </c>
      <c r="L195" s="2"/>
      <c r="O195" s="2" t="s">
        <v>72</v>
      </c>
      <c r="P195" s="2" t="s">
        <v>44</v>
      </c>
      <c r="Q195">
        <v>780</v>
      </c>
      <c r="R195" t="s">
        <v>718</v>
      </c>
      <c r="V195">
        <v>10292.35</v>
      </c>
      <c r="W195">
        <v>1</v>
      </c>
      <c r="X195">
        <v>98</v>
      </c>
      <c r="Y195">
        <v>1</v>
      </c>
      <c r="Z195">
        <v>194</v>
      </c>
      <c r="AA195" s="3">
        <v>0.50515463917525771</v>
      </c>
      <c r="AB195" s="2"/>
    </row>
    <row r="196" spans="1:28" x14ac:dyDescent="0.25">
      <c r="A196" s="1">
        <v>43608</v>
      </c>
      <c r="B196" s="2" t="s">
        <v>16</v>
      </c>
      <c r="C196">
        <v>49273</v>
      </c>
      <c r="D196" t="s">
        <v>1279</v>
      </c>
      <c r="E196" t="s">
        <v>16</v>
      </c>
      <c r="F196" s="2" t="s">
        <v>35</v>
      </c>
      <c r="G196" s="2" t="s">
        <v>34</v>
      </c>
      <c r="H196" s="2"/>
      <c r="I196" s="2"/>
      <c r="J196" s="2" t="s">
        <v>41</v>
      </c>
      <c r="K196">
        <v>1</v>
      </c>
      <c r="L196" s="2"/>
      <c r="O196" s="2" t="s">
        <v>72</v>
      </c>
      <c r="P196" s="2" t="s">
        <v>44</v>
      </c>
      <c r="Q196">
        <v>780</v>
      </c>
      <c r="R196" t="s">
        <v>718</v>
      </c>
      <c r="V196">
        <v>10292.35</v>
      </c>
      <c r="W196">
        <v>1</v>
      </c>
      <c r="X196">
        <v>98</v>
      </c>
      <c r="Y196">
        <v>1</v>
      </c>
      <c r="Z196">
        <v>194</v>
      </c>
      <c r="AA196" s="3">
        <v>0.50515463917525771</v>
      </c>
      <c r="AB196" s="2"/>
    </row>
    <row r="197" spans="1:28" x14ac:dyDescent="0.25">
      <c r="A197" s="1">
        <v>43608</v>
      </c>
      <c r="B197" s="2" t="s">
        <v>66</v>
      </c>
      <c r="C197">
        <v>57350</v>
      </c>
      <c r="D197" t="s">
        <v>1280</v>
      </c>
      <c r="E197" t="s">
        <v>66</v>
      </c>
      <c r="F197" s="2" t="s">
        <v>35</v>
      </c>
      <c r="G197" s="2" t="s">
        <v>34</v>
      </c>
      <c r="H197" s="2"/>
      <c r="I197" s="2"/>
      <c r="J197" s="2" t="s">
        <v>41</v>
      </c>
      <c r="K197">
        <v>1</v>
      </c>
      <c r="L197" s="2"/>
      <c r="O197" s="2" t="s">
        <v>72</v>
      </c>
      <c r="P197" s="2" t="s">
        <v>1021</v>
      </c>
      <c r="Q197">
        <v>610</v>
      </c>
      <c r="R197" t="s">
        <v>718</v>
      </c>
      <c r="V197">
        <v>10292.35</v>
      </c>
      <c r="W197">
        <v>1</v>
      </c>
      <c r="X197">
        <v>98</v>
      </c>
      <c r="Y197">
        <v>1</v>
      </c>
      <c r="Z197">
        <v>194</v>
      </c>
      <c r="AA197" s="3">
        <v>0.50515463917525771</v>
      </c>
      <c r="AB197" s="2"/>
    </row>
    <row r="198" spans="1:28" x14ac:dyDescent="0.25">
      <c r="A198" s="1">
        <v>43608</v>
      </c>
      <c r="B198" s="2" t="s">
        <v>16</v>
      </c>
      <c r="C198">
        <v>43156</v>
      </c>
      <c r="D198" t="s">
        <v>1281</v>
      </c>
      <c r="E198" t="s">
        <v>16</v>
      </c>
      <c r="F198" s="2" t="s">
        <v>563</v>
      </c>
      <c r="G198" s="2" t="s">
        <v>34</v>
      </c>
      <c r="H198" s="2"/>
      <c r="I198" s="2"/>
      <c r="J198" s="2" t="s">
        <v>41</v>
      </c>
      <c r="K198">
        <v>1</v>
      </c>
      <c r="L198" s="2"/>
      <c r="O198" s="2"/>
      <c r="P198" s="2"/>
      <c r="V198">
        <v>10292.35</v>
      </c>
      <c r="W198">
        <v>0</v>
      </c>
      <c r="X198">
        <v>98</v>
      </c>
      <c r="Y198">
        <v>1</v>
      </c>
      <c r="Z198">
        <v>194</v>
      </c>
      <c r="AA198" s="3">
        <v>0.50515463917525771</v>
      </c>
      <c r="AB198" s="2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65650B3-A494-41DD-B281-925DA3A864A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BdD</vt:lpstr>
      <vt:lpstr>Mvt</vt:lpstr>
      <vt:lpstr>Commande</vt:lpstr>
    </vt:vector>
  </TitlesOfParts>
  <Company>Virtual Computer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Jean-Eric Pelouas</cp:lastModifiedBy>
  <cp:lastPrinted>2019-05-21T09:13:49Z</cp:lastPrinted>
  <dcterms:created xsi:type="dcterms:W3CDTF">2019-01-11T07:40:40Z</dcterms:created>
  <dcterms:modified xsi:type="dcterms:W3CDTF">2019-05-24T07:41:03Z</dcterms:modified>
</cp:coreProperties>
</file>