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tabRatio="865"/>
  </bookViews>
  <sheets>
    <sheet name="VENTES ANNUELLES" sheetId="35" r:id="rId1"/>
    <sheet name="LISTES" sheetId="43" r:id="rId2"/>
    <sheet name="RESULTAT" sheetId="41" r:id="rId3"/>
    <sheet name="Feuil2" sheetId="44" r:id="rId4"/>
  </sheets>
  <definedNames>
    <definedName name="_xlnm._FilterDatabase" localSheetId="2" hidden="1">RESULTAT!#REF!</definedName>
    <definedName name="d.clients">T_Clients[Cpte. Client]</definedName>
    <definedName name="DonnéesExternes_1" localSheetId="2" hidden="1">RESULTAT!$B$4:$G$15</definedName>
    <definedName name="s.tva">T_TVA[Taux TVA]</definedName>
  </definedNames>
  <calcPr calcId="162913"/>
</workbook>
</file>

<file path=xl/calcChain.xml><?xml version="1.0" encoding="utf-8"?>
<calcChain xmlns="http://schemas.openxmlformats.org/spreadsheetml/2006/main">
  <c r="F16" i="41" l="1"/>
  <c r="G16" i="41"/>
  <c r="B6" i="35" l="1"/>
  <c r="I6" i="35"/>
  <c r="K6" i="35" s="1"/>
  <c r="I7" i="35"/>
  <c r="K7" i="35" s="1"/>
  <c r="I8" i="35"/>
  <c r="K8" i="35" s="1"/>
  <c r="L8" i="35" l="1"/>
  <c r="L7" i="35"/>
  <c r="L6" i="35"/>
</calcChain>
</file>

<file path=xl/connections.xml><?xml version="1.0" encoding="utf-8"?>
<connections xmlns="http://schemas.openxmlformats.org/spreadsheetml/2006/main">
  <connection id="1" keepAlive="1" name="Requête - T_Clients" description="Connexion à la requête « T_Clients » dans le classeur." type="5" refreshedVersion="0" background="1">
    <dbPr connection="Provider=Microsoft.Mashup.OleDb.1;Data Source=$Workbook$;Location=T_Clients;Extended Properties=&quot;&quot;" command="SELECT * FROM [T_Clients]"/>
  </connection>
  <connection id="2" keepAlive="1" name="Requête - T_Factures" description="Connexion à la requête « T_Factures » dans le classeur." type="5" refreshedVersion="0" background="1">
    <dbPr connection="Provider=Microsoft.Mashup.OleDb.1;Data Source=$Workbook$;Location=T_Factures;Extended Properties=&quot;&quot;" command="SELECT * FROM [T_Factures]"/>
  </connection>
  <connection id="3" keepAlive="1" name="Requête - T_Final" description="Connexion à la requête « T_Final » dans le classeur." type="5" refreshedVersion="6" background="1" saveData="1">
    <dbPr connection="Provider=Microsoft.Mashup.OleDb.1;Data Source=$Workbook$;Location=T_Final;Extended Properties=&quot;&quot;" command="SELECT * FROM [T_Final]"/>
  </connection>
  <connection id="4" keepAlive="1" name="Requête - T_Marchandises" description="Connexion à la requête « T_Marchandises » dans le classeur." type="5" refreshedVersion="0" background="1">
    <dbPr connection="Provider=Microsoft.Mashup.OleDb.1;Data Source=$Workbook$;Location=T_Marchandises;Extended Properties=&quot;&quot;" command="SELECT * FROM [T_Marchandises]"/>
  </connection>
</connections>
</file>

<file path=xl/sharedStrings.xml><?xml version="1.0" encoding="utf-8"?>
<sst xmlns="http://schemas.openxmlformats.org/spreadsheetml/2006/main" count="59" uniqueCount="34">
  <si>
    <t>Date</t>
  </si>
  <si>
    <t>TTC</t>
  </si>
  <si>
    <t>AUCHAN</t>
  </si>
  <si>
    <t>Débit</t>
  </si>
  <si>
    <t>Crédit</t>
  </si>
  <si>
    <t>LEROY MERLIN</t>
  </si>
  <si>
    <t>CASINO</t>
  </si>
  <si>
    <t>LAPOSTE</t>
  </si>
  <si>
    <t>CONFORAMA</t>
  </si>
  <si>
    <t>BUT</t>
  </si>
  <si>
    <t>GEANT</t>
  </si>
  <si>
    <t>LAFNAC</t>
  </si>
  <si>
    <t>AMAZON</t>
  </si>
  <si>
    <t>DIVERS</t>
  </si>
  <si>
    <t>Saisie factures ventes annuelles</t>
  </si>
  <si>
    <t>CHRONOPOST</t>
  </si>
  <si>
    <t>Taux TVA</t>
  </si>
  <si>
    <t>HT 1</t>
  </si>
  <si>
    <t>HT 2</t>
  </si>
  <si>
    <t>HT 3</t>
  </si>
  <si>
    <t>HT 4</t>
  </si>
  <si>
    <t>Cpte. Marchandise</t>
  </si>
  <si>
    <t>Num Cpte.</t>
  </si>
  <si>
    <t>Cpte. Client</t>
  </si>
  <si>
    <t>T_Clients</t>
  </si>
  <si>
    <t>T_Marchandises</t>
  </si>
  <si>
    <t>T_TVA</t>
  </si>
  <si>
    <t>Total HT</t>
  </si>
  <si>
    <t>Num Facture</t>
  </si>
  <si>
    <t>Client</t>
  </si>
  <si>
    <t>Montant TVA</t>
  </si>
  <si>
    <t>T_Final</t>
  </si>
  <si>
    <t>Total</t>
  </si>
  <si>
    <t>T_Factures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</si>
</sst>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%"/>
    <numFmt numFmtId="165" formatCode="#,##0.00_ ;[Red]\-#,##0.00\ "/>
    <numFmt numFmtId="166" formatCode="0000"/>
  </numFmts>
  <fonts count="8" x14ac:knownFonts="1">
    <font>
      <sz val="10"/>
      <name val="Arial"/>
    </font>
    <font>
      <sz val="10"/>
      <name val="Arial"/>
    </font>
    <font>
      <sz val="10"/>
      <name val="Arial"/>
      <family val="2"/>
    </font>
    <font>
      <sz val="11"/>
      <name val="Arial"/>
      <family val="2"/>
    </font>
    <font>
      <sz val="10"/>
      <color rgb="FF0070C0"/>
      <name val="Arial"/>
      <family val="2"/>
    </font>
    <font>
      <sz val="10"/>
      <color rgb="FF00B050"/>
      <name val="Arial"/>
      <family val="2"/>
    </font>
    <font>
      <b/>
      <sz val="14"/>
      <color theme="0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0" fillId="0" borderId="0" xfId="0" applyNumberFormat="1"/>
    <xf numFmtId="10" fontId="0" fillId="0" borderId="0" xfId="0" applyNumberFormat="1"/>
    <xf numFmtId="0" fontId="2" fillId="0" borderId="0" xfId="0" applyFont="1"/>
    <xf numFmtId="0" fontId="3" fillId="0" borderId="0" xfId="0" applyFont="1"/>
    <xf numFmtId="165" fontId="0" fillId="0" borderId="0" xfId="0" applyNumberFormat="1"/>
    <xf numFmtId="164" fontId="2" fillId="0" borderId="0" xfId="0" applyNumberFormat="1" applyFont="1"/>
    <xf numFmtId="164" fontId="0" fillId="0" borderId="0" xfId="0" applyNumberFormat="1"/>
    <xf numFmtId="0" fontId="6" fillId="2" borderId="1" xfId="0" applyFont="1" applyFill="1" applyBorder="1" applyAlignment="1">
      <alignment horizontal="centerContinuous"/>
    </xf>
    <xf numFmtId="0" fontId="0" fillId="0" borderId="0" xfId="0" applyNumberFormat="1" applyAlignment="1">
      <alignment vertical="top" wrapText="1"/>
    </xf>
    <xf numFmtId="0" fontId="7" fillId="0" borderId="0" xfId="0" applyFont="1"/>
    <xf numFmtId="0" fontId="0" fillId="3" borderId="0" xfId="0" applyFill="1" applyAlignment="1"/>
    <xf numFmtId="0" fontId="2" fillId="0" borderId="0" xfId="0" applyFont="1" applyAlignment="1"/>
    <xf numFmtId="0" fontId="0" fillId="0" borderId="0" xfId="0" applyAlignment="1"/>
    <xf numFmtId="166" fontId="0" fillId="0" borderId="0" xfId="0" applyNumberFormat="1" applyAlignment="1"/>
    <xf numFmtId="14" fontId="0" fillId="0" borderId="0" xfId="0" applyNumberFormat="1" applyAlignment="1"/>
    <xf numFmtId="165" fontId="4" fillId="0" borderId="0" xfId="0" applyNumberFormat="1" applyFont="1" applyAlignment="1"/>
    <xf numFmtId="165" fontId="5" fillId="0" borderId="0" xfId="0" applyNumberFormat="1" applyFont="1" applyAlignment="1"/>
    <xf numFmtId="164" fontId="0" fillId="3" borderId="0" xfId="1" applyNumberFormat="1" applyFont="1" applyFill="1" applyAlignment="1"/>
  </cellXfs>
  <cellStyles count="2">
    <cellStyle name="Normal" xfId="0" builtinId="0"/>
    <cellStyle name="Pourcentage" xfId="1" builtinId="5"/>
  </cellStyles>
  <dxfs count="29">
    <dxf>
      <numFmt numFmtId="165" formatCode="#,##0.00_ ;[Red]\-#,##0.00\ "/>
    </dxf>
    <dxf>
      <numFmt numFmtId="165" formatCode="#,##0.00_ ;[Red]\-#,##0.00\ 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65" formatCode="#,##0.00_ ;[Red]\-#,##0.00\ "/>
    </dxf>
    <dxf>
      <numFmt numFmtId="165" formatCode="#,##0.00_ ;[Red]\-#,##0.00\ "/>
    </dxf>
    <dxf>
      <alignment horizontal="general" vertical="top" textRotation="0" wrapText="1" indent="0" justifyLastLine="0" shrinkToFit="0" readingOrder="0"/>
    </dxf>
    <dxf>
      <numFmt numFmtId="164" formatCode="0.0%"/>
    </dxf>
    <dxf>
      <numFmt numFmtId="164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.0%"/>
    </dxf>
    <dxf>
      <font>
        <strike val="0"/>
        <outline val="0"/>
        <shadow val="0"/>
        <u val="none"/>
        <vertAlign val="baseline"/>
        <sz val="10"/>
        <color rgb="FF00B050"/>
        <name val="Arial"/>
        <scheme val="none"/>
      </font>
      <numFmt numFmtId="165" formatCode="#,##0.00_ ;[Red]\-#,##0.00\ 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B050"/>
        <name val="Arial"/>
        <scheme val="none"/>
      </font>
      <numFmt numFmtId="165" formatCode="#,##0.00_ ;[Red]\-#,##0.00\ "/>
      <alignment horizontal="general" vertical="bottom" textRotation="0" wrapText="0" indent="0" justifyLastLine="0" shrinkToFit="0" readingOrder="0"/>
    </dxf>
    <dxf>
      <numFmt numFmtId="164" formatCode="0.0%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B050"/>
        <name val="Arial"/>
        <scheme val="none"/>
      </font>
      <numFmt numFmtId="165" formatCode="#,##0.00_ ;[Red]\-#,##0.00\ 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70C0"/>
        <name val="Arial"/>
        <scheme val="none"/>
      </font>
      <numFmt numFmtId="165" formatCode="#,##0.00_ ;[Red]\-#,##0.00\ 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70C0"/>
        <name val="Arial"/>
        <scheme val="none"/>
      </font>
      <numFmt numFmtId="165" formatCode="#,##0.00_ ;[Red]\-#,##0.00\ 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70C0"/>
        <name val="Arial"/>
        <scheme val="none"/>
      </font>
      <numFmt numFmtId="165" formatCode="#,##0.00_ ;[Red]\-#,##0.00\ 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70C0"/>
        <name val="Arial"/>
        <scheme val="none"/>
      </font>
      <numFmt numFmtId="165" formatCode="#,##0.00_ ;[Red]\-#,##0.00\ 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66" formatCode="000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2</xdr:row>
      <xdr:rowOff>104776</xdr:rowOff>
    </xdr:from>
    <xdr:to>
      <xdr:col>12</xdr:col>
      <xdr:colOff>561975</xdr:colOff>
      <xdr:row>4</xdr:row>
      <xdr:rowOff>76201</xdr:rowOff>
    </xdr:to>
    <xdr:sp macro="" textlink="">
      <xdr:nvSpPr>
        <xdr:cNvPr id="2" name="ZoneTexte 1"/>
        <xdr:cNvSpPr txBox="1"/>
      </xdr:nvSpPr>
      <xdr:spPr>
        <a:xfrm>
          <a:off x="5124450" y="266701"/>
          <a:ext cx="3590925" cy="4572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Pour actualiser les données, séléctionner le tableau.</a:t>
          </a:r>
        </a:p>
        <a:p>
          <a:r>
            <a:rPr lang="fr-FR" sz="1100" b="1">
              <a:solidFill>
                <a:srgbClr val="FF0000"/>
              </a:solidFill>
            </a:rPr>
            <a:t>Clic-droit et Actualiser.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9</xdr:col>
      <xdr:colOff>408762</xdr:colOff>
      <xdr:row>21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61925"/>
          <a:ext cx="6504762" cy="3285714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1" applyPatternFormats="1" applyAlignmentFormats="0" applyWidthHeightFormats="0">
  <queryTableRefresh nextId="7">
    <queryTableFields count="6">
      <queryTableField id="1" name="Num Facture" tableColumnId="13"/>
      <queryTableField id="2" name="Date" tableColumnId="14"/>
      <queryTableField id="3" name="Client" tableColumnId="15"/>
      <queryTableField id="4" name="Num Cpte." tableColumnId="16"/>
      <queryTableField id="5" name="Débit" tableColumnId="17"/>
      <queryTableField id="6" name="Crédit" tableColumnId="18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Factures" displayName="T_Factures" ref="B5:L8" totalsRowShown="0" headerRowDxfId="28" dataDxfId="27">
  <autoFilter ref="B5:L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Num Facture" dataDxfId="26"/>
    <tableColumn id="2" name="Date" dataDxfId="25"/>
    <tableColumn id="3" name="Client" dataDxfId="24"/>
    <tableColumn id="4" name="HT 1" dataDxfId="23"/>
    <tableColumn id="5" name="HT 2" dataDxfId="22"/>
    <tableColumn id="6" name="HT 3" dataDxfId="21"/>
    <tableColumn id="7" name="HT 4" dataDxfId="20"/>
    <tableColumn id="11" name="Total HT" dataDxfId="19">
      <calculatedColumnFormula>SUM(T_Factures[[#This Row],[HT 1]:[HT 4]])</calculatedColumnFormula>
    </tableColumn>
    <tableColumn id="8" name="Taux TVA" dataDxfId="18" dataCellStyle="Pourcentage"/>
    <tableColumn id="9" name="Montant TVA" dataDxfId="17">
      <calculatedColumnFormula>T_Factures[[#This Row],[Total HT]]*T_Factures[[#This Row],[Taux TVA]]</calculatedColumnFormula>
    </tableColumn>
    <tableColumn id="10" name="TTC" dataDxfId="16">
      <calculatedColumnFormula>T_Factures[[#This Row],[Total HT]]+T_Factures[[#This Row],[Montant TVA]]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_Clients" displayName="T_Clients" ref="B4:C15" totalsRowShown="0">
  <autoFilter ref="B4:C15">
    <filterColumn colId="0" hiddenButton="1"/>
    <filterColumn colId="1" hiddenButton="1"/>
  </autoFilter>
  <tableColumns count="2">
    <tableColumn id="1" name="Cpte. Client"/>
    <tableColumn id="2" name="Num Cpte.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Marchandises" displayName="T_Marchandises" ref="E4:F9" totalsRowShown="0">
  <autoFilter ref="E4:F9">
    <filterColumn colId="0" hiddenButton="1"/>
    <filterColumn colId="1" hiddenButton="1"/>
  </autoFilter>
  <tableColumns count="2">
    <tableColumn id="1" name="Cpte. Marchandise"/>
    <tableColumn id="2" name="Num Cpte.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VA" displayName="T_TVA" ref="H4:H7" totalsRowShown="0" headerRowDxfId="15" dataDxfId="14">
  <autoFilter ref="H4:H7"/>
  <sortState ref="H5:H7">
    <sortCondition ref="H5:H7"/>
  </sortState>
  <tableColumns count="1">
    <tableColumn id="1" name="Taux TVA" dataDxfId="13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Final" displayName="T_Final" comment="Requête Power Query" ref="B4:G16" tableType="queryTable" totalsRowCount="1" headerRowDxfId="12">
  <autoFilter ref="B4:G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3" uniqueName="13" name="Num Facture" totalsRowLabel="Total" queryTableFieldId="1" dataDxfId="5" totalsRowDxfId="6"/>
    <tableColumn id="14" uniqueName="14" name="Date" queryTableFieldId="2" dataDxfId="4" totalsRowDxfId="7"/>
    <tableColumn id="15" uniqueName="15" name="Client" queryTableFieldId="3" dataDxfId="3" totalsRowDxfId="8"/>
    <tableColumn id="16" uniqueName="16" name="Num Cpte." queryTableFieldId="4" dataDxfId="2" totalsRowDxfId="9"/>
    <tableColumn id="17" uniqueName="17" name="Débit" totalsRowFunction="sum" queryTableFieldId="5" dataDxfId="1" totalsRowDxfId="10"/>
    <tableColumn id="18" uniqueName="18" name="Crédit" totalsRowFunction="sum" queryTableFieldId="6" dataDxfId="0" totalsRowDxfId="1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L28"/>
  <sheetViews>
    <sheetView showGridLines="0" tabSelected="1" zoomScaleNormal="100" workbookViewId="0">
      <selection activeCell="F13" sqref="F13"/>
    </sheetView>
  </sheetViews>
  <sheetFormatPr baseColWidth="10" defaultRowHeight="12.75" x14ac:dyDescent="0.2"/>
  <cols>
    <col min="1" max="1" width="1.7109375" customWidth="1"/>
    <col min="2" max="2" width="12" customWidth="1"/>
    <col min="3" max="3" width="10.140625" bestFit="1" customWidth="1"/>
    <col min="4" max="4" width="14" bestFit="1" customWidth="1"/>
    <col min="5" max="9" width="13.5703125" customWidth="1"/>
    <col min="10" max="10" width="11.28515625" style="3" customWidth="1"/>
    <col min="11" max="11" width="12.5703125" bestFit="1" customWidth="1"/>
    <col min="12" max="12" width="8.7109375" customWidth="1"/>
  </cols>
  <sheetData>
    <row r="1" spans="2:12" ht="18" x14ac:dyDescent="0.25">
      <c r="B1" s="9" t="s">
        <v>14</v>
      </c>
      <c r="C1" s="9"/>
      <c r="D1" s="9"/>
      <c r="E1" s="9"/>
      <c r="F1" s="9"/>
      <c r="G1" s="9"/>
      <c r="H1" s="9"/>
      <c r="I1" s="9"/>
      <c r="J1" s="9"/>
      <c r="K1" s="9"/>
      <c r="L1" s="9"/>
    </row>
    <row r="2" spans="2:12" ht="12.75" customHeight="1" x14ac:dyDescent="0.2">
      <c r="J2"/>
    </row>
    <row r="3" spans="2:12" ht="15" x14ac:dyDescent="0.25">
      <c r="B3" s="11" t="s">
        <v>33</v>
      </c>
      <c r="J3"/>
    </row>
    <row r="4" spans="2:12" ht="14.25" x14ac:dyDescent="0.2">
      <c r="B4" s="5"/>
      <c r="J4"/>
    </row>
    <row r="5" spans="2:12" x14ac:dyDescent="0.2">
      <c r="B5" s="13" t="s">
        <v>28</v>
      </c>
      <c r="C5" s="14" t="s">
        <v>0</v>
      </c>
      <c r="D5" s="13" t="s">
        <v>29</v>
      </c>
      <c r="E5" s="14" t="s">
        <v>17</v>
      </c>
      <c r="F5" s="14" t="s">
        <v>18</v>
      </c>
      <c r="G5" s="14" t="s">
        <v>19</v>
      </c>
      <c r="H5" s="14" t="s">
        <v>20</v>
      </c>
      <c r="I5" s="13" t="s">
        <v>27</v>
      </c>
      <c r="J5" s="14" t="s">
        <v>16</v>
      </c>
      <c r="K5" s="13" t="s">
        <v>30</v>
      </c>
      <c r="L5" s="14" t="s">
        <v>1</v>
      </c>
    </row>
    <row r="6" spans="2:12" x14ac:dyDescent="0.2">
      <c r="B6" s="15">
        <f>IF(ISTEXT(B5),1,B5+1)</f>
        <v>1</v>
      </c>
      <c r="C6" s="16">
        <v>43367</v>
      </c>
      <c r="D6" s="12" t="s">
        <v>2</v>
      </c>
      <c r="E6" s="17">
        <v>25</v>
      </c>
      <c r="F6" s="17"/>
      <c r="G6" s="17">
        <v>50</v>
      </c>
      <c r="H6" s="17"/>
      <c r="I6" s="18">
        <f>SUM(T_Factures[[#This Row],[HT 1]:[HT 4]])</f>
        <v>75</v>
      </c>
      <c r="J6" s="19">
        <v>0.2</v>
      </c>
      <c r="K6" s="18">
        <f>T_Factures[[#This Row],[Total HT]]*T_Factures[[#This Row],[Taux TVA]]</f>
        <v>15</v>
      </c>
      <c r="L6" s="18">
        <f>T_Factures[[#This Row],[Total HT]]+T_Factures[[#This Row],[Montant TVA]]</f>
        <v>90</v>
      </c>
    </row>
    <row r="7" spans="2:12" x14ac:dyDescent="0.2">
      <c r="B7" s="15">
        <v>2</v>
      </c>
      <c r="C7" s="16">
        <v>43369</v>
      </c>
      <c r="D7" s="12" t="s">
        <v>15</v>
      </c>
      <c r="E7" s="17"/>
      <c r="F7" s="17">
        <v>52</v>
      </c>
      <c r="G7" s="17"/>
      <c r="H7" s="17">
        <v>120</v>
      </c>
      <c r="I7" s="18">
        <f>SUM(T_Factures[[#This Row],[HT 1]:[HT 4]])</f>
        <v>172</v>
      </c>
      <c r="J7" s="19">
        <v>0.2</v>
      </c>
      <c r="K7" s="18">
        <f>T_Factures[[#This Row],[Total HT]]*T_Factures[[#This Row],[Taux TVA]]</f>
        <v>34.4</v>
      </c>
      <c r="L7" s="18">
        <f>T_Factures[[#This Row],[Total HT]]+T_Factures[[#This Row],[Montant TVA]]</f>
        <v>206.4</v>
      </c>
    </row>
    <row r="8" spans="2:12" x14ac:dyDescent="0.2">
      <c r="B8" s="15">
        <v>3</v>
      </c>
      <c r="C8" s="16">
        <v>43374</v>
      </c>
      <c r="D8" s="12" t="s">
        <v>12</v>
      </c>
      <c r="E8" s="17">
        <v>250</v>
      </c>
      <c r="F8" s="17">
        <v>568</v>
      </c>
      <c r="G8" s="17">
        <v>578</v>
      </c>
      <c r="H8" s="17">
        <v>2</v>
      </c>
      <c r="I8" s="18">
        <f>SUM(T_Factures[[#This Row],[HT 1]:[HT 4]])</f>
        <v>1398</v>
      </c>
      <c r="J8" s="19">
        <v>0.2</v>
      </c>
      <c r="K8" s="18">
        <f>T_Factures[[#This Row],[Total HT]]*T_Factures[[#This Row],[Taux TVA]]</f>
        <v>279.60000000000002</v>
      </c>
      <c r="L8" s="18">
        <f>T_Factures[[#This Row],[Total HT]]+T_Factures[[#This Row],[Montant TVA]]</f>
        <v>1677.6</v>
      </c>
    </row>
    <row r="27" ht="0.75" hidden="1" customHeight="1" x14ac:dyDescent="0.2"/>
    <row r="28" hidden="1" x14ac:dyDescent="0.2"/>
  </sheetData>
  <dataValidations xWindow="491" yWindow="453" count="2">
    <dataValidation type="list" allowBlank="1" showInputMessage="1" showErrorMessage="1" errorTitle="TAUX DE TVA" error="_x000a_Veuillez sélectionner le taux de TVA dans la liste déroulante pour chaque facture" promptTitle="TAUX DE TVA" prompt="_x000a_Veuillez sélectionner le taux de TVA dans la liste déroulante pour chaque facture" sqref="J6:J8">
      <formula1>s.tva</formula1>
    </dataValidation>
    <dataValidation type="list" allowBlank="1" showInputMessage="1" showErrorMessage="1" sqref="D6:D8">
      <formula1>d.clients</formula1>
    </dataValidation>
  </dataValidations>
  <pageMargins left="0.78740157480314965" right="0.83" top="0.98425196850393704" bottom="0.63" header="0.51181102362204722" footer="0.51181102362204722"/>
  <pageSetup paperSize="9" scale="94" fitToHeight="0" orientation="landscape" r:id="rId1"/>
  <headerFooter alignWithMargins="0">
    <oddHeader>&amp;C&amp;G</oddHeader>
  </headerFooter>
  <legacyDrawingHF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5"/>
  <sheetViews>
    <sheetView showGridLines="0" zoomScaleNormal="100" workbookViewId="0">
      <selection activeCell="E28" sqref="E28"/>
    </sheetView>
  </sheetViews>
  <sheetFormatPr baseColWidth="10" defaultRowHeight="12.75" x14ac:dyDescent="0.2"/>
  <cols>
    <col min="1" max="1" width="1.7109375" customWidth="1"/>
    <col min="2" max="2" width="22.42578125" customWidth="1"/>
    <col min="3" max="3" width="12" customWidth="1"/>
    <col min="4" max="4" width="1.7109375" customWidth="1"/>
    <col min="5" max="5" width="20.28515625" bestFit="1" customWidth="1"/>
    <col min="6" max="6" width="12.7109375" bestFit="1" customWidth="1"/>
    <col min="7" max="7" width="1.7109375" customWidth="1"/>
    <col min="8" max="8" width="12.140625" bestFit="1" customWidth="1"/>
  </cols>
  <sheetData>
    <row r="2" spans="2:8" ht="15" x14ac:dyDescent="0.25">
      <c r="B2" s="11" t="s">
        <v>24</v>
      </c>
      <c r="E2" s="11" t="s">
        <v>25</v>
      </c>
      <c r="H2" s="11" t="s">
        <v>26</v>
      </c>
    </row>
    <row r="4" spans="2:8" x14ac:dyDescent="0.2">
      <c r="B4" t="s">
        <v>23</v>
      </c>
      <c r="C4" t="s">
        <v>22</v>
      </c>
      <c r="E4" t="s">
        <v>21</v>
      </c>
      <c r="F4" t="s">
        <v>22</v>
      </c>
      <c r="H4" s="7" t="s">
        <v>16</v>
      </c>
    </row>
    <row r="5" spans="2:8" x14ac:dyDescent="0.2">
      <c r="B5" t="s">
        <v>2</v>
      </c>
      <c r="C5">
        <v>900001</v>
      </c>
      <c r="E5" s="4" t="s">
        <v>17</v>
      </c>
      <c r="F5">
        <v>707100</v>
      </c>
      <c r="H5" s="8">
        <v>5.5E-2</v>
      </c>
    </row>
    <row r="6" spans="2:8" x14ac:dyDescent="0.2">
      <c r="B6" t="s">
        <v>5</v>
      </c>
      <c r="C6">
        <v>900002</v>
      </c>
      <c r="E6" s="4" t="s">
        <v>18</v>
      </c>
      <c r="F6">
        <v>707200</v>
      </c>
      <c r="H6" s="8">
        <v>0.1</v>
      </c>
    </row>
    <row r="7" spans="2:8" x14ac:dyDescent="0.2">
      <c r="B7" t="s">
        <v>6</v>
      </c>
      <c r="C7">
        <v>900003</v>
      </c>
      <c r="E7" s="4" t="s">
        <v>19</v>
      </c>
      <c r="F7">
        <v>707300</v>
      </c>
      <c r="H7" s="8">
        <v>0.2</v>
      </c>
    </row>
    <row r="8" spans="2:8" x14ac:dyDescent="0.2">
      <c r="B8" t="s">
        <v>7</v>
      </c>
      <c r="C8">
        <v>900004</v>
      </c>
      <c r="E8" s="4" t="s">
        <v>20</v>
      </c>
      <c r="F8">
        <v>707400</v>
      </c>
    </row>
    <row r="9" spans="2:8" x14ac:dyDescent="0.2">
      <c r="B9" t="s">
        <v>15</v>
      </c>
      <c r="C9">
        <v>900005</v>
      </c>
      <c r="E9" s="4" t="s">
        <v>30</v>
      </c>
      <c r="F9">
        <v>445710</v>
      </c>
    </row>
    <row r="10" spans="2:8" x14ac:dyDescent="0.2">
      <c r="B10" t="s">
        <v>8</v>
      </c>
      <c r="C10">
        <v>900006</v>
      </c>
    </row>
    <row r="11" spans="2:8" x14ac:dyDescent="0.2">
      <c r="B11" t="s">
        <v>9</v>
      </c>
      <c r="C11">
        <v>900007</v>
      </c>
    </row>
    <row r="12" spans="2:8" x14ac:dyDescent="0.2">
      <c r="B12" t="s">
        <v>10</v>
      </c>
      <c r="C12">
        <v>900008</v>
      </c>
    </row>
    <row r="13" spans="2:8" x14ac:dyDescent="0.2">
      <c r="B13" t="s">
        <v>11</v>
      </c>
      <c r="C13">
        <v>900009</v>
      </c>
    </row>
    <row r="14" spans="2:8" x14ac:dyDescent="0.2">
      <c r="B14" t="s">
        <v>12</v>
      </c>
      <c r="C14">
        <v>900010</v>
      </c>
    </row>
    <row r="15" spans="2:8" x14ac:dyDescent="0.2">
      <c r="B15" t="s">
        <v>13</v>
      </c>
      <c r="C15">
        <v>900011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2:G16"/>
  <sheetViews>
    <sheetView showGridLines="0" zoomScaleNormal="100" workbookViewId="0">
      <selection activeCell="B4" sqref="B4:G16"/>
    </sheetView>
  </sheetViews>
  <sheetFormatPr baseColWidth="10" defaultRowHeight="12.75" x14ac:dyDescent="0.2"/>
  <cols>
    <col min="1" max="1" width="1.7109375" customWidth="1"/>
    <col min="2" max="2" width="12.5703125" customWidth="1"/>
    <col min="3" max="3" width="10.140625" customWidth="1"/>
    <col min="4" max="4" width="14" bestFit="1" customWidth="1"/>
    <col min="5" max="5" width="10.42578125" customWidth="1"/>
    <col min="6" max="6" width="7.140625" customWidth="1"/>
    <col min="7" max="7" width="8.7109375" customWidth="1"/>
  </cols>
  <sheetData>
    <row r="2" spans="2:7" ht="15" x14ac:dyDescent="0.25">
      <c r="B2" s="11" t="s">
        <v>31</v>
      </c>
    </row>
    <row r="4" spans="2:7" x14ac:dyDescent="0.2">
      <c r="B4" s="10" t="s">
        <v>28</v>
      </c>
      <c r="C4" s="10" t="s">
        <v>0</v>
      </c>
      <c r="D4" s="10" t="s">
        <v>29</v>
      </c>
      <c r="E4" s="10" t="s">
        <v>22</v>
      </c>
      <c r="F4" s="10" t="s">
        <v>3</v>
      </c>
      <c r="G4" s="10" t="s">
        <v>4</v>
      </c>
    </row>
    <row r="5" spans="2:7" x14ac:dyDescent="0.2">
      <c r="B5" s="2">
        <v>1</v>
      </c>
      <c r="C5" s="1">
        <v>43367</v>
      </c>
      <c r="D5" s="2" t="s">
        <v>2</v>
      </c>
      <c r="E5" s="2">
        <v>707100</v>
      </c>
      <c r="F5" s="6"/>
      <c r="G5" s="6">
        <v>25</v>
      </c>
    </row>
    <row r="6" spans="2:7" x14ac:dyDescent="0.2">
      <c r="B6" s="2">
        <v>1</v>
      </c>
      <c r="C6" s="1">
        <v>43367</v>
      </c>
      <c r="D6" s="2" t="s">
        <v>2</v>
      </c>
      <c r="E6" s="2">
        <v>707300</v>
      </c>
      <c r="F6" s="6"/>
      <c r="G6" s="6">
        <v>50</v>
      </c>
    </row>
    <row r="7" spans="2:7" x14ac:dyDescent="0.2">
      <c r="B7" s="2">
        <v>1</v>
      </c>
      <c r="C7" s="1">
        <v>43367</v>
      </c>
      <c r="D7" s="2" t="s">
        <v>2</v>
      </c>
      <c r="E7" s="2">
        <v>445710</v>
      </c>
      <c r="F7" s="6">
        <v>15</v>
      </c>
      <c r="G7" s="6"/>
    </row>
    <row r="8" spans="2:7" x14ac:dyDescent="0.2">
      <c r="B8" s="2">
        <v>2</v>
      </c>
      <c r="C8" s="1">
        <v>43369</v>
      </c>
      <c r="D8" s="2" t="s">
        <v>15</v>
      </c>
      <c r="E8" s="2">
        <v>707200</v>
      </c>
      <c r="F8" s="6"/>
      <c r="G8" s="6">
        <v>52</v>
      </c>
    </row>
    <row r="9" spans="2:7" x14ac:dyDescent="0.2">
      <c r="B9" s="2">
        <v>2</v>
      </c>
      <c r="C9" s="1">
        <v>43369</v>
      </c>
      <c r="D9" s="2" t="s">
        <v>15</v>
      </c>
      <c r="E9" s="2">
        <v>707400</v>
      </c>
      <c r="F9" s="6"/>
      <c r="G9" s="6">
        <v>120</v>
      </c>
    </row>
    <row r="10" spans="2:7" x14ac:dyDescent="0.2">
      <c r="B10" s="2">
        <v>2</v>
      </c>
      <c r="C10" s="1">
        <v>43369</v>
      </c>
      <c r="D10" s="2" t="s">
        <v>15</v>
      </c>
      <c r="E10" s="2">
        <v>445710</v>
      </c>
      <c r="F10" s="6">
        <v>34.4</v>
      </c>
      <c r="G10" s="6"/>
    </row>
    <row r="11" spans="2:7" x14ac:dyDescent="0.2">
      <c r="B11" s="2">
        <v>3</v>
      </c>
      <c r="C11" s="1">
        <v>43374</v>
      </c>
      <c r="D11" s="2" t="s">
        <v>12</v>
      </c>
      <c r="E11" s="2">
        <v>707100</v>
      </c>
      <c r="F11" s="6"/>
      <c r="G11" s="6">
        <v>250</v>
      </c>
    </row>
    <row r="12" spans="2:7" x14ac:dyDescent="0.2">
      <c r="B12" s="2">
        <v>3</v>
      </c>
      <c r="C12" s="1">
        <v>43374</v>
      </c>
      <c r="D12" s="2" t="s">
        <v>12</v>
      </c>
      <c r="E12" s="2">
        <v>707200</v>
      </c>
      <c r="F12" s="6"/>
      <c r="G12" s="6">
        <v>568</v>
      </c>
    </row>
    <row r="13" spans="2:7" x14ac:dyDescent="0.2">
      <c r="B13" s="2">
        <v>3</v>
      </c>
      <c r="C13" s="1">
        <v>43374</v>
      </c>
      <c r="D13" s="2" t="s">
        <v>12</v>
      </c>
      <c r="E13" s="2">
        <v>707300</v>
      </c>
      <c r="F13" s="6"/>
      <c r="G13" s="6">
        <v>578</v>
      </c>
    </row>
    <row r="14" spans="2:7" x14ac:dyDescent="0.2">
      <c r="B14" s="2">
        <v>3</v>
      </c>
      <c r="C14" s="1">
        <v>43374</v>
      </c>
      <c r="D14" s="2" t="s">
        <v>12</v>
      </c>
      <c r="E14" s="2">
        <v>707400</v>
      </c>
      <c r="F14" s="6"/>
      <c r="G14" s="6">
        <v>2</v>
      </c>
    </row>
    <row r="15" spans="2:7" x14ac:dyDescent="0.2">
      <c r="B15" s="2">
        <v>3</v>
      </c>
      <c r="C15" s="1">
        <v>43374</v>
      </c>
      <c r="D15" s="2" t="s">
        <v>12</v>
      </c>
      <c r="E15" s="2">
        <v>445710</v>
      </c>
      <c r="F15" s="6">
        <v>279.60000000000002</v>
      </c>
      <c r="G15" s="6"/>
    </row>
    <row r="16" spans="2:7" x14ac:dyDescent="0.2">
      <c r="B16" s="2" t="s">
        <v>32</v>
      </c>
      <c r="C16" s="1"/>
      <c r="D16" s="2"/>
      <c r="E16" s="2"/>
      <c r="F16" s="6">
        <f>SUBTOTAL(109,T_Final[Débit])</f>
        <v>329</v>
      </c>
      <c r="G16" s="6">
        <f>SUBTOTAL(109,T_Final[Crédit])</f>
        <v>1645</v>
      </c>
    </row>
  </sheetData>
  <pageMargins left="0.78740157480314965" right="0.83" top="0.98425196850393704" bottom="0.63" header="0.51181102362204722" footer="0.51181102362204722"/>
  <pageSetup paperSize="9" scale="96" fitToHeight="0" orientation="landscape" r:id="rId1"/>
  <headerFooter alignWithMargins="0">
    <oddHeader>&amp;C&amp;G</oddHeader>
  </headerFooter>
  <drawing r:id="rId2"/>
  <legacyDrawingHF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>
      <selection activeCell="G27" sqref="G27"/>
    </sheetView>
  </sheetViews>
  <sheetFormatPr baseColWidth="10" defaultRowHeight="12.75" x14ac:dyDescent="0.2"/>
  <cols>
    <col min="1" max="1" width="1.7109375" customWidth="1"/>
  </cols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8B51D45-57F7-4D17-98AF-8464820039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VENTES ANNUELLES</vt:lpstr>
      <vt:lpstr>LISTES</vt:lpstr>
      <vt:lpstr>RESULTAT</vt:lpstr>
      <vt:lpstr>Feuil2</vt:lpstr>
      <vt:lpstr>d.clients</vt:lpstr>
      <vt:lpstr>s.tva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Jean-Eric</cp:lastModifiedBy>
  <cp:lastPrinted>2018-02-19T07:29:40Z</cp:lastPrinted>
  <dcterms:created xsi:type="dcterms:W3CDTF">2009-07-06T15:38:03Z</dcterms:created>
  <dcterms:modified xsi:type="dcterms:W3CDTF">2018-09-24T08:59:37Z</dcterms:modified>
</cp:coreProperties>
</file>