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activeTab="1"/>
  </bookViews>
  <sheets>
    <sheet name="Feuil1" sheetId="1" r:id="rId1"/>
    <sheet name="gestion" sheetId="2" r:id="rId2"/>
    <sheet name="Feuil3" sheetId="3" r:id="rId3"/>
  </sheets>
  <definedNames>
    <definedName name="_xlnm._FilterDatabase" localSheetId="0" hidden="1">Feuil1!$M$18:$P$33</definedName>
  </definedNames>
  <calcPr calcId="152511"/>
</workbook>
</file>

<file path=xl/calcChain.xml><?xml version="1.0" encoding="utf-8"?>
<calcChain xmlns="http://schemas.openxmlformats.org/spreadsheetml/2006/main">
  <c r="C7" i="2" l="1"/>
  <c r="C6" i="2" a="1"/>
  <c r="C6" i="2"/>
  <c r="C5" i="2" a="1"/>
  <c r="C5" i="2" s="1"/>
  <c r="F10" i="1" l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9" i="1" a="1"/>
  <c r="F9" i="1" s="1"/>
  <c r="G10" i="1" s="1"/>
  <c r="G23" i="1" l="1"/>
  <c r="G21" i="1"/>
  <c r="G19" i="1"/>
  <c r="G17" i="1"/>
  <c r="G15" i="1"/>
  <c r="G13" i="1"/>
  <c r="G11" i="1"/>
  <c r="G9" i="1"/>
  <c r="G22" i="1"/>
  <c r="G20" i="1"/>
  <c r="G18" i="1"/>
  <c r="G16" i="1"/>
  <c r="G14" i="1"/>
  <c r="G12" i="1"/>
</calcChain>
</file>

<file path=xl/sharedStrings.xml><?xml version="1.0" encoding="utf-8"?>
<sst xmlns="http://schemas.openxmlformats.org/spreadsheetml/2006/main" count="94" uniqueCount="38">
  <si>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</si>
  <si>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</si>
  <si>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</si>
  <si>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</si>
  <si>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</si>
  <si>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</si>
  <si>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</si>
  <si>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</si>
  <si>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</si>
  <si>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</si>
  <si>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</si>
  <si>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</si>
  <si>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</si>
  <si>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</si>
  <si>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</si>
  <si>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</t>
  </si>
  <si>
    <t>B</t>
  </si>
  <si>
    <t>C</t>
  </si>
  <si>
    <t>SOCIETE</t>
  </si>
  <si>
    <t>TYPE</t>
  </si>
  <si>
    <t>CLASSEMENT</t>
  </si>
  <si>
    <t>CHIFFRE AFFAIRE</t>
  </si>
  <si>
    <t>1er</t>
  </si>
  <si>
    <t>2ème</t>
  </si>
  <si>
    <t>3ème</t>
  </si>
  <si>
    <t>4ème</t>
  </si>
  <si>
    <t>5ème</t>
  </si>
  <si>
    <t>6ème</t>
  </si>
  <si>
    <t>Tableau initial</t>
  </si>
  <si>
    <t>tableau final avec la macro</t>
  </si>
  <si>
    <t>classement /type</t>
  </si>
  <si>
    <t>Type Entreprise</t>
  </si>
  <si>
    <t>minimum</t>
  </si>
  <si>
    <t>maximum</t>
  </si>
  <si>
    <t>Moyenne des Chiffres affaires</t>
  </si>
  <si>
    <t>{=MIN(SI(Feuil1!$D$9:$D$23=gestion!C$4;Feuil1!$E$9:$E$23))}</t>
  </si>
  <si>
    <t>{=MAX(SI(Feuil1!$D$9:$D$23=gestion!C$4;Feuil1!$E$9:$E$23))}</t>
  </si>
  <si>
    <t>=MOYENNE.SI.ENS(Feuil1!$E$9:$E$23;Feuil1!$D$9:$D$23;gestion!C$4)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</si>
</sst>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 eme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b/>
      <sz val="16"/>
      <color theme="1"/>
      <name val="Sylfaen"/>
      <family val="1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0" xfId="1"/>
  </cellXfs>
  <cellStyles count="2">
    <cellStyle name="Normal" xfId="0" builtinId="0"/>
    <cellStyle name="Texte explicatif" xfId="1" builtinId="53"/>
  </cellStyles>
  <dxfs count="12"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739775</xdr:colOff>
      <xdr:row>0</xdr:row>
      <xdr:rowOff>50800</xdr:rowOff>
    </xdr:from>
    <xdr:to>
      <xdr:col>14</xdr:col>
      <xdr:colOff>25400</xdr:colOff>
      <xdr:row>12</xdr:row>
      <xdr:rowOff>165100</xdr:rowOff>
    </xdr:to>
    <xdr:sp macro="" textlink="">
      <xdr:nvSpPr>
        <xdr:cNvPr id="2" name="Rectangle 1"/>
        <xdr:cNvSpPr/>
      </xdr:nvSpPr>
      <xdr:spPr>
        <a:xfrm>
          <a:off x="7915275" y="50800"/>
          <a:ext cx="3857625" cy="23241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  <a:p>
          <a:pPr algn="l"/>
          <a:r>
            <a:rPr lang="fr-FR" sz="1100">
              <a:solidFill>
                <a:schemeClr val="tx1"/>
              </a:solidFill>
            </a:rPr>
            <a:t>Faire un rang automatique a chaque entrée de chiffre</a:t>
          </a:r>
          <a:r>
            <a:rPr lang="fr-FR" sz="1100" baseline="0">
              <a:solidFill>
                <a:schemeClr val="tx1"/>
              </a:solidFill>
            </a:rPr>
            <a:t> d'affaire</a:t>
          </a:r>
          <a:endParaRPr lang="fr-FR" sz="1100">
            <a:solidFill>
              <a:schemeClr val="tx1"/>
            </a:solidFill>
          </a:endParaRPr>
        </a:p>
        <a:p>
          <a:pPr algn="l"/>
          <a:r>
            <a:rPr lang="fr-FR" sz="1100">
              <a:solidFill>
                <a:schemeClr val="tx1"/>
              </a:solidFill>
            </a:rPr>
            <a:t>Faire le classement es societe en fonction des chiffres</a:t>
          </a:r>
          <a:r>
            <a:rPr lang="fr-FR" sz="1100" baseline="0">
              <a:solidFill>
                <a:schemeClr val="tx1"/>
              </a:solidFill>
            </a:rPr>
            <a:t> d'affaires et des types de la societe.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Un rang interne dans chaque type.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exemple: pour la societe  de type A: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un rang des societe en fonction de leurs chiffre d'affaire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485501</xdr:colOff>
      <xdr:row>22</xdr:row>
      <xdr:rowOff>95968</xdr:rowOff>
    </xdr:from>
    <xdr:to>
      <xdr:col>12</xdr:col>
      <xdr:colOff>116017</xdr:colOff>
      <xdr:row>28</xdr:row>
      <xdr:rowOff>159232</xdr:rowOff>
    </xdr:to>
    <xdr:sp macro="" textlink="">
      <xdr:nvSpPr>
        <xdr:cNvPr id="3" name="Flèche courbée vers la droite 2"/>
        <xdr:cNvSpPr/>
      </xdr:nvSpPr>
      <xdr:spPr>
        <a:xfrm rot="17552876">
          <a:off x="8203452" y="3550842"/>
          <a:ext cx="1206264" cy="2678516"/>
        </a:xfrm>
        <a:prstGeom prst="curvedRightArrow">
          <a:avLst>
            <a:gd name="adj1" fmla="val 25000"/>
            <a:gd name="adj2" fmla="val 50000"/>
            <a:gd name="adj3" fmla="val 454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57150</xdr:rowOff>
    </xdr:from>
    <xdr:to>
      <xdr:col>6</xdr:col>
      <xdr:colOff>47625</xdr:colOff>
      <xdr:row>5</xdr:row>
      <xdr:rowOff>85725</xdr:rowOff>
    </xdr:to>
    <xdr:grpSp>
      <xdr:nvGrpSpPr>
        <xdr:cNvPr id="5" name="Groupe 4"/>
        <xdr:cNvGrpSpPr/>
      </xdr:nvGrpSpPr>
      <xdr:grpSpPr>
        <a:xfrm>
          <a:off x="3276600" y="628650"/>
          <a:ext cx="2314575" cy="657225"/>
          <a:chOff x="3276600" y="695325"/>
          <a:chExt cx="2314575" cy="657225"/>
        </a:xfrm>
      </xdr:grpSpPr>
      <xdr:cxnSp macro="">
        <xdr:nvCxnSpPr>
          <xdr:cNvPr id="3" name="Connecteur droit avec flèche 2"/>
          <xdr:cNvCxnSpPr/>
        </xdr:nvCxnSpPr>
        <xdr:spPr>
          <a:xfrm flipH="1">
            <a:off x="3276600" y="1057275"/>
            <a:ext cx="87630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" name="Rectangle 3"/>
          <xdr:cNvSpPr/>
        </xdr:nvSpPr>
        <xdr:spPr>
          <a:xfrm>
            <a:off x="4181475" y="695325"/>
            <a:ext cx="1409700" cy="657225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Minimum des</a:t>
            </a:r>
            <a:r>
              <a:rPr lang="fr-FR" sz="1100" baseline="0"/>
              <a:t> chiffre d'affaire de cette entreprise choisie</a:t>
            </a:r>
            <a:endParaRPr lang="fr-FR" sz="1100"/>
          </a:p>
        </xdr:txBody>
      </xdr:sp>
    </xdr:grpSp>
    <xdr:clientData/>
  </xdr:twoCellAnchor>
  <xdr:twoCellAnchor>
    <xdr:from>
      <xdr:col>2</xdr:col>
      <xdr:colOff>1227316</xdr:colOff>
      <xdr:row>5</xdr:row>
      <xdr:rowOff>229118</xdr:rowOff>
    </xdr:from>
    <xdr:to>
      <xdr:col>6</xdr:col>
      <xdr:colOff>8116</xdr:colOff>
      <xdr:row>7</xdr:row>
      <xdr:rowOff>62029</xdr:rowOff>
    </xdr:to>
    <xdr:grpSp>
      <xdr:nvGrpSpPr>
        <xdr:cNvPr id="6" name="Groupe 5"/>
        <xdr:cNvGrpSpPr/>
      </xdr:nvGrpSpPr>
      <xdr:grpSpPr>
        <a:xfrm rot="1225369">
          <a:off x="3237091" y="1429268"/>
          <a:ext cx="2314575" cy="737786"/>
          <a:chOff x="3276600" y="695325"/>
          <a:chExt cx="2314575" cy="657225"/>
        </a:xfrm>
      </xdr:grpSpPr>
      <xdr:cxnSp macro="">
        <xdr:nvCxnSpPr>
          <xdr:cNvPr id="7" name="Connecteur droit avec flèche 6"/>
          <xdr:cNvCxnSpPr/>
        </xdr:nvCxnSpPr>
        <xdr:spPr>
          <a:xfrm flipH="1">
            <a:off x="3276600" y="1057275"/>
            <a:ext cx="87630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" name="Rectangle 7"/>
          <xdr:cNvSpPr/>
        </xdr:nvSpPr>
        <xdr:spPr>
          <a:xfrm>
            <a:off x="4181475" y="695325"/>
            <a:ext cx="1409700" cy="657225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Maximum des</a:t>
            </a:r>
            <a:r>
              <a:rPr lang="fr-FR" sz="1100" baseline="0"/>
              <a:t> chiffre d'affaire de cette entreprise choisie</a:t>
            </a:r>
            <a:endParaRPr lang="fr-FR" sz="1100"/>
          </a:p>
        </xdr:txBody>
      </xdr:sp>
    </xdr:grpSp>
    <xdr:clientData/>
  </xdr:twoCellAnchor>
  <xdr:twoCellAnchor>
    <xdr:from>
      <xdr:col>2</xdr:col>
      <xdr:colOff>855069</xdr:colOff>
      <xdr:row>6</xdr:row>
      <xdr:rowOff>278406</xdr:rowOff>
    </xdr:from>
    <xdr:to>
      <xdr:col>3</xdr:col>
      <xdr:colOff>345080</xdr:colOff>
      <xdr:row>18</xdr:row>
      <xdr:rowOff>40281</xdr:rowOff>
    </xdr:to>
    <xdr:grpSp>
      <xdr:nvGrpSpPr>
        <xdr:cNvPr id="9" name="Groupe 8"/>
        <xdr:cNvGrpSpPr/>
      </xdr:nvGrpSpPr>
      <xdr:grpSpPr>
        <a:xfrm rot="3432475">
          <a:off x="2076449" y="2714626"/>
          <a:ext cx="2314575" cy="737786"/>
          <a:chOff x="3276600" y="695325"/>
          <a:chExt cx="2314575" cy="657225"/>
        </a:xfrm>
      </xdr:grpSpPr>
      <xdr:cxnSp macro="">
        <xdr:nvCxnSpPr>
          <xdr:cNvPr id="10" name="Connecteur droit avec flèche 9"/>
          <xdr:cNvCxnSpPr/>
        </xdr:nvCxnSpPr>
        <xdr:spPr>
          <a:xfrm flipH="1">
            <a:off x="3276600" y="1057275"/>
            <a:ext cx="87630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1" name="Rectangle 10"/>
          <xdr:cNvSpPr/>
        </xdr:nvSpPr>
        <xdr:spPr>
          <a:xfrm>
            <a:off x="4181475" y="695325"/>
            <a:ext cx="1409700" cy="657225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Moyenne des</a:t>
            </a:r>
            <a:r>
              <a:rPr lang="fr-FR" sz="1100" baseline="0"/>
              <a:t> chiffre d'affaire de cette entreprise choisie</a:t>
            </a:r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P33"/>
  <sheetViews>
    <sheetView topLeftCell="A7" workbookViewId="0">
      <selection activeCell="E20" activeCellId="2" sqref="E9 E15 E20"/>
    </sheetView>
  </sheetViews>
  <sheetFormatPr baseColWidth="10" defaultRowHeight="15" x14ac:dyDescent="0.25"/>
  <cols>
    <col min="3" max="3" width="13.28515625" customWidth="1"/>
    <col min="4" max="4" width="12.140625" customWidth="1"/>
    <col min="5" max="5" width="17.140625" customWidth="1"/>
    <col min="6" max="6" width="16.42578125" customWidth="1"/>
    <col min="7" max="7" width="18.28515625" style="3" customWidth="1"/>
    <col min="15" max="15" width="16.85546875" customWidth="1"/>
  </cols>
  <sheetData>
    <row r="6" spans="3:16" x14ac:dyDescent="0.25">
      <c r="C6" s="10" t="s">
        <v>28</v>
      </c>
      <c r="D6" s="10"/>
      <c r="E6" s="10"/>
    </row>
    <row r="8" spans="3:16" x14ac:dyDescent="0.25">
      <c r="C8" s="1" t="s">
        <v>18</v>
      </c>
      <c r="D8" s="1" t="s">
        <v>19</v>
      </c>
      <c r="E8" s="1" t="s">
        <v>21</v>
      </c>
      <c r="F8" s="1" t="s">
        <v>20</v>
      </c>
      <c r="G8" s="3" t="s">
        <v>30</v>
      </c>
    </row>
    <row r="9" spans="3:16" x14ac:dyDescent="0.25">
      <c r="C9" s="1" t="s">
        <v>0</v>
      </c>
      <c r="D9" s="1" t="s">
        <v>15</v>
      </c>
      <c r="E9" s="1">
        <v>200</v>
      </c>
      <c r="F9" s="2">
        <f t="array" ref="F9">SUM(--(E9&lt;IF(MATCH(E$9:E$23,E$9:E$23,0)=ROW(C$9:C$23)-8,E$9:E$23,0)),0)+1</f>
        <v>8</v>
      </c>
      <c r="G9" s="4" t="str">
        <f t="shared" ref="G9:G23" si="0">IF(SUMPRODUCT((D$9:D$23=D9)*(F$9:F$23&lt;F9))+1=1,SUMPRODUCT((D$9:D$23=D9)*(F$9:F$23&lt;F9))+1&amp;" ier",SUMPRODUCT((D$9:D$23=D9)*(F$9:F$23&lt;F9))+1&amp;" eme")</f>
        <v>2 eme</v>
      </c>
    </row>
    <row r="10" spans="3:16" x14ac:dyDescent="0.25">
      <c r="C10" s="1" t="s">
        <v>1</v>
      </c>
      <c r="D10" s="2" t="s">
        <v>16</v>
      </c>
      <c r="E10" s="2">
        <v>10</v>
      </c>
      <c r="F10" s="2">
        <f t="array" ref="F10">SUM(--(E10&lt;IF(MATCH(E$9:E$23,E$9:E$23,0)=ROW(C$9:C$23)-8,E$9:E$23,0)),0)+1</f>
        <v>13</v>
      </c>
      <c r="G10" s="4" t="str">
        <f t="shared" si="0"/>
        <v>6 eme</v>
      </c>
    </row>
    <row r="11" spans="3:16" x14ac:dyDescent="0.25">
      <c r="C11" s="1" t="s">
        <v>2</v>
      </c>
      <c r="D11" s="2" t="s">
        <v>16</v>
      </c>
      <c r="E11" s="2">
        <v>400</v>
      </c>
      <c r="F11" s="2">
        <f t="array" ref="F11">SUM(--(E11&lt;IF(MATCH(E$9:E$23,E$9:E$23,0)=ROW(C$9:C$23)-8,E$9:E$23,0)),0)+1</f>
        <v>6</v>
      </c>
      <c r="G11" s="4" t="str">
        <f t="shared" si="0"/>
        <v>2 eme</v>
      </c>
    </row>
    <row r="12" spans="3:16" x14ac:dyDescent="0.25">
      <c r="C12" s="1" t="s">
        <v>3</v>
      </c>
      <c r="D12" s="2" t="s">
        <v>17</v>
      </c>
      <c r="E12" s="2">
        <v>300</v>
      </c>
      <c r="F12" s="2">
        <f t="array" ref="F12">SUM(--(E12&lt;IF(MATCH(E$9:E$23,E$9:E$23,0)=ROW(C$9:C$23)-8,E$9:E$23,0)),0)+1</f>
        <v>7</v>
      </c>
      <c r="G12" s="4" t="str">
        <f t="shared" si="0"/>
        <v>4 eme</v>
      </c>
    </row>
    <row r="13" spans="3:16" x14ac:dyDescent="0.25">
      <c r="C13" s="1" t="s">
        <v>4</v>
      </c>
      <c r="D13" s="2" t="s">
        <v>17</v>
      </c>
      <c r="E13" s="2">
        <v>100</v>
      </c>
      <c r="F13" s="2">
        <f t="array" ref="F13">SUM(--(E13&lt;IF(MATCH(E$9:E$23,E$9:E$23,0)=ROW(C$9:C$23)-8,E$9:E$23,0)),0)+1</f>
        <v>9</v>
      </c>
      <c r="G13" s="4" t="str">
        <f t="shared" si="0"/>
        <v>5 eme</v>
      </c>
    </row>
    <row r="14" spans="3:16" x14ac:dyDescent="0.25">
      <c r="C14" s="1" t="s">
        <v>5</v>
      </c>
      <c r="D14" s="2" t="s">
        <v>16</v>
      </c>
      <c r="E14" s="2">
        <v>48</v>
      </c>
      <c r="F14" s="2">
        <f t="array" ref="F14">SUM(--(E14&lt;IF(MATCH(E$9:E$23,E$9:E$23,0)=ROW(C$9:C$23)-8,E$9:E$23,0)),0)+1</f>
        <v>12</v>
      </c>
      <c r="G14" s="4" t="str">
        <f t="shared" si="0"/>
        <v>5 eme</v>
      </c>
    </row>
    <row r="15" spans="3:16" x14ac:dyDescent="0.25">
      <c r="C15" s="1" t="s">
        <v>6</v>
      </c>
      <c r="D15" s="2" t="s">
        <v>15</v>
      </c>
      <c r="E15" s="2">
        <v>80</v>
      </c>
      <c r="F15" s="2">
        <f t="array" ref="F15">SUM(--(E15&lt;IF(MATCH(E$9:E$23,E$9:E$23,0)=ROW(C$9:C$23)-8,E$9:E$23,0)),0)+1</f>
        <v>10</v>
      </c>
      <c r="G15" s="4" t="str">
        <f t="shared" si="0"/>
        <v>3 eme</v>
      </c>
    </row>
    <row r="16" spans="3:16" x14ac:dyDescent="0.25">
      <c r="C16" s="1" t="s">
        <v>7</v>
      </c>
      <c r="D16" s="2" t="s">
        <v>17</v>
      </c>
      <c r="E16" s="2">
        <v>700</v>
      </c>
      <c r="F16" s="2">
        <f t="array" ref="F16">SUM(--(E16&lt;IF(MATCH(E$9:E$23,E$9:E$23,0)=ROW(C$9:C$23)-8,E$9:E$23,0)),0)+1</f>
        <v>5</v>
      </c>
      <c r="G16" s="4" t="str">
        <f t="shared" si="0"/>
        <v>3 eme</v>
      </c>
      <c r="M16" s="10" t="s">
        <v>29</v>
      </c>
      <c r="N16" s="10"/>
      <c r="O16" s="10"/>
      <c r="P16" s="10"/>
    </row>
    <row r="17" spans="3:16" x14ac:dyDescent="0.25">
      <c r="C17" s="1" t="s">
        <v>8</v>
      </c>
      <c r="D17" s="2" t="s">
        <v>16</v>
      </c>
      <c r="E17" s="2">
        <v>800</v>
      </c>
      <c r="F17" s="2">
        <f t="array" ref="F17">SUM(--(E17&lt;IF(MATCH(E$9:E$23,E$9:E$23,0)=ROW(C$9:C$23)-8,E$9:E$23,0)),0)+1</f>
        <v>3</v>
      </c>
      <c r="G17" s="4" t="str">
        <f t="shared" si="0"/>
        <v>1 ier</v>
      </c>
    </row>
    <row r="18" spans="3:16" x14ac:dyDescent="0.25">
      <c r="C18" s="1" t="s">
        <v>9</v>
      </c>
      <c r="D18" s="2" t="s">
        <v>16</v>
      </c>
      <c r="E18" s="2">
        <v>100</v>
      </c>
      <c r="F18" s="2">
        <f t="array" ref="F18">SUM(--(E18&lt;IF(MATCH(E$9:E$23,E$9:E$23,0)=ROW(C$9:C$23)-8,E$9:E$23,0)),0)+1</f>
        <v>9</v>
      </c>
      <c r="G18" s="4" t="str">
        <f t="shared" si="0"/>
        <v>3 eme</v>
      </c>
      <c r="M18" s="1" t="s">
        <v>18</v>
      </c>
      <c r="N18" s="1" t="s">
        <v>19</v>
      </c>
      <c r="O18" s="1" t="s">
        <v>21</v>
      </c>
      <c r="P18" s="1" t="s">
        <v>20</v>
      </c>
    </row>
    <row r="19" spans="3:16" x14ac:dyDescent="0.25">
      <c r="C19" s="1" t="s">
        <v>10</v>
      </c>
      <c r="D19" s="2" t="s">
        <v>17</v>
      </c>
      <c r="E19" s="2">
        <v>750</v>
      </c>
      <c r="F19" s="2">
        <f t="array" ref="F19">SUM(--(E19&lt;IF(MATCH(E$9:E$23,E$9:E$23,0)=ROW(C$9:C$23)-8,E$9:E$23,0)),0)+1</f>
        <v>4</v>
      </c>
      <c r="G19" s="4" t="str">
        <f t="shared" si="0"/>
        <v>2 eme</v>
      </c>
      <c r="M19" s="1" t="s">
        <v>0</v>
      </c>
      <c r="N19" s="1" t="s">
        <v>15</v>
      </c>
      <c r="O19" s="1">
        <v>200</v>
      </c>
      <c r="P19" s="1" t="s">
        <v>23</v>
      </c>
    </row>
    <row r="20" spans="3:16" x14ac:dyDescent="0.25">
      <c r="C20" s="1" t="s">
        <v>11</v>
      </c>
      <c r="D20" s="2" t="s">
        <v>15</v>
      </c>
      <c r="E20" s="2">
        <v>1000</v>
      </c>
      <c r="F20" s="2">
        <f t="array" ref="F20">SUM(--(E20&lt;IF(MATCH(E$9:E$23,E$9:E$23,0)=ROW(C$9:C$23)-8,E$9:E$23,0)),0)+1</f>
        <v>2</v>
      </c>
      <c r="G20" s="4" t="str">
        <f t="shared" si="0"/>
        <v>1 ier</v>
      </c>
      <c r="M20" s="1" t="s">
        <v>1</v>
      </c>
      <c r="N20" s="1" t="s">
        <v>16</v>
      </c>
      <c r="O20" s="1">
        <v>10</v>
      </c>
      <c r="P20" s="1" t="s">
        <v>26</v>
      </c>
    </row>
    <row r="21" spans="3:16" x14ac:dyDescent="0.25">
      <c r="C21" s="1" t="s">
        <v>12</v>
      </c>
      <c r="D21" s="2" t="s">
        <v>17</v>
      </c>
      <c r="E21" s="2">
        <v>3000</v>
      </c>
      <c r="F21" s="2">
        <f t="array" ref="F21">SUM(--(E21&lt;IF(MATCH(E$9:E$23,E$9:E$23,0)=ROW(C$9:C$23)-8,E$9:E$23,0)),0)+1</f>
        <v>1</v>
      </c>
      <c r="G21" s="4" t="str">
        <f t="shared" si="0"/>
        <v>1 ier</v>
      </c>
      <c r="M21" s="1" t="s">
        <v>2</v>
      </c>
      <c r="N21" s="1" t="s">
        <v>16</v>
      </c>
      <c r="O21" s="1">
        <v>4</v>
      </c>
      <c r="P21" s="1" t="s">
        <v>27</v>
      </c>
    </row>
    <row r="22" spans="3:16" x14ac:dyDescent="0.25">
      <c r="C22" s="1" t="s">
        <v>13</v>
      </c>
      <c r="D22" s="2" t="s">
        <v>16</v>
      </c>
      <c r="E22" s="2">
        <v>75</v>
      </c>
      <c r="F22" s="2">
        <f t="array" ref="F22">SUM(--(E22&lt;IF(MATCH(E$9:E$23,E$9:E$23,0)=ROW(C$9:C$23)-8,E$9:E$23,0)),0)+1</f>
        <v>11</v>
      </c>
      <c r="G22" s="4" t="str">
        <f t="shared" si="0"/>
        <v>4 eme</v>
      </c>
      <c r="M22" s="1" t="s">
        <v>3</v>
      </c>
      <c r="N22" s="1" t="s">
        <v>17</v>
      </c>
      <c r="O22" s="1">
        <v>300</v>
      </c>
      <c r="P22" s="1" t="s">
        <v>25</v>
      </c>
    </row>
    <row r="23" spans="3:16" x14ac:dyDescent="0.25">
      <c r="C23" s="1" t="s">
        <v>14</v>
      </c>
      <c r="D23" s="2" t="s">
        <v>17</v>
      </c>
      <c r="E23" s="2">
        <v>80</v>
      </c>
      <c r="F23" s="2">
        <f t="array" ref="F23">SUM(--(E23&lt;IF(MATCH(E$9:E$23,E$9:E$23,0)=ROW(C$9:C$23)-8,E$9:E$23,0)),0)+1</f>
        <v>10</v>
      </c>
      <c r="G23" s="4" t="str">
        <f t="shared" si="0"/>
        <v>6 eme</v>
      </c>
      <c r="M23" s="1" t="s">
        <v>4</v>
      </c>
      <c r="N23" s="1" t="s">
        <v>17</v>
      </c>
      <c r="O23" s="1">
        <v>100</v>
      </c>
      <c r="P23" s="1" t="s">
        <v>26</v>
      </c>
    </row>
    <row r="24" spans="3:16" x14ac:dyDescent="0.25">
      <c r="M24" s="1" t="s">
        <v>5</v>
      </c>
      <c r="N24" s="1" t="s">
        <v>16</v>
      </c>
      <c r="O24" s="1">
        <v>48</v>
      </c>
      <c r="P24" s="1" t="s">
        <v>24</v>
      </c>
    </row>
    <row r="25" spans="3:16" x14ac:dyDescent="0.25">
      <c r="M25" s="1" t="s">
        <v>6</v>
      </c>
      <c r="N25" s="1" t="s">
        <v>15</v>
      </c>
      <c r="O25" s="1">
        <v>80</v>
      </c>
      <c r="P25" s="1" t="s">
        <v>24</v>
      </c>
    </row>
    <row r="26" spans="3:16" x14ac:dyDescent="0.25">
      <c r="M26" s="1" t="s">
        <v>7</v>
      </c>
      <c r="N26" s="1" t="s">
        <v>17</v>
      </c>
      <c r="O26" s="1">
        <v>700</v>
      </c>
      <c r="P26" s="1" t="s">
        <v>24</v>
      </c>
    </row>
    <row r="27" spans="3:16" x14ac:dyDescent="0.25">
      <c r="M27" s="1" t="s">
        <v>8</v>
      </c>
      <c r="N27" s="1" t="s">
        <v>16</v>
      </c>
      <c r="O27" s="1">
        <v>800</v>
      </c>
      <c r="P27" s="1" t="s">
        <v>22</v>
      </c>
    </row>
    <row r="28" spans="3:16" x14ac:dyDescent="0.25">
      <c r="M28" s="1" t="s">
        <v>9</v>
      </c>
      <c r="N28" s="1" t="s">
        <v>16</v>
      </c>
      <c r="O28" s="1">
        <v>100</v>
      </c>
      <c r="P28" s="1" t="s">
        <v>23</v>
      </c>
    </row>
    <row r="29" spans="3:16" x14ac:dyDescent="0.25">
      <c r="M29" s="1" t="s">
        <v>10</v>
      </c>
      <c r="N29" s="1" t="s">
        <v>17</v>
      </c>
      <c r="O29" s="1">
        <v>750</v>
      </c>
      <c r="P29" s="1" t="s">
        <v>23</v>
      </c>
    </row>
    <row r="30" spans="3:16" x14ac:dyDescent="0.25">
      <c r="M30" s="1" t="s">
        <v>11</v>
      </c>
      <c r="N30" s="1" t="s">
        <v>15</v>
      </c>
      <c r="O30" s="1">
        <v>1000</v>
      </c>
      <c r="P30" s="1" t="s">
        <v>22</v>
      </c>
    </row>
    <row r="31" spans="3:16" x14ac:dyDescent="0.25">
      <c r="M31" s="1" t="s">
        <v>12</v>
      </c>
      <c r="N31" s="1" t="s">
        <v>17</v>
      </c>
      <c r="O31" s="1">
        <v>3000</v>
      </c>
      <c r="P31" s="1" t="s">
        <v>22</v>
      </c>
    </row>
    <row r="32" spans="3:16" x14ac:dyDescent="0.25">
      <c r="M32" s="1" t="s">
        <v>13</v>
      </c>
      <c r="N32" s="1" t="s">
        <v>16</v>
      </c>
      <c r="O32" s="1">
        <v>75</v>
      </c>
      <c r="P32" s="1" t="s">
        <v>25</v>
      </c>
    </row>
    <row r="33" spans="13:16" x14ac:dyDescent="0.25">
      <c r="M33" s="1" t="s">
        <v>14</v>
      </c>
      <c r="N33" s="1" t="s">
        <v>17</v>
      </c>
      <c r="O33" s="1">
        <v>80</v>
      </c>
      <c r="P33" s="1" t="s">
        <v>27</v>
      </c>
    </row>
  </sheetData>
  <mergeCells count="2">
    <mergeCell ref="C6:E6"/>
    <mergeCell ref="M16:P16"/>
  </mergeCells>
  <conditionalFormatting sqref="D9:G23">
    <cfRule type="expression" dxfId="11" priority="4">
      <formula>AND($D9="C")</formula>
    </cfRule>
    <cfRule type="expression" dxfId="10" priority="7">
      <formula>AND($D9="B")</formula>
    </cfRule>
    <cfRule type="expression" dxfId="9" priority="9">
      <formula>AND($D9="A")</formula>
    </cfRule>
  </conditionalFormatting>
  <conditionalFormatting sqref="D10:G23">
    <cfRule type="expression" dxfId="8" priority="8">
      <formula>AND($D10="A")</formula>
    </cfRule>
  </conditionalFormatting>
  <conditionalFormatting sqref="D10:G23">
    <cfRule type="expression" dxfId="7" priority="5">
      <formula>AND($D10="B")</formula>
    </cfRule>
    <cfRule type="expression" dxfId="6" priority="6">
      <formula>AND($D10="A")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7"/>
  <sheetViews>
    <sheetView tabSelected="1" topLeftCell="A4" workbookViewId="0">
      <selection activeCell="G4" sqref="G4"/>
    </sheetView>
  </sheetViews>
  <sheetFormatPr baseColWidth="10" defaultRowHeight="15" x14ac:dyDescent="0.25"/>
  <cols>
    <col min="2" max="2" width="18.7109375" style="5" customWidth="1"/>
    <col min="3" max="3" width="18.7109375" customWidth="1"/>
  </cols>
  <sheetData>
    <row r="4" spans="2:8" ht="24.95" customHeight="1" x14ac:dyDescent="0.25">
      <c r="B4" s="6" t="s">
        <v>31</v>
      </c>
      <c r="C4" s="8" t="s">
        <v>15</v>
      </c>
    </row>
    <row r="5" spans="2:8" ht="24.95" customHeight="1" x14ac:dyDescent="0.25">
      <c r="B5" s="6" t="s">
        <v>32</v>
      </c>
      <c r="C5" s="11">
        <f t="array" ref="C5">MIN(IF(Feuil1!$D$9:$D$23=gestion!C$4,Feuil1!$E$9:$E$23))</f>
        <v>80</v>
      </c>
      <c r="H5" s="13" t="s">
        <v>35</v>
      </c>
    </row>
    <row r="6" spans="2:8" ht="35.25" customHeight="1" x14ac:dyDescent="0.25">
      <c r="B6" s="7" t="s">
        <v>33</v>
      </c>
      <c r="C6" s="11">
        <f t="array" ref="C6">MAX(IF(Feuil1!$D$9:$D$23=gestion!C$4,Feuil1!$E$9:$E$23))</f>
        <v>1000</v>
      </c>
      <c r="H6" s="13" t="s">
        <v>36</v>
      </c>
    </row>
    <row r="7" spans="2:8" ht="36" customHeight="1" x14ac:dyDescent="0.25">
      <c r="B7" s="9" t="s">
        <v>34</v>
      </c>
      <c r="C7" s="12">
        <f>AVERAGEIFS(Feuil1!$E$9:$E$23,Feuil1!$D$9:$D$23,gestion!C$4)</f>
        <v>426.66666666666669</v>
      </c>
      <c r="H7" s="13" t="s">
        <v>37</v>
      </c>
    </row>
  </sheetData>
  <conditionalFormatting sqref="B4:B5">
    <cfRule type="expression" dxfId="5" priority="1">
      <formula>AND($D4="C")</formula>
    </cfRule>
    <cfRule type="expression" dxfId="4" priority="2">
      <formula>AND($D4="B")</formula>
    </cfRule>
    <cfRule type="expression" dxfId="3" priority="3">
      <formula>AND($D4="A")</formula>
    </cfRule>
  </conditionalFormatting>
  <conditionalFormatting sqref="B4:B5">
    <cfRule type="expression" dxfId="2" priority="6">
      <formula>AND($D4="A")</formula>
    </cfRule>
  </conditionalFormatting>
  <conditionalFormatting sqref="B4:B5">
    <cfRule type="expression" dxfId="1" priority="4">
      <formula>AND($D4="B")</formula>
    </cfRule>
    <cfRule type="expression" dxfId="0" priority="5">
      <formula>AND($D4="A")</formula>
    </cfRule>
  </conditionalFormatting>
  <dataValidations count="1">
    <dataValidation type="list" allowBlank="1" showInputMessage="1" showErrorMessage="1" sqref="C4">
      <formula1>"A,B,C"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gestion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Kamenan</dc:creator>
  <cp:lastModifiedBy>Benjamin Pelouas</cp:lastModifiedBy>
  <dcterms:created xsi:type="dcterms:W3CDTF">2015-10-04T14:13:35Z</dcterms:created>
  <dcterms:modified xsi:type="dcterms:W3CDTF">2015-10-22T12:53:56Z</dcterms:modified>
</cp:coreProperties>
</file>