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9B5C642-5912-499E-8EA9-DC6DDB2EB1A9}" xr6:coauthVersionLast="45" xr6:coauthVersionMax="45" xr10:uidLastSave="{00000000-0000-0000-0000-000000000000}"/>
  <bookViews>
    <workbookView xWindow="-120" yWindow="-120" windowWidth="24240" windowHeight="13740" xr2:uid="{235BD73F-C939-495B-8DBF-64174E491D17}"/>
  </bookViews>
  <sheets>
    <sheet name="Suivi des congrès" sheetId="12" r:id="rId1"/>
  </sheets>
  <definedNames>
    <definedName name="ChoixAn">'Suivi des congrès'!$AW$9</definedName>
    <definedName name="ChoixMois">'Suivi des congrès'!$AY$9</definedName>
    <definedName name="DonnéesExternes_1" localSheetId="0" hidden="1">'Suivi des congrès'!$BD$8:$BD$120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Y9" i="12" l="1"/>
  <c r="D36" i="12" l="1" a="1"/>
  <c r="D36" i="12" s="1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13" i="12"/>
  <c r="F16" i="12" l="1" a="1"/>
  <c r="F16" i="12" s="1"/>
  <c r="F12" i="12"/>
  <c r="AW9" i="12" s="1"/>
  <c r="BA10" i="12" l="1"/>
  <c r="BA13" i="12"/>
  <c r="BA17" i="12"/>
  <c r="BA21" i="12"/>
  <c r="BA25" i="12"/>
  <c r="BA29" i="12"/>
  <c r="BA33" i="12"/>
  <c r="BA37" i="12"/>
  <c r="BA16" i="12"/>
  <c r="BA24" i="12"/>
  <c r="BA36" i="12"/>
  <c r="BB10" i="12"/>
  <c r="BA14" i="12"/>
  <c r="BA18" i="12"/>
  <c r="BA22" i="12"/>
  <c r="BA26" i="12"/>
  <c r="BA30" i="12"/>
  <c r="BA34" i="12"/>
  <c r="BA38" i="12"/>
  <c r="BA28" i="12"/>
  <c r="BA9" i="12"/>
  <c r="BB9" i="12" s="1"/>
  <c r="BA11" i="12"/>
  <c r="BA15" i="12"/>
  <c r="BA19" i="12"/>
  <c r="BA23" i="12"/>
  <c r="BA27" i="12"/>
  <c r="BA31" i="12"/>
  <c r="BA35" i="12"/>
  <c r="BA39" i="12"/>
  <c r="BA12" i="12"/>
  <c r="BA20" i="12"/>
  <c r="BA32" i="12"/>
  <c r="E20" i="12"/>
  <c r="G20" i="12"/>
  <c r="H20" i="12"/>
  <c r="F20" i="12"/>
  <c r="B20" i="12"/>
  <c r="C20" i="12"/>
  <c r="D20" i="12"/>
  <c r="B21" i="12" l="1"/>
  <c r="C21" i="12" s="1"/>
  <c r="D21" i="12" s="1"/>
  <c r="E21" i="12" s="1"/>
  <c r="F21" i="12" s="1"/>
  <c r="G21" i="12" s="1"/>
  <c r="H21" i="12" s="1"/>
  <c r="B22" i="12" s="1"/>
  <c r="C22" i="12" s="1"/>
  <c r="D22" i="12" s="1"/>
  <c r="E22" i="12" s="1"/>
  <c r="F22" i="12" s="1"/>
  <c r="G22" i="12" s="1"/>
  <c r="H22" i="12" s="1"/>
  <c r="B23" i="12" s="1"/>
  <c r="C23" i="12" s="1"/>
  <c r="D23" i="12" s="1"/>
  <c r="E23" i="12" s="1"/>
  <c r="F23" i="12" s="1"/>
  <c r="G23" i="12" s="1"/>
  <c r="H23" i="12" s="1"/>
  <c r="B24" i="12" s="1"/>
  <c r="C24" i="12" s="1"/>
  <c r="D24" i="12" s="1"/>
  <c r="E24" i="12" s="1"/>
  <c r="F24" i="12" s="1"/>
  <c r="G24" i="12" s="1"/>
  <c r="H24" i="12" s="1"/>
  <c r="B25" i="12" s="1"/>
  <c r="C25" i="12" s="1"/>
  <c r="D25" i="12" s="1"/>
  <c r="E25" i="12" s="1"/>
  <c r="F25" i="12" s="1"/>
  <c r="G25" i="12" s="1"/>
  <c r="H25" i="1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4FEC7B-6C0B-4770-8893-631325616E8C}" keepAlive="1" name="Requête - Liste dates" description="Connexion à la requête « Liste dates » dans le classeur." type="5" refreshedVersion="6" background="1" saveData="1">
    <dbPr connection="Provider=Microsoft.Mashup.OleDb.1;Data Source=$Workbook$;Location=&quot;Liste dates&quot;;Extended Properties=&quot;&quot;" command="SELECT * FROM [Liste dat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<sst xmlns="http://schemas.openxmlformats.org/spreadsheetml/2006/main" count="25" uniqueCount="25">
  <si>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Année</t>
  </si>
  <si>
    <t>Date de début</t>
  </si>
  <si>
    <t>Date de fin</t>
  </si>
  <si>
    <t>Date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</si>
  <si>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</si>
  <si>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</si>
  <si>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</si>
  <si>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</si>
  <si>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</si>
  <si>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</si>
  <si>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</si>
  <si>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</si>
  <si>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</si>
  <si>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</si>
  <si>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</si>
  <si>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</si>
  <si>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</si>
  <si>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ChoixMois</t>
  </si>
  <si>
    <t>ChoixAn</t>
  </si>
  <si>
    <t>JoursMois</t>
  </si>
  <si>
    <t>Période</t>
  </si>
  <si>
    <t>datediff</t>
  </si>
  <si>
    <t>Dates</t>
  </si>
  <si>
    <t>T_dates_congrès</t>
  </si>
  <si>
    <t>List_Dates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</si>
</sst>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theme="0" tint="-0.14999847407452621"/>
      </bottom>
      <diagonal/>
    </border>
    <border>
      <left style="thin">
        <color rgb="FFFF0000"/>
      </left>
      <right style="thin">
        <color rgb="FFFF0000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ont="1"/>
    <xf numFmtId="164" fontId="0" fillId="0" borderId="0" xfId="0" applyNumberForma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6" xfId="0" applyBorder="1"/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14"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D9D9"/>
      <color rgb="FFFE9C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G$12" fmlaRange="$AV$9:$AV$14" noThreeD="1" sel="4" val="0"/>
</file>

<file path=xl/ctrlProps/ctrlProp2.xml><?xml version="1.0" encoding="utf-8"?>
<formControlPr xmlns="http://schemas.microsoft.com/office/spreadsheetml/2009/9/main" objectType="Drop" dropStyle="combo" dx="22" fmlaLink="$G$16" fmlaRange="$AX$9:$AX$20" noThreeD="1" sel="5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14883</xdr:colOff>
      <xdr:row>3</xdr:row>
      <xdr:rowOff>158352</xdr:rowOff>
    </xdr:from>
    <xdr:to>
      <xdr:col>12</xdr:col>
      <xdr:colOff>2039155</xdr:colOff>
      <xdr:row>7</xdr:row>
      <xdr:rowOff>158352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95798" y="721803"/>
          <a:ext cx="10234554" cy="764683"/>
        </a:xfrm>
        <a:prstGeom prst="rect">
          <a:avLst/>
        </a:prstGeom>
        <a:gradFill flip="none" rotWithShape="1">
          <a:gsLst>
            <a:gs pos="0">
              <a:srgbClr val="C00000">
                <a:tint val="66000"/>
                <a:satMod val="160000"/>
              </a:srgbClr>
            </a:gs>
            <a:gs pos="50000">
              <a:srgbClr val="C00000">
                <a:tint val="44500"/>
                <a:satMod val="160000"/>
              </a:srgbClr>
            </a:gs>
            <a:gs pos="100000">
              <a:srgbClr val="C00000">
                <a:tint val="23500"/>
                <a:satMod val="160000"/>
              </a:srgbClr>
            </a:gs>
          </a:gsLst>
          <a:lin ang="5400000" scaled="1"/>
          <a:tileRect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congrès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0</xdr:colOff>
      <xdr:row>10</xdr:row>
      <xdr:rowOff>178593</xdr:rowOff>
    </xdr:from>
    <xdr:to>
      <xdr:col>4</xdr:col>
      <xdr:colOff>0</xdr:colOff>
      <xdr:row>13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58771" y="2132025"/>
          <a:ext cx="2276314" cy="40259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Univers" panose="020B0503020202020204" pitchFamily="34" charset="0"/>
            </a:rPr>
            <a:t>Année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590550</xdr:colOff>
          <xdr:row>13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14</xdr:row>
      <xdr:rowOff>0</xdr:rowOff>
    </xdr:from>
    <xdr:to>
      <xdr:col>4</xdr:col>
      <xdr:colOff>0</xdr:colOff>
      <xdr:row>16</xdr:row>
      <xdr:rowOff>11907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62000" y="2688167"/>
          <a:ext cx="2286000" cy="39290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Univers" panose="020B0503020202020204" pitchFamily="34" charset="0"/>
            </a:rPr>
            <a:t>Mois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7</xdr:col>
          <xdr:colOff>590550</xdr:colOff>
          <xdr:row>16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27</xdr:row>
      <xdr:rowOff>0</xdr:rowOff>
    </xdr:from>
    <xdr:to>
      <xdr:col>5</xdr:col>
      <xdr:colOff>171006</xdr:colOff>
      <xdr:row>45</xdr:row>
      <xdr:rowOff>56714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37A3DE6-DCAC-497C-991E-EC16C4BED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5453063"/>
          <a:ext cx="3552381" cy="3485714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48</xdr:row>
      <xdr:rowOff>11906</xdr:rowOff>
    </xdr:from>
    <xdr:to>
      <xdr:col>8</xdr:col>
      <xdr:colOff>1333500</xdr:colOff>
      <xdr:row>59</xdr:row>
      <xdr:rowOff>107156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51DCA1A-D152-419E-861B-7415CFEC1CB3}"/>
            </a:ext>
          </a:extLst>
        </xdr:cNvPr>
        <xdr:cNvSpPr txBox="1"/>
      </xdr:nvSpPr>
      <xdr:spPr>
        <a:xfrm>
          <a:off x="773906" y="9465469"/>
          <a:ext cx="7239000" cy="21907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requête Liste dates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Excel.CurrentWorkbook(){[Name="T_dates_congrès"]}[Content],</a:t>
          </a:r>
        </a:p>
        <a:p>
          <a:r>
            <a:rPr lang="en-US" sz="1100"/>
            <a:t>    RemoveColumns = Table.RemoveColumns(Source,{"datediff"}),</a:t>
          </a:r>
        </a:p>
        <a:p>
          <a:r>
            <a:rPr lang="en-US" sz="1100"/>
            <a:t>    Types = Table.TransformColumnTypes(RemoveColumns,{{"Date de début", type date}, {"Date de fin", type date}}),</a:t>
          </a:r>
        </a:p>
        <a:p>
          <a:r>
            <a:rPr lang="en-US" sz="1100"/>
            <a:t>    ListDates = Table.AddColumn(Types, "Dates", each {Number.From([Date de début])..Number.From([Date de fin])}),</a:t>
          </a:r>
        </a:p>
        <a:p>
          <a:r>
            <a:rPr lang="en-US" sz="1100"/>
            <a:t>    RemoveColumns2 = Table.SelectColumns(ListDates,{"Dates"}),</a:t>
          </a:r>
        </a:p>
        <a:p>
          <a:r>
            <a:rPr lang="en-US" sz="1100"/>
            <a:t>    ExpandListDates = Table.ExpandListColumn(RemoveColumns2, "Dates"),</a:t>
          </a:r>
        </a:p>
        <a:p>
          <a:r>
            <a:rPr lang="en-US" sz="1100"/>
            <a:t>    Types2 = Table.TransformColumnTypes(ExpandListDates,{{"Dates", type date}})</a:t>
          </a:r>
        </a:p>
        <a:p>
          <a:r>
            <a:rPr lang="en-US" sz="1100"/>
            <a:t>in</a:t>
          </a:r>
        </a:p>
        <a:p>
          <a:r>
            <a:rPr lang="en-US" sz="1100"/>
            <a:t>    Types2</a:t>
          </a:r>
        </a:p>
      </xdr:txBody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7</xdr:col>
      <xdr:colOff>137461</xdr:colOff>
      <xdr:row>79</xdr:row>
      <xdr:rowOff>47214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C7ACCA3-FD20-4736-A380-9DFFB5B25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2120563"/>
          <a:ext cx="5209524" cy="32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624CA6-B064-4113-92EE-D60B91761498}" autoFormatId="16" applyNumberFormats="0" applyBorderFormats="0" applyFontFormats="0" applyPatternFormats="0" applyAlignmentFormats="0" applyWidthHeightFormats="0">
  <queryTableRefresh nextId="2">
    <queryTableFields count="1">
      <queryTableField id="1" name="Dates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1B0490-2A54-4E73-9E48-BE9E03B4DCB2}" name="T_dates_congrès" displayName="T_dates_congrès" ref="J12:L80" totalsRowShown="0">
  <autoFilter ref="J12:L80" xr:uid="{1913C29A-30EF-4509-BC20-07A91A2B7C33}"/>
  <tableColumns count="3">
    <tableColumn id="1" xr3:uid="{7087AEE7-6F06-4D01-92C9-DC0A3407928F}" name="Date de début" dataDxfId="11"/>
    <tableColumn id="2" xr3:uid="{AE346BFE-B6E3-4002-A5C3-271F389777CC}" name="Date de fin" dataDxfId="10"/>
    <tableColumn id="3" xr3:uid="{D26418F0-75FD-4F46-8401-4B7D6D2CB405}" name="datediff">
      <calculatedColumnFormula>DATEDIF(J13,K13,"D")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310206-89CF-48F7-9F31-6537A71637AA}" name="T_années" displayName="T_années" ref="AV8:AV14" totalsRowShown="0">
  <autoFilter ref="AV8:AV14" xr:uid="{F89F3A0A-9291-4731-B521-3D4497A1FD1C}"/>
  <tableColumns count="1">
    <tableColumn id="1" xr3:uid="{125731E0-BA71-40A5-B1D4-6973F8E1C00F}" name="Anné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7F58FEC-D3AC-4005-A68B-B4CECD4DCB90}" name="T_mois" displayName="T_mois" ref="AX8:AX20" totalsRowShown="0" headerRowDxfId="13" headerRowBorderDxfId="12">
  <autoFilter ref="AX8:AX20" xr:uid="{88C9F65C-62D5-4422-82EF-192B80167837}"/>
  <tableColumns count="1">
    <tableColumn id="1" xr3:uid="{88374828-6863-43A3-A358-4306B9DAAD59}" name="Mois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46CD-1B3C-4E7C-BAD0-0CDF56C422AA}" name="Liste_dates" displayName="Liste_dates" ref="BD8:BD120" tableType="queryTable" totalsRowShown="0">
  <autoFilter ref="BD8:BD120" xr:uid="{5452D697-88AE-4D86-B09B-8888C1F590ED}"/>
  <tableColumns count="1">
    <tableColumn id="1" xr3:uid="{495E9FDB-E1F8-4236-A7E0-1F0149C6E943}" uniqueName="1" name="Dates" queryTableFieldId="1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0F7DB-0812-461A-8D8C-35C041FBADB0}">
  <sheetPr codeName="Sheet1"/>
  <dimension ref="A7:BD120"/>
  <sheetViews>
    <sheetView showGridLines="0" tabSelected="1" topLeftCell="A34" zoomScale="80" zoomScaleNormal="80" workbookViewId="0">
      <selection activeCell="G29" sqref="G29"/>
    </sheetView>
  </sheetViews>
  <sheetFormatPr defaultColWidth="11.42578125" defaultRowHeight="15" x14ac:dyDescent="0.25"/>
  <cols>
    <col min="2" max="8" width="12.7109375" customWidth="1"/>
    <col min="9" max="13" width="30.7109375" customWidth="1"/>
    <col min="14" max="16" width="10.7109375" customWidth="1"/>
    <col min="17" max="17" width="16.5703125" customWidth="1"/>
    <col min="18" max="18" width="16.28515625" customWidth="1"/>
    <col min="48" max="48" width="12.140625" bestFit="1" customWidth="1"/>
    <col min="49" max="49" width="12" bestFit="1" customWidth="1"/>
    <col min="53" max="53" width="13.28515625" style="17" customWidth="1"/>
    <col min="56" max="56" width="11.5703125" bestFit="1" customWidth="1"/>
  </cols>
  <sheetData>
    <row r="7" spans="6:56" ht="15.75" thickBot="1" x14ac:dyDescent="0.3">
      <c r="BD7" s="22" t="s">
        <v>24</v>
      </c>
    </row>
    <row r="8" spans="6:56" ht="15.75" thickBot="1" x14ac:dyDescent="0.3">
      <c r="AV8" t="s">
        <v>0</v>
      </c>
      <c r="AW8" s="6" t="s">
        <v>18</v>
      </c>
      <c r="AX8" s="7" t="s">
        <v>4</v>
      </c>
      <c r="AY8" s="7" t="s">
        <v>17</v>
      </c>
      <c r="AZ8" s="7" t="s">
        <v>19</v>
      </c>
      <c r="BA8" s="18" t="s">
        <v>3</v>
      </c>
      <c r="BB8" s="8" t="s">
        <v>20</v>
      </c>
      <c r="BD8" t="s">
        <v>22</v>
      </c>
    </row>
    <row r="9" spans="6:56" x14ac:dyDescent="0.25">
      <c r="AV9" s="9">
        <v>2017</v>
      </c>
      <c r="AW9">
        <f>F12</f>
        <v>2020</v>
      </c>
      <c r="AX9" t="s">
        <v>5</v>
      </c>
      <c r="AY9">
        <f>$G$16</f>
        <v>5</v>
      </c>
      <c r="AZ9">
        <v>1</v>
      </c>
      <c r="BA9" s="19">
        <f>DATE($AW$9,$AY$9,$AZ9)</f>
        <v>43952</v>
      </c>
      <c r="BB9" s="3">
        <f>$BA$9</f>
        <v>43952</v>
      </c>
      <c r="BD9" s="3">
        <v>43119</v>
      </c>
    </row>
    <row r="10" spans="6:56" x14ac:dyDescent="0.25">
      <c r="AV10">
        <v>2018</v>
      </c>
      <c r="AX10" t="s">
        <v>6</v>
      </c>
      <c r="AZ10">
        <v>2</v>
      </c>
      <c r="BA10" s="19">
        <f>DATE($AW$9,$AY$9,$AZ10)</f>
        <v>43953</v>
      </c>
      <c r="BB10" s="3">
        <f>DATE($AW$9,$AY$9+1,$AZ9)-1</f>
        <v>43982</v>
      </c>
      <c r="BD10" s="3">
        <v>43120</v>
      </c>
    </row>
    <row r="11" spans="6:56" x14ac:dyDescent="0.25">
      <c r="J11" s="22" t="s">
        <v>23</v>
      </c>
      <c r="AV11">
        <v>2019</v>
      </c>
      <c r="AX11" t="s">
        <v>7</v>
      </c>
      <c r="AZ11">
        <v>3</v>
      </c>
      <c r="BA11" s="19">
        <f>DATE($AW$9,$AY$9,$AZ11)</f>
        <v>43954</v>
      </c>
      <c r="BD11" s="3">
        <v>43120</v>
      </c>
    </row>
    <row r="12" spans="6:56" x14ac:dyDescent="0.25">
      <c r="F12">
        <f>INDEX(T_années[Année],G12,1)</f>
        <v>2020</v>
      </c>
      <c r="G12">
        <v>4</v>
      </c>
      <c r="I12" s="2"/>
      <c r="J12" s="1" t="s">
        <v>1</v>
      </c>
      <c r="K12" s="1" t="s">
        <v>2</v>
      </c>
      <c r="L12" t="s">
        <v>21</v>
      </c>
      <c r="M12" s="2"/>
      <c r="AV12">
        <v>2020</v>
      </c>
      <c r="AX12" t="s">
        <v>8</v>
      </c>
      <c r="AZ12">
        <v>4</v>
      </c>
      <c r="BA12" s="19">
        <f>DATE($AW$9,$AY$9,$AZ12)</f>
        <v>43955</v>
      </c>
      <c r="BD12" s="3">
        <v>43125</v>
      </c>
    </row>
    <row r="13" spans="6:56" x14ac:dyDescent="0.25">
      <c r="I13" s="5"/>
      <c r="J13" s="20">
        <v>43119</v>
      </c>
      <c r="K13" s="20">
        <v>43120</v>
      </c>
      <c r="L13">
        <f>DATEDIF(J13,K13,"D")</f>
        <v>1</v>
      </c>
      <c r="M13" s="2"/>
      <c r="AV13">
        <v>2021</v>
      </c>
      <c r="AX13" t="s">
        <v>9</v>
      </c>
      <c r="AZ13">
        <v>5</v>
      </c>
      <c r="BA13" s="19">
        <f>DATE($AW$9,$AY$9,$AZ13)</f>
        <v>43956</v>
      </c>
      <c r="BD13" s="3">
        <v>43126</v>
      </c>
    </row>
    <row r="14" spans="6:56" x14ac:dyDescent="0.25">
      <c r="I14" s="5"/>
      <c r="J14" s="20">
        <v>43120</v>
      </c>
      <c r="K14" s="20">
        <v>43120</v>
      </c>
      <c r="L14">
        <f>DATEDIF(J14,K14,"D")</f>
        <v>0</v>
      </c>
      <c r="M14" s="2"/>
      <c r="AV14">
        <v>2022</v>
      </c>
      <c r="AX14" t="s">
        <v>10</v>
      </c>
      <c r="AZ14">
        <v>6</v>
      </c>
      <c r="BA14" s="19">
        <f>DATE($AW$9,$AY$9,$AZ14)</f>
        <v>43957</v>
      </c>
      <c r="BD14" s="3">
        <v>43153</v>
      </c>
    </row>
    <row r="15" spans="6:56" x14ac:dyDescent="0.25">
      <c r="I15" s="5"/>
      <c r="J15" s="20">
        <v>43125</v>
      </c>
      <c r="K15" s="20">
        <v>43126</v>
      </c>
      <c r="L15">
        <f>DATEDIF(J15,K15,"D")</f>
        <v>1</v>
      </c>
      <c r="M15" s="2"/>
      <c r="AX15" t="s">
        <v>11</v>
      </c>
      <c r="AZ15">
        <v>7</v>
      </c>
      <c r="BA15" s="19">
        <f>DATE($AW$9,$AY$9,$AZ15)</f>
        <v>43958</v>
      </c>
      <c r="BD15" s="3">
        <v>43154</v>
      </c>
    </row>
    <row r="16" spans="6:56" x14ac:dyDescent="0.25">
      <c r="F16" t="str" cm="1">
        <f t="array" ref="F16">INDEX(T_mois[Mois],$G$16,1)</f>
        <v>Mai</v>
      </c>
      <c r="G16">
        <v>5</v>
      </c>
      <c r="J16" s="20">
        <v>43153</v>
      </c>
      <c r="K16" s="20">
        <v>43155</v>
      </c>
      <c r="L16">
        <f>DATEDIF(J16,K16,"D")</f>
        <v>2</v>
      </c>
      <c r="M16" s="4"/>
      <c r="AX16" t="s">
        <v>12</v>
      </c>
      <c r="AZ16">
        <v>8</v>
      </c>
      <c r="BA16" s="19">
        <f>DATE($AW$9,$AY$9,$AZ16)</f>
        <v>43959</v>
      </c>
      <c r="BD16" s="3">
        <v>43155</v>
      </c>
    </row>
    <row r="17" spans="1:56" x14ac:dyDescent="0.25">
      <c r="J17" s="20">
        <v>43176</v>
      </c>
      <c r="K17" s="20">
        <v>43176</v>
      </c>
      <c r="L17">
        <f>DATEDIF(J17,K17,"D")</f>
        <v>0</v>
      </c>
      <c r="M17" s="4"/>
      <c r="AX17" t="s">
        <v>13</v>
      </c>
      <c r="AZ17">
        <v>9</v>
      </c>
      <c r="BA17" s="19">
        <f>DATE($AW$9,$AY$9,$AZ17)</f>
        <v>43960</v>
      </c>
      <c r="BD17" s="3">
        <v>43176</v>
      </c>
    </row>
    <row r="18" spans="1:56" x14ac:dyDescent="0.25">
      <c r="J18" s="20">
        <v>43183</v>
      </c>
      <c r="K18" s="20">
        <v>43183</v>
      </c>
      <c r="L18">
        <f>DATEDIF(J18,K18,"D")</f>
        <v>0</v>
      </c>
      <c r="M18" s="4"/>
      <c r="AX18" t="s">
        <v>14</v>
      </c>
      <c r="AZ18">
        <v>10</v>
      </c>
      <c r="BA18" s="19">
        <f>DATE($AW$9,$AY$9,$AZ18)</f>
        <v>43961</v>
      </c>
      <c r="BD18" s="3">
        <v>43183</v>
      </c>
    </row>
    <row r="19" spans="1:56" x14ac:dyDescent="0.25">
      <c r="I19" s="4"/>
      <c r="J19" s="20">
        <v>43183</v>
      </c>
      <c r="K19" s="20">
        <v>43183</v>
      </c>
      <c r="L19">
        <f>DATEDIF(J19,K19,"D")</f>
        <v>0</v>
      </c>
      <c r="AX19" t="s">
        <v>15</v>
      </c>
      <c r="AZ19">
        <v>11</v>
      </c>
      <c r="BA19" s="19">
        <f>DATE($AW$9,$AY$9,$AZ19)</f>
        <v>43962</v>
      </c>
      <c r="BD19" s="3">
        <v>43183</v>
      </c>
    </row>
    <row r="20" spans="1:56" ht="18.75" x14ac:dyDescent="0.25">
      <c r="A20" s="16"/>
      <c r="B20" s="15" t="str">
        <f>PROPER(TEXT(DATE($AW9,$AY9,$AZ9),"jjjj"))</f>
        <v>Vendredi</v>
      </c>
      <c r="C20" s="11" t="str">
        <f>PROPER(TEXT(DATE($AW9,$AY9,$AZ10),"jjjj"))</f>
        <v>Samedi</v>
      </c>
      <c r="D20" s="11" t="str">
        <f>PROPER(TEXT(DATE($AW9,$AY9,$AZ11),"jjjj"))</f>
        <v>Dimanche</v>
      </c>
      <c r="E20" s="11" t="str">
        <f>PROPER(TEXT(DATE($AW9,$AY9,$AZ12),"jjjj"))</f>
        <v>Lundi</v>
      </c>
      <c r="F20" s="11" t="str">
        <f>PROPER(TEXT(DATE($AW9,$AY9,$AZ13),"jjjj"))</f>
        <v>Mardi</v>
      </c>
      <c r="G20" s="11" t="str">
        <f>PROPER(TEXT(DATE($AW9,$AY9,$AZ14),"jjjj"))</f>
        <v>Mercredi</v>
      </c>
      <c r="H20" s="11" t="str">
        <f>PROPER(TEXT(DATE($AW9,$AY9,$AZ15),"jjjj"))</f>
        <v>Jeudi</v>
      </c>
      <c r="I20" s="4"/>
      <c r="J20" s="20">
        <v>43189</v>
      </c>
      <c r="K20" s="20">
        <v>43189</v>
      </c>
      <c r="L20">
        <f>DATEDIF(J20,K20,"D")</f>
        <v>0</v>
      </c>
      <c r="AX20" t="s">
        <v>16</v>
      </c>
      <c r="AZ20">
        <v>12</v>
      </c>
      <c r="BA20" s="19">
        <f>DATE($AW$9,$AY$9,$AZ20)</f>
        <v>43963</v>
      </c>
      <c r="BD20" s="3">
        <v>43189</v>
      </c>
    </row>
    <row r="21" spans="1:56" ht="18.75" x14ac:dyDescent="0.25">
      <c r="A21" s="12"/>
      <c r="B21" s="13">
        <f>BA9</f>
        <v>43952</v>
      </c>
      <c r="C21" s="13">
        <f>B21+1</f>
        <v>43953</v>
      </c>
      <c r="D21" s="13">
        <f>C21+1</f>
        <v>43954</v>
      </c>
      <c r="E21" s="13">
        <f>D21+1</f>
        <v>43955</v>
      </c>
      <c r="F21" s="13">
        <f>E21+1</f>
        <v>43956</v>
      </c>
      <c r="G21" s="13">
        <f>F21+1</f>
        <v>43957</v>
      </c>
      <c r="H21" s="13">
        <f>G21+1</f>
        <v>43958</v>
      </c>
      <c r="I21" s="4"/>
      <c r="J21" s="20">
        <v>43225</v>
      </c>
      <c r="K21" s="20">
        <v>43228</v>
      </c>
      <c r="L21">
        <f>DATEDIF(J21,K21,"D")</f>
        <v>3</v>
      </c>
      <c r="AZ21">
        <v>13</v>
      </c>
      <c r="BA21" s="19">
        <f>DATE($AW$9,$AY$9,$AZ21)</f>
        <v>43964</v>
      </c>
      <c r="BD21" s="3">
        <v>43225</v>
      </c>
    </row>
    <row r="22" spans="1:56" ht="18.75" x14ac:dyDescent="0.25">
      <c r="A22" s="12"/>
      <c r="B22" s="14">
        <f>H21+1</f>
        <v>43959</v>
      </c>
      <c r="C22" s="14">
        <f>B22+1</f>
        <v>43960</v>
      </c>
      <c r="D22" s="14">
        <f>C22+1</f>
        <v>43961</v>
      </c>
      <c r="E22" s="14">
        <f>D22+1</f>
        <v>43962</v>
      </c>
      <c r="F22" s="14">
        <f>E22+1</f>
        <v>43963</v>
      </c>
      <c r="G22" s="14">
        <f>F22+1</f>
        <v>43964</v>
      </c>
      <c r="H22" s="14">
        <f>G22+1</f>
        <v>43965</v>
      </c>
      <c r="J22" s="20">
        <v>43260</v>
      </c>
      <c r="K22" s="20">
        <v>43260</v>
      </c>
      <c r="L22">
        <f>DATEDIF(J22,K22,"D")</f>
        <v>0</v>
      </c>
      <c r="M22" s="4"/>
      <c r="AZ22">
        <v>14</v>
      </c>
      <c r="BA22" s="19">
        <f>DATE($AW$9,$AY$9,$AZ22)</f>
        <v>43965</v>
      </c>
      <c r="BD22" s="3">
        <v>43226</v>
      </c>
    </row>
    <row r="23" spans="1:56" ht="18.75" x14ac:dyDescent="0.25">
      <c r="A23" s="12"/>
      <c r="B23" s="14">
        <f>H22+1</f>
        <v>43966</v>
      </c>
      <c r="C23" s="14">
        <f>B23+1</f>
        <v>43967</v>
      </c>
      <c r="D23" s="14">
        <f>C23+1</f>
        <v>43968</v>
      </c>
      <c r="E23" s="14">
        <f>D23+1</f>
        <v>43969</v>
      </c>
      <c r="F23" s="14">
        <f>E23+1</f>
        <v>43970</v>
      </c>
      <c r="G23" s="14">
        <f>F23+1</f>
        <v>43971</v>
      </c>
      <c r="H23" s="14">
        <f>G23+1</f>
        <v>43972</v>
      </c>
      <c r="J23" s="20">
        <v>43271</v>
      </c>
      <c r="K23" s="20">
        <v>43274</v>
      </c>
      <c r="L23">
        <f>DATEDIF(J23,K23,"D")</f>
        <v>3</v>
      </c>
      <c r="M23" s="4"/>
      <c r="AZ23">
        <v>15</v>
      </c>
      <c r="BA23" s="19">
        <f>DATE($AW$9,$AY$9,$AZ23)</f>
        <v>43966</v>
      </c>
      <c r="BD23" s="3">
        <v>43227</v>
      </c>
    </row>
    <row r="24" spans="1:56" ht="18.75" x14ac:dyDescent="0.25">
      <c r="A24" s="12"/>
      <c r="B24" s="14">
        <f>H23+1</f>
        <v>43973</v>
      </c>
      <c r="C24" s="14">
        <f>B24+1</f>
        <v>43974</v>
      </c>
      <c r="D24" s="14">
        <f>C24+1</f>
        <v>43975</v>
      </c>
      <c r="E24" s="14">
        <f>D24+1</f>
        <v>43976</v>
      </c>
      <c r="F24" s="14">
        <f>E24+1</f>
        <v>43977</v>
      </c>
      <c r="G24" s="14">
        <f>F24+1</f>
        <v>43978</v>
      </c>
      <c r="H24" s="14">
        <f>G24+1</f>
        <v>43979</v>
      </c>
      <c r="J24" s="20">
        <v>43273</v>
      </c>
      <c r="K24" s="20">
        <v>43274</v>
      </c>
      <c r="L24">
        <f>DATEDIF(J24,K24,"D")</f>
        <v>1</v>
      </c>
      <c r="M24" s="4"/>
      <c r="AZ24">
        <v>16</v>
      </c>
      <c r="BA24" s="19">
        <f>DATE($AW$9,$AY$9,$AZ24)</f>
        <v>43967</v>
      </c>
      <c r="BD24" s="3">
        <v>43228</v>
      </c>
    </row>
    <row r="25" spans="1:56" ht="18.75" x14ac:dyDescent="0.25">
      <c r="A25" s="12"/>
      <c r="B25" s="14">
        <f>H24+1</f>
        <v>43980</v>
      </c>
      <c r="C25" s="14">
        <f>B25+1</f>
        <v>43981</v>
      </c>
      <c r="D25" s="14">
        <f>C25+1</f>
        <v>43982</v>
      </c>
      <c r="E25" s="14">
        <f>D25+1</f>
        <v>43983</v>
      </c>
      <c r="F25" s="14">
        <f>E25+1</f>
        <v>43984</v>
      </c>
      <c r="G25" s="14">
        <f>F25+1</f>
        <v>43985</v>
      </c>
      <c r="H25" s="14">
        <f>G25+1</f>
        <v>43986</v>
      </c>
      <c r="J25" s="20">
        <v>43273</v>
      </c>
      <c r="K25" s="20">
        <v>43274</v>
      </c>
      <c r="L25">
        <f>DATEDIF(J25,K25,"D")</f>
        <v>1</v>
      </c>
      <c r="M25" s="4"/>
      <c r="AZ25">
        <v>17</v>
      </c>
      <c r="BA25" s="19">
        <f>DATE($AW$9,$AY$9,$AZ25)</f>
        <v>43968</v>
      </c>
      <c r="BD25" s="3">
        <v>43260</v>
      </c>
    </row>
    <row r="26" spans="1:56" x14ac:dyDescent="0.25">
      <c r="B26" s="10"/>
      <c r="C26" s="10"/>
      <c r="D26" s="10"/>
      <c r="E26" s="10"/>
      <c r="F26" s="10"/>
      <c r="G26" s="10"/>
      <c r="H26" s="10"/>
      <c r="J26" s="20">
        <v>43280</v>
      </c>
      <c r="K26" s="20">
        <v>43280</v>
      </c>
      <c r="L26">
        <f>DATEDIF(J26,K26,"D")</f>
        <v>0</v>
      </c>
      <c r="M26" s="4"/>
      <c r="AZ26">
        <v>18</v>
      </c>
      <c r="BA26" s="19">
        <f>DATE($AW$9,$AY$9,$AZ26)</f>
        <v>43969</v>
      </c>
      <c r="BD26" s="3">
        <v>43271</v>
      </c>
    </row>
    <row r="27" spans="1:56" x14ac:dyDescent="0.25">
      <c r="B27" s="10"/>
      <c r="C27" s="10"/>
      <c r="D27" s="10"/>
      <c r="E27" s="10"/>
      <c r="F27" s="10"/>
      <c r="G27" s="10"/>
      <c r="H27" s="10"/>
      <c r="J27" s="20">
        <v>43280</v>
      </c>
      <c r="K27" s="20">
        <v>43280</v>
      </c>
      <c r="L27">
        <f>DATEDIF(J27,K27,"D")</f>
        <v>0</v>
      </c>
      <c r="M27" s="4"/>
      <c r="AZ27">
        <v>19</v>
      </c>
      <c r="BA27" s="19">
        <f>DATE($AW$9,$AY$9,$AZ27)</f>
        <v>43970</v>
      </c>
      <c r="BD27" s="3">
        <v>43272</v>
      </c>
    </row>
    <row r="28" spans="1:56" x14ac:dyDescent="0.25">
      <c r="B28" s="10"/>
      <c r="C28" s="10"/>
      <c r="D28" s="10"/>
      <c r="E28" s="10"/>
      <c r="F28" s="10"/>
      <c r="G28" s="10"/>
      <c r="H28" s="10"/>
      <c r="J28" s="20">
        <v>43357</v>
      </c>
      <c r="K28" s="20">
        <v>43357</v>
      </c>
      <c r="L28">
        <f>DATEDIF(J28,K28,"D")</f>
        <v>0</v>
      </c>
      <c r="M28" s="4"/>
      <c r="AZ28">
        <v>20</v>
      </c>
      <c r="BA28" s="19">
        <f>DATE($AW$9,$AY$9,$AZ28)</f>
        <v>43971</v>
      </c>
      <c r="BD28" s="3">
        <v>43273</v>
      </c>
    </row>
    <row r="29" spans="1:56" x14ac:dyDescent="0.25">
      <c r="J29" s="20">
        <v>43378</v>
      </c>
      <c r="K29" s="20">
        <v>43379</v>
      </c>
      <c r="L29">
        <f>DATEDIF(J29,K29,"D")</f>
        <v>1</v>
      </c>
      <c r="M29" s="4"/>
      <c r="AZ29">
        <v>21</v>
      </c>
      <c r="BA29" s="19">
        <f>DATE($AW$9,$AY$9,$AZ29)</f>
        <v>43972</v>
      </c>
      <c r="BD29" s="3">
        <v>43274</v>
      </c>
    </row>
    <row r="30" spans="1:56" x14ac:dyDescent="0.25">
      <c r="J30" s="20">
        <v>43385</v>
      </c>
      <c r="K30" s="20">
        <v>43385</v>
      </c>
      <c r="L30">
        <f>DATEDIF(J30,K30,"D")</f>
        <v>0</v>
      </c>
      <c r="M30" s="4"/>
      <c r="AZ30">
        <v>22</v>
      </c>
      <c r="BA30" s="19">
        <f>DATE($AW$9,$AY$9,$AZ30)</f>
        <v>43973</v>
      </c>
      <c r="BD30" s="3">
        <v>43273</v>
      </c>
    </row>
    <row r="31" spans="1:56" x14ac:dyDescent="0.25">
      <c r="J31" s="20">
        <v>43414</v>
      </c>
      <c r="K31" s="20">
        <v>43414</v>
      </c>
      <c r="L31">
        <f>DATEDIF(J31,K31,"D")</f>
        <v>0</v>
      </c>
      <c r="M31" s="4"/>
      <c r="AZ31">
        <v>23</v>
      </c>
      <c r="BA31" s="19">
        <f>DATE($AW$9,$AY$9,$AZ31)</f>
        <v>43974</v>
      </c>
      <c r="BD31" s="3">
        <v>43274</v>
      </c>
    </row>
    <row r="32" spans="1:56" x14ac:dyDescent="0.25">
      <c r="J32" s="20">
        <v>43420</v>
      </c>
      <c r="K32" s="20">
        <v>43420</v>
      </c>
      <c r="L32">
        <f>DATEDIF(J32,K32,"D")</f>
        <v>0</v>
      </c>
      <c r="M32" s="4"/>
      <c r="AZ32">
        <v>24</v>
      </c>
      <c r="BA32" s="19">
        <f>DATE($AW$9,$AY$9,$AZ32)</f>
        <v>43975</v>
      </c>
      <c r="BD32" s="3">
        <v>43273</v>
      </c>
    </row>
    <row r="33" spans="4:56" x14ac:dyDescent="0.25">
      <c r="J33" s="20">
        <v>43466</v>
      </c>
      <c r="K33" s="20">
        <v>43466</v>
      </c>
      <c r="L33">
        <f>DATEDIF(J33,K33,"D")</f>
        <v>0</v>
      </c>
      <c r="M33" s="4"/>
      <c r="AZ33">
        <v>25</v>
      </c>
      <c r="BA33" s="19">
        <f>DATE($AW$9,$AY$9,$AZ33)</f>
        <v>43976</v>
      </c>
      <c r="BD33" s="3">
        <v>43274</v>
      </c>
    </row>
    <row r="34" spans="4:56" x14ac:dyDescent="0.25">
      <c r="J34" s="20">
        <v>43466</v>
      </c>
      <c r="K34" s="20">
        <v>43466</v>
      </c>
      <c r="L34">
        <f>DATEDIF(J34,K34,"D")</f>
        <v>0</v>
      </c>
      <c r="M34" s="4"/>
      <c r="AZ34">
        <v>26</v>
      </c>
      <c r="BA34" s="19">
        <f>DATE($AW$9,$AY$9,$AZ34)</f>
        <v>43977</v>
      </c>
      <c r="BD34" s="3">
        <v>43280</v>
      </c>
    </row>
    <row r="35" spans="4:56" x14ac:dyDescent="0.25">
      <c r="J35" s="20">
        <v>43476</v>
      </c>
      <c r="K35" s="20">
        <v>43477</v>
      </c>
      <c r="L35">
        <f>DATEDIF(J35,K35,"D")</f>
        <v>1</v>
      </c>
      <c r="M35" s="4"/>
      <c r="AZ35">
        <v>27</v>
      </c>
      <c r="BA35" s="19">
        <f>DATE($AW$9,$AY$9,$AZ35)</f>
        <v>43978</v>
      </c>
      <c r="BD35" s="3">
        <v>43280</v>
      </c>
    </row>
    <row r="36" spans="4:56" x14ac:dyDescent="0.25">
      <c r="D36" t="e" cm="1">
        <f t="array" ref="D36">recher</f>
        <v>#NAME?</v>
      </c>
      <c r="J36" s="20">
        <v>43483</v>
      </c>
      <c r="K36" s="20">
        <v>43483</v>
      </c>
      <c r="L36">
        <f>DATEDIF(J36,K36,"D")</f>
        <v>0</v>
      </c>
      <c r="M36" s="4"/>
      <c r="AZ36">
        <v>28</v>
      </c>
      <c r="BA36" s="19">
        <f>DATE($AW$9,$AY$9,$AZ36)</f>
        <v>43979</v>
      </c>
      <c r="BD36" s="3">
        <v>43357</v>
      </c>
    </row>
    <row r="37" spans="4:56" x14ac:dyDescent="0.25">
      <c r="J37" s="20">
        <v>43484</v>
      </c>
      <c r="K37" s="20">
        <v>43484</v>
      </c>
      <c r="L37">
        <f>DATEDIF(J37,K37,"D")</f>
        <v>0</v>
      </c>
      <c r="M37" s="4"/>
      <c r="AZ37">
        <v>29</v>
      </c>
      <c r="BA37" s="19">
        <f>DATE($AW$9,$AY$9,$AZ37)</f>
        <v>43980</v>
      </c>
      <c r="BD37" s="3">
        <v>43378</v>
      </c>
    </row>
    <row r="38" spans="4:56" x14ac:dyDescent="0.25">
      <c r="J38" s="20">
        <v>43498</v>
      </c>
      <c r="K38" s="20">
        <v>43498</v>
      </c>
      <c r="L38">
        <f>DATEDIF(J38,K38,"D")</f>
        <v>0</v>
      </c>
      <c r="M38" s="4"/>
      <c r="AZ38">
        <v>30</v>
      </c>
      <c r="BA38" s="19">
        <f>DATE($AW$9,$AY$9,$AZ38)</f>
        <v>43981</v>
      </c>
      <c r="BD38" s="3">
        <v>43379</v>
      </c>
    </row>
    <row r="39" spans="4:56" x14ac:dyDescent="0.25">
      <c r="J39" s="20">
        <v>43498</v>
      </c>
      <c r="K39" s="20">
        <v>43498</v>
      </c>
      <c r="L39">
        <f>DATEDIF(J39,K39,"D")</f>
        <v>0</v>
      </c>
      <c r="M39" s="4"/>
      <c r="AZ39">
        <v>31</v>
      </c>
      <c r="BA39" s="19">
        <f>DATE($AW$9,$AY$9,$AZ39)</f>
        <v>43982</v>
      </c>
      <c r="BD39" s="3">
        <v>43385</v>
      </c>
    </row>
    <row r="40" spans="4:56" x14ac:dyDescent="0.25">
      <c r="J40" s="20">
        <v>43525</v>
      </c>
      <c r="K40" s="20">
        <v>43525</v>
      </c>
      <c r="L40">
        <f>DATEDIF(J40,K40,"D")</f>
        <v>0</v>
      </c>
      <c r="M40" s="4"/>
      <c r="BD40" s="3">
        <v>43414</v>
      </c>
    </row>
    <row r="41" spans="4:56" x14ac:dyDescent="0.25">
      <c r="J41" s="20">
        <v>43525</v>
      </c>
      <c r="K41" s="20">
        <v>43525</v>
      </c>
      <c r="L41">
        <f>DATEDIF(J41,K41,"D")</f>
        <v>0</v>
      </c>
      <c r="M41" s="4"/>
      <c r="BD41" s="3">
        <v>43420</v>
      </c>
    </row>
    <row r="42" spans="4:56" x14ac:dyDescent="0.25">
      <c r="J42" s="20">
        <v>43531</v>
      </c>
      <c r="K42" s="20">
        <v>43533</v>
      </c>
      <c r="L42">
        <f>DATEDIF(J42,K42,"D")</f>
        <v>2</v>
      </c>
      <c r="M42" s="4"/>
      <c r="BD42" s="3">
        <v>43466</v>
      </c>
    </row>
    <row r="43" spans="4:56" x14ac:dyDescent="0.25">
      <c r="J43" s="20">
        <v>43539</v>
      </c>
      <c r="K43" s="20">
        <v>43539</v>
      </c>
      <c r="L43">
        <f>DATEDIF(J43,K43,"D")</f>
        <v>0</v>
      </c>
      <c r="M43" s="4"/>
      <c r="BD43" s="3">
        <v>43466</v>
      </c>
    </row>
    <row r="44" spans="4:56" x14ac:dyDescent="0.25">
      <c r="J44" s="20">
        <v>43546</v>
      </c>
      <c r="K44" s="20">
        <v>43546</v>
      </c>
      <c r="L44">
        <f>DATEDIF(J44,K44,"D")</f>
        <v>0</v>
      </c>
      <c r="M44" s="4"/>
      <c r="BD44" s="3">
        <v>43476</v>
      </c>
    </row>
    <row r="45" spans="4:56" x14ac:dyDescent="0.25">
      <c r="J45" s="20">
        <v>43547</v>
      </c>
      <c r="K45" s="20">
        <v>43548</v>
      </c>
      <c r="L45">
        <f>DATEDIF(J45,K45,"D")</f>
        <v>1</v>
      </c>
      <c r="M45" s="4"/>
      <c r="BD45" s="3">
        <v>43477</v>
      </c>
    </row>
    <row r="46" spans="4:56" x14ac:dyDescent="0.25">
      <c r="J46" s="20">
        <v>43553</v>
      </c>
      <c r="K46" s="20">
        <v>43553</v>
      </c>
      <c r="L46">
        <f>DATEDIF(J46,K46,"D")</f>
        <v>0</v>
      </c>
      <c r="M46" s="4"/>
      <c r="BD46" s="3">
        <v>43483</v>
      </c>
    </row>
    <row r="47" spans="4:56" x14ac:dyDescent="0.25">
      <c r="J47" s="20">
        <v>43553</v>
      </c>
      <c r="K47" s="20">
        <v>43553</v>
      </c>
      <c r="L47">
        <f>DATEDIF(J47,K47,"D")</f>
        <v>0</v>
      </c>
      <c r="M47" s="4"/>
      <c r="BD47" s="3">
        <v>43484</v>
      </c>
    </row>
    <row r="48" spans="4:56" x14ac:dyDescent="0.25">
      <c r="J48" s="20">
        <v>43567</v>
      </c>
      <c r="K48" s="20">
        <v>43568</v>
      </c>
      <c r="L48">
        <f>DATEDIF(J48,K48,"D")</f>
        <v>1</v>
      </c>
      <c r="M48" s="4"/>
      <c r="BD48" s="3">
        <v>43498</v>
      </c>
    </row>
    <row r="49" spans="10:56" x14ac:dyDescent="0.25">
      <c r="J49" s="20">
        <v>43596</v>
      </c>
      <c r="K49" s="20">
        <v>43599</v>
      </c>
      <c r="L49">
        <f>DATEDIF(J49,K49,"D")</f>
        <v>3</v>
      </c>
      <c r="M49" s="4"/>
      <c r="BD49" s="3">
        <v>43498</v>
      </c>
    </row>
    <row r="50" spans="10:56" x14ac:dyDescent="0.25">
      <c r="J50" s="20">
        <v>43630</v>
      </c>
      <c r="K50" s="20">
        <v>43630</v>
      </c>
      <c r="L50">
        <f>DATEDIF(J50,K50,"D")</f>
        <v>0</v>
      </c>
      <c r="M50" s="4"/>
      <c r="BD50" s="3">
        <v>43525</v>
      </c>
    </row>
    <row r="51" spans="10:56" x14ac:dyDescent="0.25">
      <c r="J51" s="20">
        <v>43637</v>
      </c>
      <c r="K51" s="20">
        <v>43638</v>
      </c>
      <c r="L51">
        <f>DATEDIF(J51,K51,"D")</f>
        <v>1</v>
      </c>
      <c r="M51" s="4"/>
      <c r="BD51" s="3">
        <v>43525</v>
      </c>
    </row>
    <row r="52" spans="10:56" x14ac:dyDescent="0.25">
      <c r="J52" s="20">
        <v>43639</v>
      </c>
      <c r="K52" s="20">
        <v>43641</v>
      </c>
      <c r="L52">
        <f>DATEDIF(J52,K52,"D")</f>
        <v>2</v>
      </c>
      <c r="M52" s="4"/>
      <c r="BD52" s="3">
        <v>43531</v>
      </c>
    </row>
    <row r="53" spans="10:56" x14ac:dyDescent="0.25">
      <c r="J53" s="20">
        <v>43644</v>
      </c>
      <c r="K53" s="20">
        <v>43644</v>
      </c>
      <c r="L53">
        <f>DATEDIF(J53,K53,"D")</f>
        <v>0</v>
      </c>
      <c r="M53" s="4"/>
      <c r="BD53" s="3">
        <v>43532</v>
      </c>
    </row>
    <row r="54" spans="10:56" x14ac:dyDescent="0.25">
      <c r="J54" s="20">
        <v>43651</v>
      </c>
      <c r="K54" s="20">
        <v>43652</v>
      </c>
      <c r="L54">
        <f>DATEDIF(J54,K54,"D")</f>
        <v>1</v>
      </c>
      <c r="M54" s="4"/>
      <c r="BD54" s="3">
        <v>43533</v>
      </c>
    </row>
    <row r="55" spans="10:56" x14ac:dyDescent="0.25">
      <c r="J55" s="20">
        <v>43721</v>
      </c>
      <c r="K55" s="20">
        <v>43721</v>
      </c>
      <c r="L55">
        <f>DATEDIF(J55,K55,"D")</f>
        <v>0</v>
      </c>
      <c r="M55" s="4"/>
      <c r="BD55" s="3">
        <v>43539</v>
      </c>
    </row>
    <row r="56" spans="10:56" x14ac:dyDescent="0.25">
      <c r="J56" s="20">
        <v>43736</v>
      </c>
      <c r="K56" s="20">
        <v>43737</v>
      </c>
      <c r="L56">
        <f>DATEDIF(J56,K56,"D")</f>
        <v>1</v>
      </c>
      <c r="M56" s="4"/>
      <c r="BD56" s="3">
        <v>43546</v>
      </c>
    </row>
    <row r="57" spans="10:56" x14ac:dyDescent="0.25">
      <c r="J57" s="20">
        <v>43742</v>
      </c>
      <c r="K57" s="20">
        <v>43743</v>
      </c>
      <c r="L57">
        <f>DATEDIF(J57,K57,"D")</f>
        <v>1</v>
      </c>
      <c r="M57" s="4"/>
      <c r="BD57" s="3">
        <v>43547</v>
      </c>
    </row>
    <row r="58" spans="10:56" x14ac:dyDescent="0.25">
      <c r="J58" s="20">
        <v>43784</v>
      </c>
      <c r="K58" s="20">
        <v>43784</v>
      </c>
      <c r="L58">
        <f>DATEDIF(J58,K58,"D")</f>
        <v>0</v>
      </c>
      <c r="M58" s="4"/>
      <c r="BD58" s="3">
        <v>43548</v>
      </c>
    </row>
    <row r="59" spans="10:56" x14ac:dyDescent="0.25">
      <c r="J59" s="20">
        <v>43790</v>
      </c>
      <c r="K59" s="20">
        <v>43791</v>
      </c>
      <c r="L59">
        <f>DATEDIF(J59,K59,"D")</f>
        <v>1</v>
      </c>
      <c r="M59" s="4"/>
      <c r="BD59" s="3">
        <v>43553</v>
      </c>
    </row>
    <row r="60" spans="10:56" x14ac:dyDescent="0.25">
      <c r="J60" s="20">
        <v>43798</v>
      </c>
      <c r="K60" s="20">
        <v>43798</v>
      </c>
      <c r="L60">
        <f>DATEDIF(J60,K60,"D")</f>
        <v>0</v>
      </c>
      <c r="M60" s="4"/>
      <c r="BD60" s="3">
        <v>43553</v>
      </c>
    </row>
    <row r="61" spans="10:56" x14ac:dyDescent="0.25">
      <c r="J61" s="20">
        <v>43798</v>
      </c>
      <c r="K61" s="20">
        <v>43799</v>
      </c>
      <c r="L61">
        <f>DATEDIF(J61,K61,"D")</f>
        <v>1</v>
      </c>
      <c r="M61" s="4"/>
      <c r="BD61" s="3">
        <v>43567</v>
      </c>
    </row>
    <row r="62" spans="10:56" x14ac:dyDescent="0.25">
      <c r="J62" s="20">
        <v>43805</v>
      </c>
      <c r="K62" s="20">
        <v>43806</v>
      </c>
      <c r="L62">
        <f>DATEDIF(J62,K62,"D")</f>
        <v>1</v>
      </c>
      <c r="M62" s="4"/>
      <c r="BD62" s="3">
        <v>43568</v>
      </c>
    </row>
    <row r="63" spans="10:56" x14ac:dyDescent="0.25">
      <c r="J63" s="20">
        <v>43848</v>
      </c>
      <c r="K63" s="20">
        <v>43849</v>
      </c>
      <c r="L63">
        <f>DATEDIF(J63,K63,"D")</f>
        <v>1</v>
      </c>
      <c r="M63" s="4"/>
      <c r="BD63" s="3">
        <v>43596</v>
      </c>
    </row>
    <row r="64" spans="10:56" x14ac:dyDescent="0.25">
      <c r="J64" s="20">
        <v>43854</v>
      </c>
      <c r="K64" s="20">
        <v>43855</v>
      </c>
      <c r="L64">
        <f>DATEDIF(J64,K64,"D")</f>
        <v>1</v>
      </c>
      <c r="M64" s="4"/>
      <c r="BD64" s="3">
        <v>43597</v>
      </c>
    </row>
    <row r="65" spans="10:56" x14ac:dyDescent="0.25">
      <c r="J65" s="20">
        <v>43876</v>
      </c>
      <c r="K65" s="20">
        <v>43876</v>
      </c>
      <c r="L65">
        <f>DATEDIF(J65,K65,"D")</f>
        <v>0</v>
      </c>
      <c r="M65" s="4"/>
      <c r="BD65" s="3">
        <v>43598</v>
      </c>
    </row>
    <row r="66" spans="10:56" x14ac:dyDescent="0.25">
      <c r="J66" s="20">
        <v>43902</v>
      </c>
      <c r="K66" s="20">
        <v>43904</v>
      </c>
      <c r="L66">
        <f>DATEDIF(J66,K66,"D")</f>
        <v>2</v>
      </c>
      <c r="M66" s="4"/>
      <c r="BD66" s="3">
        <v>43599</v>
      </c>
    </row>
    <row r="67" spans="10:56" x14ac:dyDescent="0.25">
      <c r="J67" s="20">
        <v>43917</v>
      </c>
      <c r="K67" s="20">
        <v>43917</v>
      </c>
      <c r="L67">
        <f>DATEDIF(J67,K67,"D")</f>
        <v>0</v>
      </c>
      <c r="M67" s="4"/>
      <c r="BD67" s="3">
        <v>43630</v>
      </c>
    </row>
    <row r="68" spans="10:56" x14ac:dyDescent="0.25">
      <c r="J68" s="20">
        <v>43918</v>
      </c>
      <c r="K68" s="20">
        <v>43918</v>
      </c>
      <c r="L68">
        <f>DATEDIF(J68,K68,"D")</f>
        <v>0</v>
      </c>
      <c r="M68" s="4"/>
      <c r="BD68" s="3">
        <v>43637</v>
      </c>
    </row>
    <row r="69" spans="10:56" x14ac:dyDescent="0.25">
      <c r="J69" s="20">
        <v>43945</v>
      </c>
      <c r="K69" s="20">
        <v>43946</v>
      </c>
      <c r="L69">
        <f>DATEDIF(J69,K69,"D")</f>
        <v>1</v>
      </c>
      <c r="M69" s="4"/>
      <c r="BD69" s="3">
        <v>43638</v>
      </c>
    </row>
    <row r="70" spans="10:56" x14ac:dyDescent="0.25">
      <c r="J70" s="20">
        <v>43960</v>
      </c>
      <c r="K70" s="20">
        <v>43963</v>
      </c>
      <c r="L70">
        <f>DATEDIF(J70,K70,"D")</f>
        <v>3</v>
      </c>
      <c r="BD70" s="3">
        <v>43639</v>
      </c>
    </row>
    <row r="71" spans="10:56" x14ac:dyDescent="0.25">
      <c r="J71" s="20">
        <v>44001</v>
      </c>
      <c r="K71" s="20">
        <v>44001</v>
      </c>
      <c r="L71">
        <f>DATEDIF(J71,K71,"D")</f>
        <v>0</v>
      </c>
      <c r="BD71" s="3">
        <v>43640</v>
      </c>
    </row>
    <row r="72" spans="10:56" x14ac:dyDescent="0.25">
      <c r="J72" s="20">
        <v>44001</v>
      </c>
      <c r="K72" s="20">
        <v>44002</v>
      </c>
      <c r="L72">
        <f>DATEDIF(J72,K72,"D")</f>
        <v>1</v>
      </c>
      <c r="BD72" s="3">
        <v>43641</v>
      </c>
    </row>
    <row r="73" spans="10:56" x14ac:dyDescent="0.25">
      <c r="J73" s="20">
        <v>44008</v>
      </c>
      <c r="K73" s="20">
        <v>44008</v>
      </c>
      <c r="L73">
        <f>DATEDIF(J73,K73,"D")</f>
        <v>0</v>
      </c>
      <c r="BD73" s="3">
        <v>43644</v>
      </c>
    </row>
    <row r="74" spans="10:56" x14ac:dyDescent="0.25">
      <c r="J74" s="20">
        <v>44015</v>
      </c>
      <c r="K74" s="20">
        <v>44015</v>
      </c>
      <c r="L74">
        <f>DATEDIF(J74,K74,"D")</f>
        <v>0</v>
      </c>
      <c r="BD74" s="3">
        <v>43651</v>
      </c>
    </row>
    <row r="75" spans="10:56" x14ac:dyDescent="0.25">
      <c r="J75" s="20">
        <v>44099</v>
      </c>
      <c r="K75" s="20">
        <v>44100</v>
      </c>
      <c r="L75">
        <f>DATEDIF(J75,K75,"D")</f>
        <v>1</v>
      </c>
      <c r="BD75" s="3">
        <v>43652</v>
      </c>
    </row>
    <row r="76" spans="10:56" x14ac:dyDescent="0.25">
      <c r="J76" s="20">
        <v>44113</v>
      </c>
      <c r="K76" s="20">
        <v>44114</v>
      </c>
      <c r="L76">
        <f>DATEDIF(J76,K76,"D")</f>
        <v>1</v>
      </c>
      <c r="BD76" s="3">
        <v>43721</v>
      </c>
    </row>
    <row r="77" spans="10:56" x14ac:dyDescent="0.25">
      <c r="J77" s="20">
        <v>44147</v>
      </c>
      <c r="K77" s="20">
        <v>44148</v>
      </c>
      <c r="L77">
        <f>DATEDIF(J77,K77,"D")</f>
        <v>1</v>
      </c>
      <c r="BD77" s="3">
        <v>43736</v>
      </c>
    </row>
    <row r="78" spans="10:56" x14ac:dyDescent="0.25">
      <c r="J78" s="20">
        <v>44155</v>
      </c>
      <c r="K78" s="20">
        <v>44156</v>
      </c>
      <c r="L78">
        <f>DATEDIF(J78,K78,"D")</f>
        <v>1</v>
      </c>
      <c r="BD78" s="3">
        <v>43737</v>
      </c>
    </row>
    <row r="79" spans="10:56" x14ac:dyDescent="0.25">
      <c r="J79" s="20">
        <v>44169</v>
      </c>
      <c r="K79" s="20">
        <v>44170</v>
      </c>
      <c r="L79">
        <f>DATEDIF(J79,K79,"D")</f>
        <v>1</v>
      </c>
      <c r="BD79" s="3">
        <v>43742</v>
      </c>
    </row>
    <row r="80" spans="10:56" x14ac:dyDescent="0.25">
      <c r="J80" s="21">
        <v>44078</v>
      </c>
      <c r="K80" s="21">
        <v>44078</v>
      </c>
      <c r="L80">
        <f>DATEDIF(J80,K80,"D")</f>
        <v>0</v>
      </c>
      <c r="BD80" s="3">
        <v>43743</v>
      </c>
    </row>
    <row r="81" spans="56:56" x14ac:dyDescent="0.25">
      <c r="BD81" s="3">
        <v>43784</v>
      </c>
    </row>
    <row r="82" spans="56:56" x14ac:dyDescent="0.25">
      <c r="BD82" s="3">
        <v>43790</v>
      </c>
    </row>
    <row r="83" spans="56:56" x14ac:dyDescent="0.25">
      <c r="BD83" s="3">
        <v>43791</v>
      </c>
    </row>
    <row r="84" spans="56:56" x14ac:dyDescent="0.25">
      <c r="BD84" s="3">
        <v>43798</v>
      </c>
    </row>
    <row r="85" spans="56:56" x14ac:dyDescent="0.25">
      <c r="BD85" s="3">
        <v>43798</v>
      </c>
    </row>
    <row r="86" spans="56:56" x14ac:dyDescent="0.25">
      <c r="BD86" s="3">
        <v>43799</v>
      </c>
    </row>
    <row r="87" spans="56:56" x14ac:dyDescent="0.25">
      <c r="BD87" s="3">
        <v>43805</v>
      </c>
    </row>
    <row r="88" spans="56:56" x14ac:dyDescent="0.25">
      <c r="BD88" s="3">
        <v>43806</v>
      </c>
    </row>
    <row r="89" spans="56:56" x14ac:dyDescent="0.25">
      <c r="BD89" s="3">
        <v>43848</v>
      </c>
    </row>
    <row r="90" spans="56:56" x14ac:dyDescent="0.25">
      <c r="BD90" s="3">
        <v>43849</v>
      </c>
    </row>
    <row r="91" spans="56:56" x14ac:dyDescent="0.25">
      <c r="BD91" s="3">
        <v>43854</v>
      </c>
    </row>
    <row r="92" spans="56:56" x14ac:dyDescent="0.25">
      <c r="BD92" s="3">
        <v>43855</v>
      </c>
    </row>
    <row r="93" spans="56:56" x14ac:dyDescent="0.25">
      <c r="BD93" s="3">
        <v>43876</v>
      </c>
    </row>
    <row r="94" spans="56:56" x14ac:dyDescent="0.25">
      <c r="BD94" s="3">
        <v>43902</v>
      </c>
    </row>
    <row r="95" spans="56:56" x14ac:dyDescent="0.25">
      <c r="BD95" s="3">
        <v>43903</v>
      </c>
    </row>
    <row r="96" spans="56:56" x14ac:dyDescent="0.25">
      <c r="BD96" s="3">
        <v>43904</v>
      </c>
    </row>
    <row r="97" spans="56:56" x14ac:dyDescent="0.25">
      <c r="BD97" s="3">
        <v>43917</v>
      </c>
    </row>
    <row r="98" spans="56:56" x14ac:dyDescent="0.25">
      <c r="BD98" s="3">
        <v>43918</v>
      </c>
    </row>
    <row r="99" spans="56:56" x14ac:dyDescent="0.25">
      <c r="BD99" s="3">
        <v>43945</v>
      </c>
    </row>
    <row r="100" spans="56:56" x14ac:dyDescent="0.25">
      <c r="BD100" s="3">
        <v>43946</v>
      </c>
    </row>
    <row r="101" spans="56:56" x14ac:dyDescent="0.25">
      <c r="BD101" s="3">
        <v>43960</v>
      </c>
    </row>
    <row r="102" spans="56:56" x14ac:dyDescent="0.25">
      <c r="BD102" s="3">
        <v>43961</v>
      </c>
    </row>
    <row r="103" spans="56:56" x14ac:dyDescent="0.25">
      <c r="BD103" s="3">
        <v>43962</v>
      </c>
    </row>
    <row r="104" spans="56:56" x14ac:dyDescent="0.25">
      <c r="BD104" s="3">
        <v>43963</v>
      </c>
    </row>
    <row r="105" spans="56:56" x14ac:dyDescent="0.25">
      <c r="BD105" s="3">
        <v>44001</v>
      </c>
    </row>
    <row r="106" spans="56:56" x14ac:dyDescent="0.25">
      <c r="BD106" s="3">
        <v>44001</v>
      </c>
    </row>
    <row r="107" spans="56:56" x14ac:dyDescent="0.25">
      <c r="BD107" s="3">
        <v>44002</v>
      </c>
    </row>
    <row r="108" spans="56:56" x14ac:dyDescent="0.25">
      <c r="BD108" s="3">
        <v>44008</v>
      </c>
    </row>
    <row r="109" spans="56:56" x14ac:dyDescent="0.25">
      <c r="BD109" s="3">
        <v>44015</v>
      </c>
    </row>
    <row r="110" spans="56:56" x14ac:dyDescent="0.25">
      <c r="BD110" s="3">
        <v>44099</v>
      </c>
    </row>
    <row r="111" spans="56:56" x14ac:dyDescent="0.25">
      <c r="BD111" s="3">
        <v>44100</v>
      </c>
    </row>
    <row r="112" spans="56:56" x14ac:dyDescent="0.25">
      <c r="BD112" s="3">
        <v>44113</v>
      </c>
    </row>
    <row r="113" spans="56:56" x14ac:dyDescent="0.25">
      <c r="BD113" s="3">
        <v>44114</v>
      </c>
    </row>
    <row r="114" spans="56:56" x14ac:dyDescent="0.25">
      <c r="BD114" s="3">
        <v>44147</v>
      </c>
    </row>
    <row r="115" spans="56:56" x14ac:dyDescent="0.25">
      <c r="BD115" s="3">
        <v>44148</v>
      </c>
    </row>
    <row r="116" spans="56:56" x14ac:dyDescent="0.25">
      <c r="BD116" s="3">
        <v>44155</v>
      </c>
    </row>
    <row r="117" spans="56:56" x14ac:dyDescent="0.25">
      <c r="BD117" s="3">
        <v>44156</v>
      </c>
    </row>
    <row r="118" spans="56:56" x14ac:dyDescent="0.25">
      <c r="BD118" s="3">
        <v>44169</v>
      </c>
    </row>
    <row r="119" spans="56:56" x14ac:dyDescent="0.25">
      <c r="BD119" s="3">
        <v>44170</v>
      </c>
    </row>
    <row r="120" spans="56:56" x14ac:dyDescent="0.25">
      <c r="BD120" s="3">
        <v>44078</v>
      </c>
    </row>
  </sheetData>
  <phoneticPr fontId="2" type="noConversion"/>
  <conditionalFormatting sqref="B21:C25 G21:H25">
    <cfRule type="expression" dxfId="8" priority="5">
      <formula>OR(B21&lt;$BB$9,B21&gt;$BB$10)</formula>
    </cfRule>
    <cfRule type="expression" dxfId="7" priority="6">
      <formula>OR(B$20="Samedi",XEZ$20="Dimanche")</formula>
    </cfRule>
    <cfRule type="expression" dxfId="6" priority="7">
      <formula>OR(B$20="Dimanche",H$20="Samedi")</formula>
    </cfRule>
  </conditionalFormatting>
  <conditionalFormatting sqref="D21:F25">
    <cfRule type="expression" dxfId="5" priority="11">
      <formula>OR(D21&lt;$BB$9,D21&gt;$BB$10)</formula>
    </cfRule>
    <cfRule type="expression" dxfId="4" priority="12">
      <formula>OR(D$20="Samedi",XFB$20="Dimanche")</formula>
    </cfRule>
    <cfRule type="expression" dxfId="3" priority="13">
      <formula>OR(D$20="Dimanche",#REF!="Samedi")</formula>
    </cfRule>
  </conditionalFormatting>
  <conditionalFormatting sqref="J13:K80">
    <cfRule type="expression" dxfId="2" priority="14">
      <formula>AND(OR($P23="oui",$P23="non"),OR($J13="oui",$J13="non"),$K13="")</formula>
    </cfRule>
    <cfRule type="expression" dxfId="1" priority="15">
      <formula>AND(OR($P23="oui",$P23="non"),OR($J13="oui",$J13="non"),OR($K13="oui",$J13="non"))</formula>
    </cfRule>
  </conditionalFormatting>
  <conditionalFormatting sqref="B21:H25">
    <cfRule type="expression" dxfId="0" priority="1">
      <formula>VLOOKUP(B21,$BD$9:$BD$120,1,0)</formula>
    </cfRule>
  </conditionalFormatting>
  <pageMargins left="0.7" right="0.7" top="0.75" bottom="0.75" header="0.3" footer="0.3"/>
  <pageSetup paperSize="9" scale="24" orientation="portrait" r:id="rId1"/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600075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7</xdr:col>
                    <xdr:colOff>600075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513613-54AC-4155-A6E6-48016FA43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Suivi des congrès</vt:lpstr>
      <vt:lpstr>ChoixAn</vt:lpstr>
      <vt:lpstr>ChoixMois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Anterion</dc:creator>
  <cp:lastModifiedBy>Jean-Eric Pelouas</cp:lastModifiedBy>
  <dcterms:created xsi:type="dcterms:W3CDTF">2020-01-28T11:32:51Z</dcterms:created>
  <dcterms:modified xsi:type="dcterms:W3CDTF">2020-03-06T14:36:06Z</dcterms:modified>
</cp:coreProperties>
</file>