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  <sheet name="Feuil2" sheetId="2" r:id="rId2"/>
  </sheets>
  <definedNames>
    <definedName name="Année">Feuil1!$B$8</definedName>
    <definedName name="s.fériés">T_Fériés[Date]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2" l="1"/>
  <c r="C15" i="2"/>
  <c r="C14" i="2"/>
  <c r="C13" i="2"/>
  <c r="C12" i="2"/>
  <c r="C9" i="2"/>
  <c r="C8" i="2"/>
  <c r="C6" i="2"/>
  <c r="C3" i="2"/>
  <c r="C7" i="2" s="1"/>
  <c r="C11" i="2" l="1"/>
  <c r="C10" i="2"/>
</calcChain>
</file>

<file path=xl/sharedStrings.xml><?xml version="1.0" encoding="utf-8"?>
<sst xmlns="http://schemas.openxmlformats.org/spreadsheetml/2006/main" count="26" uniqueCount="26">
  <si>
    <t>Dimanche de Pâques</t>
  </si>
  <si>
    <t>Jours fériés</t>
  </si>
  <si>
    <t>Date</t>
  </si>
  <si>
    <t>Jour de l'an</t>
  </si>
  <si>
    <t>Lundi de Pâques</t>
  </si>
  <si>
    <t>Fête du travail</t>
  </si>
  <si>
    <t>Fête de la victoire 1945</t>
  </si>
  <si>
    <t>Jeudi de l'Acsension</t>
  </si>
  <si>
    <t>Lundi de Pentecôte (*)</t>
  </si>
  <si>
    <t>Fête nationale</t>
  </si>
  <si>
    <t>Assomption</t>
  </si>
  <si>
    <t>Toussaint</t>
  </si>
  <si>
    <t>Fête de l'Armistice</t>
  </si>
  <si>
    <t>Noël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</si>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</sst>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mm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quotePrefix="1"/>
    <xf numFmtId="164" fontId="0" fillId="0" borderId="0" xfId="0" applyNumberFormat="1" applyAlignment="1"/>
    <xf numFmtId="164" fontId="0" fillId="0" borderId="0" xfId="0" applyNumberFormat="1" applyAlignment="1">
      <alignment horizontal="center" vertical="center"/>
    </xf>
    <xf numFmtId="0" fontId="0" fillId="0" borderId="0" xfId="0" applyAlignment="1"/>
    <xf numFmtId="0" fontId="0" fillId="0" borderId="1" xfId="0" applyBorder="1" applyAlignment="1"/>
    <xf numFmtId="14" fontId="0" fillId="0" borderId="0" xfId="0" applyNumberFormat="1"/>
  </cellXfs>
  <cellStyles count="1">
    <cellStyle name="Normal" xfId="0" builtinId="0"/>
  </cellStyles>
  <dxfs count="9"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numFmt numFmtId="19" formatCode="dd/mm/yyyy"/>
    </dxf>
    <dxf>
      <font>
        <b/>
        <i val="0"/>
        <color rgb="FF464646"/>
      </font>
      <border>
        <left style="medium">
          <color rgb="FF464646"/>
        </left>
        <right style="medium">
          <color rgb="FF464646"/>
        </right>
        <top style="medium">
          <color rgb="FF464646"/>
        </top>
        <bottom style="medium">
          <color rgb="FF464646"/>
        </bottom>
      </border>
    </dxf>
    <dxf>
      <font>
        <b/>
        <i val="0"/>
        <color theme="0"/>
      </font>
      <fill>
        <patternFill>
          <bgColor rgb="FF464646"/>
        </patternFill>
      </fill>
    </dxf>
    <dxf>
      <font>
        <color rgb="FF464646"/>
      </font>
      <fill>
        <patternFill>
          <bgColor rgb="FFFAFAFA"/>
        </patternFill>
      </fill>
      <border>
        <left style="thin">
          <color rgb="FF464646"/>
        </left>
        <right style="thin">
          <color rgb="FF464646"/>
        </right>
        <top style="thin">
          <color rgb="FF464646"/>
        </top>
        <bottom style="thin">
          <color rgb="FF464646"/>
        </bottom>
        <vertical style="thin">
          <color rgb="FF464646"/>
        </vertical>
        <horizontal style="thin">
          <color rgb="FF464646"/>
        </horizontal>
      </border>
    </dxf>
  </dxfs>
  <tableStyles count="1" defaultTableStyle="TableStyleMedium2" defaultPivotStyle="PivotStyleLight16">
    <tableStyle name="Style de tableau 1" pivot="0" count="3">
      <tableStyleElement type="wholeTable" dxfId="8"/>
      <tableStyleElement type="headerRow" dxfId="7"/>
      <tableStyleElement type="totalRow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_Fériés" displayName="T_Fériés" ref="B5:C16" totalsRowShown="0">
  <autoFilter ref="B5:C16"/>
  <tableColumns count="2">
    <tableColumn id="1" name="Jours fériés"/>
    <tableColumn id="2" name="Date" dataDxfId="5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I20"/>
  <sheetViews>
    <sheetView tabSelected="1" workbookViewId="0">
      <selection activeCell="B8" sqref="B8"/>
    </sheetView>
  </sheetViews>
  <sheetFormatPr baseColWidth="10" defaultRowHeight="15.75" x14ac:dyDescent="0.25"/>
  <cols>
    <col min="3" max="33" width="5.125" customWidth="1"/>
  </cols>
  <sheetData>
    <row r="1" spans="2:35" x14ac:dyDescent="0.25">
      <c r="AI1">
        <v>2018</v>
      </c>
    </row>
    <row r="2" spans="2:35" x14ac:dyDescent="0.25">
      <c r="K2" s="3"/>
      <c r="L2" s="3"/>
      <c r="AI2">
        <v>2019</v>
      </c>
    </row>
    <row r="3" spans="2:35" x14ac:dyDescent="0.25">
      <c r="G3" s="2"/>
      <c r="AI3">
        <v>2020</v>
      </c>
    </row>
    <row r="4" spans="2:35" x14ac:dyDescent="0.25">
      <c r="AI4">
        <v>2021</v>
      </c>
    </row>
    <row r="5" spans="2:35" x14ac:dyDescent="0.25">
      <c r="I5" s="5"/>
      <c r="AI5">
        <v>2022</v>
      </c>
    </row>
    <row r="8" spans="2:35" x14ac:dyDescent="0.25">
      <c r="B8">
        <v>2018</v>
      </c>
      <c r="C8" s="1">
        <v>1</v>
      </c>
      <c r="D8" s="1">
        <v>2</v>
      </c>
      <c r="E8" s="1">
        <v>3</v>
      </c>
      <c r="F8" s="1">
        <v>4</v>
      </c>
      <c r="G8" s="1">
        <v>5</v>
      </c>
      <c r="H8" s="1">
        <v>6</v>
      </c>
      <c r="I8" s="1">
        <v>7</v>
      </c>
      <c r="J8" s="1">
        <v>8</v>
      </c>
      <c r="K8" s="1">
        <v>9</v>
      </c>
      <c r="L8" s="1">
        <v>10</v>
      </c>
      <c r="M8" s="1">
        <v>11</v>
      </c>
      <c r="N8" s="1">
        <v>12</v>
      </c>
      <c r="O8" s="1">
        <v>13</v>
      </c>
      <c r="P8" s="1">
        <v>14</v>
      </c>
      <c r="Q8" s="1">
        <v>15</v>
      </c>
      <c r="R8" s="1">
        <v>16</v>
      </c>
      <c r="S8" s="1">
        <v>17</v>
      </c>
      <c r="T8" s="1">
        <v>18</v>
      </c>
      <c r="U8" s="1">
        <v>19</v>
      </c>
      <c r="V8" s="1">
        <v>20</v>
      </c>
      <c r="W8" s="1">
        <v>21</v>
      </c>
      <c r="X8" s="1">
        <v>22</v>
      </c>
      <c r="Y8" s="1">
        <v>23</v>
      </c>
      <c r="Z8" s="1">
        <v>24</v>
      </c>
      <c r="AA8" s="1">
        <v>25</v>
      </c>
      <c r="AB8" s="1">
        <v>26</v>
      </c>
      <c r="AC8" s="1">
        <v>27</v>
      </c>
      <c r="AD8" s="1">
        <v>28</v>
      </c>
      <c r="AE8" s="1">
        <v>29</v>
      </c>
      <c r="AF8" s="1">
        <v>30</v>
      </c>
      <c r="AG8" s="1">
        <v>31</v>
      </c>
    </row>
    <row r="9" spans="2:35" x14ac:dyDescent="0.25">
      <c r="B9" s="4" t="s">
        <v>14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2:35" x14ac:dyDescent="0.25">
      <c r="B10" s="4" t="s">
        <v>15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2:35" x14ac:dyDescent="0.25">
      <c r="B11" s="4" t="s">
        <v>16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2:35" x14ac:dyDescent="0.25">
      <c r="B12" s="4" t="s">
        <v>17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2:35" x14ac:dyDescent="0.25">
      <c r="B13" s="4" t="s">
        <v>18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</row>
    <row r="14" spans="2:35" x14ac:dyDescent="0.25">
      <c r="B14" s="4" t="s">
        <v>19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</row>
    <row r="15" spans="2:35" x14ac:dyDescent="0.25">
      <c r="B15" s="4" t="s">
        <v>20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</row>
    <row r="16" spans="2:35" x14ac:dyDescent="0.25">
      <c r="B16" s="4" t="s">
        <v>21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</row>
    <row r="17" spans="2:33" x14ac:dyDescent="0.25">
      <c r="B17" s="4" t="s">
        <v>22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  <row r="18" spans="2:33" x14ac:dyDescent="0.25">
      <c r="B18" s="4" t="s">
        <v>23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</row>
    <row r="19" spans="2:33" x14ac:dyDescent="0.25">
      <c r="B19" s="4" t="s">
        <v>24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</row>
    <row r="20" spans="2:33" x14ac:dyDescent="0.25">
      <c r="B20" s="4" t="s">
        <v>25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</row>
  </sheetData>
  <conditionalFormatting sqref="C9:AG20">
    <cfRule type="expression" dxfId="0" priority="1">
      <formula>OR(AND(WEEKDAY(DATE(Année,MONTH(1&amp;$B9),C$8),2)&gt;5,MONTH(DATE(Année,MONTH(1&amp;$B9),C$8))=MONTH(1&amp;$B9)),AND(WEEKDAY(DATE(Année,MONTH(1&amp;$B9),C$8),2)&lt;6,MONTH(DATE(Année,MONTH(1&amp;$B9),C$8))=MONTH(1&amp;$B9),COUNTIF(s.fériés,DATE(Année,MONTH(1&amp;$B9),C$8))))</formula>
    </cfRule>
  </conditionalFormatting>
  <dataValidations count="1">
    <dataValidation type="list" allowBlank="1" showInputMessage="1" showErrorMessage="1" sqref="B8">
      <formula1>$AI$1:$AI$6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6"/>
  <sheetViews>
    <sheetView workbookViewId="0">
      <selection activeCell="C9" sqref="C9"/>
    </sheetView>
  </sheetViews>
  <sheetFormatPr baseColWidth="10" defaultRowHeight="15.75" x14ac:dyDescent="0.25"/>
  <cols>
    <col min="2" max="2" width="20" bestFit="1" customWidth="1"/>
  </cols>
  <sheetData>
    <row r="3" spans="2:3" x14ac:dyDescent="0.25">
      <c r="B3" t="s">
        <v>0</v>
      </c>
      <c r="C3" s="7">
        <f>ROUND(DATE(Année,4,MOD(234-11*MOD(Année,19),30))/7,0)*7-6</f>
        <v>43191</v>
      </c>
    </row>
    <row r="5" spans="2:3" x14ac:dyDescent="0.25">
      <c r="B5" t="s">
        <v>1</v>
      </c>
      <c r="C5" t="s">
        <v>2</v>
      </c>
    </row>
    <row r="6" spans="2:3" x14ac:dyDescent="0.25">
      <c r="B6" t="s">
        <v>3</v>
      </c>
      <c r="C6" s="7">
        <f>DATE(Année,1,1)</f>
        <v>43101</v>
      </c>
    </row>
    <row r="7" spans="2:3" x14ac:dyDescent="0.25">
      <c r="B7" t="s">
        <v>4</v>
      </c>
      <c r="C7" s="7">
        <f>C3+1</f>
        <v>43192</v>
      </c>
    </row>
    <row r="8" spans="2:3" x14ac:dyDescent="0.25">
      <c r="B8" t="s">
        <v>5</v>
      </c>
      <c r="C8" s="7">
        <f>DATE(Année,5,1)</f>
        <v>43221</v>
      </c>
    </row>
    <row r="9" spans="2:3" x14ac:dyDescent="0.25">
      <c r="B9" t="s">
        <v>6</v>
      </c>
      <c r="C9" s="7">
        <f>DATE(Année,5,8)</f>
        <v>43228</v>
      </c>
    </row>
    <row r="10" spans="2:3" x14ac:dyDescent="0.25">
      <c r="B10" t="s">
        <v>7</v>
      </c>
      <c r="C10" s="7">
        <f>C7+38</f>
        <v>43230</v>
      </c>
    </row>
    <row r="11" spans="2:3" x14ac:dyDescent="0.25">
      <c r="B11" t="s">
        <v>8</v>
      </c>
      <c r="C11" s="7">
        <f>C7+49</f>
        <v>43241</v>
      </c>
    </row>
    <row r="12" spans="2:3" x14ac:dyDescent="0.25">
      <c r="B12" t="s">
        <v>9</v>
      </c>
      <c r="C12" s="7">
        <f>DATE(Année,7,14)</f>
        <v>43295</v>
      </c>
    </row>
    <row r="13" spans="2:3" x14ac:dyDescent="0.25">
      <c r="B13" t="s">
        <v>10</v>
      </c>
      <c r="C13" s="7">
        <f>DATE(Année,8,15)</f>
        <v>43327</v>
      </c>
    </row>
    <row r="14" spans="2:3" x14ac:dyDescent="0.25">
      <c r="B14" t="s">
        <v>11</v>
      </c>
      <c r="C14" s="7">
        <f>DATE(Année,11,1)</f>
        <v>43405</v>
      </c>
    </row>
    <row r="15" spans="2:3" x14ac:dyDescent="0.25">
      <c r="B15" t="s">
        <v>12</v>
      </c>
      <c r="C15" s="7">
        <f>DATE(Année,11,11)</f>
        <v>43415</v>
      </c>
    </row>
    <row r="16" spans="2:3" x14ac:dyDescent="0.25">
      <c r="B16" t="s">
        <v>13</v>
      </c>
      <c r="C16" s="7">
        <f>DATE(Année,12,25)</f>
        <v>43459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Année</vt:lpstr>
      <vt:lpstr>s.fériés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Jean-Eric</cp:lastModifiedBy>
  <dcterms:created xsi:type="dcterms:W3CDTF">2018-11-13T21:30:56Z</dcterms:created>
  <dcterms:modified xsi:type="dcterms:W3CDTF">2018-11-14T08:01:34Z</dcterms:modified>
</cp:coreProperties>
</file>