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1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A05C933-0AF2-4E4F-A4E9-7A1A7CD7A4E7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Data" sheetId="2" r:id="rId1"/>
    <sheet name="Valeur inducteurs" sheetId="3" r:id="rId2"/>
    <sheet name="Calcul" sheetId="1" r:id="rId3"/>
  </sheets>
  <definedNames>
    <definedName name="DonnéesExternes_1" localSheetId="2" hidden="1">Calcul!$A$1:$F$5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/>
  <c r="B6" i="1"/>
  <c r="C6" i="1"/>
  <c r="D6" i="1"/>
  <c r="E6" i="1"/>
  <c r="F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F35E923-0F27-41C2-970F-64326CDFF37C}" keepAlive="1" name="Requête - Inducteurs" description="Connexion à la requête « Inducteurs » dans le classeur." type="5" refreshedVersion="0" background="1">
    <dbPr connection="Provider=Microsoft.Mashup.OleDb.1;Data Source=$Workbook$;Location=Inducteurs;Extended Properties=&quot;&quot;" command="SELECT * FROM [Inducteurs]"/>
  </connection>
  <connection id="2" xr16:uid="{87CEE5AA-9415-4593-8606-D9CD04705E57}" keepAlive="1" name="Requête - Répartition" description="Connexion à la requête « Répartition » dans le classeur." type="5" refreshedVersion="0" background="1">
    <dbPr connection="Provider=Microsoft.Mashup.OleDb.1;Data Source=$Workbook$;Location=Répartition;Extended Properties=&quot;&quot;" command="SELECT * FROM [Répartition]"/>
  </connection>
  <connection id="3" xr16:uid="{C88E4A99-0C0F-4AC2-9894-0614DEA41E53}" keepAlive="1" name="Requête - Répartition Finale" description="Connexion à la requête « Répartition Finale » dans le classeur." type="5" refreshedVersion="6" background="1" saveData="1">
    <dbPr connection="Provider=Microsoft.Mashup.OleDb.1;Data Source=$Workbook$;Location=&quot;Répartition Finale&quot;;Extended Properties=&quot;&quot;" command="SELECT * FROM [Répartition Finale]"/>
  </connection>
</connections>
</file>

<file path=xl/sharedStrings.xml><?xml version="1.0" encoding="utf-8"?>
<sst xmlns="http://schemas.openxmlformats.org/spreadsheetml/2006/main" count="55" uniqueCount="36">
  <si>
    <t>K0</t>
  </si>
  <si>
    <t>R0</t>
  </si>
  <si>
    <t>L0</t>
  </si>
  <si>
    <t>H0</t>
  </si>
  <si>
    <t>B0</t>
  </si>
  <si>
    <t>C0</t>
  </si>
  <si>
    <t>Inducteur 1</t>
  </si>
  <si>
    <t>Inducteur 2</t>
  </si>
  <si>
    <t>Inducteur 3</t>
  </si>
  <si>
    <t>Inducteur 4</t>
  </si>
  <si>
    <t>Inducteur 5</t>
  </si>
  <si>
    <t>Inducteur 6</t>
  </si>
  <si>
    <t>Inducteur 7</t>
  </si>
  <si>
    <t>Inducteur 8</t>
  </si>
  <si>
    <t>Inducteur 9</t>
  </si>
  <si>
    <t>A0</t>
  </si>
  <si>
    <t>D0</t>
  </si>
  <si>
    <t>E0</t>
  </si>
  <si>
    <t>G0</t>
  </si>
  <si>
    <t>J0</t>
  </si>
  <si>
    <t>N0</t>
  </si>
  <si>
    <t>S0</t>
  </si>
  <si>
    <t>I0</t>
  </si>
  <si>
    <t>U0</t>
  </si>
  <si>
    <t>V0</t>
  </si>
  <si>
    <t>Code direction</t>
  </si>
  <si>
    <t>Inducteurs</t>
  </si>
  <si>
    <t>65411000</t>
  </si>
  <si>
    <t>65412000</t>
  </si>
  <si>
    <t>65421000</t>
  </si>
  <si>
    <t>65431000</t>
  </si>
  <si>
    <t>Total</t>
  </si>
  <si>
    <t>Requête Power Query</t>
  </si>
  <si>
    <t>Pour mettre à jour la requête :</t>
  </si>
  <si>
    <t>Sélectionner une cellule du tableau.</t>
  </si>
  <si>
    <t>Clic-droit et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</si>
</sst>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7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/>
    <xf numFmtId="9" fontId="0" fillId="0" borderId="0" xfId="1" applyFont="1"/>
    <xf numFmtId="0" fontId="0" fillId="0" borderId="0" xfId="0" applyNumberFormat="1"/>
    <xf numFmtId="164" fontId="0" fillId="0" borderId="0" xfId="0" applyNumberFormat="1"/>
    <xf numFmtId="0" fontId="21" fillId="0" borderId="0" xfId="0" applyFont="1"/>
    <xf numFmtId="0" fontId="22" fillId="0" borderId="0" xfId="0" applyFont="1"/>
    <xf numFmtId="0" fontId="22" fillId="0" borderId="0" xfId="0" applyFont="1" applyAlignment="1">
      <alignment horizontal="left" indent="1"/>
    </xf>
  </cellXfs>
  <cellStyles count="9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23"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0" formatCode="General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230C235E-934B-48B5-ABB6-2F85889CC72A}" autoFormatId="16" applyNumberFormats="0" applyBorderFormats="0" applyFontFormats="0" applyPatternFormats="0" applyAlignmentFormats="0" applyWidthHeightFormats="0">
  <queryTableRefresh nextId="7">
    <queryTableFields count="6">
      <queryTableField id="1" name="Code direction" tableColumnId="1"/>
      <queryTableField id="2" name="65411000" tableColumnId="2"/>
      <queryTableField id="3" name="65421000" tableColumnId="3"/>
      <queryTableField id="4" name="65412000" tableColumnId="4"/>
      <queryTableField id="5" name="65431000" tableColumnId="5"/>
      <queryTableField id="6" name="Total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C0EE92-4A46-4C2E-A6EB-9E9174D94584}" name="Inducteurs" displayName="Inducteurs" ref="A1:E10" totalsRowShown="0">
  <autoFilter ref="A1:E10" xr:uid="{CF04E4D0-E218-4081-A9D9-DD2E19BE96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BF25AE8-4AB3-4836-B7D9-3D9DCB467F20}" name="Inducteurs"/>
    <tableColumn id="2" xr3:uid="{3367CECC-A12C-4E37-846F-B497FD7FCF4F}" name="65411000" dataDxfId="22"/>
    <tableColumn id="3" xr3:uid="{434E8782-880B-4C45-A8CB-E43F1C026296}" name="65412000" dataDxfId="21"/>
    <tableColumn id="4" xr3:uid="{DDDFEBC9-F863-4A15-9A80-797525C97424}" name="65421000" dataDxfId="20"/>
    <tableColumn id="5" xr3:uid="{8A49531B-8CF2-447F-AC19-68653A71793B}" name="65431000" dataDxfId="19"/>
  </tableColumns>
  <tableStyleInfo name="TableStyleLight9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59B0F0-DF5A-4BC6-8EF7-0B3FFB712E7F}" name="Répartition" displayName="Répartition" ref="A1:J17" totalsRowShown="0" dataDxfId="18" dataCellStyle="Pourcentage">
  <autoFilter ref="A1:J17" xr:uid="{0B9EE262-2037-4514-942C-61B23CE6465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189E12B9-3FBF-4F55-B0F0-C228247C9F9B}" name="Code direction"/>
    <tableColumn id="2" xr3:uid="{434170D7-FF39-414C-AF7A-4FA64AE523BC}" name="Inducteur 1" dataDxfId="17" dataCellStyle="Pourcentage"/>
    <tableColumn id="3" xr3:uid="{489AD7C5-D5D1-4D24-B370-6824D3D1F867}" name="Inducteur 2" dataDxfId="16" dataCellStyle="Pourcentage"/>
    <tableColumn id="4" xr3:uid="{3B8A42BB-A7C0-491E-9277-6D75AE38D346}" name="Inducteur 3" dataDxfId="15" dataCellStyle="Pourcentage"/>
    <tableColumn id="5" xr3:uid="{2F60A639-248B-48A1-8A41-592B140A9E2D}" name="Inducteur 4" dataDxfId="14" dataCellStyle="Pourcentage"/>
    <tableColumn id="6" xr3:uid="{D4795316-7E11-42B0-BC80-C1C7EF8DFC3D}" name="Inducteur 5" dataDxfId="13" dataCellStyle="Pourcentage"/>
    <tableColumn id="7" xr3:uid="{BBC1C48C-A153-4320-8394-A7E019F83C28}" name="Inducteur 6" dataDxfId="12" dataCellStyle="Pourcentage"/>
    <tableColumn id="8" xr3:uid="{FC63440A-E350-4D92-95A7-05465C461DEA}" name="Inducteur 7" dataDxfId="11" dataCellStyle="Pourcentage"/>
    <tableColumn id="9" xr3:uid="{5489D635-1BF9-466E-87A2-7B141C8123E9}" name="Inducteur 8" dataDxfId="10" dataCellStyle="Pourcentage"/>
    <tableColumn id="10" xr3:uid="{AAA3577E-0964-4868-BA10-C11B766ADB5E}" name="Inducteur 9" dataDxfId="9" dataCellStyle="Pourcentage"/>
  </tableColumns>
  <tableStyleInfo name="TableStyleLight9" showFirstColumn="0" showLastColumn="0" showRowStripes="1" showColumnStripes="1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EE35C6-5E69-4683-BD38-3C319C14E220}" name="Répartition_Finale" displayName="Répartition_Finale" ref="A1:F6" tableType="queryTable" totalsRowCount="1">
  <autoFilter ref="A1:F5" xr:uid="{B7558C36-7318-4825-8C2B-058C085BACB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1FE93D0-530B-49B2-A1F7-9AB3A9AAA97A}" uniqueName="1" name="Code direction" totalsRowLabel="Total" queryTableFieldId="1" dataDxfId="4"/>
    <tableColumn id="2" xr3:uid="{D6B1A43D-33DD-4522-9137-AAE8018819B9}" uniqueName="2" name="65411000" totalsRowFunction="sum" queryTableFieldId="2" dataDxfId="3" totalsRowDxfId="5"/>
    <tableColumn id="3" xr3:uid="{D842E67A-F467-4083-94F5-37B1D7F9FC58}" uniqueName="3" name="65421000" totalsRowFunction="sum" queryTableFieldId="3" dataDxfId="2" totalsRowDxfId="6"/>
    <tableColumn id="4" xr3:uid="{18D92ED3-52C1-4BF5-8EFF-569A0F90D0ED}" uniqueName="4" name="65412000" totalsRowFunction="sum" queryTableFieldId="4" dataDxfId="1" totalsRowDxfId="7"/>
    <tableColumn id="5" xr3:uid="{C4997F96-3574-485E-B037-499BBB88248D}" uniqueName="5" name="65431000" totalsRowFunction="sum" queryTableFieldId="5" dataDxfId="0" totalsRowDxfId="8"/>
    <tableColumn id="6" xr3:uid="{20CB8089-387F-4A8E-9351-1302FD846349}" uniqueName="6" name="Total" totalsRowFunction="sum" queryTableFieldId="6"/>
  </tableColumns>
  <tableStyleInfo name="TableStyleLight10" showFirstColumn="0" showLastColumn="1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0"/>
  <sheetViews>
    <sheetView showGridLines="0" workbookViewId="0">
      <selection activeCell="E16" sqref="E16"/>
    </sheetView>
  </sheetViews>
  <sheetFormatPr baseColWidth="10" defaultRowHeight="15" x14ac:dyDescent="0.25"/>
  <cols>
    <col min="1" max="1" width="16.28515625" style="1" customWidth="1"/>
    <col min="2" max="5" width="12.7109375" style="1" bestFit="1" customWidth="1"/>
    <col min="6" max="16384" width="11.42578125" style="1"/>
  </cols>
  <sheetData>
    <row r="1" spans="1:5" ht="15" customHeight="1" x14ac:dyDescent="0.25">
      <c r="A1" s="1" t="s">
        <v>26</v>
      </c>
      <c r="B1" s="1" t="s">
        <v>27</v>
      </c>
      <c r="C1" s="1" t="s">
        <v>28</v>
      </c>
      <c r="D1" s="1" t="s">
        <v>29</v>
      </c>
      <c r="E1" s="1" t="s">
        <v>30</v>
      </c>
    </row>
    <row r="2" spans="1:5" x14ac:dyDescent="0.25">
      <c r="A2" s="1" t="s">
        <v>6</v>
      </c>
      <c r="B2" s="4">
        <v>2000</v>
      </c>
      <c r="C2" s="4"/>
      <c r="D2" s="4">
        <v>9380.86</v>
      </c>
      <c r="E2" s="4"/>
    </row>
    <row r="3" spans="1:5" x14ac:dyDescent="0.25">
      <c r="A3" s="1" t="s">
        <v>7</v>
      </c>
      <c r="B3" s="4">
        <v>9000</v>
      </c>
      <c r="C3" s="4"/>
      <c r="D3" s="4">
        <v>27000</v>
      </c>
      <c r="E3" s="4"/>
    </row>
    <row r="4" spans="1:5" x14ac:dyDescent="0.25">
      <c r="A4" s="1" t="s">
        <v>8</v>
      </c>
      <c r="B4" s="4"/>
      <c r="C4" s="4">
        <v>47000</v>
      </c>
      <c r="D4" s="4"/>
      <c r="E4" s="4"/>
    </row>
    <row r="5" spans="1:5" x14ac:dyDescent="0.25">
      <c r="A5" s="1" t="s">
        <v>9</v>
      </c>
      <c r="B5" s="4"/>
      <c r="C5" s="4"/>
      <c r="D5" s="4"/>
      <c r="E5" s="4"/>
    </row>
    <row r="6" spans="1:5" x14ac:dyDescent="0.25">
      <c r="A6" s="1" t="s">
        <v>10</v>
      </c>
      <c r="B6" s="4">
        <v>1701.17</v>
      </c>
      <c r="C6" s="4"/>
      <c r="D6" s="4">
        <v>84068.49</v>
      </c>
      <c r="E6" s="4">
        <v>1825</v>
      </c>
    </row>
    <row r="7" spans="1:5" x14ac:dyDescent="0.25">
      <c r="A7" s="1" t="s">
        <v>11</v>
      </c>
      <c r="B7" s="4">
        <v>3000</v>
      </c>
      <c r="C7" s="4"/>
      <c r="D7" s="4">
        <v>35000</v>
      </c>
      <c r="E7" s="4"/>
    </row>
    <row r="8" spans="1:5" x14ac:dyDescent="0.25">
      <c r="A8" s="1" t="s">
        <v>12</v>
      </c>
      <c r="B8" s="4"/>
      <c r="C8" s="4"/>
      <c r="D8" s="4"/>
      <c r="E8" s="4"/>
    </row>
    <row r="9" spans="1:5" x14ac:dyDescent="0.25">
      <c r="A9" s="1" t="s">
        <v>13</v>
      </c>
      <c r="B9" s="4">
        <v>4000</v>
      </c>
      <c r="C9" s="4"/>
      <c r="D9" s="4">
        <v>53400</v>
      </c>
      <c r="E9" s="4"/>
    </row>
    <row r="10" spans="1:5" x14ac:dyDescent="0.25">
      <c r="A10" s="1" t="s">
        <v>14</v>
      </c>
      <c r="B10" s="4"/>
      <c r="C10" s="4">
        <v>50000</v>
      </c>
      <c r="D10" s="4"/>
      <c r="E10" s="4">
        <v>23400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3"/>
  <sheetViews>
    <sheetView showGridLines="0" workbookViewId="0">
      <selection activeCell="E10" sqref="E10"/>
    </sheetView>
  </sheetViews>
  <sheetFormatPr baseColWidth="10" defaultRowHeight="15" x14ac:dyDescent="0.25"/>
  <cols>
    <col min="1" max="1" width="14" bestFit="1" customWidth="1"/>
    <col min="2" max="10" width="11" bestFit="1" customWidth="1"/>
  </cols>
  <sheetData>
    <row r="1" spans="1:10" x14ac:dyDescent="0.25">
      <c r="A1" t="s">
        <v>25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</row>
    <row r="2" spans="1:10" x14ac:dyDescent="0.25">
      <c r="A2" s="1" t="s">
        <v>15</v>
      </c>
      <c r="B2" s="2">
        <v>1</v>
      </c>
      <c r="C2" s="2"/>
      <c r="D2" s="2"/>
      <c r="E2" s="2">
        <v>1</v>
      </c>
      <c r="F2" s="2"/>
      <c r="G2" s="2"/>
      <c r="H2" s="2">
        <v>1</v>
      </c>
      <c r="I2" s="2"/>
      <c r="J2" s="2"/>
    </row>
    <row r="3" spans="1:10" x14ac:dyDescent="0.25">
      <c r="A3" s="1" t="s">
        <v>4</v>
      </c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1" t="s">
        <v>5</v>
      </c>
      <c r="B4" s="2"/>
      <c r="C4" s="2">
        <v>0.5</v>
      </c>
      <c r="D4" s="2">
        <v>0.4</v>
      </c>
      <c r="E4" s="2"/>
      <c r="F4" s="2">
        <v>0.5</v>
      </c>
      <c r="G4" s="2">
        <v>0.4</v>
      </c>
      <c r="H4" s="2"/>
      <c r="I4" s="2">
        <v>0.5</v>
      </c>
      <c r="J4" s="2">
        <v>0.4</v>
      </c>
    </row>
    <row r="5" spans="1:10" x14ac:dyDescent="0.25">
      <c r="A5" s="1" t="s">
        <v>16</v>
      </c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1" t="s">
        <v>17</v>
      </c>
      <c r="B6" s="2"/>
      <c r="C6" s="2">
        <v>0.5</v>
      </c>
      <c r="D6" s="2">
        <v>0.3</v>
      </c>
      <c r="E6" s="2"/>
      <c r="F6" s="2">
        <v>0.5</v>
      </c>
      <c r="G6" s="2">
        <v>0.3</v>
      </c>
      <c r="H6" s="2"/>
      <c r="I6" s="2">
        <v>0.5</v>
      </c>
      <c r="J6" s="2">
        <v>0.3</v>
      </c>
    </row>
    <row r="7" spans="1:10" x14ac:dyDescent="0.25">
      <c r="A7" s="1" t="s">
        <v>18</v>
      </c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1" t="s">
        <v>3</v>
      </c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1" t="s">
        <v>19</v>
      </c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1" t="s">
        <v>0</v>
      </c>
      <c r="B10" s="2"/>
      <c r="C10" s="2"/>
      <c r="D10" s="2">
        <v>0.3</v>
      </c>
      <c r="E10" s="2"/>
      <c r="F10" s="2"/>
      <c r="G10" s="2">
        <v>0.3</v>
      </c>
      <c r="H10" s="2"/>
      <c r="I10" s="2"/>
      <c r="J10" s="2">
        <v>0.3</v>
      </c>
    </row>
    <row r="11" spans="1:10" x14ac:dyDescent="0.25">
      <c r="A11" s="1" t="s">
        <v>2</v>
      </c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1" t="s">
        <v>1</v>
      </c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1" t="s">
        <v>20</v>
      </c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1" t="s">
        <v>21</v>
      </c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1" t="s">
        <v>22</v>
      </c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1" t="s">
        <v>23</v>
      </c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1" t="s">
        <v>24</v>
      </c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B23" s="2"/>
      <c r="C23" s="2"/>
      <c r="D23" s="2"/>
      <c r="E23" s="2"/>
      <c r="F23" s="2"/>
      <c r="G23" s="2"/>
      <c r="H23" s="2"/>
      <c r="I23" s="2"/>
      <c r="J23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"/>
  <sheetViews>
    <sheetView showGridLines="0" tabSelected="1" workbookViewId="0">
      <selection activeCell="F11" sqref="F11"/>
    </sheetView>
  </sheetViews>
  <sheetFormatPr baseColWidth="10" defaultRowHeight="15" x14ac:dyDescent="0.25"/>
  <cols>
    <col min="1" max="1" width="16.28515625" style="1" bestFit="1" customWidth="1"/>
    <col min="2" max="5" width="11.28515625" style="1" bestFit="1" customWidth="1"/>
    <col min="6" max="6" width="10" style="1" bestFit="1" customWidth="1"/>
    <col min="7" max="7" width="11.28515625" style="1" customWidth="1"/>
    <col min="8" max="16384" width="11.42578125" style="1"/>
  </cols>
  <sheetData>
    <row r="1" spans="1:8" x14ac:dyDescent="0.25">
      <c r="A1" s="1" t="s">
        <v>25</v>
      </c>
      <c r="B1" s="1" t="s">
        <v>27</v>
      </c>
      <c r="C1" s="1" t="s">
        <v>29</v>
      </c>
      <c r="D1" s="1" t="s">
        <v>28</v>
      </c>
      <c r="E1" s="1" t="s">
        <v>30</v>
      </c>
      <c r="F1" t="s">
        <v>31</v>
      </c>
      <c r="H1" s="5" t="s">
        <v>32</v>
      </c>
    </row>
    <row r="2" spans="1:8" x14ac:dyDescent="0.25">
      <c r="A2" s="3" t="s">
        <v>15</v>
      </c>
      <c r="B2" s="4">
        <v>2000</v>
      </c>
      <c r="C2" s="4">
        <v>9380.86</v>
      </c>
      <c r="D2" s="4"/>
      <c r="E2" s="4"/>
      <c r="F2">
        <v>11380.86</v>
      </c>
      <c r="H2" s="6" t="s">
        <v>33</v>
      </c>
    </row>
    <row r="3" spans="1:8" x14ac:dyDescent="0.25">
      <c r="A3" s="3" t="s">
        <v>5</v>
      </c>
      <c r="B3" s="4">
        <v>8550.5849999999991</v>
      </c>
      <c r="C3" s="4">
        <v>96234.244999999995</v>
      </c>
      <c r="D3" s="4">
        <v>38800</v>
      </c>
      <c r="E3" s="4">
        <v>10272.5</v>
      </c>
      <c r="F3">
        <v>153857.32999999999</v>
      </c>
      <c r="H3" s="7" t="s">
        <v>34</v>
      </c>
    </row>
    <row r="4" spans="1:8" x14ac:dyDescent="0.25">
      <c r="A4" s="3" t="s">
        <v>17</v>
      </c>
      <c r="B4" s="4">
        <v>8250.5849999999991</v>
      </c>
      <c r="C4" s="4">
        <v>92734.244999999995</v>
      </c>
      <c r="D4" s="4">
        <v>29100</v>
      </c>
      <c r="E4" s="4">
        <v>7932.5</v>
      </c>
      <c r="F4">
        <v>138017.32999999999</v>
      </c>
      <c r="H4" s="7" t="s">
        <v>35</v>
      </c>
    </row>
    <row r="5" spans="1:8" x14ac:dyDescent="0.25">
      <c r="A5" s="3" t="s">
        <v>0</v>
      </c>
      <c r="B5" s="4">
        <v>900</v>
      </c>
      <c r="C5" s="4">
        <v>10500</v>
      </c>
      <c r="D5" s="4">
        <v>29100</v>
      </c>
      <c r="E5" s="4">
        <v>7020</v>
      </c>
      <c r="F5">
        <v>47520</v>
      </c>
    </row>
    <row r="6" spans="1:8" x14ac:dyDescent="0.25">
      <c r="A6" t="s">
        <v>31</v>
      </c>
      <c r="B6" s="4">
        <f>SUBTOTAL(109,Répartition_Finale[65411000])</f>
        <v>19701.169999999998</v>
      </c>
      <c r="C6" s="4">
        <f>SUBTOTAL(109,Répartition_Finale[65421000])</f>
        <v>208849.34999999998</v>
      </c>
      <c r="D6" s="4">
        <f>SUBTOTAL(109,Répartition_Finale[65412000])</f>
        <v>97000</v>
      </c>
      <c r="E6" s="4">
        <f>SUBTOTAL(109,Répartition_Finale[65431000])</f>
        <v>25225</v>
      </c>
      <c r="F6" s="1">
        <f>SUBTOTAL(109,Répartition_Finale[Total])</f>
        <v>350775.52</v>
      </c>
      <c r="H6" s="1">
        <f>SUM(Inducteurs[[65411000]:[65431000]])</f>
        <v>350775.52</v>
      </c>
    </row>
  </sheetData>
  <phoneticPr fontId="20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1CC592-ACF5-4FA2-85E9-B23387253C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Valeur inducteurs</vt:lpstr>
      <vt:lpstr>Calcul</vt:lpstr>
    </vt:vector>
  </TitlesOfParts>
  <Company>Bank Al Maghrib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ARJOUJ HICHAM</dc:creator>
  <cp:lastModifiedBy>Jean-Eric</cp:lastModifiedBy>
  <dcterms:created xsi:type="dcterms:W3CDTF">2020-04-24T19:26:09Z</dcterms:created>
  <dcterms:modified xsi:type="dcterms:W3CDTF">2020-04-25T04:41:29Z</dcterms:modified>
</cp:coreProperties>
</file>