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0490" windowHeight="7635" tabRatio="711"/>
  </bookViews>
  <sheets>
    <sheet name="Accueil" sheetId="1" r:id="rId1"/>
    <sheet name="Résumé" sheetId="14" r:id="rId2"/>
    <sheet name="Janvier" sheetId="2" r:id="rId3"/>
    <sheet name="Février" sheetId="3" r:id="rId4"/>
    <sheet name="Mars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7" i="4" l="1"/>
  <c r="L17" i="4"/>
  <c r="M16" i="4"/>
  <c r="L16" i="4"/>
  <c r="M15" i="4"/>
  <c r="L15" i="4"/>
  <c r="M14" i="4"/>
  <c r="L14" i="4"/>
  <c r="M13" i="4"/>
  <c r="L13" i="4"/>
  <c r="M12" i="4"/>
  <c r="L12" i="4"/>
  <c r="M11" i="4"/>
  <c r="L11" i="4"/>
  <c r="M10" i="4"/>
  <c r="L10" i="4"/>
  <c r="M9" i="4"/>
  <c r="L9" i="4"/>
  <c r="M8" i="4"/>
  <c r="L8" i="4"/>
  <c r="M17" i="3"/>
  <c r="L17" i="3"/>
  <c r="M16" i="3"/>
  <c r="L16" i="3"/>
  <c r="M15" i="3"/>
  <c r="L15" i="3"/>
  <c r="M14" i="3"/>
  <c r="L14" i="3"/>
  <c r="M13" i="3"/>
  <c r="L13" i="3"/>
  <c r="M12" i="3"/>
  <c r="L12" i="3"/>
  <c r="M11" i="3"/>
  <c r="L11" i="3"/>
  <c r="M10" i="3"/>
  <c r="L10" i="3"/>
  <c r="M9" i="3"/>
  <c r="L9" i="3"/>
  <c r="M8" i="3"/>
  <c r="L8" i="3"/>
  <c r="M16" i="2"/>
  <c r="L16" i="2"/>
  <c r="M15" i="2"/>
  <c r="L15" i="2"/>
  <c r="M14" i="2"/>
  <c r="L14" i="2"/>
  <c r="M13" i="2"/>
  <c r="L13" i="2"/>
  <c r="M12" i="2"/>
  <c r="L12" i="2"/>
  <c r="M11" i="2"/>
  <c r="L11" i="2"/>
  <c r="M10" i="2"/>
  <c r="L10" i="2"/>
  <c r="M9" i="2"/>
  <c r="L9" i="2"/>
  <c r="M8" i="2"/>
  <c r="L8" i="2"/>
</calcChain>
</file>

<file path=xl/sharedStrings.xml><?xml version="1.0" encoding="utf-8"?>
<sst xmlns="http://schemas.openxmlformats.org/spreadsheetml/2006/main" count="169" uniqueCount="52">
  <si>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</si>
  <si>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</si>
  <si>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</si>
  <si>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</si>
  <si>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</si>
  <si>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</si>
  <si>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</si>
  <si>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</si>
  <si>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</si>
  <si>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Date</t>
  </si>
  <si>
    <t>Matricule</t>
  </si>
  <si>
    <t>Service en cours</t>
  </si>
  <si>
    <t>Direct/Indirect</t>
  </si>
  <si>
    <t>00003</t>
  </si>
  <si>
    <t>Indirect</t>
  </si>
  <si>
    <t>00004</t>
  </si>
  <si>
    <t>Direct</t>
  </si>
  <si>
    <t>00008</t>
  </si>
  <si>
    <t>00010</t>
  </si>
  <si>
    <t>00011</t>
  </si>
  <si>
    <t>00012</t>
  </si>
  <si>
    <t>00014</t>
  </si>
  <si>
    <t>00015</t>
  </si>
  <si>
    <t>00016</t>
  </si>
  <si>
    <t>00017</t>
  </si>
  <si>
    <t>Nom &amp; Prénom</t>
  </si>
  <si>
    <t>Théoriques</t>
  </si>
  <si>
    <t>Effectives</t>
  </si>
  <si>
    <t>Nom1 Prénom1</t>
  </si>
  <si>
    <t>Nom1 Prénom2</t>
  </si>
  <si>
    <t>Nom1 Prénom3</t>
  </si>
  <si>
    <t>Nom1 Prénom4</t>
  </si>
  <si>
    <t>Nom1 Prénom5</t>
  </si>
  <si>
    <t>Nom1 Prénom6</t>
  </si>
  <si>
    <t>Nom1 Prénom7</t>
  </si>
  <si>
    <t>Nom1 Prénom8</t>
  </si>
  <si>
    <t>Nom1 Prénom9</t>
  </si>
  <si>
    <t>Normales</t>
  </si>
  <si>
    <t>Nom1 Prénom10</t>
  </si>
  <si>
    <t>Service1</t>
  </si>
  <si>
    <t>Service2</t>
  </si>
  <si>
    <t>Service3</t>
  </si>
  <si>
    <t>Service4</t>
  </si>
  <si>
    <t>Service5</t>
  </si>
  <si>
    <t>Service6</t>
  </si>
  <si>
    <t>Service7</t>
  </si>
  <si>
    <t>Service8</t>
  </si>
  <si>
    <t>Service9</t>
  </si>
  <si>
    <t>Service10</t>
  </si>
  <si>
    <t>Taux de réalisation</t>
  </si>
  <si>
    <t xml:space="preserve">Jour </t>
  </si>
  <si>
    <t>Supp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</si>
</sst>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Verdana"/>
      <family val="2"/>
    </font>
    <font>
      <sz val="15"/>
      <color theme="1"/>
      <name val="Verdana"/>
      <family val="2"/>
    </font>
    <font>
      <sz val="11"/>
      <color theme="1"/>
      <name val="Verdana"/>
      <family val="2"/>
    </font>
    <font>
      <b/>
      <sz val="15"/>
      <color theme="8"/>
      <name val="Verdana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1"/>
      <color indexed="8"/>
      <name val="Arial"/>
      <family val="2"/>
    </font>
    <font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33">
    <xf numFmtId="0" fontId="0" fillId="0" borderId="0" xfId="0"/>
    <xf numFmtId="14" fontId="0" fillId="0" borderId="0" xfId="0" applyNumberFormat="1"/>
    <xf numFmtId="3" fontId="0" fillId="0" borderId="0" xfId="0" applyNumberFormat="1"/>
    <xf numFmtId="14" fontId="1" fillId="0" borderId="1" xfId="0" applyNumberFormat="1" applyFont="1" applyBorder="1"/>
    <xf numFmtId="0" fontId="0" fillId="0" borderId="0" xfId="0" applyAlignment="1"/>
    <xf numFmtId="0" fontId="0" fillId="2" borderId="0" xfId="0" applyFill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3" fillId="0" borderId="1" xfId="0" applyNumberFormat="1" applyFont="1" applyBorder="1"/>
    <xf numFmtId="14" fontId="1" fillId="0" borderId="1" xfId="0" applyNumberFormat="1" applyFont="1" applyBorder="1" applyAlignment="1">
      <alignment horizontal="left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9" fontId="4" fillId="0" borderId="0" xfId="1" applyFont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14" fontId="8" fillId="0" borderId="0" xfId="0" applyNumberFormat="1" applyFont="1" applyAlignment="1">
      <alignment horizontal="lef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14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center"/>
    </xf>
    <xf numFmtId="14" fontId="4" fillId="0" borderId="0" xfId="0" applyNumberFormat="1" applyFont="1" applyAlignment="1"/>
    <xf numFmtId="0" fontId="9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vertical="center"/>
    </xf>
    <xf numFmtId="9" fontId="4" fillId="0" borderId="0" xfId="1" applyFont="1" applyAlignment="1">
      <alignment vertical="center"/>
    </xf>
    <xf numFmtId="14" fontId="10" fillId="0" borderId="0" xfId="0" applyNumberFormat="1" applyFont="1" applyFill="1" applyBorder="1" applyAlignment="1"/>
    <xf numFmtId="0" fontId="10" fillId="0" borderId="0" xfId="0" applyFont="1" applyFill="1" applyBorder="1" applyAlignment="1"/>
    <xf numFmtId="0" fontId="10" fillId="0" borderId="0" xfId="0" applyNumberFormat="1" applyFont="1" applyFill="1" applyBorder="1" applyAlignment="1"/>
    <xf numFmtId="3" fontId="10" fillId="0" borderId="0" xfId="0" applyNumberFormat="1" applyFont="1" applyFill="1" applyBorder="1" applyAlignment="1"/>
  </cellXfs>
  <cellStyles count="3">
    <cellStyle name="Normal" xfId="0" builtinId="0"/>
    <cellStyle name="Normal 2" xfId="2"/>
    <cellStyle name="Pourcentage" xfId="1" builtinId="5"/>
  </cellStyles>
  <dxfs count="60">
    <dxf>
      <font>
        <color rgb="FFFF0000"/>
      </font>
    </dxf>
    <dxf>
      <font>
        <color auto="1"/>
      </font>
    </dxf>
    <dxf>
      <font>
        <color rgb="FFFF0000"/>
      </font>
    </dxf>
    <dxf>
      <font>
        <color auto="1"/>
      </font>
    </dxf>
    <dxf>
      <font>
        <color rgb="FFFF0000"/>
      </font>
    </dxf>
    <dxf>
      <font>
        <color auto="1"/>
      </font>
    </dxf>
    <dxf>
      <font>
        <color rgb="FFFF0000"/>
      </font>
    </dxf>
    <dxf>
      <font>
        <color auto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indexed="8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indexed="8"/>
        <name val="Arial"/>
        <scheme val="minor"/>
      </font>
      <numFmt numFmtId="2" formatCode="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indexed="8"/>
        <name val="Calibri"/>
        <scheme val="minor"/>
      </font>
      <numFmt numFmtId="3" formatCode="#,##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indexed="8"/>
        <name val="Calibri"/>
        <scheme val="minor"/>
      </font>
      <numFmt numFmtId="3" formatCode="#,##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indexed="8"/>
        <name val="Calibri"/>
        <scheme val="minor"/>
      </font>
      <numFmt numFmtId="3" formatCode="#,##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indexed="8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indexed="8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indexed="8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indexed="8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indexed="8"/>
        <name val="Calibri"/>
        <scheme val="minor"/>
      </font>
      <numFmt numFmtId="3" formatCode="#,##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indexed="8"/>
        <name val="Calibri"/>
        <scheme val="minor"/>
      </font>
      <numFmt numFmtId="3" formatCode="#,##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indexed="8"/>
        <name val="Calibri"/>
        <scheme val="minor"/>
      </font>
      <numFmt numFmtId="3" formatCode="#,##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indexed="8"/>
        <name val="Arial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indexed="8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9" formatCode="dd/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9" formatCode="dd/mm/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indexed="8"/>
        <name val="Verdana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indexed="8"/>
        <name val="Verdana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indexed="8"/>
        <name val="Verdana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indexed="8"/>
        <name val="Verdana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indexed="8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indexed="8"/>
        <name val="Verdana"/>
        <scheme val="none"/>
      </font>
      <numFmt numFmtId="19" formatCode="dd/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indexed="8"/>
        <name val="Verdana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9" formatCode="dd/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9" formatCode="dd/mm/yyyy"/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Lines="12" dropStyle="combo" dx="16" fmlaLink="$H$2" fmlaRange="$K$3:$K$11" sel="1" val="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4</xdr:row>
      <xdr:rowOff>9525</xdr:rowOff>
    </xdr:from>
    <xdr:to>
      <xdr:col>4</xdr:col>
      <xdr:colOff>409575</xdr:colOff>
      <xdr:row>5</xdr:row>
      <xdr:rowOff>133350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3381375" y="733425"/>
          <a:ext cx="1295400" cy="3048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Atteindre la feuille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28575</xdr:rowOff>
        </xdr:from>
        <xdr:to>
          <xdr:col>2</xdr:col>
          <xdr:colOff>1028700</xdr:colOff>
          <xdr:row>5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1066799</xdr:colOff>
      <xdr:row>8</xdr:row>
      <xdr:rowOff>0</xdr:rowOff>
    </xdr:from>
    <xdr:to>
      <xdr:col>3</xdr:col>
      <xdr:colOff>447674</xdr:colOff>
      <xdr:row>9</xdr:row>
      <xdr:rowOff>123825</xdr:rowOff>
    </xdr:to>
    <xdr:sp macro="[0]!MergedWorksheets" textlink="">
      <xdr:nvSpPr>
        <xdr:cNvPr id="4" name="Rectangle à coins arrondis 3"/>
        <xdr:cNvSpPr/>
      </xdr:nvSpPr>
      <xdr:spPr>
        <a:xfrm>
          <a:off x="2133599" y="1447800"/>
          <a:ext cx="1514475" cy="3048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Consolider les feuilles</a:t>
          </a:r>
        </a:p>
      </xdr:txBody>
    </xdr:sp>
    <xdr:clientData/>
  </xdr:twoCellAnchor>
  <xdr:twoCellAnchor>
    <xdr:from>
      <xdr:col>2</xdr:col>
      <xdr:colOff>0</xdr:colOff>
      <xdr:row>13</xdr:row>
      <xdr:rowOff>0</xdr:rowOff>
    </xdr:from>
    <xdr:to>
      <xdr:col>3</xdr:col>
      <xdr:colOff>447675</xdr:colOff>
      <xdr:row>14</xdr:row>
      <xdr:rowOff>123825</xdr:rowOff>
    </xdr:to>
    <xdr:sp macro="[0]!RefreshAllPivotTables" textlink="">
      <xdr:nvSpPr>
        <xdr:cNvPr id="5" name="Rectangle à coins arrondis 4"/>
        <xdr:cNvSpPr/>
      </xdr:nvSpPr>
      <xdr:spPr>
        <a:xfrm>
          <a:off x="2133600" y="2352675"/>
          <a:ext cx="1514475" cy="3048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Actualiser les TCDs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1</xdr:row>
      <xdr:rowOff>19050</xdr:rowOff>
    </xdr:from>
    <xdr:to>
      <xdr:col>3</xdr:col>
      <xdr:colOff>714375</xdr:colOff>
      <xdr:row>3</xdr:row>
      <xdr:rowOff>9525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190750" y="19050"/>
          <a:ext cx="1724025" cy="3524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</xdr:row>
      <xdr:rowOff>0</xdr:rowOff>
    </xdr:from>
    <xdr:to>
      <xdr:col>3</xdr:col>
      <xdr:colOff>666750</xdr:colOff>
      <xdr:row>2</xdr:row>
      <xdr:rowOff>171450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143125" y="0"/>
          <a:ext cx="1724025" cy="3524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19050</xdr:rowOff>
    </xdr:from>
    <xdr:to>
      <xdr:col>3</xdr:col>
      <xdr:colOff>657225</xdr:colOff>
      <xdr:row>3</xdr:row>
      <xdr:rowOff>9525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133600" y="19050"/>
          <a:ext cx="1724025" cy="3524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3" name="tblRésumé" displayName="tblRésumé" ref="A1:K2" insertRow="1" totalsRowShown="0" headerRowDxfId="59" dataDxfId="14">
  <autoFilter ref="A1:K2"/>
  <tableColumns count="11">
    <tableColumn id="1" name="Date" dataDxfId="13"/>
    <tableColumn id="2" name="Matricule" dataDxfId="19"/>
    <tableColumn id="3" name="Nom &amp; Prénom" dataDxfId="18"/>
    <tableColumn id="5" name="Service en cours" dataDxfId="17"/>
    <tableColumn id="6" name="Direct/Indirect" dataDxfId="16"/>
    <tableColumn id="7" name="Théoriques" dataDxfId="12"/>
    <tableColumn id="8" name="Effectives" dataDxfId="11"/>
    <tableColumn id="9" name="Normales" dataDxfId="10"/>
    <tableColumn id="10" name="Supp" dataDxfId="9"/>
    <tableColumn id="14" name="Jour " dataDxfId="8"/>
    <tableColumn id="12" name="Taux de réalisation" dataDxfId="15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9" name="tblJanvier" displayName="tblJanvier" ref="C7:M16" totalsRowShown="0" headerRowDxfId="58" dataDxfId="57">
  <autoFilter ref="C7:M16"/>
  <tableColumns count="11">
    <tableColumn id="1" name="Date" dataDxfId="56"/>
    <tableColumn id="2" name="Matricule" dataDxfId="55"/>
    <tableColumn id="14" name="Nom &amp; Prénom" dataDxfId="54" dataCellStyle="Normal 2"/>
    <tableColumn id="5" name="Service en cours" dataDxfId="53"/>
    <tableColumn id="6" name="Direct/Indirect" dataDxfId="52"/>
    <tableColumn id="9" name="Théoriques" dataDxfId="51"/>
    <tableColumn id="10" name="Effectives" dataDxfId="50"/>
    <tableColumn id="11" name="Normales" dataDxfId="49"/>
    <tableColumn id="12" name="Supp" dataDxfId="48"/>
    <tableColumn id="8" name="Jour " dataDxfId="47">
      <calculatedColumnFormula>J8/8</calculatedColumnFormula>
    </tableColumn>
    <tableColumn id="13" name="Taux de réalisation" dataDxfId="46" dataCellStyle="Pourcentage">
      <calculatedColumnFormula>IFERROR((H8-J8)/H8,"")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10" name="tblFévrier" displayName="tblFévrier" ref="C7:M17" totalsRowShown="0" headerRowDxfId="45" dataDxfId="32">
  <autoFilter ref="C7:M17"/>
  <tableColumns count="11">
    <tableColumn id="1" name="Date" dataDxfId="43"/>
    <tableColumn id="2" name="Matricule" dataDxfId="42"/>
    <tableColumn id="4" name="Nom &amp; Prénom" dataDxfId="41"/>
    <tableColumn id="5" name="Service en cours" dataDxfId="40"/>
    <tableColumn id="6" name="Direct/Indirect" dataDxfId="39"/>
    <tableColumn id="10" name="Théoriques" dataDxfId="38"/>
    <tableColumn id="11" name="Effectives" dataDxfId="37"/>
    <tableColumn id="12" name="Normales" dataDxfId="36"/>
    <tableColumn id="13" name="Supp" dataDxfId="35"/>
    <tableColumn id="15" name="Jour " dataDxfId="34">
      <calculatedColumnFormula>J8/8</calculatedColumnFormula>
    </tableColumn>
    <tableColumn id="16" name="Taux de réalisation" dataDxfId="33" dataCellStyle="Pourcentage">
      <calculatedColumnFormula>IFERROR((H8-J8)/H8,"")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11" name="tblMars" displayName="tblMars" ref="C7:M17" totalsRowShown="0" headerRowDxfId="44" dataDxfId="20">
  <autoFilter ref="C7:M17"/>
  <tableColumns count="11">
    <tableColumn id="1" name="Date" dataDxfId="31"/>
    <tableColumn id="2" name="Matricule" dataDxfId="30"/>
    <tableColumn id="4" name="Nom &amp; Prénom" dataDxfId="29"/>
    <tableColumn id="5" name="Service en cours" dataDxfId="28"/>
    <tableColumn id="6" name="Direct/Indirect" dataDxfId="27"/>
    <tableColumn id="9" name="Théoriques" dataDxfId="26"/>
    <tableColumn id="10" name="Effectives" dataDxfId="25"/>
    <tableColumn id="11" name="Normales" dataDxfId="24"/>
    <tableColumn id="12" name="Supp" dataDxfId="23"/>
    <tableColumn id="13" name="Jour " dataDxfId="22">
      <calculatedColumnFormula>J8/8</calculatedColumnFormula>
    </tableColumn>
    <tableColumn id="15" name="Taux de réalisation" dataDxfId="21" dataCellStyle="Pourcentage">
      <calculatedColumnFormula>IFERROR((H8-J8)/H8,"")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H2:K11"/>
  <sheetViews>
    <sheetView showGridLines="0" tabSelected="1" workbookViewId="0">
      <selection activeCell="C22" sqref="C22"/>
    </sheetView>
  </sheetViews>
  <sheetFormatPr baseColWidth="10" defaultRowHeight="14.25" x14ac:dyDescent="0.2"/>
  <cols>
    <col min="1" max="7" width="11.19921875" style="5"/>
    <col min="8" max="11" width="11.19921875" style="5" customWidth="1"/>
    <col min="12" max="16384" width="11.19921875" style="5"/>
  </cols>
  <sheetData>
    <row r="2" spans="8:11" x14ac:dyDescent="0.2">
      <c r="H2" s="5">
        <v>1</v>
      </c>
    </row>
    <row r="3" spans="8:11" x14ac:dyDescent="0.2">
      <c r="K3" s="5" t="s">
        <v>0</v>
      </c>
    </row>
    <row r="4" spans="8:11" x14ac:dyDescent="0.2">
      <c r="K4" s="5" t="s">
        <v>1</v>
      </c>
    </row>
    <row r="5" spans="8:11" x14ac:dyDescent="0.2">
      <c r="K5" s="5" t="s">
        <v>2</v>
      </c>
    </row>
    <row r="6" spans="8:11" x14ac:dyDescent="0.2">
      <c r="K6" s="5" t="s">
        <v>3</v>
      </c>
    </row>
    <row r="7" spans="8:11" x14ac:dyDescent="0.2">
      <c r="K7" s="5" t="s">
        <v>4</v>
      </c>
    </row>
    <row r="8" spans="8:11" x14ac:dyDescent="0.2">
      <c r="K8" s="5" t="s">
        <v>5</v>
      </c>
    </row>
    <row r="9" spans="8:11" x14ac:dyDescent="0.2">
      <c r="K9" s="5" t="s">
        <v>6</v>
      </c>
    </row>
    <row r="10" spans="8:11" x14ac:dyDescent="0.2">
      <c r="K10" s="5" t="s">
        <v>7</v>
      </c>
    </row>
    <row r="11" spans="8:11" x14ac:dyDescent="0.2">
      <c r="K11" s="5" t="s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2</xdr:col>
                    <xdr:colOff>9525</xdr:colOff>
                    <xdr:row>4</xdr:row>
                    <xdr:rowOff>28575</xdr:rowOff>
                  </from>
                  <to>
                    <xdr:col>2</xdr:col>
                    <xdr:colOff>1028700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K2"/>
  <sheetViews>
    <sheetView showGridLines="0" zoomScale="80" zoomScaleNormal="80" workbookViewId="0">
      <selection activeCell="E21" sqref="E21"/>
    </sheetView>
  </sheetViews>
  <sheetFormatPr baseColWidth="10" defaultRowHeight="14.25" x14ac:dyDescent="0.2"/>
  <cols>
    <col min="1" max="1" width="9.19921875" style="22" customWidth="1"/>
    <col min="2" max="2" width="11.796875" style="22" bestFit="1" customWidth="1"/>
    <col min="3" max="3" width="16.3984375" style="22" bestFit="1" customWidth="1"/>
    <col min="4" max="4" width="15.19921875" style="22" bestFit="1" customWidth="1"/>
    <col min="5" max="5" width="14" style="22" bestFit="1" customWidth="1"/>
    <col min="6" max="6" width="11.69921875" style="22" bestFit="1" customWidth="1"/>
    <col min="7" max="8" width="10.3984375" style="22" bestFit="1" customWidth="1"/>
    <col min="9" max="9" width="7" style="22" bestFit="1" customWidth="1"/>
    <col min="10" max="10" width="6.8984375" style="22" bestFit="1" customWidth="1"/>
    <col min="11" max="11" width="18.3984375" style="22" bestFit="1" customWidth="1"/>
    <col min="12" max="12" width="20.59765625" style="4" bestFit="1" customWidth="1"/>
    <col min="13" max="16384" width="11.19921875" style="4"/>
  </cols>
  <sheetData>
    <row r="1" spans="1:11" ht="15" x14ac:dyDescent="0.2">
      <c r="A1" s="21" t="s">
        <v>9</v>
      </c>
      <c r="B1" s="21" t="s">
        <v>10</v>
      </c>
      <c r="C1" s="21" t="s">
        <v>25</v>
      </c>
      <c r="D1" s="21" t="s">
        <v>11</v>
      </c>
      <c r="E1" s="21" t="s">
        <v>12</v>
      </c>
      <c r="F1" s="21" t="s">
        <v>26</v>
      </c>
      <c r="G1" s="21" t="s">
        <v>27</v>
      </c>
      <c r="H1" s="21" t="s">
        <v>37</v>
      </c>
      <c r="I1" s="21" t="s">
        <v>51</v>
      </c>
      <c r="J1" s="21" t="s">
        <v>50</v>
      </c>
      <c r="K1" s="21" t="s">
        <v>49</v>
      </c>
    </row>
    <row r="2" spans="1:11" x14ac:dyDescent="0.2">
      <c r="A2" s="29"/>
      <c r="B2" s="29"/>
      <c r="C2" s="30"/>
      <c r="D2" s="31"/>
      <c r="E2" s="31"/>
      <c r="F2" s="31"/>
      <c r="G2" s="31"/>
      <c r="H2" s="31"/>
      <c r="I2" s="31"/>
      <c r="J2" s="31"/>
      <c r="K2" s="32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N16"/>
  <sheetViews>
    <sheetView showGridLines="0" topLeftCell="B1" zoomScaleNormal="100" workbookViewId="0">
      <selection activeCell="C7" sqref="C7:M7"/>
    </sheetView>
  </sheetViews>
  <sheetFormatPr baseColWidth="10" defaultRowHeight="14.25" x14ac:dyDescent="0.2"/>
  <cols>
    <col min="2" max="2" width="0.19921875" customWidth="1"/>
    <col min="3" max="3" width="8" customWidth="1"/>
    <col min="4" max="4" width="7.3984375" customWidth="1"/>
    <col min="5" max="5" width="17.5" customWidth="1"/>
    <col min="6" max="6" width="14.5" style="7" customWidth="1"/>
    <col min="7" max="12" width="14.5" customWidth="1"/>
    <col min="13" max="13" width="19.3984375" bestFit="1" customWidth="1"/>
  </cols>
  <sheetData>
    <row r="5" spans="3:14" ht="20.25" x14ac:dyDescent="0.3">
      <c r="C5" s="8"/>
      <c r="D5" s="3"/>
      <c r="E5" s="3"/>
      <c r="F5" s="9"/>
      <c r="G5" s="3"/>
      <c r="H5" s="3"/>
      <c r="I5" s="3"/>
      <c r="J5" s="3"/>
      <c r="K5" s="3"/>
      <c r="L5" s="3"/>
      <c r="M5" s="3"/>
    </row>
    <row r="6" spans="3:14" ht="20.100000000000001" customHeight="1" x14ac:dyDescent="0.2"/>
    <row r="7" spans="3:14" s="14" customFormat="1" ht="20.100000000000001" customHeight="1" x14ac:dyDescent="0.2">
      <c r="C7" s="21" t="s">
        <v>9</v>
      </c>
      <c r="D7" s="21" t="s">
        <v>10</v>
      </c>
      <c r="E7" s="21" t="s">
        <v>25</v>
      </c>
      <c r="F7" s="21" t="s">
        <v>11</v>
      </c>
      <c r="G7" s="21" t="s">
        <v>12</v>
      </c>
      <c r="H7" s="21" t="s">
        <v>26</v>
      </c>
      <c r="I7" s="21" t="s">
        <v>27</v>
      </c>
      <c r="J7" s="21" t="s">
        <v>37</v>
      </c>
      <c r="K7" s="21" t="s">
        <v>51</v>
      </c>
      <c r="L7" s="21" t="s">
        <v>50</v>
      </c>
      <c r="M7" s="21" t="s">
        <v>49</v>
      </c>
      <c r="N7" s="12"/>
    </row>
    <row r="8" spans="3:14" x14ac:dyDescent="0.2">
      <c r="C8" s="17">
        <v>42035</v>
      </c>
      <c r="D8" s="10" t="s">
        <v>13</v>
      </c>
      <c r="E8" s="10" t="s">
        <v>28</v>
      </c>
      <c r="F8" s="16" t="s">
        <v>39</v>
      </c>
      <c r="G8" s="18" t="s">
        <v>14</v>
      </c>
      <c r="H8" s="19">
        <v>183.5</v>
      </c>
      <c r="I8" s="19">
        <v>183.5</v>
      </c>
      <c r="J8" s="19">
        <v>183.5</v>
      </c>
      <c r="K8" s="19">
        <v>10.82</v>
      </c>
      <c r="L8" s="20">
        <f t="shared" ref="L8:L16" si="0">J8/8</f>
        <v>22.9375</v>
      </c>
      <c r="M8" s="15">
        <f t="shared" ref="M8:M16" si="1">IFERROR((H8-J8)/H8,"")</f>
        <v>0</v>
      </c>
    </row>
    <row r="9" spans="3:14" x14ac:dyDescent="0.2">
      <c r="C9" s="17">
        <v>42035</v>
      </c>
      <c r="D9" s="10" t="s">
        <v>15</v>
      </c>
      <c r="E9" s="10" t="s">
        <v>29</v>
      </c>
      <c r="F9" s="16" t="s">
        <v>40</v>
      </c>
      <c r="G9" s="18" t="s">
        <v>16</v>
      </c>
      <c r="H9" s="19">
        <v>183.5</v>
      </c>
      <c r="I9" s="19">
        <v>164.13</v>
      </c>
      <c r="J9" s="19">
        <v>164.13</v>
      </c>
      <c r="K9" s="19"/>
      <c r="L9" s="20">
        <f t="shared" si="0"/>
        <v>20.516249999999999</v>
      </c>
      <c r="M9" s="15">
        <f t="shared" si="1"/>
        <v>0.10555858310626705</v>
      </c>
    </row>
    <row r="10" spans="3:14" x14ac:dyDescent="0.2">
      <c r="C10" s="17">
        <v>42035</v>
      </c>
      <c r="D10" s="10" t="s">
        <v>17</v>
      </c>
      <c r="E10" s="10" t="s">
        <v>30</v>
      </c>
      <c r="F10" s="16" t="s">
        <v>41</v>
      </c>
      <c r="G10" s="18" t="s">
        <v>16</v>
      </c>
      <c r="H10" s="19">
        <v>183.5</v>
      </c>
      <c r="I10" s="19">
        <v>136.9</v>
      </c>
      <c r="J10" s="19">
        <v>136.9</v>
      </c>
      <c r="K10" s="19"/>
      <c r="L10" s="20">
        <f t="shared" si="0"/>
        <v>17.112500000000001</v>
      </c>
      <c r="M10" s="15">
        <f t="shared" si="1"/>
        <v>0.25395095367847409</v>
      </c>
    </row>
    <row r="11" spans="3:14" x14ac:dyDescent="0.2">
      <c r="C11" s="17">
        <v>42035</v>
      </c>
      <c r="D11" s="10" t="s">
        <v>18</v>
      </c>
      <c r="E11" s="10" t="s">
        <v>31</v>
      </c>
      <c r="F11" s="16" t="s">
        <v>42</v>
      </c>
      <c r="G11" s="18" t="s">
        <v>16</v>
      </c>
      <c r="H11" s="19">
        <v>183.5</v>
      </c>
      <c r="I11" s="19">
        <v>187.05</v>
      </c>
      <c r="J11" s="19">
        <v>183.47</v>
      </c>
      <c r="K11" s="19">
        <v>3.58</v>
      </c>
      <c r="L11" s="20">
        <f t="shared" si="0"/>
        <v>22.93375</v>
      </c>
      <c r="M11" s="15">
        <f t="shared" si="1"/>
        <v>1.6348773841962474E-4</v>
      </c>
    </row>
    <row r="12" spans="3:14" x14ac:dyDescent="0.2">
      <c r="C12" s="17">
        <v>42035</v>
      </c>
      <c r="D12" s="10" t="s">
        <v>19</v>
      </c>
      <c r="E12" s="10" t="s">
        <v>32</v>
      </c>
      <c r="F12" s="16" t="s">
        <v>43</v>
      </c>
      <c r="G12" s="18" t="s">
        <v>16</v>
      </c>
      <c r="H12" s="19">
        <v>183.5</v>
      </c>
      <c r="I12" s="19">
        <v>179.15</v>
      </c>
      <c r="J12" s="19">
        <v>176.95</v>
      </c>
      <c r="K12" s="19">
        <v>2.2000000000000002</v>
      </c>
      <c r="L12" s="20">
        <f t="shared" si="0"/>
        <v>22.118749999999999</v>
      </c>
      <c r="M12" s="15">
        <f t="shared" si="1"/>
        <v>3.5694822888283441E-2</v>
      </c>
    </row>
    <row r="13" spans="3:14" x14ac:dyDescent="0.2">
      <c r="C13" s="17">
        <v>42035</v>
      </c>
      <c r="D13" s="10" t="s">
        <v>20</v>
      </c>
      <c r="E13" s="10" t="s">
        <v>33</v>
      </c>
      <c r="F13" s="16" t="s">
        <v>44</v>
      </c>
      <c r="G13" s="18" t="s">
        <v>16</v>
      </c>
      <c r="H13" s="19">
        <v>183.5</v>
      </c>
      <c r="I13" s="19"/>
      <c r="J13" s="19"/>
      <c r="K13" s="19"/>
      <c r="L13" s="20">
        <f t="shared" si="0"/>
        <v>0</v>
      </c>
      <c r="M13" s="15">
        <f t="shared" si="1"/>
        <v>1</v>
      </c>
    </row>
    <row r="14" spans="3:14" x14ac:dyDescent="0.2">
      <c r="C14" s="17">
        <v>42035</v>
      </c>
      <c r="D14" s="10" t="s">
        <v>21</v>
      </c>
      <c r="E14" s="10" t="s">
        <v>34</v>
      </c>
      <c r="F14" s="16" t="s">
        <v>45</v>
      </c>
      <c r="G14" s="18" t="s">
        <v>16</v>
      </c>
      <c r="H14" s="19">
        <v>183.5</v>
      </c>
      <c r="I14" s="19">
        <v>183.5</v>
      </c>
      <c r="J14" s="19">
        <v>183.5</v>
      </c>
      <c r="K14" s="19">
        <v>8.68</v>
      </c>
      <c r="L14" s="20">
        <f t="shared" si="0"/>
        <v>22.9375</v>
      </c>
      <c r="M14" s="15">
        <f t="shared" si="1"/>
        <v>0</v>
      </c>
    </row>
    <row r="15" spans="3:14" x14ac:dyDescent="0.2">
      <c r="C15" s="17">
        <v>42035</v>
      </c>
      <c r="D15" s="10" t="s">
        <v>22</v>
      </c>
      <c r="E15" s="10" t="s">
        <v>35</v>
      </c>
      <c r="F15" s="16" t="s">
        <v>46</v>
      </c>
      <c r="G15" s="18" t="s">
        <v>16</v>
      </c>
      <c r="H15" s="19">
        <v>183.5</v>
      </c>
      <c r="I15" s="19">
        <v>166.78</v>
      </c>
      <c r="J15" s="19">
        <v>166.78</v>
      </c>
      <c r="K15" s="19"/>
      <c r="L15" s="20">
        <f t="shared" si="0"/>
        <v>20.8475</v>
      </c>
      <c r="M15" s="15">
        <f t="shared" si="1"/>
        <v>9.1117166212534059E-2</v>
      </c>
    </row>
    <row r="16" spans="3:14" x14ac:dyDescent="0.2">
      <c r="C16" s="17">
        <v>42035</v>
      </c>
      <c r="D16" s="10" t="s">
        <v>23</v>
      </c>
      <c r="E16" s="10" t="s">
        <v>36</v>
      </c>
      <c r="F16" s="16" t="s">
        <v>47</v>
      </c>
      <c r="G16" s="18" t="s">
        <v>16</v>
      </c>
      <c r="H16" s="19">
        <v>183.5</v>
      </c>
      <c r="I16" s="19"/>
      <c r="J16" s="19"/>
      <c r="K16" s="19"/>
      <c r="L16" s="20">
        <f t="shared" si="0"/>
        <v>0</v>
      </c>
      <c r="M16" s="15">
        <f t="shared" si="1"/>
        <v>1</v>
      </c>
    </row>
  </sheetData>
  <conditionalFormatting sqref="M8:M16">
    <cfRule type="cellIs" dxfId="7" priority="3" operator="lessThan">
      <formula>0</formula>
    </cfRule>
  </conditionalFormatting>
  <conditionalFormatting sqref="M8:M16">
    <cfRule type="cellIs" dxfId="6" priority="2" operator="equal">
      <formula>1</formula>
    </cfRule>
  </conditionalFormatting>
  <conditionalFormatting sqref="M8:M16">
    <cfRule type="dataBar" priority="4">
      <dataBar>
        <cfvo type="min"/>
        <cfvo type="max"/>
        <color theme="7"/>
      </dataBar>
      <extLst>
        <ext xmlns:x14="http://schemas.microsoft.com/office/spreadsheetml/2009/9/main" uri="{B025F937-C7B1-47D3-B67F-A62EFF666E3E}">
          <x14:id>{D3A886E6-5E43-461E-94BF-5E9B49B86158}</x14:id>
        </ext>
      </extLst>
    </cfRule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3A886E6-5E43-461E-94BF-5E9B49B86158}">
            <x14:dataBar minLength="0" maxLength="100" gradient="0" negativeBarColorSameAsPositive="1">
              <x14:cfvo type="autoMin"/>
              <x14:cfvo type="autoMax"/>
              <x14:axisColor rgb="FF000000"/>
            </x14:dataBar>
          </x14:cfRule>
          <xm:sqref>M8:M16</xm:sqref>
        </x14:conditionalFormatting>
        <x14:conditionalFormatting xmlns:xm="http://schemas.microsoft.com/office/excel/2006/main">
          <x14:cfRule type="iconSet" priority="1" id="{42B7215F-2351-4C7F-BBDD-1CB99FC285EE}">
            <x14:iconSet custom="1">
              <x14:cfvo type="percent">
                <xm:f>0</xm:f>
              </x14:cfvo>
              <x14:cfvo type="percent" gte="0">
                <xm:f>0</xm:f>
              </x14:cfvo>
              <x14:cfvo type="percent">
                <xm:f>100</xm:f>
              </x14:cfvo>
              <x14:cfIcon iconSet="NoIcons" iconId="0"/>
              <x14:cfIcon iconSet="NoIcons" iconId="0"/>
              <x14:cfIcon iconSet="3Symbols" iconId="0"/>
            </x14:iconSet>
          </x14:cfRule>
          <xm:sqref>M8:M16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5:N17"/>
  <sheetViews>
    <sheetView showGridLines="0" topLeftCell="B2" zoomScaleNormal="100" workbookViewId="0">
      <selection activeCell="C8" sqref="C8:M17"/>
    </sheetView>
  </sheetViews>
  <sheetFormatPr baseColWidth="10" defaultRowHeight="14.25" x14ac:dyDescent="0.2"/>
  <cols>
    <col min="2" max="2" width="0.19921875" customWidth="1"/>
    <col min="3" max="3" width="8.59765625" customWidth="1"/>
    <col min="4" max="4" width="7.796875" customWidth="1"/>
    <col min="5" max="5" width="17.5" style="7" customWidth="1"/>
    <col min="6" max="6" width="14.5" style="7" customWidth="1"/>
    <col min="7" max="13" width="14.5" customWidth="1"/>
  </cols>
  <sheetData>
    <row r="5" spans="3:14" ht="20.25" x14ac:dyDescent="0.3">
      <c r="C5" s="8"/>
      <c r="D5" s="3"/>
      <c r="E5" s="9"/>
      <c r="F5" s="9"/>
      <c r="G5" s="3"/>
      <c r="H5" s="3"/>
      <c r="I5" s="3"/>
      <c r="J5" s="3"/>
      <c r="K5" s="3"/>
      <c r="L5" s="3"/>
      <c r="M5" s="3"/>
    </row>
    <row r="6" spans="3:14" ht="20.100000000000001" customHeight="1" x14ac:dyDescent="0.2">
      <c r="C6" s="1"/>
      <c r="F6" s="6"/>
      <c r="G6" s="1"/>
      <c r="H6" s="2"/>
      <c r="I6" s="2"/>
      <c r="J6" s="2"/>
      <c r="K6" s="2"/>
    </row>
    <row r="7" spans="3:14" s="13" customFormat="1" ht="20.100000000000001" customHeight="1" x14ac:dyDescent="0.2">
      <c r="C7" s="21" t="s">
        <v>9</v>
      </c>
      <c r="D7" s="21" t="s">
        <v>10</v>
      </c>
      <c r="E7" s="21" t="s">
        <v>25</v>
      </c>
      <c r="F7" s="21" t="s">
        <v>11</v>
      </c>
      <c r="G7" s="21" t="s">
        <v>12</v>
      </c>
      <c r="H7" s="21" t="s">
        <v>26</v>
      </c>
      <c r="I7" s="21" t="s">
        <v>27</v>
      </c>
      <c r="J7" s="21" t="s">
        <v>37</v>
      </c>
      <c r="K7" s="21" t="s">
        <v>51</v>
      </c>
      <c r="L7" s="21" t="s">
        <v>50</v>
      </c>
      <c r="M7" s="21" t="s">
        <v>49</v>
      </c>
      <c r="N7" s="11"/>
    </row>
    <row r="8" spans="3:14" x14ac:dyDescent="0.2">
      <c r="C8" s="23">
        <v>42063</v>
      </c>
      <c r="D8" s="26" t="s">
        <v>13</v>
      </c>
      <c r="E8" s="25" t="s">
        <v>28</v>
      </c>
      <c r="F8" s="24" t="s">
        <v>39</v>
      </c>
      <c r="G8" s="26" t="s">
        <v>14</v>
      </c>
      <c r="H8" s="26">
        <v>192</v>
      </c>
      <c r="I8" s="26">
        <v>199.07</v>
      </c>
      <c r="J8" s="26">
        <v>191.25</v>
      </c>
      <c r="K8" s="26">
        <v>7.0600000000000005</v>
      </c>
      <c r="L8" s="27">
        <f t="shared" ref="L8:L17" si="0">J8/8</f>
        <v>23.90625</v>
      </c>
      <c r="M8" s="28">
        <f t="shared" ref="M8:M17" si="1">IFERROR((H8-J8)/H8,"")</f>
        <v>3.90625E-3</v>
      </c>
    </row>
    <row r="9" spans="3:14" x14ac:dyDescent="0.2">
      <c r="C9" s="23">
        <v>42063</v>
      </c>
      <c r="D9" s="26" t="s">
        <v>15</v>
      </c>
      <c r="E9" s="25" t="s">
        <v>29</v>
      </c>
      <c r="F9" s="24" t="s">
        <v>40</v>
      </c>
      <c r="G9" s="26" t="s">
        <v>16</v>
      </c>
      <c r="H9" s="26">
        <v>192</v>
      </c>
      <c r="I9" s="26">
        <v>175.18</v>
      </c>
      <c r="J9" s="26">
        <v>174.43</v>
      </c>
      <c r="K9" s="26"/>
      <c r="L9" s="27">
        <f t="shared" si="0"/>
        <v>21.803750000000001</v>
      </c>
      <c r="M9" s="28">
        <f t="shared" si="1"/>
        <v>9.1510416666666636E-2</v>
      </c>
    </row>
    <row r="10" spans="3:14" x14ac:dyDescent="0.2">
      <c r="C10" s="23">
        <v>42063</v>
      </c>
      <c r="D10" s="26" t="s">
        <v>17</v>
      </c>
      <c r="E10" s="25" t="s">
        <v>30</v>
      </c>
      <c r="F10" s="24" t="s">
        <v>41</v>
      </c>
      <c r="G10" s="26" t="s">
        <v>16</v>
      </c>
      <c r="H10" s="26">
        <v>192</v>
      </c>
      <c r="I10" s="26">
        <v>117.22</v>
      </c>
      <c r="J10" s="26">
        <v>117.21000000000001</v>
      </c>
      <c r="K10" s="26"/>
      <c r="L10" s="27">
        <f t="shared" si="0"/>
        <v>14.651250000000001</v>
      </c>
      <c r="M10" s="28">
        <f t="shared" si="1"/>
        <v>0.38953124999999994</v>
      </c>
    </row>
    <row r="11" spans="3:14" x14ac:dyDescent="0.2">
      <c r="C11" s="23">
        <v>42063</v>
      </c>
      <c r="D11" s="26" t="s">
        <v>18</v>
      </c>
      <c r="E11" s="25" t="s">
        <v>31</v>
      </c>
      <c r="F11" s="24" t="s">
        <v>42</v>
      </c>
      <c r="G11" s="26" t="s">
        <v>16</v>
      </c>
      <c r="H11" s="26">
        <v>192</v>
      </c>
      <c r="I11" s="26">
        <v>201.95</v>
      </c>
      <c r="J11" s="26">
        <v>191.25</v>
      </c>
      <c r="K11" s="26">
        <v>9.9400000000000013</v>
      </c>
      <c r="L11" s="27">
        <f t="shared" si="0"/>
        <v>23.90625</v>
      </c>
      <c r="M11" s="28">
        <f t="shared" si="1"/>
        <v>3.90625E-3</v>
      </c>
    </row>
    <row r="12" spans="3:14" x14ac:dyDescent="0.2">
      <c r="C12" s="23">
        <v>42063</v>
      </c>
      <c r="D12" s="26" t="s">
        <v>19</v>
      </c>
      <c r="E12" s="25" t="s">
        <v>32</v>
      </c>
      <c r="F12" s="24" t="s">
        <v>43</v>
      </c>
      <c r="G12" s="26" t="s">
        <v>16</v>
      </c>
      <c r="H12" s="26">
        <v>192</v>
      </c>
      <c r="I12" s="26">
        <v>176.02</v>
      </c>
      <c r="J12" s="26">
        <v>175.26</v>
      </c>
      <c r="K12" s="26"/>
      <c r="L12" s="27">
        <f t="shared" si="0"/>
        <v>21.907499999999999</v>
      </c>
      <c r="M12" s="28">
        <f t="shared" si="1"/>
        <v>8.7187500000000043E-2</v>
      </c>
    </row>
    <row r="13" spans="3:14" x14ac:dyDescent="0.2">
      <c r="C13" s="23">
        <v>42063</v>
      </c>
      <c r="D13" s="26" t="s">
        <v>20</v>
      </c>
      <c r="E13" s="25" t="s">
        <v>33</v>
      </c>
      <c r="F13" s="24" t="s">
        <v>44</v>
      </c>
      <c r="G13" s="26" t="s">
        <v>16</v>
      </c>
      <c r="H13" s="26">
        <v>192</v>
      </c>
      <c r="I13" s="26"/>
      <c r="J13" s="26"/>
      <c r="K13" s="26"/>
      <c r="L13" s="27">
        <f t="shared" si="0"/>
        <v>0</v>
      </c>
      <c r="M13" s="28">
        <f t="shared" si="1"/>
        <v>1</v>
      </c>
    </row>
    <row r="14" spans="3:14" x14ac:dyDescent="0.2">
      <c r="C14" s="23">
        <v>42063</v>
      </c>
      <c r="D14" s="26" t="s">
        <v>21</v>
      </c>
      <c r="E14" s="25" t="s">
        <v>34</v>
      </c>
      <c r="F14" s="24" t="s">
        <v>45</v>
      </c>
      <c r="G14" s="26" t="s">
        <v>16</v>
      </c>
      <c r="H14" s="26">
        <v>192</v>
      </c>
      <c r="I14" s="26">
        <v>192.13</v>
      </c>
      <c r="J14" s="26">
        <v>188.86999999999998</v>
      </c>
      <c r="K14" s="26">
        <v>2.52</v>
      </c>
      <c r="L14" s="27">
        <f t="shared" si="0"/>
        <v>23.608749999999997</v>
      </c>
      <c r="M14" s="28">
        <f t="shared" si="1"/>
        <v>1.6302083333333457E-2</v>
      </c>
    </row>
    <row r="15" spans="3:14" x14ac:dyDescent="0.2">
      <c r="C15" s="23">
        <v>42063</v>
      </c>
      <c r="D15" s="26" t="s">
        <v>22</v>
      </c>
      <c r="E15" s="25" t="s">
        <v>35</v>
      </c>
      <c r="F15" s="24" t="s">
        <v>46</v>
      </c>
      <c r="G15" s="26" t="s">
        <v>16</v>
      </c>
      <c r="H15" s="26">
        <v>192</v>
      </c>
      <c r="I15" s="26">
        <v>172.75</v>
      </c>
      <c r="J15" s="26">
        <v>172</v>
      </c>
      <c r="K15" s="26"/>
      <c r="L15" s="27">
        <f t="shared" si="0"/>
        <v>21.5</v>
      </c>
      <c r="M15" s="28">
        <f t="shared" si="1"/>
        <v>0.10416666666666667</v>
      </c>
    </row>
    <row r="16" spans="3:14" x14ac:dyDescent="0.2">
      <c r="C16" s="23">
        <v>42063</v>
      </c>
      <c r="D16" s="26" t="s">
        <v>23</v>
      </c>
      <c r="E16" s="25" t="s">
        <v>36</v>
      </c>
      <c r="F16" s="24" t="s">
        <v>47</v>
      </c>
      <c r="G16" s="26" t="s">
        <v>16</v>
      </c>
      <c r="H16" s="26">
        <v>192</v>
      </c>
      <c r="I16" s="26"/>
      <c r="J16" s="26"/>
      <c r="K16" s="26"/>
      <c r="L16" s="27">
        <f t="shared" si="0"/>
        <v>0</v>
      </c>
      <c r="M16" s="28">
        <f t="shared" si="1"/>
        <v>1</v>
      </c>
    </row>
    <row r="17" spans="3:13" x14ac:dyDescent="0.2">
      <c r="C17" s="23">
        <v>42063</v>
      </c>
      <c r="D17" s="26" t="s">
        <v>24</v>
      </c>
      <c r="E17" s="25" t="s">
        <v>38</v>
      </c>
      <c r="F17" s="24" t="s">
        <v>48</v>
      </c>
      <c r="G17" s="26" t="s">
        <v>16</v>
      </c>
      <c r="H17" s="26">
        <v>192</v>
      </c>
      <c r="I17" s="26">
        <v>149.5</v>
      </c>
      <c r="J17" s="26">
        <v>148.75</v>
      </c>
      <c r="K17" s="26"/>
      <c r="L17" s="27">
        <f t="shared" si="0"/>
        <v>18.59375</v>
      </c>
      <c r="M17" s="28">
        <f t="shared" si="1"/>
        <v>0.22526041666666666</v>
      </c>
    </row>
  </sheetData>
  <conditionalFormatting sqref="M8:M17">
    <cfRule type="cellIs" dxfId="5" priority="3" operator="lessThan">
      <formula>0</formula>
    </cfRule>
  </conditionalFormatting>
  <conditionalFormatting sqref="M8:M17">
    <cfRule type="cellIs" dxfId="4" priority="2" operator="equal">
      <formula>1</formula>
    </cfRule>
  </conditionalFormatting>
  <conditionalFormatting sqref="M8:M17">
    <cfRule type="dataBar" priority="4">
      <dataBar>
        <cfvo type="min"/>
        <cfvo type="max"/>
        <color theme="7"/>
      </dataBar>
      <extLst>
        <ext xmlns:x14="http://schemas.microsoft.com/office/spreadsheetml/2009/9/main" uri="{B025F937-C7B1-47D3-B67F-A62EFF666E3E}">
          <x14:id>{B60FEF20-3DA4-4B12-83EB-C9A1B1D1F4C7}</x14:id>
        </ext>
      </extLst>
    </cfRule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60FEF20-3DA4-4B12-83EB-C9A1B1D1F4C7}">
            <x14:dataBar minLength="0" maxLength="100" gradient="0" negativeBarColorSameAsPositive="1">
              <x14:cfvo type="autoMin"/>
              <x14:cfvo type="autoMax"/>
              <x14:axisColor rgb="FF000000"/>
            </x14:dataBar>
          </x14:cfRule>
          <xm:sqref>M8:M17</xm:sqref>
        </x14:conditionalFormatting>
        <x14:conditionalFormatting xmlns:xm="http://schemas.microsoft.com/office/excel/2006/main">
          <x14:cfRule type="iconSet" priority="1" id="{773198B8-26EF-42C4-A5DE-8B310A733251}">
            <x14:iconSet custom="1">
              <x14:cfvo type="percent">
                <xm:f>0</xm:f>
              </x14:cfvo>
              <x14:cfvo type="percent" gte="0">
                <xm:f>0</xm:f>
              </x14:cfvo>
              <x14:cfvo type="percent">
                <xm:f>100</xm:f>
              </x14:cfvo>
              <x14:cfIcon iconSet="NoIcons" iconId="0"/>
              <x14:cfIcon iconSet="NoIcons" iconId="0"/>
              <x14:cfIcon iconSet="3Symbols" iconId="0"/>
            </x14:iconSet>
          </x14:cfRule>
          <xm:sqref>M8:M17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5:M17"/>
  <sheetViews>
    <sheetView showGridLines="0" topLeftCell="A2" zoomScaleNormal="100" workbookViewId="0">
      <selection activeCell="D20" sqref="D20"/>
    </sheetView>
  </sheetViews>
  <sheetFormatPr baseColWidth="10" defaultRowHeight="14.25" x14ac:dyDescent="0.2"/>
  <cols>
    <col min="2" max="2" width="0.19921875" customWidth="1"/>
    <col min="3" max="3" width="9.09765625" customWidth="1"/>
    <col min="4" max="4" width="8.69921875" customWidth="1"/>
    <col min="5" max="5" width="17.796875" style="7" customWidth="1"/>
    <col min="6" max="6" width="14.5" style="7" customWidth="1"/>
    <col min="7" max="12" width="14.5" customWidth="1"/>
    <col min="13" max="13" width="18.19921875" bestFit="1" customWidth="1"/>
  </cols>
  <sheetData>
    <row r="5" spans="3:13" ht="20.25" x14ac:dyDescent="0.3">
      <c r="C5" s="8"/>
      <c r="D5" s="3"/>
      <c r="E5" s="9"/>
      <c r="F5" s="9"/>
      <c r="G5" s="3"/>
      <c r="H5" s="3"/>
      <c r="I5" s="3"/>
      <c r="J5" s="3"/>
      <c r="K5" s="3"/>
      <c r="L5" s="3"/>
      <c r="M5" s="3"/>
    </row>
    <row r="6" spans="3:13" ht="20.100000000000001" customHeight="1" x14ac:dyDescent="0.2">
      <c r="C6" s="1"/>
      <c r="F6" s="6"/>
      <c r="G6" s="1"/>
      <c r="H6" s="2"/>
      <c r="I6" s="2"/>
      <c r="J6" s="2"/>
      <c r="K6" s="2"/>
    </row>
    <row r="7" spans="3:13" s="13" customFormat="1" ht="20.100000000000001" customHeight="1" x14ac:dyDescent="0.2">
      <c r="C7" s="21" t="s">
        <v>9</v>
      </c>
      <c r="D7" s="21" t="s">
        <v>10</v>
      </c>
      <c r="E7" s="21" t="s">
        <v>25</v>
      </c>
      <c r="F7" s="21" t="s">
        <v>11</v>
      </c>
      <c r="G7" s="21" t="s">
        <v>12</v>
      </c>
      <c r="H7" s="21" t="s">
        <v>26</v>
      </c>
      <c r="I7" s="21" t="s">
        <v>27</v>
      </c>
      <c r="J7" s="21" t="s">
        <v>37</v>
      </c>
      <c r="K7" s="21" t="s">
        <v>51</v>
      </c>
      <c r="L7" s="21" t="s">
        <v>50</v>
      </c>
      <c r="M7" s="21" t="s">
        <v>49</v>
      </c>
    </row>
    <row r="8" spans="3:13" x14ac:dyDescent="0.2">
      <c r="C8" s="23">
        <v>42094</v>
      </c>
      <c r="D8" s="24" t="s">
        <v>13</v>
      </c>
      <c r="E8" s="25" t="s">
        <v>28</v>
      </c>
      <c r="F8" s="24" t="s">
        <v>39</v>
      </c>
      <c r="G8" s="24" t="s">
        <v>14</v>
      </c>
      <c r="H8" s="26">
        <v>195</v>
      </c>
      <c r="I8" s="26">
        <v>192.13</v>
      </c>
      <c r="J8" s="26">
        <v>186.01</v>
      </c>
      <c r="K8" s="26">
        <v>6.1199999999999983</v>
      </c>
      <c r="L8" s="27">
        <f t="shared" ref="L8:L17" si="0">J8/8</f>
        <v>23.251249999999999</v>
      </c>
      <c r="M8" s="28">
        <f>IFERROR((H8-J8)/H8,"")</f>
        <v>4.610256410256415E-2</v>
      </c>
    </row>
    <row r="9" spans="3:13" x14ac:dyDescent="0.2">
      <c r="C9" s="23">
        <v>42094</v>
      </c>
      <c r="D9" s="24" t="s">
        <v>15</v>
      </c>
      <c r="E9" s="25" t="s">
        <v>29</v>
      </c>
      <c r="F9" s="24" t="s">
        <v>40</v>
      </c>
      <c r="G9" s="24" t="s">
        <v>16</v>
      </c>
      <c r="H9" s="26">
        <v>195</v>
      </c>
      <c r="I9" s="26">
        <v>178</v>
      </c>
      <c r="J9" s="26">
        <v>178</v>
      </c>
      <c r="K9" s="26"/>
      <c r="L9" s="27">
        <f t="shared" si="0"/>
        <v>22.25</v>
      </c>
      <c r="M9" s="28">
        <f t="shared" ref="M9:M17" si="1">IFERROR((H9-J9)/H9,"")</f>
        <v>8.7179487179487175E-2</v>
      </c>
    </row>
    <row r="10" spans="3:13" x14ac:dyDescent="0.2">
      <c r="C10" s="23">
        <v>42094</v>
      </c>
      <c r="D10" s="24" t="s">
        <v>17</v>
      </c>
      <c r="E10" s="25" t="s">
        <v>30</v>
      </c>
      <c r="F10" s="24" t="s">
        <v>41</v>
      </c>
      <c r="G10" s="24" t="s">
        <v>16</v>
      </c>
      <c r="H10" s="26">
        <v>195</v>
      </c>
      <c r="I10" s="26">
        <v>175.43</v>
      </c>
      <c r="J10" s="26">
        <v>175.42999999999998</v>
      </c>
      <c r="K10" s="26"/>
      <c r="L10" s="27">
        <f t="shared" si="0"/>
        <v>21.928749999999997</v>
      </c>
      <c r="M10" s="28">
        <f t="shared" si="1"/>
        <v>0.10035897435897446</v>
      </c>
    </row>
    <row r="11" spans="3:13" x14ac:dyDescent="0.2">
      <c r="C11" s="23">
        <v>42094</v>
      </c>
      <c r="D11" s="24" t="s">
        <v>18</v>
      </c>
      <c r="E11" s="25" t="s">
        <v>31</v>
      </c>
      <c r="F11" s="24" t="s">
        <v>42</v>
      </c>
      <c r="G11" s="24" t="s">
        <v>16</v>
      </c>
      <c r="H11" s="26">
        <v>195</v>
      </c>
      <c r="I11" s="26">
        <v>204.72</v>
      </c>
      <c r="J11" s="26">
        <v>194.85</v>
      </c>
      <c r="K11" s="26">
        <v>9.8699999999999992</v>
      </c>
      <c r="L11" s="27">
        <f t="shared" si="0"/>
        <v>24.356249999999999</v>
      </c>
      <c r="M11" s="28">
        <f t="shared" si="1"/>
        <v>7.692307692307984E-4</v>
      </c>
    </row>
    <row r="12" spans="3:13" x14ac:dyDescent="0.2">
      <c r="C12" s="23">
        <v>42094</v>
      </c>
      <c r="D12" s="24" t="s">
        <v>19</v>
      </c>
      <c r="E12" s="25" t="s">
        <v>32</v>
      </c>
      <c r="F12" s="24" t="s">
        <v>43</v>
      </c>
      <c r="G12" s="24" t="s">
        <v>16</v>
      </c>
      <c r="H12" s="26">
        <v>195</v>
      </c>
      <c r="I12" s="26">
        <v>168.33</v>
      </c>
      <c r="J12" s="26">
        <v>162.63</v>
      </c>
      <c r="K12" s="26">
        <v>5.7</v>
      </c>
      <c r="L12" s="27">
        <f t="shared" si="0"/>
        <v>20.328749999999999</v>
      </c>
      <c r="M12" s="28">
        <f t="shared" si="1"/>
        <v>0.16600000000000004</v>
      </c>
    </row>
    <row r="13" spans="3:13" x14ac:dyDescent="0.2">
      <c r="C13" s="23">
        <v>42094</v>
      </c>
      <c r="D13" s="24" t="s">
        <v>20</v>
      </c>
      <c r="E13" s="25" t="s">
        <v>33</v>
      </c>
      <c r="F13" s="24" t="s">
        <v>44</v>
      </c>
      <c r="G13" s="24" t="s">
        <v>16</v>
      </c>
      <c r="H13" s="26">
        <v>195</v>
      </c>
      <c r="I13" s="26"/>
      <c r="J13" s="26"/>
      <c r="K13" s="26"/>
      <c r="L13" s="27">
        <f t="shared" si="0"/>
        <v>0</v>
      </c>
      <c r="M13" s="28">
        <f t="shared" si="1"/>
        <v>1</v>
      </c>
    </row>
    <row r="14" spans="3:13" x14ac:dyDescent="0.2">
      <c r="C14" s="23">
        <v>42094</v>
      </c>
      <c r="D14" s="24" t="s">
        <v>21</v>
      </c>
      <c r="E14" s="25" t="s">
        <v>34</v>
      </c>
      <c r="F14" s="24" t="s">
        <v>45</v>
      </c>
      <c r="G14" s="24" t="s">
        <v>16</v>
      </c>
      <c r="H14" s="26">
        <v>195</v>
      </c>
      <c r="I14" s="26">
        <v>183.88</v>
      </c>
      <c r="J14" s="26">
        <v>181.04999999999998</v>
      </c>
      <c r="K14" s="26">
        <v>2.83</v>
      </c>
      <c r="L14" s="27">
        <f t="shared" si="0"/>
        <v>22.631249999999998</v>
      </c>
      <c r="M14" s="28">
        <f t="shared" si="1"/>
        <v>7.153846153846162E-2</v>
      </c>
    </row>
    <row r="15" spans="3:13" x14ac:dyDescent="0.2">
      <c r="C15" s="23">
        <v>42094</v>
      </c>
      <c r="D15" s="24" t="s">
        <v>22</v>
      </c>
      <c r="E15" s="25" t="s">
        <v>35</v>
      </c>
      <c r="F15" s="24" t="s">
        <v>46</v>
      </c>
      <c r="G15" s="24" t="s">
        <v>16</v>
      </c>
      <c r="H15" s="26">
        <v>195</v>
      </c>
      <c r="I15" s="26">
        <v>162.85</v>
      </c>
      <c r="J15" s="26">
        <v>162.85</v>
      </c>
      <c r="K15" s="26"/>
      <c r="L15" s="27">
        <f t="shared" si="0"/>
        <v>20.356249999999999</v>
      </c>
      <c r="M15" s="28">
        <f t="shared" si="1"/>
        <v>0.1648717948717949</v>
      </c>
    </row>
    <row r="16" spans="3:13" x14ac:dyDescent="0.2">
      <c r="C16" s="23">
        <v>42094</v>
      </c>
      <c r="D16" s="24" t="s">
        <v>23</v>
      </c>
      <c r="E16" s="25" t="s">
        <v>36</v>
      </c>
      <c r="F16" s="24" t="s">
        <v>47</v>
      </c>
      <c r="G16" s="24" t="s">
        <v>16</v>
      </c>
      <c r="H16" s="26">
        <v>195</v>
      </c>
      <c r="I16" s="26">
        <v>64.5</v>
      </c>
      <c r="J16" s="26">
        <v>73.5</v>
      </c>
      <c r="K16" s="26"/>
      <c r="L16" s="27">
        <f t="shared" si="0"/>
        <v>9.1875</v>
      </c>
      <c r="M16" s="28">
        <f t="shared" si="1"/>
        <v>0.62307692307692308</v>
      </c>
    </row>
    <row r="17" spans="3:13" x14ac:dyDescent="0.2">
      <c r="C17" s="23">
        <v>42094</v>
      </c>
      <c r="D17" s="24" t="s">
        <v>24</v>
      </c>
      <c r="E17" s="25" t="s">
        <v>38</v>
      </c>
      <c r="F17" s="24" t="s">
        <v>48</v>
      </c>
      <c r="G17" s="24" t="s">
        <v>16</v>
      </c>
      <c r="H17" s="26">
        <v>195</v>
      </c>
      <c r="I17" s="26">
        <v>195</v>
      </c>
      <c r="J17" s="26">
        <v>195</v>
      </c>
      <c r="K17" s="26"/>
      <c r="L17" s="27">
        <f t="shared" si="0"/>
        <v>24.375</v>
      </c>
      <c r="M17" s="28">
        <f t="shared" si="1"/>
        <v>0</v>
      </c>
    </row>
  </sheetData>
  <conditionalFormatting sqref="M8">
    <cfRule type="cellIs" dxfId="3" priority="7" operator="lessThan">
      <formula>0</formula>
    </cfRule>
  </conditionalFormatting>
  <conditionalFormatting sqref="M8">
    <cfRule type="cellIs" dxfId="2" priority="6" operator="equal">
      <formula>1</formula>
    </cfRule>
  </conditionalFormatting>
  <conditionalFormatting sqref="M8">
    <cfRule type="dataBar" priority="8">
      <dataBar>
        <cfvo type="min"/>
        <cfvo type="max"/>
        <color theme="7"/>
      </dataBar>
      <extLst>
        <ext xmlns:x14="http://schemas.microsoft.com/office/spreadsheetml/2009/9/main" uri="{B025F937-C7B1-47D3-B67F-A62EFF666E3E}">
          <x14:id>{6E6B57EC-21A5-457B-9A09-B6B41E8964D0}</x14:id>
        </ext>
      </extLst>
    </cfRule>
  </conditionalFormatting>
  <conditionalFormatting sqref="M9:M17">
    <cfRule type="cellIs" dxfId="1" priority="3" operator="lessThan">
      <formula>0</formula>
    </cfRule>
  </conditionalFormatting>
  <conditionalFormatting sqref="M9:M17">
    <cfRule type="cellIs" dxfId="0" priority="2" operator="equal">
      <formula>1</formula>
    </cfRule>
  </conditionalFormatting>
  <conditionalFormatting sqref="M9:M17">
    <cfRule type="dataBar" priority="9">
      <dataBar>
        <cfvo type="min"/>
        <cfvo type="max"/>
        <color theme="7"/>
      </dataBar>
      <extLst>
        <ext xmlns:x14="http://schemas.microsoft.com/office/spreadsheetml/2009/9/main" uri="{B025F937-C7B1-47D3-B67F-A62EFF666E3E}">
          <x14:id>{CE476539-91E0-4D7C-ADF7-F28C60867E44}</x14:id>
        </ext>
      </extLst>
    </cfRule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E6B57EC-21A5-457B-9A09-B6B41E8964D0}">
            <x14:dataBar minLength="0" maxLength="100" gradient="0" negativeBarColorSameAsPositive="1">
              <x14:cfvo type="autoMin"/>
              <x14:cfvo type="autoMax"/>
              <x14:axisColor rgb="FF000000"/>
            </x14:dataBar>
          </x14:cfRule>
          <xm:sqref>M8</xm:sqref>
        </x14:conditionalFormatting>
        <x14:conditionalFormatting xmlns:xm="http://schemas.microsoft.com/office/excel/2006/main">
          <x14:cfRule type="dataBar" id="{CE476539-91E0-4D7C-ADF7-F28C60867E44}">
            <x14:dataBar minLength="0" maxLength="100" gradient="0" negativeBarColorSameAsPositive="1">
              <x14:cfvo type="autoMin"/>
              <x14:cfvo type="autoMax"/>
              <x14:axisColor rgb="FF000000"/>
            </x14:dataBar>
          </x14:cfRule>
          <xm:sqref>M9:M17</xm:sqref>
        </x14:conditionalFormatting>
        <x14:conditionalFormatting xmlns:xm="http://schemas.microsoft.com/office/excel/2006/main">
          <x14:cfRule type="iconSet" priority="5" id="{1C6513BD-70FA-4C36-B5F1-854A7BDBDD03}">
            <x14:iconSet custom="1">
              <x14:cfvo type="percent">
                <xm:f>0</xm:f>
              </x14:cfvo>
              <x14:cfvo type="percent" gte="0">
                <xm:f>0</xm:f>
              </x14:cfvo>
              <x14:cfvo type="percent">
                <xm:f>100</xm:f>
              </x14:cfvo>
              <x14:cfIcon iconSet="NoIcons" iconId="0"/>
              <x14:cfIcon iconSet="NoIcons" iconId="0"/>
              <x14:cfIcon iconSet="3Symbols" iconId="0"/>
            </x14:iconSet>
          </x14:cfRule>
          <xm:sqref>M8</xm:sqref>
        </x14:conditionalFormatting>
        <x14:conditionalFormatting xmlns:xm="http://schemas.microsoft.com/office/excel/2006/main">
          <x14:cfRule type="iconSet" priority="10" id="{4632A89E-2C1D-4DE9-ACE8-9EA5E6D9C6EE}">
            <x14:iconSet custom="1">
              <x14:cfvo type="percent">
                <xm:f>0</xm:f>
              </x14:cfvo>
              <x14:cfvo type="percent" gte="0">
                <xm:f>0</xm:f>
              </x14:cfvo>
              <x14:cfvo type="percent">
                <xm:f>100</xm:f>
              </x14:cfvo>
              <x14:cfIcon iconSet="NoIcons" iconId="0"/>
              <x14:cfIcon iconSet="NoIcons" iconId="0"/>
              <x14:cfIcon iconSet="3Symbols" iconId="0"/>
            </x14:iconSet>
          </x14:cfRule>
          <xm:sqref>M9:M17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Résumé</vt:lpstr>
      <vt:lpstr>Janvier</vt:lpstr>
      <vt:lpstr>Février</vt:lpstr>
      <vt:lpstr>Mars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Mahdiest</dc:creator>
  <cp:lastModifiedBy>Jean-Eric Pelouas</cp:lastModifiedBy>
  <dcterms:created xsi:type="dcterms:W3CDTF">2015-12-22T15:33:47Z</dcterms:created>
  <dcterms:modified xsi:type="dcterms:W3CDTF">2015-12-27T07:30:40Z</dcterms:modified>
</cp:coreProperties>
</file>