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IT" sheetId="1" r:id="rId1"/>
    <sheet name="TOURNOIS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V20" i="2" l="1"/>
  <c r="V19" i="2"/>
  <c r="V18" i="2"/>
  <c r="V17" i="2"/>
  <c r="V16" i="2"/>
  <c r="V15" i="2"/>
  <c r="V14" i="2"/>
  <c r="V13" i="2"/>
  <c r="V12" i="2"/>
  <c r="V11" i="2"/>
  <c r="V10" i="2"/>
  <c r="V9" i="2"/>
  <c r="T10" i="2"/>
  <c r="T11" i="2"/>
  <c r="T12" i="2"/>
  <c r="T13" i="2"/>
  <c r="T14" i="2"/>
  <c r="T15" i="2"/>
  <c r="T16" i="2"/>
  <c r="T17" i="2"/>
  <c r="T18" i="2"/>
  <c r="T19" i="2"/>
  <c r="T20" i="2"/>
  <c r="T9" i="2"/>
  <c r="N20" i="2" l="1"/>
  <c r="N19" i="2"/>
  <c r="N18" i="2"/>
  <c r="N17" i="2"/>
  <c r="N16" i="2"/>
  <c r="N15" i="2"/>
  <c r="N14" i="2"/>
  <c r="N13" i="2"/>
  <c r="N12" i="2"/>
  <c r="N11" i="2"/>
  <c r="N10" i="2"/>
  <c r="N9" i="2"/>
  <c r="I10" i="2" l="1"/>
  <c r="O10" i="2" s="1"/>
  <c r="P10" i="2" s="1"/>
  <c r="I11" i="2"/>
  <c r="O11" i="2" s="1"/>
  <c r="P11" i="2" s="1"/>
  <c r="I12" i="2"/>
  <c r="O12" i="2" s="1"/>
  <c r="P12" i="2" s="1"/>
  <c r="I13" i="2"/>
  <c r="O13" i="2" s="1"/>
  <c r="P13" i="2" s="1"/>
  <c r="I14" i="2"/>
  <c r="O14" i="2" s="1"/>
  <c r="P14" i="2" s="1"/>
  <c r="I15" i="2"/>
  <c r="O15" i="2" s="1"/>
  <c r="P15" i="2" s="1"/>
  <c r="I16" i="2"/>
  <c r="O16" i="2" s="1"/>
  <c r="P16" i="2" s="1"/>
  <c r="I17" i="2"/>
  <c r="O17" i="2" s="1"/>
  <c r="P17" i="2" s="1"/>
  <c r="I18" i="2"/>
  <c r="O18" i="2" s="1"/>
  <c r="P18" i="2" s="1"/>
  <c r="I19" i="2"/>
  <c r="O19" i="2" s="1"/>
  <c r="P19" i="2" s="1"/>
  <c r="I20" i="2"/>
  <c r="O20" i="2" s="1"/>
  <c r="P20" i="2" s="1"/>
  <c r="I9" i="2"/>
  <c r="O9" i="2" s="1"/>
  <c r="P9" i="2" s="1"/>
  <c r="W10" i="2" l="1"/>
  <c r="W14" i="2"/>
  <c r="W18" i="2"/>
  <c r="U10" i="2"/>
  <c r="U14" i="2"/>
  <c r="U18" i="2"/>
  <c r="W11" i="2"/>
  <c r="W15" i="2"/>
  <c r="W19" i="2"/>
  <c r="U11" i="2"/>
  <c r="U15" i="2"/>
  <c r="U19" i="2"/>
  <c r="W12" i="2"/>
  <c r="W16" i="2"/>
  <c r="W20" i="2"/>
  <c r="U12" i="2"/>
  <c r="U16" i="2"/>
  <c r="U20" i="2"/>
  <c r="W13" i="2"/>
  <c r="W17" i="2"/>
  <c r="W9" i="2"/>
  <c r="U13" i="2"/>
  <c r="U17" i="2"/>
  <c r="U9" i="2"/>
  <c r="R17" i="2"/>
  <c r="Q17" i="2" s="1"/>
  <c r="R16" i="2"/>
  <c r="Q16" i="2" s="1"/>
  <c r="R11" i="2"/>
  <c r="Q11" i="2" s="1"/>
  <c r="R15" i="2"/>
  <c r="Q15" i="2" s="1"/>
  <c r="R10" i="2"/>
  <c r="Q10" i="2" s="1"/>
  <c r="R20" i="2"/>
  <c r="Q20" i="2" s="1"/>
  <c r="R12" i="2"/>
  <c r="Q12" i="2" s="1"/>
  <c r="R18" i="2"/>
  <c r="Q18" i="2" s="1"/>
  <c r="R13" i="2"/>
  <c r="Q13" i="2" s="1"/>
  <c r="R19" i="2"/>
  <c r="Q19" i="2" s="1"/>
  <c r="R14" i="2"/>
  <c r="Q14" i="2" s="1"/>
  <c r="R9" i="2"/>
  <c r="Q9" i="2" s="1"/>
  <c r="G21" i="1"/>
  <c r="G20" i="1"/>
  <c r="G19" i="1"/>
  <c r="G18" i="1"/>
  <c r="G17" i="1"/>
  <c r="G16" i="1"/>
  <c r="G14" i="1"/>
  <c r="G13" i="1"/>
  <c r="G12" i="1"/>
  <c r="G11" i="1"/>
  <c r="G10" i="1"/>
  <c r="G9" i="1"/>
  <c r="G6" i="1"/>
  <c r="F5" i="1"/>
  <c r="E5" i="1"/>
  <c r="F4" i="1"/>
  <c r="E4" i="1"/>
  <c r="F3" i="1"/>
  <c r="E3" i="1"/>
  <c r="E7" i="1" s="1"/>
  <c r="F7" i="1" l="1"/>
  <c r="G5" i="1"/>
  <c r="G4" i="1"/>
  <c r="G7" i="1"/>
  <c r="G3" i="1"/>
</calcChain>
</file>

<file path=xl/sharedStrings.xml><?xml version="1.0" encoding="utf-8"?>
<sst xmlns="http://schemas.openxmlformats.org/spreadsheetml/2006/main" count="45" uniqueCount="35">
  <si>
    <t>TAVU</t>
  </si>
  <si>
    <t>T2</t>
  </si>
  <si>
    <t>Difference T1/T2</t>
  </si>
  <si>
    <t>GP1</t>
  </si>
  <si>
    <t>GP2</t>
  </si>
  <si>
    <t>GP3</t>
  </si>
  <si>
    <t>Pénalités</t>
  </si>
  <si>
    <t>TOTAL</t>
  </si>
  <si>
    <t xml:space="preserve"> </t>
  </si>
  <si>
    <t>TOURNOIS N° 2</t>
  </si>
  <si>
    <t>Joueurs</t>
  </si>
  <si>
    <t>GP 1</t>
  </si>
  <si>
    <t>GP 2</t>
  </si>
  <si>
    <t>GP 3</t>
  </si>
  <si>
    <t>GP 4</t>
  </si>
  <si>
    <t xml:space="preserve">GP 5 </t>
  </si>
  <si>
    <t>GP 6</t>
  </si>
  <si>
    <t>CLASSMT</t>
  </si>
  <si>
    <t>waluigi</t>
  </si>
  <si>
    <t>wario</t>
  </si>
  <si>
    <t>Clan</t>
  </si>
  <si>
    <t>Liste</t>
  </si>
  <si>
    <t>Classement General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</si>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</sst>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20"/>
      <color theme="1"/>
      <name val="Calibri"/>
      <family val="2"/>
    </font>
    <font>
      <b/>
      <sz val="22"/>
      <color theme="1"/>
      <name val="Calibri"/>
      <family val="2"/>
    </font>
    <font>
      <sz val="22"/>
      <color theme="1"/>
      <name val="Calibri"/>
      <family val="2"/>
    </font>
    <font>
      <sz val="20"/>
      <color theme="1"/>
      <name val="Calibri"/>
      <family val="2"/>
    </font>
    <font>
      <sz val="12"/>
      <color theme="1"/>
      <name val="Algerian"/>
      <family val="5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2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5" fillId="0" borderId="0" xfId="0" applyFont="1"/>
    <xf numFmtId="0" fontId="5" fillId="5" borderId="15" xfId="0" applyFont="1" applyFill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10" fillId="4" borderId="7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0" fillId="4" borderId="28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2" borderId="27" xfId="0" applyFont="1" applyFill="1" applyBorder="1" applyAlignment="1">
      <alignment horizontal="center"/>
    </xf>
    <xf numFmtId="0" fontId="10" fillId="4" borderId="32" xfId="0" applyFont="1" applyFill="1" applyBorder="1" applyAlignment="1">
      <alignment horizontal="center"/>
    </xf>
    <xf numFmtId="0" fontId="10" fillId="4" borderId="33" xfId="0" applyFont="1" applyFill="1" applyBorder="1" applyAlignment="1">
      <alignment horizontal="center"/>
    </xf>
    <xf numFmtId="0" fontId="10" fillId="4" borderId="34" xfId="0" applyFont="1" applyFill="1" applyBorder="1" applyAlignment="1">
      <alignment horizontal="center"/>
    </xf>
    <xf numFmtId="0" fontId="0" fillId="0" borderId="0" xfId="0" applyBorder="1"/>
    <xf numFmtId="0" fontId="13" fillId="0" borderId="0" xfId="1" applyFont="1" applyAlignment="1">
      <alignment horizontal="center"/>
    </xf>
    <xf numFmtId="1" fontId="14" fillId="0" borderId="0" xfId="1" applyNumberFormat="1" applyFont="1" applyAlignment="1">
      <alignment horizontal="center"/>
    </xf>
    <xf numFmtId="1" fontId="13" fillId="10" borderId="31" xfId="1" applyNumberFormat="1" applyFont="1" applyFill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5" borderId="15" xfId="0" applyNumberFormat="1" applyFont="1" applyFill="1" applyBorder="1" applyAlignment="1">
      <alignment horizontal="center"/>
    </xf>
    <xf numFmtId="0" fontId="2" fillId="7" borderId="15" xfId="0" applyNumberFormat="1" applyFont="1" applyFill="1" applyBorder="1" applyAlignment="1">
      <alignment horizontal="center"/>
    </xf>
    <xf numFmtId="0" fontId="0" fillId="0" borderId="0" xfId="0" applyNumberFormat="1"/>
    <xf numFmtId="1" fontId="3" fillId="5" borderId="15" xfId="0" applyNumberFormat="1" applyFont="1" applyFill="1" applyBorder="1" applyAlignment="1">
      <alignment vertical="center"/>
    </xf>
    <xf numFmtId="1" fontId="3" fillId="5" borderId="15" xfId="0" applyNumberFormat="1" applyFont="1" applyFill="1" applyBorder="1" applyAlignment="1">
      <alignment horizontal="center" vertical="center"/>
    </xf>
    <xf numFmtId="1" fontId="3" fillId="6" borderId="15" xfId="0" applyNumberFormat="1" applyFont="1" applyFill="1" applyBorder="1" applyAlignment="1">
      <alignment horizontal="center" vertical="center"/>
    </xf>
    <xf numFmtId="1" fontId="3" fillId="5" borderId="12" xfId="0" applyNumberFormat="1" applyFont="1" applyFill="1" applyBorder="1" applyAlignment="1">
      <alignment horizontal="center" vertical="center"/>
    </xf>
    <xf numFmtId="1" fontId="4" fillId="5" borderId="15" xfId="0" applyNumberFormat="1" applyFont="1" applyFill="1" applyBorder="1" applyAlignment="1">
      <alignment horizontal="center" vertical="center"/>
    </xf>
    <xf numFmtId="1" fontId="3" fillId="7" borderId="15" xfId="0" applyNumberFormat="1" applyFont="1" applyFill="1" applyBorder="1" applyAlignment="1">
      <alignment vertical="center"/>
    </xf>
    <xf numFmtId="1" fontId="3" fillId="7" borderId="15" xfId="0" applyNumberFormat="1" applyFont="1" applyFill="1" applyBorder="1" applyAlignment="1">
      <alignment horizontal="center" vertical="center"/>
    </xf>
    <xf numFmtId="1" fontId="4" fillId="7" borderId="15" xfId="0" applyNumberFormat="1" applyFont="1" applyFill="1" applyBorder="1" applyAlignment="1">
      <alignment horizontal="center" vertical="center"/>
    </xf>
    <xf numFmtId="1" fontId="3" fillId="6" borderId="15" xfId="0" applyNumberFormat="1" applyFont="1" applyFill="1" applyBorder="1" applyAlignment="1">
      <alignment vertical="center"/>
    </xf>
    <xf numFmtId="1" fontId="13" fillId="9" borderId="31" xfId="1" applyNumberFormat="1" applyFont="1" applyFill="1" applyBorder="1" applyAlignment="1">
      <alignment horizontal="center"/>
    </xf>
    <xf numFmtId="1" fontId="13" fillId="9" borderId="31" xfId="1" applyNumberFormat="1" applyFont="1" applyFill="1" applyBorder="1" applyAlignment="1" applyProtection="1">
      <alignment horizontal="center"/>
      <protection locked="0"/>
    </xf>
    <xf numFmtId="0" fontId="10" fillId="4" borderId="17" xfId="0" applyFont="1" applyFill="1" applyBorder="1" applyAlignment="1">
      <alignment horizontal="center"/>
    </xf>
    <xf numFmtId="0" fontId="10" fillId="4" borderId="18" xfId="0" applyFont="1" applyFill="1" applyBorder="1" applyAlignment="1">
      <alignment horizontal="center"/>
    </xf>
    <xf numFmtId="0" fontId="10" fillId="4" borderId="19" xfId="0" applyFont="1" applyFill="1" applyBorder="1" applyAlignment="1">
      <alignment horizontal="center"/>
    </xf>
    <xf numFmtId="0" fontId="10" fillId="4" borderId="28" xfId="0" applyFont="1" applyFill="1" applyBorder="1" applyAlignment="1">
      <alignment horizontal="center"/>
    </xf>
    <xf numFmtId="0" fontId="10" fillId="4" borderId="29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10" fillId="4" borderId="25" xfId="0" applyFont="1" applyFill="1" applyBorder="1" applyAlignment="1">
      <alignment horizontal="center"/>
    </xf>
    <xf numFmtId="0" fontId="10" fillId="4" borderId="2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6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2" fillId="8" borderId="31" xfId="1" applyFont="1" applyFill="1" applyBorder="1" applyAlignment="1">
      <alignment horizontal="center"/>
    </xf>
    <xf numFmtId="0" fontId="0" fillId="0" borderId="0" xfId="0" applyFill="1"/>
    <xf numFmtId="0" fontId="12" fillId="0" borderId="0" xfId="1" applyFont="1" applyFill="1" applyBorder="1" applyAlignment="1">
      <alignment horizontal="center"/>
    </xf>
    <xf numFmtId="1" fontId="13" fillId="0" borderId="0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180975</xdr:rowOff>
    </xdr:from>
    <xdr:to>
      <xdr:col>3</xdr:col>
      <xdr:colOff>30958</xdr:colOff>
      <xdr:row>7</xdr:row>
      <xdr:rowOff>9526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180975"/>
          <a:ext cx="4155282" cy="1514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3"/>
  <sheetViews>
    <sheetView zoomScaleNormal="100" workbookViewId="0">
      <selection activeCell="L8" sqref="L8"/>
    </sheetView>
  </sheetViews>
  <sheetFormatPr baseColWidth="10" defaultRowHeight="15" x14ac:dyDescent="0.25"/>
  <cols>
    <col min="1" max="3" width="20.7109375" customWidth="1"/>
    <col min="4" max="6" width="15.7109375" customWidth="1"/>
    <col min="7" max="7" width="16.85546875" customWidth="1"/>
  </cols>
  <sheetData>
    <row r="1" spans="1:10" ht="15.75" thickBot="1" x14ac:dyDescent="0.3"/>
    <row r="2" spans="1:10" ht="20.100000000000001" customHeight="1" x14ac:dyDescent="0.3">
      <c r="A2" s="67"/>
      <c r="B2" s="68"/>
      <c r="C2" s="69"/>
      <c r="D2" s="12" t="s">
        <v>20</v>
      </c>
      <c r="E2" s="10" t="s">
        <v>0</v>
      </c>
      <c r="F2" s="12" t="s">
        <v>1</v>
      </c>
      <c r="G2" s="12" t="s">
        <v>2</v>
      </c>
    </row>
    <row r="3" spans="1:10" ht="20.100000000000001" customHeight="1" x14ac:dyDescent="0.25">
      <c r="A3" s="70"/>
      <c r="B3" s="71"/>
      <c r="C3" s="72"/>
      <c r="D3" s="13" t="s">
        <v>3</v>
      </c>
      <c r="E3" s="20">
        <f>SUM(D9:D14)</f>
        <v>0</v>
      </c>
      <c r="F3" s="15">
        <f>SUM(D16:D21)</f>
        <v>0</v>
      </c>
      <c r="G3" s="13">
        <f>SUM(E3,-F3)</f>
        <v>0</v>
      </c>
    </row>
    <row r="4" spans="1:10" ht="20.100000000000001" customHeight="1" x14ac:dyDescent="0.25">
      <c r="A4" s="70"/>
      <c r="B4" s="71"/>
      <c r="C4" s="72"/>
      <c r="D4" s="13" t="s">
        <v>4</v>
      </c>
      <c r="E4" s="20">
        <f>SUM(E9:E14)</f>
        <v>0</v>
      </c>
      <c r="F4" s="15">
        <f>SUM(E16:E21)</f>
        <v>0</v>
      </c>
      <c r="G4" s="13">
        <f>SUM(E4,-F4)</f>
        <v>0</v>
      </c>
    </row>
    <row r="5" spans="1:10" ht="20.100000000000001" customHeight="1" x14ac:dyDescent="0.25">
      <c r="A5" s="70"/>
      <c r="B5" s="71"/>
      <c r="C5" s="72"/>
      <c r="D5" s="13" t="s">
        <v>5</v>
      </c>
      <c r="E5" s="20">
        <f>SUM(F9:F14)</f>
        <v>0</v>
      </c>
      <c r="F5" s="15">
        <f>SUM(F16:F21)</f>
        <v>0</v>
      </c>
      <c r="G5" s="13">
        <f>SUM(E5,-F5)</f>
        <v>0</v>
      </c>
    </row>
    <row r="6" spans="1:10" ht="20.100000000000001" customHeight="1" x14ac:dyDescent="0.25">
      <c r="A6" s="70"/>
      <c r="B6" s="71"/>
      <c r="C6" s="72"/>
      <c r="D6" s="13" t="s">
        <v>6</v>
      </c>
      <c r="E6" s="20">
        <v>0</v>
      </c>
      <c r="F6" s="15">
        <v>0</v>
      </c>
      <c r="G6" s="13">
        <f>SUM(E6-F6)</f>
        <v>0</v>
      </c>
    </row>
    <row r="7" spans="1:10" ht="20.100000000000001" customHeight="1" thickBot="1" x14ac:dyDescent="0.3">
      <c r="A7" s="73"/>
      <c r="B7" s="74"/>
      <c r="C7" s="75"/>
      <c r="D7" s="14" t="s">
        <v>7</v>
      </c>
      <c r="E7" s="21">
        <f>SUM(E3:E5,-E6)</f>
        <v>0</v>
      </c>
      <c r="F7" s="16">
        <f>SUM(F3:F5,-F6)</f>
        <v>0</v>
      </c>
      <c r="G7" s="14">
        <f>SUM(E7-F7)</f>
        <v>0</v>
      </c>
    </row>
    <row r="8" spans="1:10" ht="18" thickBot="1" x14ac:dyDescent="0.35">
      <c r="A8" s="76" t="s">
        <v>0</v>
      </c>
      <c r="B8" s="77"/>
      <c r="C8" s="78"/>
      <c r="D8" s="11" t="s">
        <v>3</v>
      </c>
      <c r="E8" s="11" t="s">
        <v>4</v>
      </c>
      <c r="F8" s="11" t="s">
        <v>5</v>
      </c>
      <c r="G8" s="11" t="s">
        <v>7</v>
      </c>
    </row>
    <row r="9" spans="1:10" ht="17.25" x14ac:dyDescent="0.3">
      <c r="A9" s="79"/>
      <c r="B9" s="80"/>
      <c r="C9" s="81"/>
      <c r="D9" s="17"/>
      <c r="E9" s="17"/>
      <c r="F9" s="17"/>
      <c r="G9" s="17">
        <f>SUM(D9:F9)</f>
        <v>0</v>
      </c>
    </row>
    <row r="10" spans="1:10" ht="17.25" x14ac:dyDescent="0.3">
      <c r="A10" s="55"/>
      <c r="B10" s="56"/>
      <c r="C10" s="57"/>
      <c r="D10" s="18"/>
      <c r="E10" s="18"/>
      <c r="F10" s="18"/>
      <c r="G10" s="17">
        <f t="shared" ref="G10:G14" si="0">SUM(D10:F10)</f>
        <v>0</v>
      </c>
    </row>
    <row r="11" spans="1:10" ht="17.25" x14ac:dyDescent="0.3">
      <c r="A11" s="55"/>
      <c r="B11" s="56"/>
      <c r="C11" s="57"/>
      <c r="D11" s="18"/>
      <c r="E11" s="18"/>
      <c r="F11" s="18"/>
      <c r="G11" s="17">
        <f t="shared" si="0"/>
        <v>0</v>
      </c>
      <c r="J11" s="30"/>
    </row>
    <row r="12" spans="1:10" ht="17.25" x14ac:dyDescent="0.3">
      <c r="A12" s="55"/>
      <c r="B12" s="56"/>
      <c r="C12" s="57"/>
      <c r="D12" s="18"/>
      <c r="E12" s="18"/>
      <c r="F12" s="18"/>
      <c r="G12" s="17">
        <f t="shared" si="0"/>
        <v>0</v>
      </c>
    </row>
    <row r="13" spans="1:10" ht="17.25" x14ac:dyDescent="0.3">
      <c r="A13" s="55"/>
      <c r="B13" s="56"/>
      <c r="C13" s="57"/>
      <c r="D13" s="18"/>
      <c r="E13" s="18"/>
      <c r="F13" s="18"/>
      <c r="G13" s="17">
        <f t="shared" si="0"/>
        <v>0</v>
      </c>
    </row>
    <row r="14" spans="1:10" ht="18" thickBot="1" x14ac:dyDescent="0.35">
      <c r="A14" s="58"/>
      <c r="B14" s="59"/>
      <c r="C14" s="60"/>
      <c r="D14" s="19"/>
      <c r="E14" s="19"/>
      <c r="F14" s="19"/>
      <c r="G14" s="17">
        <f t="shared" si="0"/>
        <v>0</v>
      </c>
    </row>
    <row r="15" spans="1:10" ht="16.5" thickBot="1" x14ac:dyDescent="0.3">
      <c r="A15" s="61"/>
      <c r="B15" s="62"/>
      <c r="C15" s="63"/>
      <c r="D15" s="26" t="s">
        <v>3</v>
      </c>
      <c r="E15" s="26" t="s">
        <v>4</v>
      </c>
      <c r="F15" s="26" t="s">
        <v>5</v>
      </c>
      <c r="G15" s="26" t="s">
        <v>7</v>
      </c>
    </row>
    <row r="16" spans="1:10" ht="15.75" x14ac:dyDescent="0.25">
      <c r="A16" s="64"/>
      <c r="B16" s="65"/>
      <c r="C16" s="66"/>
      <c r="D16" s="22"/>
      <c r="E16" s="22"/>
      <c r="F16" s="24"/>
      <c r="G16" s="27">
        <f>SUM(D16:F16)</f>
        <v>0</v>
      </c>
    </row>
    <row r="17" spans="1:7" ht="15.75" x14ac:dyDescent="0.25">
      <c r="A17" s="49"/>
      <c r="B17" s="50"/>
      <c r="C17" s="51"/>
      <c r="D17" s="15"/>
      <c r="E17" s="15"/>
      <c r="F17" s="25"/>
      <c r="G17" s="28">
        <f t="shared" ref="G17:G21" si="1">SUM(D17:F17)</f>
        <v>0</v>
      </c>
    </row>
    <row r="18" spans="1:7" ht="15.75" x14ac:dyDescent="0.25">
      <c r="A18" s="49"/>
      <c r="B18" s="50"/>
      <c r="C18" s="51"/>
      <c r="D18" s="15"/>
      <c r="E18" s="15"/>
      <c r="F18" s="25"/>
      <c r="G18" s="28">
        <f t="shared" si="1"/>
        <v>0</v>
      </c>
    </row>
    <row r="19" spans="1:7" ht="15.75" x14ac:dyDescent="0.25">
      <c r="A19" s="49"/>
      <c r="B19" s="50"/>
      <c r="C19" s="51"/>
      <c r="D19" s="15"/>
      <c r="E19" s="15"/>
      <c r="F19" s="25"/>
      <c r="G19" s="28">
        <f t="shared" si="1"/>
        <v>0</v>
      </c>
    </row>
    <row r="20" spans="1:7" ht="15.75" x14ac:dyDescent="0.25">
      <c r="A20" s="49"/>
      <c r="B20" s="50"/>
      <c r="C20" s="51"/>
      <c r="D20" s="15"/>
      <c r="E20" s="15"/>
      <c r="F20" s="25"/>
      <c r="G20" s="28">
        <f t="shared" si="1"/>
        <v>0</v>
      </c>
    </row>
    <row r="21" spans="1:7" ht="16.5" thickBot="1" x14ac:dyDescent="0.3">
      <c r="A21" s="52"/>
      <c r="B21" s="53"/>
      <c r="C21" s="54"/>
      <c r="D21" s="16"/>
      <c r="E21" s="16"/>
      <c r="F21" s="23"/>
      <c r="G21" s="29">
        <f t="shared" si="1"/>
        <v>0</v>
      </c>
    </row>
    <row r="22" spans="1:7" x14ac:dyDescent="0.25">
      <c r="D22" s="1"/>
      <c r="G22" s="2"/>
    </row>
    <row r="23" spans="1:7" x14ac:dyDescent="0.25">
      <c r="D23" s="1"/>
    </row>
  </sheetData>
  <mergeCells count="15">
    <mergeCell ref="A12:C12"/>
    <mergeCell ref="A2:C7"/>
    <mergeCell ref="A8:C8"/>
    <mergeCell ref="A9:C9"/>
    <mergeCell ref="A10:C10"/>
    <mergeCell ref="A11:C11"/>
    <mergeCell ref="A19:C19"/>
    <mergeCell ref="A20:C20"/>
    <mergeCell ref="A21:C21"/>
    <mergeCell ref="A13:C13"/>
    <mergeCell ref="A14:C14"/>
    <mergeCell ref="A15:C15"/>
    <mergeCell ref="A16:C16"/>
    <mergeCell ref="A17:C17"/>
    <mergeCell ref="A18:C1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W24"/>
  <sheetViews>
    <sheetView tabSelected="1" topLeftCell="K1" zoomScale="80" zoomScaleNormal="80" workbookViewId="0">
      <selection activeCell="W9" sqref="W9"/>
    </sheetView>
  </sheetViews>
  <sheetFormatPr baseColWidth="10" defaultRowHeight="15" x14ac:dyDescent="0.25"/>
  <cols>
    <col min="1" max="1" width="5.7109375" customWidth="1"/>
    <col min="2" max="2" width="13" style="37" customWidth="1"/>
    <col min="10" max="10" width="12.85546875" customWidth="1"/>
    <col min="11" max="11" width="5.7109375" customWidth="1"/>
    <col min="12" max="12" width="25.7109375" customWidth="1"/>
    <col min="14" max="14" width="25.7109375" customWidth="1"/>
    <col min="16" max="16" width="22.85546875" customWidth="1"/>
    <col min="17" max="18" width="20.7109375" customWidth="1"/>
    <col min="19" max="19" width="20.7109375" style="85" customWidth="1"/>
    <col min="20" max="20" width="2.85546875" style="85" bestFit="1" customWidth="1"/>
    <col min="22" max="22" width="3.140625" bestFit="1" customWidth="1"/>
  </cols>
  <sheetData>
    <row r="7" spans="2:23" ht="24" thickBot="1" x14ac:dyDescent="0.4">
      <c r="B7" s="82" t="s">
        <v>9</v>
      </c>
      <c r="C7" s="83"/>
      <c r="D7" s="83"/>
      <c r="E7" s="83"/>
      <c r="F7" s="83"/>
      <c r="G7" s="83"/>
      <c r="H7" s="83"/>
      <c r="I7" s="83"/>
      <c r="J7" s="83"/>
    </row>
    <row r="8" spans="2:23" ht="29.25" thickBot="1" x14ac:dyDescent="0.5">
      <c r="B8" s="34" t="s">
        <v>10</v>
      </c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3" t="s">
        <v>16</v>
      </c>
      <c r="I8" s="3" t="s">
        <v>7</v>
      </c>
      <c r="J8" s="4" t="s">
        <v>17</v>
      </c>
      <c r="L8" s="6" t="s">
        <v>18</v>
      </c>
      <c r="N8" s="84" t="s">
        <v>21</v>
      </c>
      <c r="O8" s="84"/>
      <c r="P8" s="31"/>
      <c r="Q8" s="84" t="s">
        <v>22</v>
      </c>
      <c r="R8" s="84"/>
      <c r="S8" s="86"/>
      <c r="T8" s="86"/>
    </row>
    <row r="9" spans="2:23" ht="29.25" thickBot="1" x14ac:dyDescent="0.5">
      <c r="B9" s="35" t="s">
        <v>23</v>
      </c>
      <c r="C9" s="38">
        <v>10</v>
      </c>
      <c r="D9" s="39"/>
      <c r="E9" s="39"/>
      <c r="F9" s="40"/>
      <c r="G9" s="39"/>
      <c r="H9" s="39"/>
      <c r="I9" s="41">
        <f>SUM(C9:H9)</f>
        <v>10</v>
      </c>
      <c r="J9" s="42"/>
      <c r="L9" s="7">
        <v>1</v>
      </c>
      <c r="N9" s="47" t="str">
        <f>$B$9</f>
        <v>A</v>
      </c>
      <c r="O9" s="33">
        <f>$I$9</f>
        <v>10</v>
      </c>
      <c r="P9" s="32">
        <f>IF(O9,O9+(ROW()/10^9),"")</f>
        <v>10.000000009000001</v>
      </c>
      <c r="Q9" s="47" t="str">
        <f>IF(R9="","",INDEX($N$9:$N$20,MATCH(LARGE($P$9:$P$20,ROW()-1),$P$9:$P$20,0)))</f>
        <v>H</v>
      </c>
      <c r="R9" s="33">
        <f>IF(N9&lt;&gt;"",LARGE($P$9:$P$20,ROW()-1),"")</f>
        <v>50.000000016000001</v>
      </c>
      <c r="S9" s="87"/>
      <c r="T9" s="87" t="str">
        <f>INDEX($N$9:$N$20,MATCH(U9,$P$9:$P$20,0),1)</f>
        <v>K</v>
      </c>
      <c r="U9">
        <f>LARGE($P$9:$P$20,ROW()-8)</f>
        <v>140.000000019</v>
      </c>
      <c r="V9" s="87" t="str">
        <f>INDEX($N$9:$N$20,MATCH(W9,$P$9:$P$20,0),1)</f>
        <v>A</v>
      </c>
      <c r="W9">
        <f>LARGE($P$9:$P$20,MATCH("zzz",N:N,1)-ROW()+1)</f>
        <v>10.000000009000001</v>
      </c>
    </row>
    <row r="10" spans="2:23" ht="29.25" thickBot="1" x14ac:dyDescent="0.5">
      <c r="B10" s="36" t="s">
        <v>24</v>
      </c>
      <c r="C10" s="43">
        <v>20</v>
      </c>
      <c r="D10" s="44"/>
      <c r="E10" s="44"/>
      <c r="F10" s="44"/>
      <c r="G10" s="40"/>
      <c r="H10" s="44"/>
      <c r="I10" s="41">
        <f t="shared" ref="I10:I20" si="0">SUM(C10:H10)</f>
        <v>20</v>
      </c>
      <c r="J10" s="45"/>
      <c r="L10" s="7">
        <v>2</v>
      </c>
      <c r="N10" s="47" t="str">
        <f>$B$10</f>
        <v>B</v>
      </c>
      <c r="O10" s="33">
        <f>$I$10</f>
        <v>20</v>
      </c>
      <c r="P10" s="32">
        <f t="shared" ref="P10:P20" si="1">IF(O10,O10+(ROW()/10^9),"")</f>
        <v>20.000000010000001</v>
      </c>
      <c r="Q10" s="47" t="str">
        <f t="shared" ref="Q10:Q20" si="2">IF(R10="","",INDEX($N$9:$N$20,MATCH(LARGE($P$9:$P$20,ROW()-1),$P$9:$P$20,0)))</f>
        <v>D</v>
      </c>
      <c r="R10" s="33">
        <f t="shared" ref="R10:R20" si="3">IF(N10&lt;&gt;"",LARGE($P$9:$P$20,ROW()-1),"")</f>
        <v>40.000000012000001</v>
      </c>
      <c r="S10" s="87"/>
      <c r="T10" s="87" t="str">
        <f t="shared" ref="T10:V20" si="4">INDEX($N$9:$N$20,MATCH(U10,$P$9:$P$20,0),1)</f>
        <v>L</v>
      </c>
      <c r="U10">
        <f t="shared" ref="U10:U20" si="5">LARGE($P$9:$P$20,ROW()-8)</f>
        <v>130.00000001999999</v>
      </c>
      <c r="V10" s="87" t="str">
        <f t="shared" si="4"/>
        <v>B</v>
      </c>
      <c r="W10">
        <f t="shared" ref="W10:W20" si="6">LARGE($P$9:$P$20,MATCH("zzz",N:N,1)-ROW()+1)</f>
        <v>20.000000010000001</v>
      </c>
    </row>
    <row r="11" spans="2:23" ht="29.25" thickBot="1" x14ac:dyDescent="0.5">
      <c r="B11" s="35" t="s">
        <v>25</v>
      </c>
      <c r="C11" s="38">
        <v>30</v>
      </c>
      <c r="D11" s="39"/>
      <c r="E11" s="39"/>
      <c r="F11" s="40"/>
      <c r="G11" s="39"/>
      <c r="H11" s="39"/>
      <c r="I11" s="41">
        <f t="shared" si="0"/>
        <v>30</v>
      </c>
      <c r="J11" s="42"/>
      <c r="L11" s="7">
        <v>3</v>
      </c>
      <c r="N11" s="47" t="str">
        <f>$B$11</f>
        <v>C</v>
      </c>
      <c r="O11" s="33">
        <f>$I$11</f>
        <v>30</v>
      </c>
      <c r="P11" s="32">
        <f t="shared" si="1"/>
        <v>30.000000011000001</v>
      </c>
      <c r="Q11" s="47" t="str">
        <f t="shared" si="2"/>
        <v>C</v>
      </c>
      <c r="R11" s="33">
        <f t="shared" si="3"/>
        <v>30.000000011000001</v>
      </c>
      <c r="S11" s="87"/>
      <c r="T11" s="87" t="str">
        <f t="shared" si="4"/>
        <v>M</v>
      </c>
      <c r="U11">
        <f t="shared" si="5"/>
        <v>120.00000001799999</v>
      </c>
      <c r="V11" s="87" t="str">
        <f t="shared" si="4"/>
        <v>C</v>
      </c>
      <c r="W11">
        <f t="shared" si="6"/>
        <v>30.000000011000001</v>
      </c>
    </row>
    <row r="12" spans="2:23" ht="29.25" thickBot="1" x14ac:dyDescent="0.5">
      <c r="B12" s="36" t="s">
        <v>26</v>
      </c>
      <c r="C12" s="43">
        <v>40</v>
      </c>
      <c r="D12" s="44"/>
      <c r="E12" s="44"/>
      <c r="F12" s="44"/>
      <c r="G12" s="40"/>
      <c r="H12" s="44"/>
      <c r="I12" s="41">
        <f t="shared" si="0"/>
        <v>40</v>
      </c>
      <c r="J12" s="45"/>
      <c r="L12" s="7">
        <v>4</v>
      </c>
      <c r="N12" s="47" t="str">
        <f>$B$12</f>
        <v>D</v>
      </c>
      <c r="O12" s="33">
        <f>$I$12</f>
        <v>40</v>
      </c>
      <c r="P12" s="32">
        <f t="shared" si="1"/>
        <v>40.000000012000001</v>
      </c>
      <c r="Q12" s="47" t="str">
        <f t="shared" si="2"/>
        <v>B</v>
      </c>
      <c r="R12" s="33">
        <f t="shared" si="3"/>
        <v>20.000000010000001</v>
      </c>
      <c r="S12" s="87"/>
      <c r="T12" s="87" t="str">
        <f t="shared" si="4"/>
        <v>I</v>
      </c>
      <c r="U12">
        <f t="shared" si="5"/>
        <v>100.000000017</v>
      </c>
      <c r="V12" s="87" t="str">
        <f t="shared" si="4"/>
        <v>D</v>
      </c>
      <c r="W12">
        <f t="shared" si="6"/>
        <v>40.000000012000001</v>
      </c>
    </row>
    <row r="13" spans="2:23" ht="29.25" thickBot="1" x14ac:dyDescent="0.5">
      <c r="B13" s="35" t="s">
        <v>27</v>
      </c>
      <c r="C13" s="38">
        <v>80</v>
      </c>
      <c r="D13" s="39"/>
      <c r="E13" s="39"/>
      <c r="F13" s="40"/>
      <c r="G13" s="39"/>
      <c r="H13" s="39"/>
      <c r="I13" s="41">
        <f t="shared" si="0"/>
        <v>80</v>
      </c>
      <c r="J13" s="42"/>
      <c r="L13" s="7">
        <v>5</v>
      </c>
      <c r="N13" s="47" t="str">
        <f>$B$13</f>
        <v>E</v>
      </c>
      <c r="O13" s="33">
        <f>$I$13</f>
        <v>80</v>
      </c>
      <c r="P13" s="32">
        <f t="shared" si="1"/>
        <v>80.000000013000005</v>
      </c>
      <c r="Q13" s="47" t="str">
        <f>IF(R13="","",INDEX($N$9:$N$20,MATCH(LARGE($P$9:$P$20,ROW()-1),$P$9:$P$20,0)))</f>
        <v>A</v>
      </c>
      <c r="R13" s="33">
        <f t="shared" si="3"/>
        <v>10.000000009000001</v>
      </c>
      <c r="S13" s="87"/>
      <c r="T13" s="87" t="str">
        <f t="shared" si="4"/>
        <v>E</v>
      </c>
      <c r="U13">
        <f t="shared" si="5"/>
        <v>80.000000013000005</v>
      </c>
      <c r="V13" s="87" t="str">
        <f t="shared" si="4"/>
        <v>H</v>
      </c>
      <c r="W13">
        <f t="shared" si="6"/>
        <v>50.000000016000001</v>
      </c>
    </row>
    <row r="14" spans="2:23" ht="29.25" thickBot="1" x14ac:dyDescent="0.5">
      <c r="B14" s="36" t="s">
        <v>28</v>
      </c>
      <c r="C14" s="43">
        <v>70</v>
      </c>
      <c r="D14" s="44"/>
      <c r="E14" s="44"/>
      <c r="F14" s="44"/>
      <c r="G14" s="40"/>
      <c r="H14" s="44"/>
      <c r="I14" s="41">
        <f t="shared" si="0"/>
        <v>70</v>
      </c>
      <c r="J14" s="45"/>
      <c r="L14" s="7">
        <v>6</v>
      </c>
      <c r="N14" s="47" t="str">
        <f>$B$14</f>
        <v>F</v>
      </c>
      <c r="O14" s="33">
        <f>$I$14</f>
        <v>70</v>
      </c>
      <c r="P14" s="32">
        <f t="shared" si="1"/>
        <v>70.000000013999994</v>
      </c>
      <c r="Q14" s="48" t="e">
        <f>IF(R14="","",INDEX($N$9:$N$20,MATCH(LARGE($P$9:$P$20,ROW()-1),$P$9:$P$20,0)))</f>
        <v>#NUM!</v>
      </c>
      <c r="R14" s="33" t="e">
        <f t="shared" si="3"/>
        <v>#NUM!</v>
      </c>
      <c r="S14" s="87"/>
      <c r="T14" s="87" t="str">
        <f t="shared" si="4"/>
        <v>F</v>
      </c>
      <c r="U14">
        <f t="shared" si="5"/>
        <v>70.000000013999994</v>
      </c>
      <c r="V14" s="87" t="str">
        <f t="shared" si="4"/>
        <v>G</v>
      </c>
      <c r="W14">
        <f t="shared" si="6"/>
        <v>60.000000014999998</v>
      </c>
    </row>
    <row r="15" spans="2:23" ht="29.25" thickBot="1" x14ac:dyDescent="0.5">
      <c r="B15" s="35" t="s">
        <v>29</v>
      </c>
      <c r="C15" s="38">
        <v>60</v>
      </c>
      <c r="D15" s="39"/>
      <c r="E15" s="39"/>
      <c r="F15" s="40"/>
      <c r="G15" s="39"/>
      <c r="H15" s="39"/>
      <c r="I15" s="41">
        <f t="shared" si="0"/>
        <v>60</v>
      </c>
      <c r="J15" s="42"/>
      <c r="L15" s="8" t="s">
        <v>19</v>
      </c>
      <c r="N15" s="47" t="str">
        <f>$B$15</f>
        <v>G</v>
      </c>
      <c r="O15" s="33">
        <f>$I$15</f>
        <v>60</v>
      </c>
      <c r="P15" s="32">
        <f t="shared" si="1"/>
        <v>60.000000014999998</v>
      </c>
      <c r="Q15" s="47" t="e">
        <f t="shared" si="2"/>
        <v>#NUM!</v>
      </c>
      <c r="R15" s="33" t="e">
        <f t="shared" si="3"/>
        <v>#NUM!</v>
      </c>
      <c r="S15" s="87"/>
      <c r="T15" s="87" t="str">
        <f t="shared" si="4"/>
        <v>G</v>
      </c>
      <c r="U15">
        <f t="shared" si="5"/>
        <v>60.000000014999998</v>
      </c>
      <c r="V15" s="87" t="str">
        <f t="shared" si="4"/>
        <v>F</v>
      </c>
      <c r="W15">
        <f t="shared" si="6"/>
        <v>70.000000013999994</v>
      </c>
    </row>
    <row r="16" spans="2:23" ht="27" thickBot="1" x14ac:dyDescent="0.45">
      <c r="B16" s="36" t="s">
        <v>30</v>
      </c>
      <c r="C16" s="43">
        <v>50</v>
      </c>
      <c r="D16" s="44"/>
      <c r="E16" s="44"/>
      <c r="F16" s="44"/>
      <c r="G16" s="40"/>
      <c r="H16" s="44"/>
      <c r="I16" s="41">
        <f t="shared" si="0"/>
        <v>50</v>
      </c>
      <c r="J16" s="45"/>
      <c r="L16" s="9">
        <v>1</v>
      </c>
      <c r="N16" s="47" t="str">
        <f>$B$16</f>
        <v>H</v>
      </c>
      <c r="O16" s="33">
        <f>$I$16</f>
        <v>50</v>
      </c>
      <c r="P16" s="32">
        <f t="shared" si="1"/>
        <v>50.000000016000001</v>
      </c>
      <c r="Q16" s="47" t="e">
        <f t="shared" si="2"/>
        <v>#NUM!</v>
      </c>
      <c r="R16" s="33" t="e">
        <f t="shared" si="3"/>
        <v>#NUM!</v>
      </c>
      <c r="S16" s="87"/>
      <c r="T16" s="87" t="str">
        <f t="shared" si="4"/>
        <v>H</v>
      </c>
      <c r="U16">
        <f t="shared" si="5"/>
        <v>50.000000016000001</v>
      </c>
      <c r="V16" s="87" t="str">
        <f t="shared" si="4"/>
        <v>E</v>
      </c>
      <c r="W16">
        <f t="shared" si="6"/>
        <v>80.000000013000005</v>
      </c>
    </row>
    <row r="17" spans="2:23" ht="27" thickBot="1" x14ac:dyDescent="0.45">
      <c r="B17" s="35" t="s">
        <v>31</v>
      </c>
      <c r="C17" s="38">
        <v>100</v>
      </c>
      <c r="D17" s="39"/>
      <c r="E17" s="39"/>
      <c r="F17" s="40"/>
      <c r="G17" s="39"/>
      <c r="H17" s="39"/>
      <c r="I17" s="41">
        <f t="shared" si="0"/>
        <v>100</v>
      </c>
      <c r="J17" s="42"/>
      <c r="L17" s="9">
        <v>2</v>
      </c>
      <c r="N17" s="47" t="str">
        <f>$B$17</f>
        <v>I</v>
      </c>
      <c r="O17" s="33">
        <f>$I$17</f>
        <v>100</v>
      </c>
      <c r="P17" s="32">
        <f t="shared" si="1"/>
        <v>100.000000017</v>
      </c>
      <c r="Q17" s="47" t="e">
        <f t="shared" si="2"/>
        <v>#NUM!</v>
      </c>
      <c r="R17" s="33" t="e">
        <f t="shared" si="3"/>
        <v>#NUM!</v>
      </c>
      <c r="S17" s="87"/>
      <c r="T17" s="87" t="str">
        <f t="shared" si="4"/>
        <v>D</v>
      </c>
      <c r="U17">
        <f t="shared" si="5"/>
        <v>40.000000012000001</v>
      </c>
      <c r="V17" s="87" t="str">
        <f t="shared" si="4"/>
        <v>I</v>
      </c>
      <c r="W17">
        <f t="shared" si="6"/>
        <v>100.000000017</v>
      </c>
    </row>
    <row r="18" spans="2:23" ht="27" thickBot="1" x14ac:dyDescent="0.45">
      <c r="B18" s="36" t="s">
        <v>34</v>
      </c>
      <c r="C18" s="43">
        <v>120</v>
      </c>
      <c r="D18" s="44"/>
      <c r="E18" s="44"/>
      <c r="F18" s="44"/>
      <c r="G18" s="40"/>
      <c r="H18" s="44"/>
      <c r="I18" s="41">
        <f t="shared" si="0"/>
        <v>120</v>
      </c>
      <c r="J18" s="45"/>
      <c r="L18" s="9">
        <v>3</v>
      </c>
      <c r="N18" s="47" t="str">
        <f>$B$18</f>
        <v>M</v>
      </c>
      <c r="O18" s="33">
        <f>$I$18</f>
        <v>120</v>
      </c>
      <c r="P18" s="32">
        <f t="shared" si="1"/>
        <v>120.00000001799999</v>
      </c>
      <c r="Q18" s="47" t="e">
        <f t="shared" si="2"/>
        <v>#NUM!</v>
      </c>
      <c r="R18" s="33" t="e">
        <f t="shared" si="3"/>
        <v>#NUM!</v>
      </c>
      <c r="S18" s="87"/>
      <c r="T18" s="87" t="str">
        <f t="shared" si="4"/>
        <v>C</v>
      </c>
      <c r="U18">
        <f t="shared" si="5"/>
        <v>30.000000011000001</v>
      </c>
      <c r="V18" s="87" t="str">
        <f t="shared" si="4"/>
        <v>M</v>
      </c>
      <c r="W18">
        <f t="shared" si="6"/>
        <v>120.00000001799999</v>
      </c>
    </row>
    <row r="19" spans="2:23" ht="27" thickBot="1" x14ac:dyDescent="0.45">
      <c r="B19" s="35" t="s">
        <v>32</v>
      </c>
      <c r="C19" s="38">
        <v>140</v>
      </c>
      <c r="D19" s="38"/>
      <c r="E19" s="38"/>
      <c r="F19" s="46"/>
      <c r="G19" s="38"/>
      <c r="H19" s="38"/>
      <c r="I19" s="41">
        <f t="shared" si="0"/>
        <v>140</v>
      </c>
      <c r="J19" s="42"/>
      <c r="L19" s="9">
        <v>4</v>
      </c>
      <c r="N19" s="47" t="str">
        <f>$B$19</f>
        <v>K</v>
      </c>
      <c r="O19" s="33">
        <f>$I$19</f>
        <v>140</v>
      </c>
      <c r="P19" s="32">
        <f t="shared" si="1"/>
        <v>140.000000019</v>
      </c>
      <c r="Q19" s="47" t="e">
        <f t="shared" si="2"/>
        <v>#NUM!</v>
      </c>
      <c r="R19" s="33" t="e">
        <f t="shared" si="3"/>
        <v>#NUM!</v>
      </c>
      <c r="S19" s="87"/>
      <c r="T19" s="87" t="str">
        <f t="shared" si="4"/>
        <v>B</v>
      </c>
      <c r="U19">
        <f t="shared" si="5"/>
        <v>20.000000010000001</v>
      </c>
      <c r="V19" s="87" t="str">
        <f t="shared" si="4"/>
        <v>L</v>
      </c>
      <c r="W19">
        <f t="shared" si="6"/>
        <v>130.00000001999999</v>
      </c>
    </row>
    <row r="20" spans="2:23" ht="27" thickBot="1" x14ac:dyDescent="0.45">
      <c r="B20" s="36" t="s">
        <v>33</v>
      </c>
      <c r="C20" s="43">
        <v>130</v>
      </c>
      <c r="D20" s="43"/>
      <c r="E20" s="43"/>
      <c r="F20" s="43"/>
      <c r="G20" s="46"/>
      <c r="H20" s="43"/>
      <c r="I20" s="41">
        <f t="shared" si="0"/>
        <v>130</v>
      </c>
      <c r="J20" s="45"/>
      <c r="L20" s="9">
        <v>5</v>
      </c>
      <c r="N20" s="47" t="str">
        <f>$B$20</f>
        <v>L</v>
      </c>
      <c r="O20" s="33">
        <f>$I$20</f>
        <v>130</v>
      </c>
      <c r="P20" s="32">
        <f t="shared" si="1"/>
        <v>130.00000001999999</v>
      </c>
      <c r="Q20" s="47" t="e">
        <f t="shared" si="2"/>
        <v>#NUM!</v>
      </c>
      <c r="R20" s="33" t="e">
        <f t="shared" si="3"/>
        <v>#NUM!</v>
      </c>
      <c r="S20" s="87"/>
      <c r="T20" s="87" t="str">
        <f t="shared" si="4"/>
        <v>A</v>
      </c>
      <c r="U20">
        <f t="shared" si="5"/>
        <v>10.000000009000001</v>
      </c>
      <c r="V20" s="87" t="str">
        <f t="shared" si="4"/>
        <v>K</v>
      </c>
      <c r="W20">
        <f t="shared" si="6"/>
        <v>140.000000019</v>
      </c>
    </row>
    <row r="21" spans="2:23" ht="27" thickBot="1" x14ac:dyDescent="0.45">
      <c r="L21" s="9">
        <v>6</v>
      </c>
    </row>
    <row r="22" spans="2:23" ht="28.5" x14ac:dyDescent="0.45">
      <c r="D22" s="5"/>
      <c r="E22" s="5"/>
    </row>
    <row r="24" spans="2:23" x14ac:dyDescent="0.25">
      <c r="K24" t="s">
        <v>8</v>
      </c>
    </row>
  </sheetData>
  <mergeCells count="3">
    <mergeCell ref="B7:J7"/>
    <mergeCell ref="N8:O8"/>
    <mergeCell ref="Q8:R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IT</vt:lpstr>
      <vt:lpstr>TOURNOIS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Jean-Eric</cp:lastModifiedBy>
  <dcterms:created xsi:type="dcterms:W3CDTF">2015-05-27T22:57:54Z</dcterms:created>
  <dcterms:modified xsi:type="dcterms:W3CDTF">2015-05-29T08:11:32Z</dcterms:modified>
</cp:coreProperties>
</file>