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Données" sheetId="1" r:id="rId1"/>
    <sheet name="TCDs" sheetId="2" r:id="rId2"/>
  </sheets>
  <calcPr calcId="145621"/>
  <pivotCaches>
    <pivotCache cacheId="59" r:id="rId3"/>
  </pivotCaches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</calcChain>
</file>

<file path=xl/sharedStrings.xml><?xml version="1.0" encoding="utf-8"?>
<sst xmlns="http://schemas.openxmlformats.org/spreadsheetml/2006/main" count="30" uniqueCount="23">
  <si>
    <t>Nom</t>
  </si>
  <si>
    <t>Prénom</t>
  </si>
  <si>
    <t>Motif de la visite</t>
  </si>
  <si>
    <t>Type d'aide sollicitée</t>
  </si>
  <si>
    <t>Date</t>
  </si>
  <si>
    <t>Contact T.S.</t>
  </si>
  <si>
    <t>Arrivée</t>
  </si>
  <si>
    <t>Départ</t>
  </si>
  <si>
    <t>Fréquentations</t>
  </si>
  <si>
    <t>oui</t>
  </si>
  <si>
    <t>Logement</t>
  </si>
  <si>
    <t>CV</t>
  </si>
  <si>
    <t>2014</t>
  </si>
  <si>
    <t>2015</t>
  </si>
  <si>
    <t>N semaine mois</t>
  </si>
  <si>
    <t>Durée</t>
  </si>
  <si>
    <t>Moyenne</t>
  </si>
  <si>
    <t>nb</t>
  </si>
  <si>
    <t>Mois</t>
  </si>
  <si>
    <t>Janvier</t>
  </si>
  <si>
    <t>Février</t>
  </si>
  <si>
    <t>Avril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</si>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</sst>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dd\ [$-40C]d\-mmm\-yy;@"/>
    <numFmt numFmtId="166" formatCode="ddd\ dd/mm/yyyy"/>
    <numFmt numFmtId="167" formatCode="h:m"/>
  </numFmts>
  <fonts count="4" x14ac:knownFonts="1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2" fillId="0" borderId="0" xfId="0" applyFont="1" applyFill="1"/>
    <xf numFmtId="0" fontId="1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0" xfId="0" applyNumberFormat="1"/>
    <xf numFmtId="166" fontId="0" fillId="0" borderId="0" xfId="0" applyNumberFormat="1" applyFont="1" applyBorder="1" applyAlignment="1">
      <alignment horizontal="center"/>
    </xf>
    <xf numFmtId="167" fontId="0" fillId="0" borderId="0" xfId="0" applyNumberFormat="1"/>
    <xf numFmtId="14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14"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numFmt numFmtId="0" formatCode="General"/>
    </dxf>
    <dxf>
      <numFmt numFmtId="167" formatCode="h:m"/>
    </dxf>
    <dxf>
      <numFmt numFmtId="25" formatCode="hh:mm"/>
    </dxf>
    <dxf>
      <numFmt numFmtId="25" formatCode="hh:mm"/>
    </dxf>
    <dxf>
      <numFmt numFmtId="0" formatCode="General"/>
    </dxf>
    <dxf>
      <numFmt numFmtId="166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20.42600821759" createdVersion="4" refreshedVersion="4" minRefreshableVersion="3" recordCount="15">
  <cacheSource type="worksheet">
    <worksheetSource name="Tableau1"/>
  </cacheSource>
  <cacheFields count="12">
    <cacheField name="Nom" numFmtId="0">
      <sharedItems containsNonDate="0" containsString="0" containsBlank="1"/>
    </cacheField>
    <cacheField name="Prénom" numFmtId="0">
      <sharedItems containsNonDate="0" containsString="0" containsBlank="1"/>
    </cacheField>
    <cacheField name="Motif de la visite" numFmtId="0">
      <sharedItems containsBlank="1"/>
    </cacheField>
    <cacheField name="Type d'aide sollicitée" numFmtId="0">
      <sharedItems containsNonDate="0" containsString="0" containsBlank="1"/>
    </cacheField>
    <cacheField name="Date" numFmtId="166">
      <sharedItems containsSemiMixedTypes="0" containsNonDate="0" containsDate="1" containsString="0" minDate="2014-04-03T00:00:00" maxDate="2015-02-02T00:00:00" count="6">
        <d v="2014-04-03T00:00:00"/>
        <d v="2014-04-08T00:00:00"/>
        <d v="2014-04-10T00:00:00"/>
        <d v="2014-04-14T00:00:00"/>
        <d v="2015-01-30T00:00:00"/>
        <d v="2015-02-01T00:00:00"/>
      </sharedItems>
      <fieldGroup base="4">
        <rangePr groupBy="years" startDate="2014-04-03T00:00:00" endDate="2015-02-02T00:00:00"/>
        <groupItems count="4">
          <s v="&lt;03/04/2014"/>
          <s v="2014"/>
          <s v="2015"/>
          <s v="&gt;02/02/2015"/>
        </groupItems>
      </fieldGroup>
    </cacheField>
    <cacheField name="Mois" numFmtId="0">
      <sharedItems count="3">
        <s v="Avril"/>
        <s v="Janvier"/>
        <s v="Février"/>
      </sharedItems>
    </cacheField>
    <cacheField name="N semaine mois" numFmtId="0">
      <sharedItems containsSemiMixedTypes="0" containsString="0" containsNumber="1" containsInteger="1" minValue="1" maxValue="5" count="4">
        <n v="1"/>
        <n v="2"/>
        <n v="3"/>
        <n v="5"/>
      </sharedItems>
    </cacheField>
    <cacheField name="Arrivée" numFmtId="20">
      <sharedItems containsSemiMixedTypes="0" containsNonDate="0" containsDate="1" containsString="0" minDate="1899-12-30T09:00:00" maxDate="1899-12-30T23:10:00"/>
    </cacheField>
    <cacheField name="Départ" numFmtId="20">
      <sharedItems containsSemiMixedTypes="0" containsNonDate="0" containsDate="1" containsString="0" minDate="1899-12-30T10:00:00" maxDate="1899-12-30T23:50:00"/>
    </cacheField>
    <cacheField name="Durée" numFmtId="167">
      <sharedItems containsSemiMixedTypes="0" containsNonDate="0" containsDate="1" containsString="0" minDate="1899-12-30T00:30:00" maxDate="1899-12-30T02:00:00"/>
    </cacheField>
    <cacheField name="Contact T.S." numFmtId="0">
      <sharedItems containsBlank="1"/>
    </cacheField>
    <cacheField name="durée2" numFmtId="0" formula="Départ -Arrivé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m/>
    <m/>
    <s v="Logement"/>
    <m/>
    <x v="0"/>
    <x v="0"/>
    <x v="0"/>
    <d v="1899-12-30T17:30:00"/>
    <d v="1899-12-30T18:00:00"/>
    <d v="1899-12-30T00:30:00"/>
    <s v="oui"/>
  </r>
  <r>
    <m/>
    <m/>
    <m/>
    <m/>
    <x v="0"/>
    <x v="0"/>
    <x v="0"/>
    <d v="1899-12-30T17:00:00"/>
    <d v="1899-12-30T18:00:00"/>
    <d v="1899-12-30T01:00:00"/>
    <m/>
  </r>
  <r>
    <m/>
    <m/>
    <s v="CV"/>
    <m/>
    <x v="0"/>
    <x v="0"/>
    <x v="0"/>
    <d v="1899-12-30T17:15:00"/>
    <d v="1899-12-30T17:45:00"/>
    <d v="1899-12-30T00:30:00"/>
    <s v="oui"/>
  </r>
  <r>
    <m/>
    <m/>
    <m/>
    <m/>
    <x v="0"/>
    <x v="0"/>
    <x v="0"/>
    <d v="1899-12-30T17:30:00"/>
    <d v="1899-12-30T18:00:00"/>
    <d v="1899-12-30T00:30:00"/>
    <m/>
  </r>
  <r>
    <m/>
    <m/>
    <m/>
    <m/>
    <x v="1"/>
    <x v="0"/>
    <x v="1"/>
    <d v="1899-12-30T09:00:00"/>
    <d v="1899-12-30T10:00:00"/>
    <d v="1899-12-30T01:00:00"/>
    <m/>
  </r>
  <r>
    <m/>
    <m/>
    <m/>
    <m/>
    <x v="1"/>
    <x v="0"/>
    <x v="1"/>
    <d v="1899-12-30T12:00:00"/>
    <d v="1899-12-30T12:30:00"/>
    <d v="1899-12-30T00:30:00"/>
    <m/>
  </r>
  <r>
    <m/>
    <m/>
    <m/>
    <m/>
    <x v="1"/>
    <x v="0"/>
    <x v="1"/>
    <d v="1899-12-30T13:00:00"/>
    <d v="1899-12-30T13:30:00"/>
    <d v="1899-12-30T00:30:00"/>
    <m/>
  </r>
  <r>
    <m/>
    <m/>
    <m/>
    <m/>
    <x v="1"/>
    <x v="0"/>
    <x v="1"/>
    <d v="1899-12-30T09:30:00"/>
    <d v="1899-12-30T10:00:00"/>
    <d v="1899-12-30T00:30:00"/>
    <m/>
  </r>
  <r>
    <m/>
    <m/>
    <m/>
    <m/>
    <x v="2"/>
    <x v="0"/>
    <x v="1"/>
    <d v="1899-12-30T17:00:00"/>
    <d v="1899-12-30T18:00:00"/>
    <d v="1899-12-30T01:00:00"/>
    <m/>
  </r>
  <r>
    <m/>
    <m/>
    <m/>
    <m/>
    <x v="2"/>
    <x v="0"/>
    <x v="1"/>
    <d v="1899-12-30T17:30:00"/>
    <d v="1899-12-30T18:00:00"/>
    <d v="1899-12-30T00:30:00"/>
    <m/>
  </r>
  <r>
    <m/>
    <m/>
    <m/>
    <m/>
    <x v="3"/>
    <x v="0"/>
    <x v="2"/>
    <d v="1899-12-30T13:00:00"/>
    <d v="1899-12-30T13:30:00"/>
    <d v="1899-12-30T00:30:00"/>
    <m/>
  </r>
  <r>
    <m/>
    <m/>
    <m/>
    <m/>
    <x v="3"/>
    <x v="0"/>
    <x v="2"/>
    <d v="1899-12-30T13:00:00"/>
    <d v="1899-12-30T13:30:00"/>
    <d v="1899-12-30T00:30:00"/>
    <m/>
  </r>
  <r>
    <m/>
    <m/>
    <m/>
    <m/>
    <x v="3"/>
    <x v="0"/>
    <x v="2"/>
    <d v="1899-12-30T13:00:00"/>
    <d v="1899-12-30T13:30:00"/>
    <d v="1899-12-30T00:30:00"/>
    <m/>
  </r>
  <r>
    <m/>
    <m/>
    <m/>
    <m/>
    <x v="4"/>
    <x v="1"/>
    <x v="3"/>
    <d v="1899-12-30T10:00:00"/>
    <d v="1899-12-30T12:00:00"/>
    <d v="1899-12-30T02:00:00"/>
    <m/>
  </r>
  <r>
    <m/>
    <m/>
    <m/>
    <m/>
    <x v="5"/>
    <x v="2"/>
    <x v="0"/>
    <d v="1899-12-30T23:10:00"/>
    <d v="1899-12-30T23:50:00"/>
    <d v="1899-12-30T00:4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15:E18" firstHeaderRow="0" firstDataRow="2" firstDataCol="1" rowPageCount="1" colPageCount="1"/>
  <pivotFields count="12">
    <pivotField showAll="0" defaultSubtotal="0"/>
    <pivotField showAll="0" defaultSubtotal="0"/>
    <pivotField showAll="0" defaultSubtotal="0"/>
    <pivotField showAll="0" defaultSubtotal="0"/>
    <pivotField axis="axisPage" numFmtId="165" multipleItemSelectionAllowed="1" showAll="0" defaultSubtotal="0">
      <items count="4">
        <item h="1" x="0"/>
        <item h="1" x="1"/>
        <item x="2"/>
        <item h="1" x="3"/>
      </items>
    </pivotField>
    <pivotField axis="axisCol" showAll="0" defaultSubtotal="0">
      <items count="3">
        <item x="1"/>
        <item x="2"/>
        <item x="0"/>
      </items>
    </pivotField>
    <pivotField axis="axisRow" showAll="0" defaultSubtotal="0">
      <items count="4">
        <item x="0"/>
        <item x="1"/>
        <item x="2"/>
        <item x="3"/>
      </items>
    </pivotField>
    <pivotField numFmtId="20" showAll="0" defaultSubtotal="0"/>
    <pivotField numFmtId="20" showAll="0" defaultSubtotal="0"/>
    <pivotField dataField="1" numFmtId="20" showAll="0" defaultSubtotal="0"/>
    <pivotField showAll="0" defaultSubtotal="0"/>
    <pivotField dragToRow="0" dragToCol="0" dragToPage="0" showAll="0" defaultSubtotal="0"/>
  </pivotFields>
  <rowFields count="1">
    <field x="6"/>
  </rowFields>
  <rowItems count="2">
    <i>
      <x/>
    </i>
    <i>
      <x v="3"/>
    </i>
  </rowItems>
  <colFields count="2">
    <field x="5"/>
    <field x="-2"/>
  </colFields>
  <colItems count="4">
    <i>
      <x/>
      <x/>
    </i>
    <i r="1" i="1">
      <x v="1"/>
    </i>
    <i>
      <x v="1"/>
      <x/>
    </i>
    <i r="1" i="1">
      <x v="1"/>
    </i>
  </colItems>
  <pageFields count="1">
    <pageField fld="4" hier="-1"/>
  </pageFields>
  <dataFields count="2">
    <dataField name="nb" fld="9" subtotal="count" baseField="6" baseItem="1" numFmtId="3"/>
    <dataField name="Moyenne" fld="9" subtotal="average" baseField="7" baseItem="0" numFmtId="167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A3:C7" firstHeaderRow="0" firstDataRow="2" firstDataCol="1" rowPageCount="1" colPageCount="1"/>
  <pivotFields count="12">
    <pivotField showAll="0" defaultSubtotal="0"/>
    <pivotField showAll="0" defaultSubtotal="0"/>
    <pivotField showAll="0" defaultSubtotal="0"/>
    <pivotField showAll="0" defaultSubtotal="0"/>
    <pivotField axis="axisPage" numFmtId="165" multipleItemSelectionAllowed="1" showAll="0" defaultSubtotal="0">
      <items count="4">
        <item h="1" x="0"/>
        <item x="1"/>
        <item h="1" x="2"/>
        <item h="1" x="3"/>
      </items>
    </pivotField>
    <pivotField axis="axisCol" showAll="0" defaultSubtotal="0">
      <items count="3">
        <item x="1"/>
        <item x="2"/>
        <item x="0"/>
      </items>
    </pivotField>
    <pivotField axis="axisRow" showAll="0" defaultSubtotal="0">
      <items count="4">
        <item x="0"/>
        <item x="1"/>
        <item x="2"/>
        <item x="3"/>
      </items>
    </pivotField>
    <pivotField numFmtId="20" showAll="0" defaultSubtotal="0"/>
    <pivotField numFmtId="20" showAll="0" defaultSubtotal="0"/>
    <pivotField dataField="1" numFmtId="20" showAll="0" defaultSubtotal="0"/>
    <pivotField showAll="0" defaultSubtotal="0"/>
    <pivotField dragToRow="0" dragToCol="0" dragToPage="0" showAll="0" defaultSubtotal="0"/>
  </pivotFields>
  <rowFields count="1">
    <field x="6"/>
  </rowFields>
  <rowItems count="3">
    <i>
      <x/>
    </i>
    <i>
      <x v="1"/>
    </i>
    <i>
      <x v="2"/>
    </i>
  </rowItems>
  <colFields count="2">
    <field x="5"/>
    <field x="-2"/>
  </colFields>
  <colItems count="2">
    <i>
      <x v="2"/>
      <x/>
    </i>
    <i r="1" i="1">
      <x v="1"/>
    </i>
  </colItems>
  <pageFields count="1">
    <pageField fld="4" hier="-1"/>
  </pageFields>
  <dataFields count="2">
    <dataField name="nb" fld="9" subtotal="count" baseField="6" baseItem="1" numFmtId="3"/>
    <dataField name="Moyenne" fld="9" subtotal="average" baseField="7" baseItem="1" numFmtId="167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K19" totalsRowShown="0">
  <autoFilter ref="A4:K19"/>
  <tableColumns count="11">
    <tableColumn id="1" name="Nom"/>
    <tableColumn id="2" name="Prénom"/>
    <tableColumn id="3" name="Motif de la visite"/>
    <tableColumn id="4" name="Type d'aide sollicitée"/>
    <tableColumn id="5" name="Date" dataDxfId="13"/>
    <tableColumn id="12" name="Mois" dataDxfId="8">
      <calculatedColumnFormula>IF(Tableau1[[#This Row],[Date]]="","",CHOOSE(MONTH(Tableau1[[#This Row],[Date]]),"Janvier","Février","Mars","Avril","Mai","Juin","Juillet","Août","Septembre","Octobre","Novembre","Décembre"))</calculatedColumnFormula>
    </tableColumn>
    <tableColumn id="10" name="N semaine mois" dataDxfId="12">
      <calculatedColumnFormula>INT((E5-DATE(YEAR(E5),MONTH(E5),1)+WEEKDAY(DATE(YEAR(E5),MONTH(E5),1)-2))/7)+(WEEKDAY(DATE(YEAR(E5),MONTH(E5),1))&lt;&gt;2)</calculatedColumnFormula>
    </tableColumn>
    <tableColumn id="7" name="Arrivée" dataDxfId="11"/>
    <tableColumn id="8" name="Départ" dataDxfId="10"/>
    <tableColumn id="11" name="Durée" dataDxfId="9">
      <calculatedColumnFormula>Tableau1[[#This Row],[Départ]]-Tableau1[[#This Row],[Arrivée]]</calculatedColumnFormula>
    </tableColumn>
    <tableColumn id="9" name="Contact T.S.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uree-moyenne-d-une-visite-semaine-et-par-mois-t4928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showGridLines="0" tabSelected="1" workbookViewId="0">
      <selection activeCell="A28" sqref="A28"/>
    </sheetView>
  </sheetViews>
  <sheetFormatPr baseColWidth="10" defaultRowHeight="15" x14ac:dyDescent="0.25"/>
  <cols>
    <col min="1" max="1" width="15.7109375" bestFit="1" customWidth="1"/>
    <col min="3" max="3" width="18" customWidth="1"/>
    <col min="4" max="4" width="21.85546875" customWidth="1"/>
    <col min="5" max="5" width="14.5703125" bestFit="1" customWidth="1"/>
    <col min="6" max="6" width="15" customWidth="1"/>
    <col min="7" max="7" width="16.5703125" bestFit="1" customWidth="1"/>
    <col min="8" max="8" width="15.42578125" bestFit="1" customWidth="1"/>
    <col min="9" max="10" width="13.42578125" customWidth="1"/>
  </cols>
  <sheetData>
    <row r="1" spans="1:11" x14ac:dyDescent="0.25">
      <c r="A1" t="s">
        <v>8</v>
      </c>
      <c r="C1" s="12" t="s">
        <v>22</v>
      </c>
    </row>
    <row r="3" spans="1:11" x14ac:dyDescent="0.25">
      <c r="G3" s="4"/>
      <c r="H3" s="3"/>
    </row>
    <row r="4" spans="1:11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18</v>
      </c>
      <c r="G4" t="s">
        <v>14</v>
      </c>
      <c r="H4" t="s">
        <v>6</v>
      </c>
      <c r="I4" t="s">
        <v>7</v>
      </c>
      <c r="J4" t="s">
        <v>15</v>
      </c>
      <c r="K4" t="s">
        <v>5</v>
      </c>
    </row>
    <row r="5" spans="1:11" x14ac:dyDescent="0.25">
      <c r="C5" t="s">
        <v>10</v>
      </c>
      <c r="E5" s="9">
        <v>41732</v>
      </c>
      <c r="F5" s="7" t="str">
        <f>IF(Tableau1[[#This Row],[Date]]="","",CHOOSE(MONTH(Tableau1[[#This Row],[Date]]),"Janvier","Février","Mars","Avril","Mai","Juin","Juillet","Août","Septembre","Octobre","Novembre","Décembre"))</f>
        <v>Avril</v>
      </c>
      <c r="G5">
        <f t="shared" ref="G5:G19" si="0">INT((E5-DATE(YEAR(E5),MONTH(E5),1)+WEEKDAY(DATE(YEAR(E5),MONTH(E5),1)-2))/7)+(WEEKDAY(DATE(YEAR(E5),MONTH(E5),1))&lt;&gt;2)</f>
        <v>1</v>
      </c>
      <c r="H5" s="1">
        <v>0.72916666666666663</v>
      </c>
      <c r="I5" s="1">
        <v>0.75</v>
      </c>
      <c r="J5" s="10">
        <f>Tableau1[[#This Row],[Départ]]-Tableau1[[#This Row],[Arrivée]]</f>
        <v>2.083333333333337E-2</v>
      </c>
      <c r="K5" t="s">
        <v>9</v>
      </c>
    </row>
    <row r="6" spans="1:11" x14ac:dyDescent="0.25">
      <c r="E6" s="9">
        <v>41732</v>
      </c>
      <c r="F6" s="7" t="str">
        <f>IF(Tableau1[[#This Row],[Date]]="","",CHOOSE(MONTH(Tableau1[[#This Row],[Date]]),"Janvier","Février","Mars","Avril","Mai","Juin","Juillet","Août","Septembre","Octobre","Novembre","Décembre"))</f>
        <v>Avril</v>
      </c>
      <c r="G6">
        <f t="shared" si="0"/>
        <v>1</v>
      </c>
      <c r="H6" s="1">
        <v>0.70833333333333337</v>
      </c>
      <c r="I6" s="1">
        <v>0.75</v>
      </c>
      <c r="J6" s="10">
        <f>Tableau1[[#This Row],[Départ]]-Tableau1[[#This Row],[Arrivée]]</f>
        <v>4.166666666666663E-2</v>
      </c>
    </row>
    <row r="7" spans="1:11" x14ac:dyDescent="0.25">
      <c r="C7" t="s">
        <v>11</v>
      </c>
      <c r="E7" s="9">
        <v>41732</v>
      </c>
      <c r="F7" s="7" t="str">
        <f>IF(Tableau1[[#This Row],[Date]]="","",CHOOSE(MONTH(Tableau1[[#This Row],[Date]]),"Janvier","Février","Mars","Avril","Mai","Juin","Juillet","Août","Septembre","Octobre","Novembre","Décembre"))</f>
        <v>Avril</v>
      </c>
      <c r="G7">
        <f t="shared" si="0"/>
        <v>1</v>
      </c>
      <c r="H7" s="1">
        <v>0.71875</v>
      </c>
      <c r="I7" s="1">
        <v>0.73958333333333337</v>
      </c>
      <c r="J7" s="10">
        <f>Tableau1[[#This Row],[Départ]]-Tableau1[[#This Row],[Arrivée]]</f>
        <v>2.083333333333337E-2</v>
      </c>
      <c r="K7" t="s">
        <v>9</v>
      </c>
    </row>
    <row r="8" spans="1:11" x14ac:dyDescent="0.25">
      <c r="E8" s="9">
        <v>41732</v>
      </c>
      <c r="F8" s="7" t="str">
        <f>IF(Tableau1[[#This Row],[Date]]="","",CHOOSE(MONTH(Tableau1[[#This Row],[Date]]),"Janvier","Février","Mars","Avril","Mai","Juin","Juillet","Août","Septembre","Octobre","Novembre","Décembre"))</f>
        <v>Avril</v>
      </c>
      <c r="G8">
        <f t="shared" si="0"/>
        <v>1</v>
      </c>
      <c r="H8" s="1">
        <v>0.72916666666666663</v>
      </c>
      <c r="I8" s="1">
        <v>0.75</v>
      </c>
      <c r="J8" s="10">
        <f>Tableau1[[#This Row],[Départ]]-Tableau1[[#This Row],[Arrivée]]</f>
        <v>2.083333333333337E-2</v>
      </c>
    </row>
    <row r="9" spans="1:11" x14ac:dyDescent="0.25">
      <c r="E9" s="9">
        <v>41737</v>
      </c>
      <c r="F9" s="7" t="str">
        <f>IF(Tableau1[[#This Row],[Date]]="","",CHOOSE(MONTH(Tableau1[[#This Row],[Date]]),"Janvier","Février","Mars","Avril","Mai","Juin","Juillet","Août","Septembre","Octobre","Novembre","Décembre"))</f>
        <v>Avril</v>
      </c>
      <c r="G9">
        <f t="shared" si="0"/>
        <v>2</v>
      </c>
      <c r="H9" s="1">
        <v>0.375</v>
      </c>
      <c r="I9" s="1">
        <v>0.41666666666666669</v>
      </c>
      <c r="J9" s="10">
        <f>Tableau1[[#This Row],[Départ]]-Tableau1[[#This Row],[Arrivée]]</f>
        <v>4.1666666666666685E-2</v>
      </c>
    </row>
    <row r="10" spans="1:11" x14ac:dyDescent="0.25">
      <c r="E10" s="9">
        <v>41737</v>
      </c>
      <c r="F10" s="7" t="str">
        <f>IF(Tableau1[[#This Row],[Date]]="","",CHOOSE(MONTH(Tableau1[[#This Row],[Date]]),"Janvier","Février","Mars","Avril","Mai","Juin","Juillet","Août","Septembre","Octobre","Novembre","Décembre"))</f>
        <v>Avril</v>
      </c>
      <c r="G10">
        <f t="shared" si="0"/>
        <v>2</v>
      </c>
      <c r="H10" s="1">
        <v>0.5</v>
      </c>
      <c r="I10" s="1">
        <v>0.52083333333333337</v>
      </c>
      <c r="J10" s="10">
        <f>Tableau1[[#This Row],[Départ]]-Tableau1[[#This Row],[Arrivée]]</f>
        <v>2.083333333333337E-2</v>
      </c>
    </row>
    <row r="11" spans="1:11" x14ac:dyDescent="0.25">
      <c r="E11" s="9">
        <v>41737</v>
      </c>
      <c r="F11" s="7" t="str">
        <f>IF(Tableau1[[#This Row],[Date]]="","",CHOOSE(MONTH(Tableau1[[#This Row],[Date]]),"Janvier","Février","Mars","Avril","Mai","Juin","Juillet","Août","Septembre","Octobre","Novembre","Décembre"))</f>
        <v>Avril</v>
      </c>
      <c r="G11">
        <f t="shared" si="0"/>
        <v>2</v>
      </c>
      <c r="H11" s="1">
        <v>0.54166666666666663</v>
      </c>
      <c r="I11" s="1">
        <v>0.5625</v>
      </c>
      <c r="J11" s="10">
        <f>Tableau1[[#This Row],[Départ]]-Tableau1[[#This Row],[Arrivée]]</f>
        <v>2.083333333333337E-2</v>
      </c>
    </row>
    <row r="12" spans="1:11" x14ac:dyDescent="0.25">
      <c r="E12" s="9">
        <v>41737</v>
      </c>
      <c r="F12" s="7" t="str">
        <f>IF(Tableau1[[#This Row],[Date]]="","",CHOOSE(MONTH(Tableau1[[#This Row],[Date]]),"Janvier","Février","Mars","Avril","Mai","Juin","Juillet","Août","Septembre","Octobre","Novembre","Décembre"))</f>
        <v>Avril</v>
      </c>
      <c r="G12">
        <f t="shared" si="0"/>
        <v>2</v>
      </c>
      <c r="H12" s="1">
        <v>0.39583333333333331</v>
      </c>
      <c r="I12" s="1">
        <v>0.41666666666666669</v>
      </c>
      <c r="J12" s="10">
        <f>Tableau1[[#This Row],[Départ]]-Tableau1[[#This Row],[Arrivée]]</f>
        <v>2.083333333333337E-2</v>
      </c>
    </row>
    <row r="13" spans="1:11" x14ac:dyDescent="0.25">
      <c r="E13" s="9">
        <v>41739</v>
      </c>
      <c r="F13" s="7" t="str">
        <f>IF(Tableau1[[#This Row],[Date]]="","",CHOOSE(MONTH(Tableau1[[#This Row],[Date]]),"Janvier","Février","Mars","Avril","Mai","Juin","Juillet","Août","Septembre","Octobre","Novembre","Décembre"))</f>
        <v>Avril</v>
      </c>
      <c r="G13">
        <f t="shared" si="0"/>
        <v>2</v>
      </c>
      <c r="H13" s="1">
        <v>0.70833333333333337</v>
      </c>
      <c r="I13" s="1">
        <v>0.75</v>
      </c>
      <c r="J13" s="10">
        <f>Tableau1[[#This Row],[Départ]]-Tableau1[[#This Row],[Arrivée]]</f>
        <v>4.166666666666663E-2</v>
      </c>
    </row>
    <row r="14" spans="1:11" x14ac:dyDescent="0.25">
      <c r="E14" s="9">
        <v>41739</v>
      </c>
      <c r="F14" s="7" t="str">
        <f>IF(Tableau1[[#This Row],[Date]]="","",CHOOSE(MONTH(Tableau1[[#This Row],[Date]]),"Janvier","Février","Mars","Avril","Mai","Juin","Juillet","Août","Septembre","Octobre","Novembre","Décembre"))</f>
        <v>Avril</v>
      </c>
      <c r="G14">
        <f t="shared" si="0"/>
        <v>2</v>
      </c>
      <c r="H14" s="1">
        <v>0.72916666666666663</v>
      </c>
      <c r="I14" s="1">
        <v>0.75</v>
      </c>
      <c r="J14" s="10">
        <f>Tableau1[[#This Row],[Départ]]-Tableau1[[#This Row],[Arrivée]]</f>
        <v>2.083333333333337E-2</v>
      </c>
    </row>
    <row r="15" spans="1:11" x14ac:dyDescent="0.25">
      <c r="E15" s="9">
        <v>41743</v>
      </c>
      <c r="F15" s="7" t="str">
        <f>IF(Tableau1[[#This Row],[Date]]="","",CHOOSE(MONTH(Tableau1[[#This Row],[Date]]),"Janvier","Février","Mars","Avril","Mai","Juin","Juillet","Août","Septembre","Octobre","Novembre","Décembre"))</f>
        <v>Avril</v>
      </c>
      <c r="G15">
        <f t="shared" si="0"/>
        <v>3</v>
      </c>
      <c r="H15" s="1">
        <v>0.54166666666666663</v>
      </c>
      <c r="I15" s="1">
        <v>0.5625</v>
      </c>
      <c r="J15" s="10">
        <f>Tableau1[[#This Row],[Départ]]-Tableau1[[#This Row],[Arrivée]]</f>
        <v>2.083333333333337E-2</v>
      </c>
    </row>
    <row r="16" spans="1:11" x14ac:dyDescent="0.25">
      <c r="E16" s="9">
        <v>41743</v>
      </c>
      <c r="F16" s="7" t="str">
        <f>IF(Tableau1[[#This Row],[Date]]="","",CHOOSE(MONTH(Tableau1[[#This Row],[Date]]),"Janvier","Février","Mars","Avril","Mai","Juin","Juillet","Août","Septembre","Octobre","Novembre","Décembre"))</f>
        <v>Avril</v>
      </c>
      <c r="G16">
        <f t="shared" si="0"/>
        <v>3</v>
      </c>
      <c r="H16" s="1">
        <v>0.54166666666666663</v>
      </c>
      <c r="I16" s="1">
        <v>0.5625</v>
      </c>
      <c r="J16" s="10">
        <f>Tableau1[[#This Row],[Départ]]-Tableau1[[#This Row],[Arrivée]]</f>
        <v>2.083333333333337E-2</v>
      </c>
    </row>
    <row r="17" spans="5:10" x14ac:dyDescent="0.25">
      <c r="E17" s="9">
        <v>41743</v>
      </c>
      <c r="F17" s="7" t="str">
        <f>IF(Tableau1[[#This Row],[Date]]="","",CHOOSE(MONTH(Tableau1[[#This Row],[Date]]),"Janvier","Février","Mars","Avril","Mai","Juin","Juillet","Août","Septembre","Octobre","Novembre","Décembre"))</f>
        <v>Avril</v>
      </c>
      <c r="G17">
        <f t="shared" si="0"/>
        <v>3</v>
      </c>
      <c r="H17" s="1">
        <v>0.54166666666666663</v>
      </c>
      <c r="I17" s="1">
        <v>0.5625</v>
      </c>
      <c r="J17" s="10">
        <f>Tableau1[[#This Row],[Départ]]-Tableau1[[#This Row],[Arrivée]]</f>
        <v>2.083333333333337E-2</v>
      </c>
    </row>
    <row r="18" spans="5:10" x14ac:dyDescent="0.25">
      <c r="E18" s="9">
        <v>42034</v>
      </c>
      <c r="F18" s="7" t="str">
        <f>IF(Tableau1[[#This Row],[Date]]="","",CHOOSE(MONTH(Tableau1[[#This Row],[Date]]),"Janvier","Février","Mars","Avril","Mai","Juin","Juillet","Août","Septembre","Octobre","Novembre","Décembre"))</f>
        <v>Janvier</v>
      </c>
      <c r="G18">
        <f t="shared" si="0"/>
        <v>5</v>
      </c>
      <c r="H18" s="1">
        <v>0.41666666666666669</v>
      </c>
      <c r="I18" s="1">
        <v>0.5</v>
      </c>
      <c r="J18" s="10">
        <f>Tableau1[[#This Row],[Départ]]-Tableau1[[#This Row],[Arrivée]]</f>
        <v>8.3333333333333315E-2</v>
      </c>
    </row>
    <row r="19" spans="5:10" x14ac:dyDescent="0.25">
      <c r="E19" s="9">
        <v>42036</v>
      </c>
      <c r="F19" s="7" t="str">
        <f>IF(Tableau1[[#This Row],[Date]]="","",CHOOSE(MONTH(Tableau1[[#This Row],[Date]]),"Janvier","Février","Mars","Avril","Mai","Juin","Juillet","Août","Septembre","Octobre","Novembre","Décembre"))</f>
        <v>Février</v>
      </c>
      <c r="G19">
        <f t="shared" si="0"/>
        <v>1</v>
      </c>
      <c r="H19" s="1">
        <v>0.96527777777777779</v>
      </c>
      <c r="I19" s="1">
        <v>0.99305555555555547</v>
      </c>
      <c r="J19" s="10">
        <f>Tableau1[[#This Row],[Départ]]-Tableau1[[#This Row],[Arrivée]]</f>
        <v>2.7777777777777679E-2</v>
      </c>
    </row>
    <row r="20" spans="5:10" x14ac:dyDescent="0.25">
      <c r="E20" s="11"/>
    </row>
  </sheetData>
  <conditionalFormatting sqref="E5">
    <cfRule type="expression" dxfId="7" priority="5">
      <formula>WEEKDAY(E5,2)=1</formula>
    </cfRule>
    <cfRule type="expression" dxfId="6" priority="6">
      <formula>WEEKDAY(E5,2)=2</formula>
    </cfRule>
    <cfRule type="expression" dxfId="5" priority="7">
      <formula>WEEKDAY(E5,2)=3</formula>
    </cfRule>
    <cfRule type="expression" dxfId="4" priority="8">
      <formula>WEEKDAY(E5,2)=4</formula>
    </cfRule>
  </conditionalFormatting>
  <conditionalFormatting sqref="E6:E19">
    <cfRule type="expression" dxfId="3" priority="1">
      <formula>WEEKDAY(E6,2)=1</formula>
    </cfRule>
    <cfRule type="expression" dxfId="2" priority="2">
      <formula>WEEKDAY(E6,2)=2</formula>
    </cfRule>
    <cfRule type="expression" dxfId="1" priority="3">
      <formula>WEEKDAY(E6,2)=3</formula>
    </cfRule>
    <cfRule type="expression" dxfId="0" priority="4">
      <formula>WEEKDAY(E6,2)=4</formula>
    </cfRule>
  </conditionalFormatting>
  <hyperlinks>
    <hyperlink ref="C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showGridLines="0" workbookViewId="0">
      <selection activeCell="C24" sqref="C24"/>
    </sheetView>
  </sheetViews>
  <sheetFormatPr baseColWidth="10" defaultRowHeight="15" x14ac:dyDescent="0.25"/>
  <cols>
    <col min="1" max="1" width="5.140625" customWidth="1"/>
    <col min="2" max="2" width="7.42578125" customWidth="1"/>
    <col min="3" max="3" width="9.42578125" customWidth="1"/>
    <col min="4" max="4" width="9.5703125" customWidth="1"/>
    <col min="5" max="5" width="9.42578125" customWidth="1"/>
    <col min="6" max="6" width="5.140625" customWidth="1"/>
    <col min="7" max="7" width="9.5703125" customWidth="1"/>
    <col min="8" max="8" width="8.140625" customWidth="1"/>
    <col min="9" max="9" width="14.42578125" bestFit="1" customWidth="1"/>
  </cols>
  <sheetData>
    <row r="1" spans="1:5" x14ac:dyDescent="0.25">
      <c r="A1" s="5" t="s">
        <v>4</v>
      </c>
      <c r="B1" s="2" t="s">
        <v>12</v>
      </c>
    </row>
    <row r="3" spans="1:5" x14ac:dyDescent="0.25">
      <c r="B3" t="s">
        <v>21</v>
      </c>
    </row>
    <row r="4" spans="1:5" x14ac:dyDescent="0.25">
      <c r="B4" t="s">
        <v>17</v>
      </c>
      <c r="C4" t="s">
        <v>16</v>
      </c>
    </row>
    <row r="5" spans="1:5" x14ac:dyDescent="0.25">
      <c r="A5" s="6">
        <v>1</v>
      </c>
      <c r="B5" s="8">
        <v>4</v>
      </c>
      <c r="C5" s="10">
        <v>2.6041666666666664E-2</v>
      </c>
    </row>
    <row r="6" spans="1:5" x14ac:dyDescent="0.25">
      <c r="A6" s="6">
        <v>2</v>
      </c>
      <c r="B6" s="8">
        <v>6</v>
      </c>
      <c r="C6" s="10">
        <v>2.7777777777777776E-2</v>
      </c>
    </row>
    <row r="7" spans="1:5" x14ac:dyDescent="0.25">
      <c r="A7" s="6">
        <v>3</v>
      </c>
      <c r="B7" s="8">
        <v>3</v>
      </c>
      <c r="C7" s="10">
        <v>2.0833333333333332E-2</v>
      </c>
    </row>
    <row r="13" spans="1:5" x14ac:dyDescent="0.25">
      <c r="A13" s="5" t="s">
        <v>4</v>
      </c>
      <c r="B13" s="2" t="s">
        <v>13</v>
      </c>
    </row>
    <row r="15" spans="1:5" x14ac:dyDescent="0.25">
      <c r="B15" t="s">
        <v>19</v>
      </c>
      <c r="D15" t="s">
        <v>20</v>
      </c>
    </row>
    <row r="16" spans="1:5" x14ac:dyDescent="0.25">
      <c r="B16" t="s">
        <v>17</v>
      </c>
      <c r="C16" t="s">
        <v>16</v>
      </c>
      <c r="D16" t="s">
        <v>17</v>
      </c>
      <c r="E16" t="s">
        <v>16</v>
      </c>
    </row>
    <row r="17" spans="1:5" x14ac:dyDescent="0.25">
      <c r="A17" s="6">
        <v>1</v>
      </c>
      <c r="B17" s="8"/>
      <c r="C17" s="10"/>
      <c r="D17" s="8">
        <v>1</v>
      </c>
      <c r="E17" s="10">
        <v>2.7777777777777776E-2</v>
      </c>
    </row>
    <row r="18" spans="1:5" x14ac:dyDescent="0.25">
      <c r="A18" s="6">
        <v>5</v>
      </c>
      <c r="B18" s="8">
        <v>1</v>
      </c>
      <c r="C18" s="10">
        <v>8.3333333333333329E-2</v>
      </c>
      <c r="D18" s="8"/>
      <c r="E1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2014-03-22T07:47:31Z</dcterms:created>
  <dcterms:modified xsi:type="dcterms:W3CDTF">2014-03-22T09:17:23Z</dcterms:modified>
</cp:coreProperties>
</file>