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 activeTab="1"/>
  </bookViews>
  <sheets>
    <sheet name="Table 1" sheetId="1" r:id="rId1"/>
    <sheet name="Table 1 (2)" sheetId="2" r:id="rId2"/>
  </sheets>
  <calcPr calcId="145621"/>
</workbook>
</file>

<file path=xl/calcChain.xml><?xml version="1.0" encoding="utf-8"?>
<calcChain xmlns="http://schemas.openxmlformats.org/spreadsheetml/2006/main">
  <c r="D33" i="2" l="1"/>
  <c r="C32" i="2"/>
  <c r="B32" i="2"/>
  <c r="D32" i="2" s="1"/>
  <c r="C31" i="2"/>
  <c r="B31" i="2"/>
  <c r="D31" i="2" s="1"/>
  <c r="C29" i="2"/>
  <c r="B29" i="2"/>
  <c r="D29" i="2" s="1"/>
  <c r="C28" i="2"/>
  <c r="B28" i="2"/>
  <c r="D28" i="2" s="1"/>
  <c r="C27" i="2"/>
  <c r="B27" i="2"/>
  <c r="D27" i="2" s="1"/>
  <c r="C25" i="2"/>
  <c r="B25" i="2"/>
  <c r="C24" i="2"/>
  <c r="D24" i="2" s="1"/>
  <c r="B24" i="2"/>
  <c r="C22" i="2"/>
  <c r="B22" i="2"/>
  <c r="C20" i="2"/>
  <c r="B20" i="2"/>
  <c r="D20" i="2" s="1"/>
  <c r="C19" i="2"/>
  <c r="D19" i="2" s="1"/>
  <c r="B19" i="2"/>
  <c r="D22" i="2"/>
  <c r="D25" i="2"/>
</calcChain>
</file>

<file path=xl/sharedStrings.xml><?xml version="1.0" encoding="utf-8"?>
<sst xmlns="http://schemas.openxmlformats.org/spreadsheetml/2006/main" count="117" uniqueCount="62">
  <si>
    <r>
      <rPr>
        <sz val="11"/>
        <rFont val="Arial"/>
        <family val="2"/>
      </rPr>
      <t>Deshaies et Raymond Inc.</t>
    </r>
  </si>
  <si>
    <r>
      <rPr>
        <sz val="11"/>
        <rFont val="Arial"/>
        <family val="2"/>
      </rPr>
      <t>Exécution des travaux :</t>
    </r>
  </si>
  <si>
    <r>
      <rPr>
        <sz val="11"/>
        <rFont val="Arial"/>
        <family val="2"/>
      </rPr>
      <t>Liste des matériaux</t>
    </r>
  </si>
  <si>
    <r>
      <rPr>
        <sz val="11"/>
        <rFont val="Arial"/>
        <family val="2"/>
      </rPr>
      <t>Date :</t>
    </r>
  </si>
  <si>
    <r>
      <rPr>
        <sz val="11"/>
        <rFont val="Arial"/>
        <family val="2"/>
      </rPr>
      <t>Drummondville, Qc</t>
    </r>
  </si>
  <si>
    <r>
      <rPr>
        <sz val="11"/>
        <rFont val="Arial"/>
        <family val="2"/>
      </rPr>
      <t>Ste-Julie, Qc</t>
    </r>
  </si>
  <si>
    <r>
      <rPr>
        <sz val="11"/>
        <rFont val="Arial"/>
        <family val="2"/>
      </rPr>
      <t>Bur.:</t>
    </r>
  </si>
  <si>
    <r>
      <rPr>
        <sz val="11"/>
        <rFont val="Arial"/>
        <family val="2"/>
      </rPr>
      <t>Description                                   Quantité                Coût</t>
    </r>
  </si>
  <si>
    <r>
      <rPr>
        <sz val="11"/>
        <rFont val="Arial"/>
        <family val="2"/>
      </rPr>
      <t>Forfaits</t>
    </r>
  </si>
  <si>
    <r>
      <rPr>
        <sz val="11"/>
        <rFont val="Arial"/>
        <family val="2"/>
      </rPr>
      <t>M.o. Chantier - Exécution</t>
    </r>
  </si>
  <si>
    <r>
      <rPr>
        <sz val="11"/>
        <rFont val="Arial"/>
        <family val="2"/>
      </rPr>
      <t>Total                  Réel            Marge $</t>
    </r>
  </si>
  <si>
    <r>
      <rPr>
        <sz val="11"/>
        <rFont val="Arial"/>
        <family val="2"/>
      </rPr>
      <t xml:space="preserve">M.o.
</t>
    </r>
    <r>
      <rPr>
        <sz val="11"/>
        <rFont val="Arial"/>
        <family val="2"/>
      </rPr>
      <t>chargement/déchargement</t>
    </r>
  </si>
  <si>
    <r>
      <rPr>
        <sz val="11"/>
        <rFont val="Arial"/>
        <family val="2"/>
      </rPr>
      <t>1.057 HRS</t>
    </r>
  </si>
  <si>
    <r>
      <rPr>
        <sz val="11"/>
        <rFont val="Arial"/>
        <family val="2"/>
      </rPr>
      <t>31.00 $</t>
    </r>
  </si>
  <si>
    <r>
      <rPr>
        <sz val="11"/>
        <rFont val="Arial"/>
        <family val="2"/>
      </rPr>
      <t>32.76 $</t>
    </r>
  </si>
  <si>
    <r>
      <rPr>
        <u/>
        <sz val="11"/>
        <rFont val="Arial"/>
        <family val="2"/>
      </rPr>
      <t> </t>
    </r>
  </si>
  <si>
    <r>
      <rPr>
        <sz val="11"/>
        <rFont val="Arial"/>
        <family val="2"/>
      </rPr>
      <t>M.o. plantation</t>
    </r>
  </si>
  <si>
    <r>
      <rPr>
        <sz val="11"/>
        <rFont val="Arial"/>
        <family val="2"/>
      </rPr>
      <t>42.555 HRS</t>
    </r>
  </si>
  <si>
    <r>
      <rPr>
        <sz val="11"/>
        <rFont val="Arial"/>
        <family val="2"/>
      </rPr>
      <t>1 319.21 $</t>
    </r>
  </si>
  <si>
    <r>
      <rPr>
        <sz val="11"/>
        <rFont val="Arial"/>
        <family val="2"/>
      </rPr>
      <t>M.o. Excavation &amp; Machinerie - Chantier</t>
    </r>
  </si>
  <si>
    <r>
      <rPr>
        <sz val="11"/>
        <rFont val="Arial"/>
        <family val="2"/>
      </rPr>
      <t>Brouette motorisée utilisation</t>
    </r>
  </si>
  <si>
    <r>
      <rPr>
        <sz val="11"/>
        <rFont val="Arial"/>
        <family val="2"/>
      </rPr>
      <t>1.131 HRS</t>
    </r>
  </si>
  <si>
    <r>
      <rPr>
        <sz val="11"/>
        <rFont val="Arial"/>
        <family val="2"/>
      </rPr>
      <t>43.87 $</t>
    </r>
  </si>
  <si>
    <r>
      <rPr>
        <sz val="11"/>
        <rFont val="Arial"/>
        <family val="2"/>
      </rPr>
      <t>49.64 $</t>
    </r>
  </si>
  <si>
    <r>
      <rPr>
        <sz val="11"/>
        <rFont val="Arial"/>
        <family val="2"/>
      </rPr>
      <t>M.o. Gestion - Chantier</t>
    </r>
  </si>
  <si>
    <r>
      <rPr>
        <sz val="11"/>
        <rFont val="Arial"/>
        <family val="2"/>
      </rPr>
      <t>M.o. surveillance chantier (Travaux régulier)</t>
    </r>
  </si>
  <si>
    <r>
      <rPr>
        <sz val="11"/>
        <rFont val="Arial"/>
        <family val="2"/>
      </rPr>
      <t>2.112 HRS</t>
    </r>
  </si>
  <si>
    <r>
      <rPr>
        <sz val="11"/>
        <rFont val="Arial"/>
        <family val="2"/>
      </rPr>
      <t>40.75 $</t>
    </r>
  </si>
  <si>
    <r>
      <rPr>
        <sz val="11"/>
        <rFont val="Arial"/>
        <family val="2"/>
      </rPr>
      <t>86.05 $</t>
    </r>
  </si>
  <si>
    <r>
      <rPr>
        <sz val="11"/>
        <rFont val="Arial"/>
        <family val="2"/>
      </rPr>
      <t>M.o. planification &amp; administration (Travaux régulier)</t>
    </r>
  </si>
  <si>
    <r>
      <rPr>
        <sz val="11"/>
        <rFont val="Arial"/>
        <family val="2"/>
      </rPr>
      <t>4.223 HRS</t>
    </r>
  </si>
  <si>
    <r>
      <rPr>
        <sz val="11"/>
        <rFont val="Arial"/>
        <family val="2"/>
      </rPr>
      <t>172.09 $</t>
    </r>
  </si>
  <si>
    <r>
      <rPr>
        <sz val="11"/>
        <rFont val="Arial"/>
        <family val="2"/>
      </rPr>
      <t>Semence, Engrais &amp; Acc. entretien</t>
    </r>
  </si>
  <si>
    <r>
      <rPr>
        <sz val="11"/>
        <rFont val="Arial"/>
        <family val="2"/>
      </rPr>
      <t>Sellette flexible pour tuteur</t>
    </r>
  </si>
  <si>
    <r>
      <rPr>
        <sz val="11"/>
        <rFont val="Arial"/>
        <family val="2"/>
      </rPr>
      <t>18.000 UN</t>
    </r>
  </si>
  <si>
    <r>
      <rPr>
        <sz val="11"/>
        <rFont val="Arial"/>
        <family val="2"/>
      </rPr>
      <t>4.63 $</t>
    </r>
  </si>
  <si>
    <r>
      <rPr>
        <sz val="11"/>
        <rFont val="Arial"/>
        <family val="2"/>
      </rPr>
      <t>83.34 $</t>
    </r>
  </si>
  <si>
    <r>
      <rPr>
        <sz val="11"/>
        <rFont val="Arial"/>
        <family val="2"/>
      </rPr>
      <t>Engrais Bio-Nord 10kg</t>
    </r>
  </si>
  <si>
    <r>
      <rPr>
        <sz val="11"/>
        <rFont val="Arial"/>
        <family val="2"/>
      </rPr>
      <t>0.170 UN</t>
    </r>
  </si>
  <si>
    <r>
      <rPr>
        <sz val="11"/>
        <rFont val="Arial"/>
        <family val="2"/>
      </rPr>
      <t>52.98 $</t>
    </r>
  </si>
  <si>
    <r>
      <rPr>
        <sz val="11"/>
        <rFont val="Arial"/>
        <family val="2"/>
      </rPr>
      <t>9.02 $</t>
    </r>
  </si>
  <si>
    <r>
      <rPr>
        <sz val="11"/>
        <rFont val="Arial"/>
        <family val="2"/>
      </rPr>
      <t>Tuteur de 8'-0"</t>
    </r>
  </si>
  <si>
    <r>
      <rPr>
        <sz val="11"/>
        <rFont val="Arial"/>
        <family val="2"/>
      </rPr>
      <t>6.53 $</t>
    </r>
  </si>
  <si>
    <r>
      <rPr>
        <sz val="11"/>
        <rFont val="Arial"/>
        <family val="2"/>
      </rPr>
      <t>117.46 $</t>
    </r>
  </si>
  <si>
    <r>
      <rPr>
        <sz val="11"/>
        <rFont val="Arial"/>
        <family val="2"/>
      </rPr>
      <t>Terre &amp; Gazon</t>
    </r>
  </si>
  <si>
    <r>
      <rPr>
        <sz val="11"/>
        <rFont val="Arial"/>
        <family val="2"/>
      </rPr>
      <t>Gazon en plaques (incluant terre végétale)</t>
    </r>
  </si>
  <si>
    <r>
      <rPr>
        <sz val="11"/>
        <rFont val="Arial"/>
        <family val="2"/>
      </rPr>
      <t>0.000 M2</t>
    </r>
  </si>
  <si>
    <r>
      <rPr>
        <sz val="11"/>
        <rFont val="Arial"/>
        <family val="2"/>
      </rPr>
      <t>12.00 $</t>
    </r>
  </si>
  <si>
    <r>
      <rPr>
        <sz val="11"/>
        <rFont val="Arial"/>
        <family val="2"/>
      </rPr>
      <t>0.00 $</t>
    </r>
  </si>
  <si>
    <r>
      <rPr>
        <sz val="11"/>
        <rFont val="Arial"/>
        <family val="2"/>
      </rPr>
      <t>Millage camion (Ton) dumper</t>
    </r>
  </si>
  <si>
    <r>
      <rPr>
        <sz val="11"/>
        <rFont val="Arial"/>
        <family val="2"/>
      </rPr>
      <t>390.088 KM</t>
    </r>
  </si>
  <si>
    <r>
      <rPr>
        <sz val="11"/>
        <rFont val="Arial"/>
        <family val="2"/>
      </rPr>
      <t>1.10 $</t>
    </r>
  </si>
  <si>
    <r>
      <rPr>
        <sz val="11"/>
        <rFont val="Arial"/>
        <family val="2"/>
      </rPr>
      <t>429.10 $</t>
    </r>
  </si>
  <si>
    <r>
      <rPr>
        <sz val="11"/>
        <rFont val="Arial"/>
        <family val="2"/>
      </rPr>
      <t>2 298.67 $</t>
    </r>
  </si>
  <si>
    <r>
      <rPr>
        <sz val="11"/>
        <rFont val="Arial"/>
        <family val="2"/>
      </rPr>
      <t>Véhicules roulants</t>
    </r>
  </si>
  <si>
    <r>
      <rPr>
        <sz val="11"/>
        <rFont val="Arial"/>
        <family val="2"/>
      </rPr>
      <t>1 de 1</t>
    </r>
  </si>
  <si>
    <t>Client X</t>
  </si>
  <si>
    <t>Soumission #       1234</t>
  </si>
  <si>
    <t>(819)123-4567</t>
  </si>
  <si>
    <t>Email: construct@XYZ.CA</t>
  </si>
  <si>
    <t>Mme Julie Martel</t>
  </si>
  <si>
    <t>650 Rue DU 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</si>
</sst>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-dd\-yy;@"/>
  </numFmts>
  <fonts count="4" x14ac:knownFonts="1">
    <font>
      <sz val="10"/>
      <color rgb="FF000000"/>
      <name val="Times New Roman"/>
      <charset val="204"/>
    </font>
    <font>
      <sz val="11"/>
      <name val="Arial"/>
      <family val="2"/>
    </font>
    <font>
      <sz val="11"/>
      <color rgb="FF000000"/>
      <name val="Arial"/>
      <family val="2"/>
    </font>
    <font>
      <u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 applyFill="1" applyBorder="1" applyAlignment="1">
      <alignment horizontal="left" vertical="top"/>
    </xf>
    <xf numFmtId="164" fontId="2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16" workbookViewId="0">
      <selection activeCell="C13" sqref="C13"/>
    </sheetView>
  </sheetViews>
  <sheetFormatPr baseColWidth="10" defaultColWidth="9.33203125" defaultRowHeight="12.75" x14ac:dyDescent="0.2"/>
  <cols>
    <col min="1" max="1" width="46.6640625" style="3" customWidth="1"/>
    <col min="2" max="2" width="22" style="3" customWidth="1"/>
    <col min="3" max="3" width="12.6640625" style="3" customWidth="1"/>
    <col min="4" max="4" width="17.33203125" style="3" customWidth="1"/>
    <col min="5" max="5" width="3.33203125" style="3" customWidth="1"/>
    <col min="6" max="6" width="31.33203125" style="3" customWidth="1"/>
    <col min="7" max="16384" width="9.33203125" style="3"/>
  </cols>
  <sheetData>
    <row r="1" spans="1:1" ht="15" customHeight="1" x14ac:dyDescent="0.2">
      <c r="A1" s="2" t="s">
        <v>0</v>
      </c>
    </row>
    <row r="2" spans="1:1" ht="15" customHeight="1" x14ac:dyDescent="0.2">
      <c r="A2" s="2" t="s">
        <v>60</v>
      </c>
    </row>
    <row r="3" spans="1:1" ht="15" customHeight="1" x14ac:dyDescent="0.2">
      <c r="A3" s="2" t="s">
        <v>61</v>
      </c>
    </row>
    <row r="4" spans="1:1" ht="15" customHeight="1" x14ac:dyDescent="0.2">
      <c r="A4" s="2" t="s">
        <v>1</v>
      </c>
    </row>
    <row r="5" spans="1:1" ht="15" customHeight="1" x14ac:dyDescent="0.2">
      <c r="A5" s="2" t="s">
        <v>56</v>
      </c>
    </row>
    <row r="6" spans="1:1" ht="15" customHeight="1" x14ac:dyDescent="0.2">
      <c r="A6" s="2" t="s">
        <v>2</v>
      </c>
    </row>
    <row r="7" spans="1:1" ht="15" customHeight="1" x14ac:dyDescent="0.2">
      <c r="A7" s="2" t="s">
        <v>3</v>
      </c>
    </row>
    <row r="8" spans="1:1" ht="15" customHeight="1" x14ac:dyDescent="0.2">
      <c r="A8" s="1">
        <v>41745</v>
      </c>
    </row>
    <row r="9" spans="1:1" ht="15" customHeight="1" x14ac:dyDescent="0.2">
      <c r="A9" s="2" t="s">
        <v>4</v>
      </c>
    </row>
    <row r="10" spans="1:1" ht="15" customHeight="1" x14ac:dyDescent="0.2">
      <c r="A10" s="2" t="s">
        <v>5</v>
      </c>
    </row>
    <row r="11" spans="1:1" ht="15.95" customHeight="1" x14ac:dyDescent="0.2">
      <c r="A11" s="2" t="s">
        <v>57</v>
      </c>
    </row>
    <row r="12" spans="1:1" ht="15" customHeight="1" x14ac:dyDescent="0.2">
      <c r="A12" s="2" t="s">
        <v>6</v>
      </c>
    </row>
    <row r="13" spans="1:1" ht="15" customHeight="1" x14ac:dyDescent="0.2">
      <c r="A13" s="2" t="s">
        <v>58</v>
      </c>
    </row>
    <row r="14" spans="1:1" ht="15" customHeight="1" x14ac:dyDescent="0.2">
      <c r="A14" s="2" t="s">
        <v>59</v>
      </c>
    </row>
    <row r="15" spans="1:1" ht="15" customHeight="1" x14ac:dyDescent="0.2">
      <c r="A15" s="2" t="s">
        <v>7</v>
      </c>
    </row>
    <row r="16" spans="1:1" ht="15" customHeight="1" x14ac:dyDescent="0.2">
      <c r="A16" s="2" t="s">
        <v>8</v>
      </c>
    </row>
    <row r="17" spans="1:5" ht="15" customHeight="1" x14ac:dyDescent="0.2">
      <c r="A17" s="2" t="s">
        <v>9</v>
      </c>
    </row>
    <row r="18" spans="1:5" ht="15" customHeight="1" x14ac:dyDescent="0.2">
      <c r="A18" s="2" t="s">
        <v>10</v>
      </c>
    </row>
    <row r="19" spans="1:5" ht="27.95" customHeight="1" x14ac:dyDescent="0.2">
      <c r="A19" s="4" t="s">
        <v>11</v>
      </c>
      <c r="B19" s="5" t="s">
        <v>12</v>
      </c>
      <c r="C19" s="5" t="s">
        <v>13</v>
      </c>
      <c r="D19" s="5" t="s">
        <v>14</v>
      </c>
      <c r="E19" s="5" t="s">
        <v>15</v>
      </c>
    </row>
    <row r="20" spans="1:5" ht="12" customHeight="1" x14ac:dyDescent="0.2">
      <c r="A20" s="5" t="s">
        <v>16</v>
      </c>
      <c r="B20" s="5" t="s">
        <v>17</v>
      </c>
      <c r="C20" s="5" t="s">
        <v>13</v>
      </c>
      <c r="D20" s="5" t="s">
        <v>18</v>
      </c>
      <c r="E20" s="5" t="s">
        <v>15</v>
      </c>
    </row>
    <row r="21" spans="1:5" ht="15.95" customHeight="1" x14ac:dyDescent="0.2">
      <c r="A21" s="5" t="s">
        <v>19</v>
      </c>
      <c r="B21" s="5"/>
      <c r="C21" s="5"/>
      <c r="D21" s="5"/>
      <c r="E21" s="5"/>
    </row>
    <row r="22" spans="1:5" ht="12" customHeight="1" x14ac:dyDescent="0.2">
      <c r="A22" s="5" t="s">
        <v>20</v>
      </c>
      <c r="B22" s="5" t="s">
        <v>21</v>
      </c>
      <c r="C22" s="5" t="s">
        <v>22</v>
      </c>
      <c r="D22" s="5" t="s">
        <v>23</v>
      </c>
      <c r="E22" s="5" t="s">
        <v>15</v>
      </c>
    </row>
    <row r="23" spans="1:5" ht="15.95" customHeight="1" x14ac:dyDescent="0.2">
      <c r="A23" s="5" t="s">
        <v>24</v>
      </c>
      <c r="B23" s="4"/>
      <c r="C23" s="4"/>
      <c r="D23" s="4"/>
      <c r="E23" s="4"/>
    </row>
    <row r="24" spans="1:5" ht="26.1" customHeight="1" x14ac:dyDescent="0.2">
      <c r="A24" s="5" t="s">
        <v>25</v>
      </c>
      <c r="B24" s="5" t="s">
        <v>26</v>
      </c>
      <c r="C24" s="5" t="s">
        <v>27</v>
      </c>
      <c r="D24" s="5" t="s">
        <v>28</v>
      </c>
      <c r="E24" s="5" t="s">
        <v>15</v>
      </c>
    </row>
    <row r="25" spans="1:5" ht="39.950000000000003" customHeight="1" x14ac:dyDescent="0.2">
      <c r="A25" s="5" t="s">
        <v>29</v>
      </c>
      <c r="B25" s="5" t="s">
        <v>30</v>
      </c>
      <c r="C25" s="5" t="s">
        <v>27</v>
      </c>
      <c r="D25" s="5" t="s">
        <v>31</v>
      </c>
      <c r="E25" s="5" t="s">
        <v>15</v>
      </c>
    </row>
    <row r="26" spans="1:5" ht="14.1" customHeight="1" x14ac:dyDescent="0.2">
      <c r="A26" s="5" t="s">
        <v>32</v>
      </c>
      <c r="B26" s="4"/>
      <c r="C26" s="4"/>
      <c r="D26" s="4"/>
      <c r="E26" s="4"/>
    </row>
    <row r="27" spans="1:5" ht="14.1" customHeight="1" x14ac:dyDescent="0.2">
      <c r="A27" s="5" t="s">
        <v>33</v>
      </c>
      <c r="B27" s="5" t="s">
        <v>34</v>
      </c>
      <c r="C27" s="5" t="s">
        <v>35</v>
      </c>
      <c r="D27" s="5" t="s">
        <v>36</v>
      </c>
      <c r="E27" s="5" t="s">
        <v>15</v>
      </c>
    </row>
    <row r="28" spans="1:5" ht="14.1" customHeight="1" x14ac:dyDescent="0.2">
      <c r="A28" s="5" t="s">
        <v>37</v>
      </c>
      <c r="B28" s="5" t="s">
        <v>38</v>
      </c>
      <c r="C28" s="5" t="s">
        <v>39</v>
      </c>
      <c r="D28" s="5" t="s">
        <v>40</v>
      </c>
      <c r="E28" s="5" t="s">
        <v>15</v>
      </c>
    </row>
    <row r="29" spans="1:5" ht="12" customHeight="1" x14ac:dyDescent="0.2">
      <c r="A29" s="5" t="s">
        <v>41</v>
      </c>
      <c r="B29" s="5" t="s">
        <v>34</v>
      </c>
      <c r="C29" s="5" t="s">
        <v>42</v>
      </c>
      <c r="D29" s="5" t="s">
        <v>43</v>
      </c>
      <c r="E29" s="5" t="s">
        <v>15</v>
      </c>
    </row>
    <row r="30" spans="1:5" ht="15.95" customHeight="1" x14ac:dyDescent="0.2">
      <c r="A30" s="5" t="s">
        <v>44</v>
      </c>
      <c r="B30" s="4"/>
      <c r="C30" s="4"/>
      <c r="D30" s="4"/>
      <c r="E30" s="4"/>
    </row>
    <row r="31" spans="1:5" ht="33.950000000000003" customHeight="1" x14ac:dyDescent="0.2">
      <c r="A31" s="5" t="s">
        <v>45</v>
      </c>
      <c r="B31" s="5" t="s">
        <v>46</v>
      </c>
      <c r="C31" s="5" t="s">
        <v>47</v>
      </c>
      <c r="D31" s="5" t="s">
        <v>48</v>
      </c>
      <c r="E31" s="5" t="s">
        <v>15</v>
      </c>
    </row>
    <row r="32" spans="1:5" ht="26.1" customHeight="1" x14ac:dyDescent="0.2">
      <c r="A32" s="5" t="s">
        <v>49</v>
      </c>
      <c r="B32" s="5" t="s">
        <v>50</v>
      </c>
      <c r="C32" s="5" t="s">
        <v>51</v>
      </c>
      <c r="D32" s="6" t="s">
        <v>52</v>
      </c>
      <c r="E32" s="5" t="s">
        <v>15</v>
      </c>
    </row>
    <row r="33" spans="1:5" ht="20.100000000000001" customHeight="1" x14ac:dyDescent="0.2">
      <c r="A33" s="4"/>
      <c r="B33" s="4"/>
      <c r="C33" s="4"/>
      <c r="D33" s="7" t="s">
        <v>53</v>
      </c>
      <c r="E33" s="4"/>
    </row>
    <row r="34" spans="1:5" ht="15" customHeight="1" x14ac:dyDescent="0.2">
      <c r="A34" s="2" t="s">
        <v>54</v>
      </c>
    </row>
    <row r="35" spans="1:5" ht="15" customHeight="1" x14ac:dyDescent="0.2">
      <c r="A35" s="2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F32" sqref="F32"/>
    </sheetView>
  </sheetViews>
  <sheetFormatPr baseColWidth="10" defaultColWidth="9.33203125" defaultRowHeight="12.75" x14ac:dyDescent="0.2"/>
  <cols>
    <col min="1" max="1" width="46.6640625" style="3" customWidth="1"/>
    <col min="2" max="2" width="22" style="3" customWidth="1"/>
    <col min="3" max="3" width="12.6640625" style="3" customWidth="1"/>
    <col min="4" max="4" width="17.33203125" style="3" customWidth="1"/>
    <col min="5" max="5" width="3.33203125" style="3" customWidth="1"/>
    <col min="6" max="6" width="31.33203125" style="3" customWidth="1"/>
    <col min="7" max="16384" width="9.33203125" style="3"/>
  </cols>
  <sheetData>
    <row r="1" spans="1:1" ht="15" customHeight="1" x14ac:dyDescent="0.2">
      <c r="A1" s="2" t="s">
        <v>0</v>
      </c>
    </row>
    <row r="2" spans="1:1" ht="15" customHeight="1" x14ac:dyDescent="0.2">
      <c r="A2" s="2" t="s">
        <v>60</v>
      </c>
    </row>
    <row r="3" spans="1:1" ht="15" customHeight="1" x14ac:dyDescent="0.2">
      <c r="A3" s="2" t="s">
        <v>61</v>
      </c>
    </row>
    <row r="4" spans="1:1" ht="15" customHeight="1" x14ac:dyDescent="0.2">
      <c r="A4" s="2" t="s">
        <v>1</v>
      </c>
    </row>
    <row r="5" spans="1:1" ht="15" customHeight="1" x14ac:dyDescent="0.2">
      <c r="A5" s="2" t="s">
        <v>56</v>
      </c>
    </row>
    <row r="6" spans="1:1" ht="15" customHeight="1" x14ac:dyDescent="0.2">
      <c r="A6" s="2" t="s">
        <v>2</v>
      </c>
    </row>
    <row r="7" spans="1:1" ht="15" customHeight="1" x14ac:dyDescent="0.2">
      <c r="A7" s="2" t="s">
        <v>3</v>
      </c>
    </row>
    <row r="8" spans="1:1" ht="15" customHeight="1" x14ac:dyDescent="0.2">
      <c r="A8" s="1">
        <v>41745</v>
      </c>
    </row>
    <row r="9" spans="1:1" ht="15" customHeight="1" x14ac:dyDescent="0.2">
      <c r="A9" s="2" t="s">
        <v>4</v>
      </c>
    </row>
    <row r="10" spans="1:1" ht="15" customHeight="1" x14ac:dyDescent="0.2">
      <c r="A10" s="2" t="s">
        <v>5</v>
      </c>
    </row>
    <row r="11" spans="1:1" ht="15.95" customHeight="1" x14ac:dyDescent="0.2">
      <c r="A11" s="2" t="s">
        <v>57</v>
      </c>
    </row>
    <row r="12" spans="1:1" ht="15" customHeight="1" x14ac:dyDescent="0.2">
      <c r="A12" s="2" t="s">
        <v>6</v>
      </c>
    </row>
    <row r="13" spans="1:1" ht="15" customHeight="1" x14ac:dyDescent="0.2">
      <c r="A13" s="2" t="s">
        <v>58</v>
      </c>
    </row>
    <row r="14" spans="1:1" ht="15" customHeight="1" x14ac:dyDescent="0.2">
      <c r="A14" s="2" t="s">
        <v>59</v>
      </c>
    </row>
    <row r="15" spans="1:1" ht="15" customHeight="1" x14ac:dyDescent="0.2">
      <c r="A15" s="2" t="s">
        <v>7</v>
      </c>
    </row>
    <row r="16" spans="1:1" ht="15" customHeight="1" x14ac:dyDescent="0.2">
      <c r="A16" s="2" t="s">
        <v>8</v>
      </c>
    </row>
    <row r="17" spans="1:5" ht="15" customHeight="1" x14ac:dyDescent="0.2">
      <c r="A17" s="2" t="s">
        <v>9</v>
      </c>
    </row>
    <row r="18" spans="1:5" ht="15" customHeight="1" x14ac:dyDescent="0.2">
      <c r="A18" s="2" t="s">
        <v>10</v>
      </c>
    </row>
    <row r="19" spans="1:5" ht="27.95" customHeight="1" x14ac:dyDescent="0.2">
      <c r="A19" s="4" t="s">
        <v>11</v>
      </c>
      <c r="B19" s="8">
        <f>SUBSTITUTE(MID('Table 1'!B19,1,FIND(" ",'Table 1'!B19)),".",",")*1</f>
        <v>1.0569999999999999</v>
      </c>
      <c r="C19" s="8">
        <f>SUBSTITUTE(MID('Table 1'!C19,1,FIND(" ",'Table 1'!C19)),".",",")*1</f>
        <v>31</v>
      </c>
      <c r="D19" s="8">
        <f>B19*C19</f>
        <v>32.766999999999996</v>
      </c>
      <c r="E19" s="5" t="s">
        <v>15</v>
      </c>
    </row>
    <row r="20" spans="1:5" ht="12" customHeight="1" x14ac:dyDescent="0.2">
      <c r="A20" s="5" t="s">
        <v>16</v>
      </c>
      <c r="B20" s="8">
        <f>SUBSTITUTE(MID('Table 1'!B20,1,FIND(" ",'Table 1'!B20)),".",",")*1</f>
        <v>42.555</v>
      </c>
      <c r="C20" s="8">
        <f>SUBSTITUTE(MID('Table 1'!C20,1,FIND(" ",'Table 1'!C20)),".",",")*1</f>
        <v>31</v>
      </c>
      <c r="D20" s="8">
        <f t="shared" ref="D20:D25" si="0">B20*C20</f>
        <v>1319.2049999999999</v>
      </c>
      <c r="E20" s="5" t="s">
        <v>15</v>
      </c>
    </row>
    <row r="21" spans="1:5" ht="15.95" customHeight="1" x14ac:dyDescent="0.2">
      <c r="A21" s="5" t="s">
        <v>19</v>
      </c>
      <c r="B21" s="8"/>
      <c r="C21" s="8"/>
      <c r="D21" s="8"/>
      <c r="E21" s="5"/>
    </row>
    <row r="22" spans="1:5" ht="12" customHeight="1" x14ac:dyDescent="0.2">
      <c r="A22" s="5" t="s">
        <v>20</v>
      </c>
      <c r="B22" s="8">
        <f>SUBSTITUTE(MID('Table 1'!B22,1,FIND(" ",'Table 1'!B22)),".",",")*1</f>
        <v>1.131</v>
      </c>
      <c r="C22" s="8">
        <f>SUBSTITUTE(MID('Table 1'!C22,1,FIND(" ",'Table 1'!C22)),".",",")*1</f>
        <v>43.87</v>
      </c>
      <c r="D22" s="8">
        <f t="shared" si="0"/>
        <v>49.616969999999995</v>
      </c>
      <c r="E22" s="5" t="s">
        <v>15</v>
      </c>
    </row>
    <row r="23" spans="1:5" ht="15.95" customHeight="1" x14ac:dyDescent="0.2">
      <c r="A23" s="5" t="s">
        <v>24</v>
      </c>
      <c r="B23" s="8"/>
      <c r="C23" s="8"/>
      <c r="D23" s="8"/>
      <c r="E23" s="4"/>
    </row>
    <row r="24" spans="1:5" ht="26.1" customHeight="1" x14ac:dyDescent="0.2">
      <c r="A24" s="5" t="s">
        <v>25</v>
      </c>
      <c r="B24" s="8">
        <f>SUBSTITUTE(MID('Table 1'!B24,1,FIND(" ",'Table 1'!B24)),".",",")*1</f>
        <v>2.1120000000000001</v>
      </c>
      <c r="C24" s="8">
        <f>SUBSTITUTE(MID('Table 1'!C24,1,FIND(" ",'Table 1'!C24)),".",",")*1</f>
        <v>40.75</v>
      </c>
      <c r="D24" s="8">
        <f t="shared" si="0"/>
        <v>86.064000000000007</v>
      </c>
      <c r="E24" s="5" t="s">
        <v>15</v>
      </c>
    </row>
    <row r="25" spans="1:5" ht="39.950000000000003" customHeight="1" x14ac:dyDescent="0.2">
      <c r="A25" s="5" t="s">
        <v>29</v>
      </c>
      <c r="B25" s="8">
        <f>SUBSTITUTE(MID('Table 1'!B25,1,FIND(" ",'Table 1'!B25)),".",",")*1</f>
        <v>4.2229999999999999</v>
      </c>
      <c r="C25" s="8">
        <f>SUBSTITUTE(MID('Table 1'!C25,1,FIND(" ",'Table 1'!C25)),".",",")*1</f>
        <v>40.75</v>
      </c>
      <c r="D25" s="8">
        <f t="shared" si="0"/>
        <v>172.08724999999998</v>
      </c>
      <c r="E25" s="5" t="s">
        <v>15</v>
      </c>
    </row>
    <row r="26" spans="1:5" ht="14.1" customHeight="1" x14ac:dyDescent="0.2">
      <c r="A26" s="5" t="s">
        <v>32</v>
      </c>
      <c r="B26" s="4"/>
      <c r="C26" s="4"/>
      <c r="D26" s="4"/>
      <c r="E26" s="4"/>
    </row>
    <row r="27" spans="1:5" ht="14.1" customHeight="1" x14ac:dyDescent="0.2">
      <c r="A27" s="5" t="s">
        <v>33</v>
      </c>
      <c r="B27" s="8">
        <f>SUBSTITUTE(MID('Table 1'!B27,1,FIND(" ",'Table 1'!B27)),".",",")*1</f>
        <v>18</v>
      </c>
      <c r="C27" s="8">
        <f>SUBSTITUTE(MID('Table 1'!C27,1,FIND(" ",'Table 1'!C27)),".",",")*1</f>
        <v>4.63</v>
      </c>
      <c r="D27" s="8">
        <f t="shared" ref="D27:D29" si="1">B27*C27</f>
        <v>83.34</v>
      </c>
      <c r="E27" s="5" t="s">
        <v>15</v>
      </c>
    </row>
    <row r="28" spans="1:5" ht="14.1" customHeight="1" x14ac:dyDescent="0.2">
      <c r="A28" s="5" t="s">
        <v>37</v>
      </c>
      <c r="B28" s="8">
        <f>SUBSTITUTE(MID('Table 1'!B28,1,FIND(" ",'Table 1'!B28)),".",",")*1</f>
        <v>0.17</v>
      </c>
      <c r="C28" s="8">
        <f>SUBSTITUTE(MID('Table 1'!C28,1,FIND(" ",'Table 1'!C28)),".",",")*1</f>
        <v>52.98</v>
      </c>
      <c r="D28" s="8">
        <f t="shared" si="1"/>
        <v>9.0066000000000006</v>
      </c>
      <c r="E28" s="5" t="s">
        <v>15</v>
      </c>
    </row>
    <row r="29" spans="1:5" ht="12" customHeight="1" x14ac:dyDescent="0.2">
      <c r="A29" s="5" t="s">
        <v>41</v>
      </c>
      <c r="B29" s="8">
        <f>SUBSTITUTE(MID('Table 1'!B29,1,FIND(" ",'Table 1'!B29)),".",",")*1</f>
        <v>18</v>
      </c>
      <c r="C29" s="8">
        <f>SUBSTITUTE(MID('Table 1'!C29,1,FIND(" ",'Table 1'!C29)),".",",")*1</f>
        <v>6.53</v>
      </c>
      <c r="D29" s="8">
        <f t="shared" si="1"/>
        <v>117.54</v>
      </c>
      <c r="E29" s="5" t="s">
        <v>15</v>
      </c>
    </row>
    <row r="30" spans="1:5" ht="15.95" customHeight="1" x14ac:dyDescent="0.2">
      <c r="A30" s="5" t="s">
        <v>44</v>
      </c>
      <c r="B30" s="4"/>
      <c r="C30" s="4"/>
      <c r="D30" s="4"/>
      <c r="E30" s="4"/>
    </row>
    <row r="31" spans="1:5" ht="33.950000000000003" customHeight="1" x14ac:dyDescent="0.2">
      <c r="A31" s="5" t="s">
        <v>45</v>
      </c>
      <c r="B31" s="8">
        <f>SUBSTITUTE(MID('Table 1'!B31,1,FIND(" ",'Table 1'!B31)),".",",")*1</f>
        <v>0</v>
      </c>
      <c r="C31" s="8">
        <f>SUBSTITUTE(MID('Table 1'!C31,1,FIND(" ",'Table 1'!C31)),".",",")*1</f>
        <v>12</v>
      </c>
      <c r="D31" s="8">
        <f>B31*C31</f>
        <v>0</v>
      </c>
      <c r="E31" s="5" t="s">
        <v>15</v>
      </c>
    </row>
    <row r="32" spans="1:5" ht="26.1" customHeight="1" x14ac:dyDescent="0.2">
      <c r="A32" s="5" t="s">
        <v>49</v>
      </c>
      <c r="B32" s="8">
        <f>SUBSTITUTE(MID('Table 1'!B32,1,FIND(" ",'Table 1'!B32)),".",",")*1</f>
        <v>390.08800000000002</v>
      </c>
      <c r="C32" s="8">
        <f>SUBSTITUTE(MID('Table 1'!C32,1,FIND(" ",'Table 1'!C32)),".",",")*1</f>
        <v>1.1000000000000001</v>
      </c>
      <c r="D32" s="8">
        <f>B32*C32</f>
        <v>429.09680000000009</v>
      </c>
      <c r="E32" s="5" t="s">
        <v>15</v>
      </c>
    </row>
    <row r="33" spans="1:5" ht="20.100000000000001" customHeight="1" x14ac:dyDescent="0.2">
      <c r="A33" s="4"/>
      <c r="B33" s="4"/>
      <c r="C33" s="4"/>
      <c r="D33" s="9">
        <f>SUM(D19:D32)</f>
        <v>2298.7236200000002</v>
      </c>
      <c r="E33" s="4"/>
    </row>
    <row r="34" spans="1:5" ht="15" customHeight="1" x14ac:dyDescent="0.2">
      <c r="A34" s="2" t="s">
        <v>54</v>
      </c>
    </row>
    <row r="35" spans="1:5" ht="15" customHeight="1" x14ac:dyDescent="0.2">
      <c r="A35" s="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Table 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SoumissionListeMateriaux_coutant</dc:title>
  <dc:creator>Nathalie</dc:creator>
  <cp:lastModifiedBy>Jean-Eric Pelouas</cp:lastModifiedBy>
  <dcterms:created xsi:type="dcterms:W3CDTF">2014-04-21T21:05:59Z</dcterms:created>
  <dcterms:modified xsi:type="dcterms:W3CDTF">2014-04-22T17:59:14Z</dcterms:modified>
</cp:coreProperties>
</file>