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9200" windowHeight="7005" activeTab="3"/>
  </bookViews>
  <sheets>
    <sheet name="Feuil1" sheetId="1" r:id="rId1"/>
    <sheet name=" FE10501181" sheetId="2" r:id="rId2"/>
    <sheet name=" FE90501189" sheetId="3" r:id="rId3"/>
    <sheet name=" FE1505011815" sheetId="4" r:id="rId4"/>
  </sheets>
  <functionGroups builtInGroupCount="18"/>
  <definedNames>
    <definedName name="InvoiceNoDetails">"InvoiceDetails[Invoice No]"</definedName>
    <definedName name="rngInvoice" localSheetId="3">#REF!</definedName>
    <definedName name="rngInvoice" localSheetId="2">#REF!</definedName>
    <definedName name="rngInvoice">#REF!</definedName>
  </definedNames>
  <calcPr calcId="162913"/>
</workbook>
</file>

<file path=xl/calcChain.xml><?xml version="1.0" encoding="utf-8"?>
<calcChain xmlns="http://schemas.openxmlformats.org/spreadsheetml/2006/main">
  <c r="R19" i="4" l="1"/>
  <c r="F14" i="4"/>
  <c r="C14" i="4" s="1"/>
  <c r="R43" i="4" l="1"/>
  <c r="R54" i="4"/>
  <c r="H45" i="4" l="1"/>
  <c r="R45" i="4" s="1"/>
  <c r="R50" i="4" s="1"/>
  <c r="R19" i="3"/>
  <c r="R43" i="3" s="1"/>
  <c r="H45" i="3" s="1"/>
  <c r="F14" i="3"/>
  <c r="R54" i="3" s="1"/>
  <c r="R45" i="3" l="1"/>
  <c r="R50" i="3" s="1"/>
  <c r="C14" i="3"/>
  <c r="R19" i="2" l="1"/>
  <c r="R43" i="2" s="1"/>
  <c r="F14" i="2"/>
  <c r="R54" i="2" s="1"/>
  <c r="H45" i="2" l="1"/>
  <c r="C14" i="2"/>
  <c r="R45" i="2"/>
  <c r="R50" i="2" s="1"/>
</calcChain>
</file>

<file path=xl/sharedStrings.xml><?xml version="1.0" encoding="utf-8"?>
<sst xmlns="http://schemas.openxmlformats.org/spreadsheetml/2006/main" count="213" uniqueCount="76">
  <si>
    <t>A joindre à votre règlement</t>
  </si>
  <si>
    <t>Facturé à :</t>
  </si>
  <si>
    <t>Babeau Seguin</t>
  </si>
  <si>
    <t>Adresse :</t>
  </si>
  <si>
    <t>2 rue du bois</t>
  </si>
  <si>
    <t>Troyes</t>
  </si>
  <si>
    <t xml:space="preserve"> @ :</t>
  </si>
  <si>
    <t>nassim@orange.fr</t>
  </si>
  <si>
    <t>Facture</t>
  </si>
  <si>
    <t>Constructeur</t>
  </si>
  <si>
    <t>rudy</t>
  </si>
  <si>
    <t>NM</t>
  </si>
  <si>
    <t>idf</t>
  </si>
  <si>
    <t>Numéro</t>
  </si>
  <si>
    <t>Date</t>
  </si>
  <si>
    <t>Référence</t>
  </si>
  <si>
    <t>Adresse du Chantier</t>
  </si>
  <si>
    <t>Semaine d'éxécution</t>
  </si>
  <si>
    <t>Durand</t>
  </si>
  <si>
    <t>1 rue de l'industrie</t>
  </si>
  <si>
    <t>s45</t>
  </si>
  <si>
    <t>Givet</t>
  </si>
  <si>
    <t>Désignations</t>
  </si>
  <si>
    <t>Unité</t>
  </si>
  <si>
    <t>R</t>
  </si>
  <si>
    <t>Ep</t>
  </si>
  <si>
    <t>Quantité</t>
  </si>
  <si>
    <t>Prix unit. HT</t>
  </si>
  <si>
    <t>Montant HT</t>
  </si>
  <si>
    <t>Isolation des combles perdus</t>
  </si>
  <si>
    <t>m²</t>
  </si>
  <si>
    <t>perdus par soufflage</t>
  </si>
  <si>
    <t>Supafil</t>
  </si>
  <si>
    <t>azerty</t>
  </si>
  <si>
    <t>Enlèvement</t>
  </si>
  <si>
    <t>Tour de trappe en bois</t>
  </si>
  <si>
    <t>forf.</t>
  </si>
  <si>
    <t>Isolation de la trappe</t>
  </si>
  <si>
    <t>Ecart au feu des conduits de cheminées</t>
  </si>
  <si>
    <t>Observations :</t>
  </si>
  <si>
    <t>Escompte en cas de règlement anticipé</t>
  </si>
  <si>
    <t>Non posé(ées)</t>
  </si>
  <si>
    <t>Non terminée</t>
  </si>
  <si>
    <t>Divers</t>
  </si>
  <si>
    <t>Arrêt de garage</t>
  </si>
  <si>
    <t>Electricité</t>
  </si>
  <si>
    <t>Tuiles cassées avt int</t>
  </si>
  <si>
    <t>Chauffe Eau</t>
  </si>
  <si>
    <t>VMC</t>
  </si>
  <si>
    <t>Plafond Mouillé</t>
  </si>
  <si>
    <t>Antenne télé</t>
  </si>
  <si>
    <t>Trappe de visite</t>
  </si>
  <si>
    <t>Spots non protégés</t>
  </si>
  <si>
    <t>Panneau solaire</t>
  </si>
  <si>
    <t>Avant toit</t>
  </si>
  <si>
    <t>Base HT</t>
  </si>
  <si>
    <t>Taux TVA</t>
  </si>
  <si>
    <t>Montant TVA</t>
  </si>
  <si>
    <t>Total HT</t>
  </si>
  <si>
    <t>Escompte</t>
  </si>
  <si>
    <t>Total TTC</t>
  </si>
  <si>
    <t>Acompte</t>
  </si>
  <si>
    <t>NET A PAYER</t>
  </si>
  <si>
    <t>Conditions de règlement :</t>
  </si>
  <si>
    <t xml:space="preserve">paiement à </t>
  </si>
  <si>
    <t>Virement</t>
  </si>
  <si>
    <t>*Autoliquidation régime de la sous-traitance selon art. 25 loi de finance 2014 n° 2013-1278 du 29/12/13</t>
  </si>
  <si>
    <t>SAS EISA au capital de 8000 € - Siret 503 915 977 000 22 - Code APE 4329 A - N° TVA : FR 33503915977</t>
  </si>
  <si>
    <t>10 rue du bois</t>
  </si>
  <si>
    <t>aurelia@orange.fr</t>
  </si>
  <si>
    <t>9 rue de l'industrie</t>
  </si>
  <si>
    <t>s53</t>
  </si>
  <si>
    <t>16 rue du bois</t>
  </si>
  <si>
    <t>romain@orange.fr</t>
  </si>
  <si>
    <t>15 rue de l'industrie</t>
  </si>
  <si>
    <t>s59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</si>
</sst>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"/>
    <numFmt numFmtId="165" formatCode="0.0"/>
    <numFmt numFmtId="166" formatCode="#,##0.00\ &quot;€&quot;"/>
    <numFmt numFmtId="167" formatCode="#,###&quot; jours&quot;"/>
    <numFmt numFmtId="168" formatCode="#,##0\ _€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sz val="12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u/>
      <sz val="10"/>
      <color theme="10"/>
      <name val="Arial"/>
      <family val="2"/>
    </font>
    <font>
      <b/>
      <sz val="16"/>
      <name val="Arial Narrow"/>
      <family val="2"/>
    </font>
    <font>
      <sz val="11"/>
      <name val="Arial Narrow"/>
      <family val="2"/>
    </font>
    <font>
      <b/>
      <u/>
      <sz val="10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5" fillId="0" borderId="0"/>
    <xf numFmtId="44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75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right"/>
    </xf>
    <xf numFmtId="0" fontId="3" fillId="0" borderId="0" xfId="1" applyFont="1"/>
    <xf numFmtId="0" fontId="3" fillId="0" borderId="0" xfId="1" applyFont="1" applyAlignment="1">
      <alignment horizontal="center"/>
    </xf>
    <xf numFmtId="16" fontId="2" fillId="2" borderId="0" xfId="1" applyNumberFormat="1" applyFill="1" applyAlignment="1">
      <alignment horizontal="left"/>
    </xf>
    <xf numFmtId="0" fontId="2" fillId="2" borderId="0" xfId="1" applyFill="1" applyAlignment="1">
      <alignment horizontal="left"/>
    </xf>
    <xf numFmtId="0" fontId="3" fillId="2" borderId="0" xfId="1" applyFont="1" applyFill="1" applyBorder="1" applyAlignment="1">
      <alignment horizontal="right"/>
    </xf>
    <xf numFmtId="0" fontId="6" fillId="0" borderId="0" xfId="2" applyFont="1" applyBorder="1" applyAlignment="1">
      <alignment vertical="center"/>
    </xf>
    <xf numFmtId="0" fontId="2" fillId="2" borderId="0" xfId="1" applyFill="1"/>
    <xf numFmtId="0" fontId="6" fillId="0" borderId="0" xfId="2" applyFont="1" applyAlignment="1">
      <alignment vertical="center"/>
    </xf>
    <xf numFmtId="164" fontId="2" fillId="2" borderId="0" xfId="1" applyNumberFormat="1" applyFill="1" applyAlignment="1">
      <alignment horizontal="left"/>
    </xf>
    <xf numFmtId="164" fontId="6" fillId="0" borderId="0" xfId="3" applyNumberFormat="1" applyFont="1" applyAlignment="1">
      <alignment vertical="center"/>
    </xf>
    <xf numFmtId="44" fontId="0" fillId="2" borderId="0" xfId="4" applyFont="1" applyFill="1"/>
    <xf numFmtId="44" fontId="6" fillId="0" borderId="0" xfId="3" applyFont="1" applyAlignment="1">
      <alignment vertical="center"/>
    </xf>
    <xf numFmtId="0" fontId="7" fillId="0" borderId="0" xfId="5" applyAlignment="1">
      <alignment vertical="center"/>
    </xf>
    <xf numFmtId="0" fontId="8" fillId="2" borderId="0" xfId="1" applyFont="1" applyFill="1"/>
    <xf numFmtId="0" fontId="3" fillId="2" borderId="0" xfId="1" applyFont="1" applyFill="1" applyBorder="1"/>
    <xf numFmtId="0" fontId="6" fillId="0" borderId="0" xfId="2" applyFont="1" applyAlignment="1">
      <alignment horizontal="center" vertical="center"/>
    </xf>
    <xf numFmtId="0" fontId="3" fillId="2" borderId="0" xfId="1" applyFont="1" applyFill="1" applyAlignment="1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2" borderId="5" xfId="1" applyFont="1" applyFill="1" applyBorder="1"/>
    <xf numFmtId="0" fontId="6" fillId="0" borderId="0" xfId="2" applyFont="1" applyFill="1" applyAlignment="1">
      <alignment horizontal="center" vertical="center"/>
    </xf>
    <xf numFmtId="0" fontId="2" fillId="2" borderId="0" xfId="1" applyFill="1" applyBorder="1"/>
    <xf numFmtId="0" fontId="2" fillId="2" borderId="6" xfId="1" applyFill="1" applyBorder="1"/>
    <xf numFmtId="14" fontId="6" fillId="0" borderId="0" xfId="2" applyNumberFormat="1" applyFont="1" applyFill="1" applyAlignment="1">
      <alignment horizontal="center" vertical="center"/>
    </xf>
    <xf numFmtId="16" fontId="2" fillId="2" borderId="7" xfId="1" applyNumberFormat="1" applyFill="1" applyBorder="1"/>
    <xf numFmtId="0" fontId="2" fillId="2" borderId="8" xfId="1" applyFill="1" applyBorder="1"/>
    <xf numFmtId="0" fontId="3" fillId="2" borderId="8" xfId="1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3" fillId="2" borderId="5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14" fontId="3" fillId="2" borderId="0" xfId="1" applyNumberFormat="1" applyFont="1" applyFill="1" applyBorder="1" applyAlignment="1">
      <alignment vertical="center"/>
    </xf>
    <xf numFmtId="14" fontId="3" fillId="2" borderId="9" xfId="1" applyNumberFormat="1" applyFont="1" applyFill="1" applyBorder="1" applyAlignment="1">
      <alignment vertical="center"/>
    </xf>
    <xf numFmtId="0" fontId="3" fillId="2" borderId="10" xfId="1" applyFont="1" applyFill="1" applyBorder="1" applyAlignment="1">
      <alignment vertical="center"/>
    </xf>
    <xf numFmtId="164" fontId="6" fillId="0" borderId="0" xfId="2" applyNumberFormat="1" applyFont="1" applyAlignment="1">
      <alignment vertical="center"/>
    </xf>
    <xf numFmtId="0" fontId="3" fillId="2" borderId="0" xfId="1" applyFont="1" applyFill="1" applyBorder="1" applyAlignment="1">
      <alignment vertical="center"/>
    </xf>
    <xf numFmtId="0" fontId="3" fillId="2" borderId="11" xfId="1" applyFont="1" applyFill="1" applyBorder="1" applyAlignment="1">
      <alignment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14" fontId="3" fillId="2" borderId="12" xfId="1" applyNumberFormat="1" applyFont="1" applyFill="1" applyBorder="1" applyAlignment="1">
      <alignment vertical="center"/>
    </xf>
    <xf numFmtId="14" fontId="3" fillId="2" borderId="13" xfId="1" applyNumberFormat="1" applyFont="1" applyFill="1" applyBorder="1" applyAlignment="1">
      <alignment vertical="center"/>
    </xf>
    <xf numFmtId="0" fontId="3" fillId="2" borderId="12" xfId="1" applyFont="1" applyFill="1" applyBorder="1" applyAlignment="1">
      <alignment vertical="center"/>
    </xf>
    <xf numFmtId="164" fontId="2" fillId="2" borderId="12" xfId="1" applyNumberFormat="1" applyFill="1" applyBorder="1"/>
    <xf numFmtId="0" fontId="2" fillId="2" borderId="12" xfId="1" applyFill="1" applyBorder="1"/>
    <xf numFmtId="0" fontId="3" fillId="2" borderId="13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vertical="center"/>
    </xf>
    <xf numFmtId="0" fontId="3" fillId="2" borderId="4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/>
    </xf>
    <xf numFmtId="0" fontId="2" fillId="2" borderId="7" xfId="1" applyFill="1" applyBorder="1"/>
    <xf numFmtId="0" fontId="6" fillId="0" borderId="0" xfId="2" applyNumberFormat="1" applyFont="1" applyAlignment="1">
      <alignment horizontal="center" vertical="center"/>
    </xf>
    <xf numFmtId="166" fontId="6" fillId="0" borderId="0" xfId="2" applyNumberFormat="1" applyFont="1" applyAlignment="1">
      <alignment horizontal="left" vertical="center"/>
    </xf>
    <xf numFmtId="166" fontId="6" fillId="0" borderId="0" xfId="2" applyNumberFormat="1" applyFont="1" applyFill="1" applyAlignment="1">
      <alignment horizontal="center" vertical="center"/>
    </xf>
    <xf numFmtId="166" fontId="3" fillId="2" borderId="9" xfId="1" applyNumberFormat="1" applyFont="1" applyFill="1" applyBorder="1" applyAlignment="1">
      <alignment vertical="center"/>
    </xf>
    <xf numFmtId="0" fontId="3" fillId="2" borderId="0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center" vertical="center" wrapText="1"/>
    </xf>
    <xf numFmtId="166" fontId="3" fillId="2" borderId="10" xfId="1" applyNumberFormat="1" applyFont="1" applyFill="1" applyBorder="1" applyAlignment="1">
      <alignment vertical="center"/>
    </xf>
    <xf numFmtId="166" fontId="3" fillId="2" borderId="0" xfId="1" applyNumberFormat="1" applyFont="1" applyFill="1" applyBorder="1" applyAlignment="1">
      <alignment vertical="center"/>
    </xf>
    <xf numFmtId="0" fontId="6" fillId="0" borderId="0" xfId="2" applyFont="1" applyAlignment="1">
      <alignment horizontal="left" vertical="center"/>
    </xf>
    <xf numFmtId="0" fontId="3" fillId="2" borderId="5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left" vertical="center" wrapText="1"/>
    </xf>
    <xf numFmtId="0" fontId="3" fillId="2" borderId="11" xfId="1" applyFont="1" applyFill="1" applyBorder="1"/>
    <xf numFmtId="0" fontId="3" fillId="2" borderId="12" xfId="1" applyFont="1" applyFill="1" applyBorder="1" applyAlignment="1">
      <alignment vertical="center" wrapText="1"/>
    </xf>
    <xf numFmtId="0" fontId="3" fillId="2" borderId="13" xfId="1" applyFont="1" applyFill="1" applyBorder="1" applyAlignment="1">
      <alignment vertical="center" wrapText="1"/>
    </xf>
    <xf numFmtId="166" fontId="3" fillId="2" borderId="13" xfId="1" applyNumberFormat="1" applyFont="1" applyFill="1" applyBorder="1" applyAlignment="1">
      <alignment vertical="center"/>
    </xf>
    <xf numFmtId="166" fontId="3" fillId="2" borderId="12" xfId="1" applyNumberFormat="1" applyFont="1" applyFill="1" applyBorder="1" applyAlignment="1">
      <alignment vertical="center"/>
    </xf>
    <xf numFmtId="0" fontId="3" fillId="2" borderId="6" xfId="1" applyFont="1" applyFill="1" applyBorder="1"/>
    <xf numFmtId="0" fontId="3" fillId="2" borderId="8" xfId="1" applyFont="1" applyFill="1" applyBorder="1"/>
    <xf numFmtId="0" fontId="3" fillId="2" borderId="8" xfId="1" applyFont="1" applyFill="1" applyBorder="1" applyAlignment="1">
      <alignment horizontal="center"/>
    </xf>
    <xf numFmtId="0" fontId="3" fillId="2" borderId="7" xfId="1" applyFont="1" applyFill="1" applyBorder="1"/>
    <xf numFmtId="0" fontId="3" fillId="2" borderId="12" xfId="1" applyFont="1" applyFill="1" applyBorder="1"/>
    <xf numFmtId="9" fontId="2" fillId="2" borderId="0" xfId="1" applyNumberFormat="1" applyFill="1"/>
    <xf numFmtId="0" fontId="3" fillId="2" borderId="12" xfId="1" applyFont="1" applyFill="1" applyBorder="1" applyAlignment="1">
      <alignment horizontal="center"/>
    </xf>
    <xf numFmtId="9" fontId="3" fillId="2" borderId="12" xfId="1" applyNumberFormat="1" applyFont="1" applyFill="1" applyBorder="1" applyAlignment="1">
      <alignment horizontal="left"/>
    </xf>
    <xf numFmtId="9" fontId="3" fillId="2" borderId="12" xfId="1" applyNumberFormat="1" applyFont="1" applyFill="1" applyBorder="1" applyAlignment="1"/>
    <xf numFmtId="0" fontId="3" fillId="2" borderId="9" xfId="1" applyFont="1" applyFill="1" applyBorder="1"/>
    <xf numFmtId="0" fontId="4" fillId="2" borderId="0" xfId="1" applyFont="1" applyFill="1"/>
    <xf numFmtId="0" fontId="4" fillId="2" borderId="1" xfId="1" applyFont="1" applyFill="1" applyBorder="1"/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0" borderId="0" xfId="1" applyFont="1"/>
    <xf numFmtId="0" fontId="4" fillId="2" borderId="6" xfId="1" applyFont="1" applyFill="1" applyBorder="1"/>
    <xf numFmtId="0" fontId="4" fillId="2" borderId="8" xfId="1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0" fontId="4" fillId="2" borderId="5" xfId="1" applyFont="1" applyFill="1" applyBorder="1"/>
    <xf numFmtId="0" fontId="4" fillId="2" borderId="0" xfId="1" applyFont="1" applyFill="1" applyBorder="1" applyAlignment="1">
      <alignment horizontal="right"/>
    </xf>
    <xf numFmtId="0" fontId="4" fillId="2" borderId="14" xfId="1" applyFont="1" applyFill="1" applyBorder="1"/>
    <xf numFmtId="0" fontId="4" fillId="2" borderId="0" xfId="1" applyFont="1" applyFill="1" applyBorder="1" applyAlignment="1">
      <alignment horizontal="left"/>
    </xf>
    <xf numFmtId="0" fontId="4" fillId="2" borderId="0" xfId="1" applyFont="1" applyFill="1" applyBorder="1"/>
    <xf numFmtId="0" fontId="4" fillId="2" borderId="11" xfId="1" applyFont="1" applyFill="1" applyBorder="1"/>
    <xf numFmtId="0" fontId="4" fillId="2" borderId="10" xfId="1" applyFont="1" applyFill="1" applyBorder="1"/>
    <xf numFmtId="0" fontId="4" fillId="2" borderId="2" xfId="1" applyFont="1" applyFill="1" applyBorder="1"/>
    <xf numFmtId="0" fontId="4" fillId="2" borderId="0" xfId="1" applyFont="1" applyFill="1" applyBorder="1" applyAlignment="1">
      <alignment horizontal="center"/>
    </xf>
    <xf numFmtId="0" fontId="4" fillId="2" borderId="9" xfId="1" applyFont="1" applyFill="1" applyBorder="1"/>
    <xf numFmtId="0" fontId="4" fillId="2" borderId="4" xfId="1" applyFont="1" applyFill="1" applyBorder="1"/>
    <xf numFmtId="44" fontId="0" fillId="2" borderId="0" xfId="4" applyFont="1" applyFill="1" applyBorder="1"/>
    <xf numFmtId="0" fontId="4" fillId="2" borderId="12" xfId="1" applyFont="1" applyFill="1" applyBorder="1"/>
    <xf numFmtId="0" fontId="4" fillId="2" borderId="12" xfId="1" applyFont="1" applyFill="1" applyBorder="1" applyAlignment="1">
      <alignment horizontal="center"/>
    </xf>
    <xf numFmtId="0" fontId="4" fillId="2" borderId="13" xfId="1" applyFont="1" applyFill="1" applyBorder="1"/>
    <xf numFmtId="0" fontId="3" fillId="2" borderId="1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wrapText="1"/>
    </xf>
    <xf numFmtId="166" fontId="3" fillId="2" borderId="0" xfId="1" applyNumberFormat="1" applyFont="1" applyFill="1" applyBorder="1"/>
    <xf numFmtId="10" fontId="2" fillId="2" borderId="0" xfId="1" applyNumberFormat="1" applyFill="1"/>
    <xf numFmtId="10" fontId="6" fillId="0" borderId="0" xfId="2" applyNumberFormat="1" applyFont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10" fontId="2" fillId="2" borderId="8" xfId="1" applyNumberFormat="1" applyFill="1" applyBorder="1"/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166" fontId="3" fillId="2" borderId="0" xfId="1" applyNumberFormat="1" applyFont="1" applyFill="1" applyBorder="1" applyAlignment="1">
      <alignment horizontal="center" vertical="center"/>
    </xf>
    <xf numFmtId="166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/>
    </xf>
    <xf numFmtId="166" fontId="3" fillId="2" borderId="9" xfId="1" applyNumberFormat="1" applyFont="1" applyFill="1" applyBorder="1" applyAlignment="1">
      <alignment horizontal="center"/>
    </xf>
    <xf numFmtId="0" fontId="3" fillId="0" borderId="0" xfId="1" applyFont="1" applyBorder="1"/>
    <xf numFmtId="166" fontId="3" fillId="2" borderId="12" xfId="1" applyNumberFormat="1" applyFont="1" applyFill="1" applyBorder="1" applyAlignment="1">
      <alignment horizontal="center" vertical="center"/>
    </xf>
    <xf numFmtId="166" fontId="3" fillId="2" borderId="13" xfId="1" applyNumberFormat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/>
    </xf>
    <xf numFmtId="166" fontId="3" fillId="2" borderId="12" xfId="1" applyNumberFormat="1" applyFont="1" applyFill="1" applyBorder="1" applyAlignment="1">
      <alignment horizontal="center"/>
    </xf>
    <xf numFmtId="166" fontId="3" fillId="2" borderId="13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166" fontId="3" fillId="2" borderId="0" xfId="1" applyNumberFormat="1" applyFont="1" applyFill="1" applyBorder="1" applyAlignment="1">
      <alignment horizontal="center"/>
    </xf>
    <xf numFmtId="166" fontId="3" fillId="2" borderId="8" xfId="1" applyNumberFormat="1" applyFont="1" applyFill="1" applyBorder="1"/>
    <xf numFmtId="0" fontId="3" fillId="2" borderId="0" xfId="1" applyFont="1" applyFill="1" applyBorder="1" applyAlignment="1"/>
    <xf numFmtId="0" fontId="3" fillId="2" borderId="13" xfId="1" applyFont="1" applyFill="1" applyBorder="1"/>
    <xf numFmtId="166" fontId="3" fillId="2" borderId="12" xfId="1" applyNumberFormat="1" applyFont="1" applyFill="1" applyBorder="1"/>
    <xf numFmtId="0" fontId="9" fillId="2" borderId="0" xfId="1" applyFont="1" applyFill="1"/>
    <xf numFmtId="0" fontId="9" fillId="2" borderId="0" xfId="1" applyFont="1" applyFill="1" applyBorder="1"/>
    <xf numFmtId="0" fontId="3" fillId="2" borderId="0" xfId="1" applyFont="1" applyFill="1" applyAlignment="1">
      <alignment horizontal="right"/>
    </xf>
    <xf numFmtId="0" fontId="6" fillId="0" borderId="0" xfId="2" applyNumberFormat="1" applyFont="1" applyFill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167" fontId="6" fillId="0" borderId="0" xfId="2" applyNumberFormat="1" applyFont="1" applyFill="1" applyBorder="1" applyAlignment="1">
      <alignment horizontal="center" vertical="center"/>
    </xf>
    <xf numFmtId="8" fontId="9" fillId="2" borderId="0" xfId="1" applyNumberFormat="1" applyFont="1" applyFill="1" applyBorder="1" applyAlignment="1">
      <alignment vertical="center"/>
    </xf>
    <xf numFmtId="14" fontId="6" fillId="0" borderId="0" xfId="2" applyNumberFormat="1" applyFont="1" applyAlignment="1">
      <alignment vertical="center"/>
    </xf>
    <xf numFmtId="0" fontId="9" fillId="2" borderId="9" xfId="1" applyFont="1" applyFill="1" applyBorder="1"/>
    <xf numFmtId="0" fontId="9" fillId="0" borderId="0" xfId="1" applyFont="1"/>
    <xf numFmtId="0" fontId="9" fillId="2" borderId="11" xfId="1" applyFont="1" applyFill="1" applyBorder="1"/>
    <xf numFmtId="0" fontId="9" fillId="2" borderId="12" xfId="1" applyFont="1" applyFill="1" applyBorder="1" applyAlignment="1">
      <alignment vertical="center"/>
    </xf>
    <xf numFmtId="0" fontId="9" fillId="2" borderId="12" xfId="1" applyFont="1" applyFill="1" applyBorder="1" applyAlignment="1">
      <alignment horizontal="right" vertical="center"/>
    </xf>
    <xf numFmtId="168" fontId="2" fillId="2" borderId="12" xfId="1" applyNumberFormat="1" applyFill="1" applyBorder="1" applyAlignment="1">
      <alignment horizontal="center"/>
    </xf>
    <xf numFmtId="0" fontId="9" fillId="2" borderId="12" xfId="1" applyFont="1" applyFill="1" applyBorder="1" applyAlignment="1">
      <alignment horizontal="center" vertical="center"/>
    </xf>
    <xf numFmtId="8" fontId="9" fillId="2" borderId="12" xfId="1" applyNumberFormat="1" applyFont="1" applyFill="1" applyBorder="1" applyAlignment="1">
      <alignment vertical="center"/>
    </xf>
    <xf numFmtId="0" fontId="9" fillId="2" borderId="13" xfId="1" applyFont="1" applyFill="1" applyBorder="1"/>
    <xf numFmtId="0" fontId="10" fillId="2" borderId="0" xfId="1" applyFont="1" applyFill="1" applyAlignment="1"/>
    <xf numFmtId="164" fontId="11" fillId="0" borderId="0" xfId="3" applyNumberFormat="1" applyFont="1" applyAlignment="1">
      <alignment horizontal="left"/>
    </xf>
    <xf numFmtId="0" fontId="4" fillId="2" borderId="1" xfId="1" applyFont="1" applyFill="1" applyBorder="1" applyAlignment="1">
      <alignment horizontal="left"/>
    </xf>
    <xf numFmtId="0" fontId="4" fillId="2" borderId="2" xfId="1" applyFont="1" applyFill="1" applyBorder="1" applyAlignment="1">
      <alignment horizontal="left"/>
    </xf>
    <xf numFmtId="0" fontId="4" fillId="2" borderId="3" xfId="1" applyFont="1" applyFill="1" applyBorder="1" applyAlignment="1">
      <alignment horizontal="left"/>
    </xf>
    <xf numFmtId="0" fontId="3" fillId="2" borderId="0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right" vertical="center"/>
    </xf>
    <xf numFmtId="0" fontId="3" fillId="2" borderId="0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center"/>
    </xf>
    <xf numFmtId="0" fontId="3" fillId="2" borderId="0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</cellXfs>
  <cellStyles count="7">
    <cellStyle name="Lien hypertexte" xfId="5" builtinId="8"/>
    <cellStyle name="Lien hypertexte 2" xfId="6"/>
    <cellStyle name="Monétaire 2" xfId="3"/>
    <cellStyle name="Monétaire 3" xfId="4"/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</xdr:row>
          <xdr:rowOff>133350</xdr:rowOff>
        </xdr:from>
        <xdr:to>
          <xdr:col>2</xdr:col>
          <xdr:colOff>142875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19050</xdr:rowOff>
    </xdr:from>
    <xdr:to>
      <xdr:col>5</xdr:col>
      <xdr:colOff>663274</xdr:colOff>
      <xdr:row>6</xdr:row>
      <xdr:rowOff>100240</xdr:rowOff>
    </xdr:to>
    <xdr:pic>
      <xdr:nvPicPr>
        <xdr:cNvPr id="2" name="Image 1" descr="C:\Users\Utilisateur\Desktop\Images\LOGO EISA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9050"/>
          <a:ext cx="1609424" cy="1141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353786</xdr:colOff>
      <xdr:row>0</xdr:row>
      <xdr:rowOff>36286</xdr:rowOff>
    </xdr:from>
    <xdr:to>
      <xdr:col>18</xdr:col>
      <xdr:colOff>12700</xdr:colOff>
      <xdr:row>5</xdr:row>
      <xdr:rowOff>12700</xdr:rowOff>
    </xdr:to>
    <xdr:cxnSp macro="">
      <xdr:nvCxnSpPr>
        <xdr:cNvPr id="3" name="Connecteur droit 2"/>
        <xdr:cNvCxnSpPr/>
      </xdr:nvCxnSpPr>
      <xdr:spPr>
        <a:xfrm flipH="1" flipV="1">
          <a:off x="4132036" y="36286"/>
          <a:ext cx="1767114" cy="833664"/>
        </a:xfrm>
        <a:prstGeom prst="lin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19050</xdr:rowOff>
    </xdr:from>
    <xdr:to>
      <xdr:col>5</xdr:col>
      <xdr:colOff>663274</xdr:colOff>
      <xdr:row>6</xdr:row>
      <xdr:rowOff>100240</xdr:rowOff>
    </xdr:to>
    <xdr:pic>
      <xdr:nvPicPr>
        <xdr:cNvPr id="2" name="Image 1" descr="C:\Users\Utilisateur\Desktop\Images\LOGO EISA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9050"/>
          <a:ext cx="1609424" cy="1141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353786</xdr:colOff>
      <xdr:row>0</xdr:row>
      <xdr:rowOff>36286</xdr:rowOff>
    </xdr:from>
    <xdr:to>
      <xdr:col>18</xdr:col>
      <xdr:colOff>12700</xdr:colOff>
      <xdr:row>5</xdr:row>
      <xdr:rowOff>12700</xdr:rowOff>
    </xdr:to>
    <xdr:cxnSp macro="">
      <xdr:nvCxnSpPr>
        <xdr:cNvPr id="3" name="Connecteur droit 2"/>
        <xdr:cNvCxnSpPr/>
      </xdr:nvCxnSpPr>
      <xdr:spPr>
        <a:xfrm flipH="1" flipV="1">
          <a:off x="4132036" y="36286"/>
          <a:ext cx="1767114" cy="833664"/>
        </a:xfrm>
        <a:prstGeom prst="lin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19050</xdr:rowOff>
    </xdr:from>
    <xdr:to>
      <xdr:col>5</xdr:col>
      <xdr:colOff>663274</xdr:colOff>
      <xdr:row>6</xdr:row>
      <xdr:rowOff>100240</xdr:rowOff>
    </xdr:to>
    <xdr:pic>
      <xdr:nvPicPr>
        <xdr:cNvPr id="2" name="Image 1" descr="C:\Users\Utilisateur\Desktop\Images\LOGO EISA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9050"/>
          <a:ext cx="1609424" cy="1141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353786</xdr:colOff>
      <xdr:row>0</xdr:row>
      <xdr:rowOff>36286</xdr:rowOff>
    </xdr:from>
    <xdr:to>
      <xdr:col>18</xdr:col>
      <xdr:colOff>12700</xdr:colOff>
      <xdr:row>5</xdr:row>
      <xdr:rowOff>12700</xdr:rowOff>
    </xdr:to>
    <xdr:cxnSp macro="">
      <xdr:nvCxnSpPr>
        <xdr:cNvPr id="3" name="Connecteur droit 2"/>
        <xdr:cNvCxnSpPr/>
      </xdr:nvCxnSpPr>
      <xdr:spPr>
        <a:xfrm flipH="1" flipV="1">
          <a:off x="4132036" y="36286"/>
          <a:ext cx="1767114" cy="833664"/>
        </a:xfrm>
        <a:prstGeom prst="lin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nassim@orange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urelia@orange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romain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ichiers">
                <anchor moveWithCells="1">
                  <from>
                    <xdr:col>0</xdr:col>
                    <xdr:colOff>485775</xdr:colOff>
                    <xdr:row>1</xdr:row>
                    <xdr:rowOff>133350</xdr:rowOff>
                  </from>
                  <to>
                    <xdr:col>2</xdr:col>
                    <xdr:colOff>142875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59"/>
  <sheetViews>
    <sheetView zoomScale="70" zoomScaleNormal="70" workbookViewId="0">
      <selection activeCell="Y21" sqref="Y21:AD21"/>
    </sheetView>
  </sheetViews>
  <sheetFormatPr baseColWidth="10" defaultColWidth="4.85546875" defaultRowHeight="15.75" x14ac:dyDescent="0.25"/>
  <cols>
    <col min="1" max="1" width="0.7109375" style="4" customWidth="1"/>
    <col min="2" max="2" width="0.5703125" style="4" customWidth="1"/>
    <col min="3" max="3" width="12.85546875" style="4" customWidth="1"/>
    <col min="4" max="5" width="0.5703125" style="4" customWidth="1"/>
    <col min="6" max="6" width="10.5703125" style="4" customWidth="1"/>
    <col min="7" max="7" width="0.5703125" style="4" customWidth="1"/>
    <col min="8" max="8" width="11.85546875" style="4" customWidth="1"/>
    <col min="9" max="9" width="0.5703125" style="4" customWidth="1"/>
    <col min="10" max="10" width="7.42578125" style="4" customWidth="1"/>
    <col min="11" max="11" width="0.42578125" style="4" customWidth="1"/>
    <col min="12" max="12" width="4.7109375" style="5" customWidth="1"/>
    <col min="13" max="13" width="2.42578125" style="5" customWidth="1"/>
    <col min="14" max="14" width="7.42578125" style="4" customWidth="1"/>
    <col min="15" max="15" width="0.7109375" style="4" customWidth="1"/>
    <col min="16" max="16" width="10.85546875" style="4" customWidth="1"/>
    <col min="17" max="17" width="0.42578125" style="4" customWidth="1"/>
    <col min="18" max="18" width="10.85546875" style="4" customWidth="1"/>
    <col min="19" max="19" width="0.85546875" style="4" customWidth="1"/>
    <col min="20" max="20" width="5.85546875" style="4" customWidth="1"/>
    <col min="21" max="16384" width="4.85546875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1"/>
      <c r="O1" s="1"/>
      <c r="P1" s="1"/>
      <c r="Q1" s="1"/>
      <c r="R1" s="3" t="s">
        <v>0</v>
      </c>
      <c r="S1" s="1"/>
    </row>
    <row r="2" spans="1:19" x14ac:dyDescent="0.25">
      <c r="A2" s="1"/>
      <c r="B2" s="1"/>
      <c r="C2" s="1"/>
      <c r="D2" s="1"/>
      <c r="J2" s="1"/>
    </row>
    <row r="3" spans="1:19" ht="14.1" customHeight="1" x14ac:dyDescent="0.25">
      <c r="A3" s="1"/>
      <c r="B3" s="1"/>
      <c r="C3" s="1"/>
      <c r="D3" s="1"/>
      <c r="E3" s="1"/>
      <c r="F3" s="1"/>
      <c r="G3" s="1"/>
      <c r="H3" s="6"/>
      <c r="I3" s="6"/>
      <c r="J3" s="1"/>
      <c r="K3" s="1"/>
      <c r="L3" s="2"/>
      <c r="M3" s="2"/>
      <c r="N3" s="1"/>
      <c r="O3" s="1"/>
      <c r="P3" s="1"/>
      <c r="Q3" s="1"/>
      <c r="R3" s="3"/>
      <c r="S3" s="1"/>
    </row>
    <row r="4" spans="1:19" ht="11.1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1"/>
      <c r="O4" s="1"/>
      <c r="P4" s="1"/>
      <c r="Q4" s="1"/>
      <c r="R4" s="1"/>
      <c r="S4" s="1"/>
    </row>
    <row r="5" spans="1:19" ht="11.45" customHeight="1" x14ac:dyDescent="0.25">
      <c r="A5" s="1"/>
      <c r="B5" s="1"/>
      <c r="C5" s="1"/>
      <c r="D5" s="1"/>
      <c r="E5" s="1"/>
      <c r="F5" s="1"/>
      <c r="G5" s="1"/>
      <c r="H5" s="7"/>
      <c r="I5" s="7"/>
      <c r="J5" s="1"/>
      <c r="K5" s="1"/>
      <c r="L5" s="2"/>
      <c r="M5" s="2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8" t="s">
        <v>1</v>
      </c>
      <c r="M6" s="8"/>
      <c r="N6" s="9" t="s">
        <v>2</v>
      </c>
      <c r="O6" s="10"/>
      <c r="P6" s="1"/>
      <c r="Q6" s="1"/>
      <c r="R6" s="1"/>
      <c r="S6" s="1"/>
    </row>
    <row r="7" spans="1:19" x14ac:dyDescent="0.25">
      <c r="A7" s="1"/>
      <c r="B7" s="1"/>
      <c r="C7" s="1"/>
      <c r="D7" s="1"/>
      <c r="E7" s="1"/>
      <c r="F7" s="1"/>
      <c r="G7" s="10"/>
      <c r="H7" s="7"/>
      <c r="I7" s="7"/>
      <c r="J7" s="10"/>
      <c r="K7" s="10"/>
      <c r="L7" s="8" t="s">
        <v>3</v>
      </c>
      <c r="M7" s="8"/>
      <c r="N7" s="11" t="s">
        <v>4</v>
      </c>
      <c r="O7" s="10"/>
      <c r="P7" s="1"/>
      <c r="Q7" s="1"/>
      <c r="R7" s="1"/>
      <c r="S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2"/>
      <c r="J8" s="1"/>
      <c r="K8" s="1"/>
      <c r="L8" s="2"/>
      <c r="M8" s="2"/>
      <c r="N8" s="13">
        <v>10000</v>
      </c>
      <c r="O8" s="14"/>
      <c r="P8" s="15" t="s">
        <v>5</v>
      </c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7"/>
      <c r="I9" s="7"/>
      <c r="J9" s="1"/>
      <c r="K9" s="1"/>
      <c r="L9" s="2" t="s">
        <v>6</v>
      </c>
      <c r="M9" s="2"/>
      <c r="N9" s="16" t="s">
        <v>7</v>
      </c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  <c r="M10" s="2"/>
      <c r="N10" s="1"/>
      <c r="O10" s="1"/>
      <c r="P10" s="1"/>
      <c r="Q10" s="1"/>
      <c r="R10" s="1"/>
      <c r="S10" s="1"/>
    </row>
    <row r="11" spans="1:19" ht="19.5" customHeight="1" x14ac:dyDescent="0.3">
      <c r="A11" s="1"/>
      <c r="B11" s="1"/>
      <c r="C11" s="17" t="s">
        <v>8</v>
      </c>
      <c r="D11" s="17"/>
      <c r="E11" s="17"/>
      <c r="F11" s="18"/>
      <c r="G11" s="18"/>
      <c r="H11" s="1"/>
      <c r="I11" s="1"/>
      <c r="J11" s="1"/>
      <c r="K11" s="1"/>
      <c r="L11" s="2"/>
      <c r="M11" s="2"/>
      <c r="N11" s="1"/>
      <c r="O11" s="1"/>
      <c r="P11" s="1"/>
      <c r="Q11" s="1"/>
      <c r="R11" s="1"/>
      <c r="S11" s="1"/>
    </row>
    <row r="12" spans="1:19" ht="4.5" hidden="1" customHeight="1" x14ac:dyDescent="0.25">
      <c r="A12" s="1"/>
      <c r="B12" s="1">
        <v>1</v>
      </c>
      <c r="C12" s="11">
        <v>1</v>
      </c>
      <c r="D12" s="11" t="s">
        <v>9</v>
      </c>
      <c r="E12" s="11" t="s">
        <v>10</v>
      </c>
      <c r="F12" s="8"/>
      <c r="G12" s="11" t="s">
        <v>11</v>
      </c>
      <c r="H12" s="1"/>
      <c r="I12" s="11" t="s">
        <v>12</v>
      </c>
      <c r="J12" s="1"/>
      <c r="K12" s="19">
        <v>1</v>
      </c>
      <c r="L12" s="2"/>
      <c r="M12" s="2"/>
      <c r="N12" s="1"/>
      <c r="O12" s="1"/>
      <c r="P12" s="1"/>
      <c r="Q12" s="1"/>
      <c r="R12" s="1"/>
      <c r="S12" s="1"/>
    </row>
    <row r="13" spans="1:19" s="22" customFormat="1" ht="30.95" customHeight="1" x14ac:dyDescent="0.25">
      <c r="A13" s="20"/>
      <c r="B13" s="168" t="s">
        <v>13</v>
      </c>
      <c r="C13" s="169"/>
      <c r="D13" s="170"/>
      <c r="E13" s="168" t="s">
        <v>14</v>
      </c>
      <c r="F13" s="169"/>
      <c r="G13" s="170"/>
      <c r="H13" s="21" t="s">
        <v>15</v>
      </c>
      <c r="I13" s="168" t="s">
        <v>16</v>
      </c>
      <c r="J13" s="169"/>
      <c r="K13" s="169"/>
      <c r="L13" s="169"/>
      <c r="M13" s="169"/>
      <c r="N13" s="169"/>
      <c r="O13" s="169"/>
      <c r="P13" s="170"/>
      <c r="Q13" s="171" t="s">
        <v>17</v>
      </c>
      <c r="R13" s="172"/>
      <c r="S13" s="173"/>
    </row>
    <row r="14" spans="1:19" s="22" customFormat="1" ht="21" customHeight="1" x14ac:dyDescent="0.25">
      <c r="A14" s="1"/>
      <c r="B14" s="23"/>
      <c r="C14" s="24" t="str">
        <f ca="1">"F"&amp;"E"&amp;K12&amp;TEXT(F14,"jjmmaa")&amp;C12</f>
        <v>FE10601181</v>
      </c>
      <c r="D14" s="25"/>
      <c r="E14" s="26"/>
      <c r="F14" s="27">
        <f ca="1">TODAY()</f>
        <v>43106</v>
      </c>
      <c r="G14" s="28"/>
      <c r="H14" s="19" t="s">
        <v>18</v>
      </c>
      <c r="I14" s="26"/>
      <c r="J14" s="11" t="s">
        <v>19</v>
      </c>
      <c r="K14" s="29"/>
      <c r="L14" s="30"/>
      <c r="M14" s="30"/>
      <c r="N14" s="30"/>
      <c r="O14" s="30"/>
      <c r="P14" s="30"/>
      <c r="Q14" s="31"/>
      <c r="R14" s="11" t="s">
        <v>20</v>
      </c>
      <c r="S14" s="32"/>
    </row>
    <row r="15" spans="1:19" s="22" customFormat="1" x14ac:dyDescent="0.25">
      <c r="A15" s="20"/>
      <c r="B15" s="33"/>
      <c r="C15" s="34"/>
      <c r="D15" s="34"/>
      <c r="E15" s="35"/>
      <c r="F15" s="36"/>
      <c r="G15" s="37"/>
      <c r="H15" s="38"/>
      <c r="I15" s="33"/>
      <c r="J15" s="39">
        <v>8600</v>
      </c>
      <c r="K15" s="10"/>
      <c r="L15" s="11" t="s">
        <v>21</v>
      </c>
      <c r="M15" s="25"/>
      <c r="N15" s="40"/>
      <c r="O15" s="40"/>
      <c r="P15" s="40"/>
      <c r="Q15" s="33"/>
      <c r="R15" s="10"/>
      <c r="S15" s="32"/>
    </row>
    <row r="16" spans="1:19" s="22" customFormat="1" ht="6" customHeight="1" x14ac:dyDescent="0.25">
      <c r="A16" s="20"/>
      <c r="B16" s="41"/>
      <c r="C16" s="42"/>
      <c r="D16" s="42"/>
      <c r="E16" s="43"/>
      <c r="F16" s="44"/>
      <c r="G16" s="45"/>
      <c r="H16" s="46"/>
      <c r="I16" s="41"/>
      <c r="J16" s="47"/>
      <c r="K16" s="47"/>
      <c r="L16" s="48"/>
      <c r="M16" s="48"/>
      <c r="N16" s="46"/>
      <c r="O16" s="46"/>
      <c r="P16" s="46"/>
      <c r="Q16" s="41"/>
      <c r="R16" s="46"/>
      <c r="S16" s="49"/>
    </row>
    <row r="17" spans="1:24" ht="6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"/>
      <c r="M17" s="2"/>
      <c r="N17" s="1"/>
      <c r="O17" s="1"/>
      <c r="P17" s="1"/>
      <c r="Q17" s="1"/>
      <c r="R17" s="1"/>
      <c r="S17" s="1"/>
    </row>
    <row r="18" spans="1:24" s="22" customFormat="1" ht="31.5" customHeight="1" x14ac:dyDescent="0.25">
      <c r="A18" s="20"/>
      <c r="B18" s="50"/>
      <c r="C18" s="170" t="s">
        <v>22</v>
      </c>
      <c r="D18" s="174"/>
      <c r="E18" s="174"/>
      <c r="F18" s="168"/>
      <c r="G18" s="51"/>
      <c r="H18" s="21" t="s">
        <v>23</v>
      </c>
      <c r="I18" s="52"/>
      <c r="J18" s="172" t="s">
        <v>24</v>
      </c>
      <c r="K18" s="173"/>
      <c r="L18" s="21" t="s">
        <v>25</v>
      </c>
      <c r="M18" s="168" t="s">
        <v>26</v>
      </c>
      <c r="N18" s="169"/>
      <c r="O18" s="53"/>
      <c r="P18" s="54" t="s">
        <v>27</v>
      </c>
      <c r="Q18" s="168" t="s">
        <v>28</v>
      </c>
      <c r="R18" s="169"/>
      <c r="S18" s="170"/>
    </row>
    <row r="19" spans="1:24" ht="15.6" customHeight="1" x14ac:dyDescent="0.25">
      <c r="A19" s="1"/>
      <c r="B19" s="23"/>
      <c r="C19" s="40" t="s">
        <v>29</v>
      </c>
      <c r="D19" s="40"/>
      <c r="E19" s="40"/>
      <c r="F19" s="55"/>
      <c r="G19" s="56"/>
      <c r="H19" s="57" t="s">
        <v>30</v>
      </c>
      <c r="I19" s="58"/>
      <c r="J19" s="59">
        <v>9</v>
      </c>
      <c r="K19" s="60"/>
      <c r="L19" s="61">
        <v>410</v>
      </c>
      <c r="M19" s="26"/>
      <c r="N19" s="19">
        <v>120</v>
      </c>
      <c r="O19" s="60"/>
      <c r="P19" s="62">
        <v>9.85</v>
      </c>
      <c r="Q19" s="26"/>
      <c r="R19" s="63">
        <f>N19*P19</f>
        <v>1182</v>
      </c>
      <c r="S19" s="64"/>
    </row>
    <row r="20" spans="1:24" ht="15.6" customHeight="1" x14ac:dyDescent="0.25">
      <c r="A20" s="1"/>
      <c r="B20" s="23"/>
      <c r="C20" s="40" t="s">
        <v>31</v>
      </c>
      <c r="D20" s="40"/>
      <c r="E20" s="40"/>
      <c r="F20" s="65"/>
      <c r="G20" s="66"/>
      <c r="H20" s="66"/>
      <c r="I20" s="67"/>
      <c r="J20" s="65"/>
      <c r="K20" s="65"/>
      <c r="L20" s="35"/>
      <c r="M20" s="35"/>
      <c r="N20" s="40"/>
      <c r="O20" s="32"/>
      <c r="P20" s="68"/>
      <c r="Q20" s="69"/>
      <c r="R20" s="69"/>
      <c r="S20" s="64"/>
    </row>
    <row r="21" spans="1:24" ht="18.95" customHeight="1" x14ac:dyDescent="0.25">
      <c r="A21" s="1"/>
      <c r="B21" s="23"/>
      <c r="C21" s="70" t="s">
        <v>32</v>
      </c>
      <c r="D21" s="25"/>
      <c r="E21" s="25"/>
      <c r="F21" s="19" t="s">
        <v>33</v>
      </c>
      <c r="G21" s="66"/>
      <c r="H21" s="66"/>
      <c r="I21" s="71"/>
      <c r="J21" s="65"/>
      <c r="K21" s="66"/>
      <c r="L21" s="38"/>
      <c r="M21" s="33"/>
      <c r="N21" s="40"/>
      <c r="O21" s="32"/>
      <c r="P21" s="68"/>
      <c r="Q21" s="69"/>
      <c r="R21" s="69"/>
      <c r="S21" s="64"/>
    </row>
    <row r="22" spans="1:24" ht="18.95" customHeight="1" x14ac:dyDescent="0.25">
      <c r="A22" s="1"/>
      <c r="B22" s="23"/>
      <c r="C22" s="40" t="s">
        <v>34</v>
      </c>
      <c r="D22" s="40"/>
      <c r="E22" s="40"/>
      <c r="F22" s="40"/>
      <c r="G22" s="32"/>
      <c r="H22" s="72" t="s">
        <v>30</v>
      </c>
      <c r="I22" s="34"/>
      <c r="J22" s="40"/>
      <c r="K22" s="40"/>
      <c r="L22" s="33"/>
      <c r="M22" s="33"/>
      <c r="N22" s="40"/>
      <c r="O22" s="32"/>
      <c r="P22" s="64"/>
      <c r="Q22" s="69"/>
      <c r="R22" s="69"/>
      <c r="S22" s="64"/>
    </row>
    <row r="23" spans="1:24" ht="18.95" customHeight="1" x14ac:dyDescent="0.25">
      <c r="A23" s="1"/>
      <c r="B23" s="23"/>
      <c r="C23" s="32" t="s">
        <v>35</v>
      </c>
      <c r="D23" s="33"/>
      <c r="E23" s="33"/>
      <c r="F23" s="33"/>
      <c r="G23" s="32"/>
      <c r="H23" s="72" t="s">
        <v>36</v>
      </c>
      <c r="I23" s="34"/>
      <c r="J23" s="40"/>
      <c r="K23" s="40"/>
      <c r="L23" s="33"/>
      <c r="M23" s="33"/>
      <c r="N23" s="40"/>
      <c r="O23" s="32"/>
      <c r="P23" s="64"/>
      <c r="Q23" s="69"/>
      <c r="R23" s="69"/>
      <c r="S23" s="64"/>
      <c r="X23" s="5"/>
    </row>
    <row r="24" spans="1:24" ht="18.95" customHeight="1" x14ac:dyDescent="0.25">
      <c r="A24" s="1"/>
      <c r="B24" s="23"/>
      <c r="C24" s="32" t="s">
        <v>37</v>
      </c>
      <c r="D24" s="33"/>
      <c r="E24" s="33"/>
      <c r="F24" s="33"/>
      <c r="G24" s="32"/>
      <c r="H24" s="72" t="s">
        <v>36</v>
      </c>
      <c r="I24" s="34"/>
      <c r="J24" s="40"/>
      <c r="K24" s="40"/>
      <c r="L24" s="33"/>
      <c r="M24" s="33"/>
      <c r="N24" s="40"/>
      <c r="O24" s="32"/>
      <c r="P24" s="64"/>
      <c r="Q24" s="69"/>
      <c r="R24" s="69"/>
      <c r="S24" s="64"/>
    </row>
    <row r="25" spans="1:24" ht="30" customHeight="1" x14ac:dyDescent="0.25">
      <c r="A25" s="1"/>
      <c r="B25" s="23"/>
      <c r="C25" s="164" t="s">
        <v>38</v>
      </c>
      <c r="D25" s="164"/>
      <c r="E25" s="164"/>
      <c r="F25" s="164"/>
      <c r="G25" s="73"/>
      <c r="H25" s="72" t="s">
        <v>36</v>
      </c>
      <c r="I25" s="34"/>
      <c r="J25" s="40"/>
      <c r="K25" s="40"/>
      <c r="L25" s="33"/>
      <c r="M25" s="33"/>
      <c r="N25" s="40"/>
      <c r="O25" s="32"/>
      <c r="P25" s="64"/>
      <c r="Q25" s="69"/>
      <c r="R25" s="69"/>
      <c r="S25" s="64"/>
    </row>
    <row r="26" spans="1:24" ht="8.1" customHeight="1" x14ac:dyDescent="0.25">
      <c r="A26" s="1"/>
      <c r="B26" s="74"/>
      <c r="C26" s="75"/>
      <c r="D26" s="75"/>
      <c r="E26" s="75"/>
      <c r="F26" s="75"/>
      <c r="G26" s="76"/>
      <c r="H26" s="49"/>
      <c r="I26" s="46"/>
      <c r="J26" s="46"/>
      <c r="K26" s="46"/>
      <c r="L26" s="41"/>
      <c r="M26" s="41"/>
      <c r="N26" s="46"/>
      <c r="O26" s="49"/>
      <c r="P26" s="77"/>
      <c r="Q26" s="78"/>
      <c r="R26" s="78"/>
      <c r="S26" s="77"/>
    </row>
    <row r="27" spans="1:24" ht="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2"/>
      <c r="M27" s="2"/>
      <c r="N27" s="1"/>
      <c r="O27" s="1"/>
      <c r="P27" s="1"/>
      <c r="Q27" s="1"/>
      <c r="R27" s="1"/>
      <c r="S27" s="1"/>
    </row>
    <row r="28" spans="1:24" ht="4.5" customHeight="1" x14ac:dyDescent="0.25">
      <c r="A28" s="1"/>
      <c r="B28" s="79"/>
      <c r="C28" s="80"/>
      <c r="D28" s="80"/>
      <c r="E28" s="80"/>
      <c r="F28" s="80"/>
      <c r="G28" s="80"/>
      <c r="H28" s="80"/>
      <c r="I28" s="80"/>
      <c r="J28" s="80"/>
      <c r="K28" s="80"/>
      <c r="L28" s="81"/>
      <c r="M28" s="81"/>
      <c r="N28" s="80"/>
      <c r="O28" s="80"/>
      <c r="P28" s="80"/>
      <c r="Q28" s="80"/>
      <c r="R28" s="80"/>
      <c r="S28" s="82"/>
    </row>
    <row r="29" spans="1:24" x14ac:dyDescent="0.25">
      <c r="A29" s="1"/>
      <c r="B29" s="23"/>
      <c r="C29" s="83" t="s">
        <v>39</v>
      </c>
      <c r="D29" s="83"/>
      <c r="E29" s="83"/>
      <c r="F29" s="83" t="s">
        <v>40</v>
      </c>
      <c r="G29" s="83"/>
      <c r="H29" s="83"/>
      <c r="I29" s="83"/>
      <c r="J29" s="83"/>
      <c r="K29" s="83"/>
      <c r="L29" s="84"/>
      <c r="M29" s="85"/>
      <c r="N29" s="86"/>
      <c r="O29" s="86"/>
      <c r="P29" s="87"/>
      <c r="Q29" s="87"/>
      <c r="R29" s="83"/>
      <c r="S29" s="88"/>
    </row>
    <row r="30" spans="1:24" s="93" customFormat="1" ht="15.6" customHeight="1" x14ac:dyDescent="0.2">
      <c r="A30" s="89"/>
      <c r="B30" s="90"/>
      <c r="C30" s="165" t="s">
        <v>41</v>
      </c>
      <c r="D30" s="166"/>
      <c r="E30" s="166"/>
      <c r="F30" s="167"/>
      <c r="G30" s="91"/>
      <c r="H30" s="165" t="s">
        <v>42</v>
      </c>
      <c r="I30" s="166"/>
      <c r="J30" s="166"/>
      <c r="K30" s="166"/>
      <c r="L30" s="167"/>
      <c r="M30" s="91"/>
      <c r="N30" s="165" t="s">
        <v>43</v>
      </c>
      <c r="O30" s="166"/>
      <c r="P30" s="166"/>
      <c r="Q30" s="166"/>
      <c r="R30" s="167"/>
      <c r="S30" s="92"/>
    </row>
    <row r="31" spans="1:24" s="93" customFormat="1" ht="4.5" customHeight="1" x14ac:dyDescent="0.2">
      <c r="A31" s="89"/>
      <c r="B31" s="94"/>
      <c r="C31" s="95"/>
      <c r="D31" s="95"/>
      <c r="E31" s="95"/>
      <c r="F31" s="91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1"/>
      <c r="S31" s="96"/>
    </row>
    <row r="32" spans="1:24" s="93" customFormat="1" ht="12.75" x14ac:dyDescent="0.2">
      <c r="A32" s="89"/>
      <c r="B32" s="97"/>
      <c r="C32" s="98" t="s">
        <v>44</v>
      </c>
      <c r="D32" s="98"/>
      <c r="E32" s="98"/>
      <c r="F32" s="99"/>
      <c r="G32" s="97"/>
      <c r="H32" s="98" t="s">
        <v>45</v>
      </c>
      <c r="I32" s="98"/>
      <c r="J32" s="157"/>
      <c r="K32" s="158"/>
      <c r="L32" s="159"/>
      <c r="M32" s="100"/>
      <c r="N32" s="101" t="s">
        <v>46</v>
      </c>
      <c r="O32" s="101"/>
      <c r="P32" s="101"/>
      <c r="Q32" s="101"/>
      <c r="R32" s="102"/>
      <c r="S32" s="103"/>
    </row>
    <row r="33" spans="1:25" s="93" customFormat="1" ht="5.45" customHeight="1" x14ac:dyDescent="0.2">
      <c r="A33" s="89"/>
      <c r="B33" s="97"/>
      <c r="C33" s="98"/>
      <c r="D33" s="98"/>
      <c r="E33" s="98"/>
      <c r="F33" s="104"/>
      <c r="G33" s="101"/>
      <c r="H33" s="98"/>
      <c r="I33" s="98"/>
      <c r="J33" s="101"/>
      <c r="K33" s="101"/>
      <c r="L33" s="105"/>
      <c r="M33" s="105"/>
      <c r="N33" s="101"/>
      <c r="O33" s="101"/>
      <c r="P33" s="101"/>
      <c r="Q33" s="101"/>
      <c r="R33" s="101"/>
      <c r="S33" s="106"/>
    </row>
    <row r="34" spans="1:25" s="93" customFormat="1" ht="12.75" x14ac:dyDescent="0.2">
      <c r="A34" s="89"/>
      <c r="B34" s="97"/>
      <c r="C34" s="98" t="s">
        <v>47</v>
      </c>
      <c r="D34" s="98"/>
      <c r="E34" s="98"/>
      <c r="F34" s="107"/>
      <c r="G34" s="97"/>
      <c r="H34" s="98" t="s">
        <v>48</v>
      </c>
      <c r="I34" s="98"/>
      <c r="J34" s="157"/>
      <c r="K34" s="158"/>
      <c r="L34" s="159"/>
      <c r="M34" s="100"/>
      <c r="N34" s="101" t="s">
        <v>49</v>
      </c>
      <c r="O34" s="101"/>
      <c r="P34" s="101"/>
      <c r="Q34" s="101"/>
      <c r="R34" s="90"/>
      <c r="S34" s="103"/>
    </row>
    <row r="35" spans="1:25" s="93" customFormat="1" ht="6" customHeight="1" x14ac:dyDescent="0.2">
      <c r="A35" s="89"/>
      <c r="B35" s="97"/>
      <c r="C35" s="98"/>
      <c r="D35" s="98"/>
      <c r="E35" s="98"/>
      <c r="F35" s="104"/>
      <c r="G35" s="101"/>
      <c r="H35" s="98"/>
      <c r="I35" s="98"/>
      <c r="J35" s="101"/>
      <c r="K35" s="101"/>
      <c r="L35" s="105"/>
      <c r="M35" s="105"/>
      <c r="N35" s="101"/>
      <c r="O35" s="101"/>
      <c r="P35" s="101"/>
      <c r="Q35" s="101"/>
      <c r="R35" s="101"/>
      <c r="S35" s="106"/>
    </row>
    <row r="36" spans="1:25" s="93" customFormat="1" ht="12.95" customHeight="1" x14ac:dyDescent="0.2">
      <c r="A36" s="89"/>
      <c r="B36" s="97"/>
      <c r="C36" s="98" t="s">
        <v>50</v>
      </c>
      <c r="D36" s="98"/>
      <c r="E36" s="98"/>
      <c r="F36" s="107"/>
      <c r="G36" s="97"/>
      <c r="H36" s="98" t="s">
        <v>51</v>
      </c>
      <c r="I36" s="98"/>
      <c r="J36" s="157"/>
      <c r="K36" s="158"/>
      <c r="L36" s="159"/>
      <c r="M36" s="100"/>
      <c r="N36" s="101" t="s">
        <v>52</v>
      </c>
      <c r="O36" s="101"/>
      <c r="P36" s="101"/>
      <c r="Q36" s="101"/>
      <c r="R36" s="90"/>
      <c r="S36" s="103"/>
    </row>
    <row r="37" spans="1:25" s="93" customFormat="1" ht="6" customHeight="1" x14ac:dyDescent="0.25">
      <c r="A37" s="89"/>
      <c r="B37" s="97"/>
      <c r="C37" s="98"/>
      <c r="D37" s="98"/>
      <c r="E37" s="98"/>
      <c r="F37" s="104"/>
      <c r="G37" s="101"/>
      <c r="H37" s="108"/>
      <c r="I37" s="14"/>
      <c r="J37" s="101"/>
      <c r="K37" s="101"/>
      <c r="L37" s="105"/>
      <c r="M37" s="105"/>
      <c r="N37" s="101"/>
      <c r="O37" s="101"/>
      <c r="P37" s="101"/>
      <c r="Q37" s="101"/>
      <c r="R37" s="101"/>
      <c r="S37" s="106"/>
    </row>
    <row r="38" spans="1:25" s="93" customFormat="1" ht="12.95" customHeight="1" x14ac:dyDescent="0.2">
      <c r="A38" s="89"/>
      <c r="B38" s="97"/>
      <c r="C38" s="98" t="s">
        <v>53</v>
      </c>
      <c r="D38" s="98"/>
      <c r="E38" s="98"/>
      <c r="F38" s="107"/>
      <c r="G38" s="97"/>
      <c r="H38" s="98" t="s">
        <v>54</v>
      </c>
      <c r="I38" s="98"/>
      <c r="J38" s="157"/>
      <c r="K38" s="158"/>
      <c r="L38" s="159"/>
      <c r="M38" s="100"/>
      <c r="N38" s="101"/>
      <c r="O38" s="101"/>
      <c r="P38" s="101"/>
      <c r="Q38" s="101"/>
      <c r="R38" s="101"/>
      <c r="S38" s="106"/>
    </row>
    <row r="39" spans="1:25" s="93" customFormat="1" ht="6" customHeight="1" x14ac:dyDescent="0.2">
      <c r="A39" s="89"/>
      <c r="B39" s="102"/>
      <c r="C39" s="109"/>
      <c r="D39" s="109"/>
      <c r="E39" s="109"/>
      <c r="F39" s="109"/>
      <c r="G39" s="109"/>
      <c r="H39" s="109"/>
      <c r="I39" s="109"/>
      <c r="J39" s="109"/>
      <c r="K39" s="109"/>
      <c r="L39" s="110"/>
      <c r="M39" s="110"/>
      <c r="N39" s="109"/>
      <c r="O39" s="109"/>
      <c r="P39" s="109"/>
      <c r="Q39" s="109"/>
      <c r="R39" s="109"/>
      <c r="S39" s="111"/>
    </row>
    <row r="40" spans="1:25" ht="6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2"/>
      <c r="N40" s="1"/>
      <c r="O40" s="1"/>
      <c r="P40" s="1"/>
      <c r="Q40" s="1"/>
      <c r="R40" s="1"/>
      <c r="S40" s="1"/>
    </row>
    <row r="41" spans="1:25" ht="4.5" customHeight="1" x14ac:dyDescent="0.25">
      <c r="A41" s="1"/>
      <c r="B41" s="79"/>
      <c r="C41" s="80"/>
      <c r="D41" s="80"/>
      <c r="E41" s="82"/>
      <c r="F41" s="80"/>
      <c r="G41" s="79"/>
      <c r="H41" s="80"/>
      <c r="I41" s="82"/>
      <c r="J41" s="1"/>
      <c r="K41" s="1"/>
      <c r="L41" s="2"/>
      <c r="M41" s="2"/>
      <c r="N41" s="79"/>
      <c r="O41" s="80"/>
      <c r="P41" s="80"/>
      <c r="Q41" s="79"/>
      <c r="R41" s="80"/>
      <c r="S41" s="82"/>
    </row>
    <row r="42" spans="1:25" x14ac:dyDescent="0.25">
      <c r="A42" s="1"/>
      <c r="B42" s="23"/>
      <c r="C42" s="34" t="s">
        <v>55</v>
      </c>
      <c r="D42" s="34"/>
      <c r="E42" s="72"/>
      <c r="F42" s="112" t="s">
        <v>56</v>
      </c>
      <c r="G42" s="35"/>
      <c r="H42" s="160" t="s">
        <v>57</v>
      </c>
      <c r="I42" s="113"/>
      <c r="J42" s="1"/>
      <c r="K42" s="1"/>
      <c r="L42" s="2"/>
      <c r="M42" s="2"/>
      <c r="N42" s="23" t="s">
        <v>58</v>
      </c>
      <c r="O42" s="18"/>
      <c r="P42" s="18"/>
      <c r="Q42" s="23"/>
      <c r="R42" s="114"/>
      <c r="S42" s="88"/>
    </row>
    <row r="43" spans="1:25" x14ac:dyDescent="0.25">
      <c r="A43" s="1"/>
      <c r="B43" s="23"/>
      <c r="C43" s="18"/>
      <c r="D43" s="34"/>
      <c r="E43" s="72"/>
      <c r="F43" s="115"/>
      <c r="G43" s="35"/>
      <c r="H43" s="160"/>
      <c r="I43" s="113"/>
      <c r="J43" s="1"/>
      <c r="K43" s="1"/>
      <c r="L43" s="2"/>
      <c r="M43" s="2"/>
      <c r="N43" s="23" t="s">
        <v>59</v>
      </c>
      <c r="O43" s="18"/>
      <c r="P43" s="116">
        <v>0.02</v>
      </c>
      <c r="Q43" s="23"/>
      <c r="R43" s="63">
        <f>R19*P43</f>
        <v>23.64</v>
      </c>
      <c r="S43" s="88"/>
    </row>
    <row r="44" spans="1:25" ht="4.5" customHeight="1" x14ac:dyDescent="0.25">
      <c r="A44" s="1"/>
      <c r="B44" s="79"/>
      <c r="C44" s="80"/>
      <c r="D44" s="117"/>
      <c r="E44" s="118"/>
      <c r="F44" s="119"/>
      <c r="G44" s="120"/>
      <c r="H44" s="57"/>
      <c r="I44" s="121"/>
      <c r="J44" s="1"/>
      <c r="K44" s="1"/>
      <c r="L44" s="2"/>
      <c r="M44" s="2"/>
      <c r="N44" s="23"/>
      <c r="O44" s="18"/>
      <c r="P44" s="18"/>
      <c r="Q44" s="23"/>
      <c r="R44" s="114"/>
      <c r="S44" s="88"/>
    </row>
    <row r="45" spans="1:25" x14ac:dyDescent="0.25">
      <c r="A45" s="1"/>
      <c r="B45" s="23"/>
      <c r="C45" s="122"/>
      <c r="D45" s="122"/>
      <c r="E45" s="123"/>
      <c r="F45" s="116">
        <v>0.2</v>
      </c>
      <c r="G45" s="124"/>
      <c r="H45" s="63">
        <f>(R19-R43)*F45</f>
        <v>231.672</v>
      </c>
      <c r="I45" s="125"/>
      <c r="J45" s="1"/>
      <c r="K45" s="1"/>
      <c r="L45" s="2"/>
      <c r="M45" s="2"/>
      <c r="N45" s="23" t="s">
        <v>60</v>
      </c>
      <c r="O45" s="18"/>
      <c r="P45" s="18"/>
      <c r="Q45" s="23"/>
      <c r="R45" s="63">
        <f>(R19-R43)+H45</f>
        <v>1390.0319999999999</v>
      </c>
      <c r="S45" s="88"/>
      <c r="Y45" s="126"/>
    </row>
    <row r="46" spans="1:25" ht="4.5" customHeight="1" x14ac:dyDescent="0.25">
      <c r="A46" s="1"/>
      <c r="B46" s="74"/>
      <c r="C46" s="127"/>
      <c r="D46" s="127"/>
      <c r="E46" s="128"/>
      <c r="F46" s="85"/>
      <c r="G46" s="129"/>
      <c r="H46" s="130"/>
      <c r="I46" s="131"/>
      <c r="J46" s="1"/>
      <c r="K46" s="1"/>
      <c r="L46" s="2"/>
      <c r="M46" s="2"/>
      <c r="N46" s="23"/>
      <c r="O46" s="18"/>
      <c r="P46" s="18"/>
      <c r="Q46" s="23"/>
      <c r="R46" s="114"/>
      <c r="S46" s="88"/>
      <c r="Y46" s="126"/>
    </row>
    <row r="47" spans="1:25" ht="4.5" customHeight="1" x14ac:dyDescent="0.25">
      <c r="A47" s="1"/>
      <c r="B47" s="18"/>
      <c r="C47" s="122"/>
      <c r="D47" s="122"/>
      <c r="E47" s="122"/>
      <c r="F47" s="132"/>
      <c r="G47" s="132"/>
      <c r="H47" s="133"/>
      <c r="I47" s="133"/>
      <c r="J47" s="1"/>
      <c r="K47" s="1"/>
      <c r="L47" s="2"/>
      <c r="M47" s="2"/>
      <c r="N47" s="79"/>
      <c r="O47" s="80"/>
      <c r="P47" s="80"/>
      <c r="Q47" s="79"/>
      <c r="R47" s="134"/>
      <c r="S47" s="82"/>
      <c r="Y47" s="126"/>
    </row>
    <row r="48" spans="1:25" x14ac:dyDescent="0.25">
      <c r="A48" s="1"/>
      <c r="B48" s="1"/>
      <c r="C48" s="135"/>
      <c r="D48" s="135"/>
      <c r="E48" s="135"/>
      <c r="F48" s="135"/>
      <c r="G48" s="135"/>
      <c r="H48" s="135"/>
      <c r="I48" s="135"/>
      <c r="J48" s="1"/>
      <c r="K48" s="1"/>
      <c r="L48" s="2"/>
      <c r="M48" s="2"/>
      <c r="N48" s="23" t="s">
        <v>61</v>
      </c>
      <c r="O48" s="18"/>
      <c r="P48" s="18"/>
      <c r="Q48" s="23"/>
      <c r="R48" s="63">
        <v>190</v>
      </c>
      <c r="S48" s="88"/>
    </row>
    <row r="49" spans="1:19" ht="5.0999999999999996" customHeight="1" x14ac:dyDescent="0.25">
      <c r="A49" s="1"/>
      <c r="B49" s="1"/>
      <c r="C49" s="135"/>
      <c r="D49" s="135"/>
      <c r="E49" s="135"/>
      <c r="F49" s="135"/>
      <c r="G49" s="135"/>
      <c r="H49" s="135"/>
      <c r="I49" s="135"/>
      <c r="J49" s="1"/>
      <c r="K49" s="1"/>
      <c r="L49" s="2"/>
      <c r="M49" s="2"/>
      <c r="N49" s="23"/>
      <c r="O49" s="18"/>
      <c r="P49" s="18"/>
      <c r="Q49" s="23"/>
      <c r="R49" s="114"/>
      <c r="S49" s="88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2"/>
      <c r="M50" s="2"/>
      <c r="N50" s="23" t="s">
        <v>62</v>
      </c>
      <c r="O50" s="18"/>
      <c r="P50" s="18"/>
      <c r="Q50" s="23"/>
      <c r="R50" s="63">
        <f>R45-R48</f>
        <v>1200.0319999999999</v>
      </c>
      <c r="S50" s="88"/>
    </row>
    <row r="51" spans="1:19" ht="6.9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2"/>
      <c r="M51" s="2"/>
      <c r="N51" s="74"/>
      <c r="O51" s="83"/>
      <c r="P51" s="136"/>
      <c r="Q51" s="83"/>
      <c r="R51" s="137"/>
      <c r="S51" s="136"/>
    </row>
    <row r="52" spans="1:19" ht="6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2"/>
      <c r="M52" s="2"/>
      <c r="N52" s="1"/>
      <c r="O52" s="1"/>
      <c r="P52" s="1"/>
      <c r="Q52" s="1"/>
      <c r="R52" s="1"/>
      <c r="S52" s="1"/>
    </row>
    <row r="53" spans="1:19" ht="7.5" customHeight="1" x14ac:dyDescent="0.25">
      <c r="A53" s="1"/>
      <c r="B53" s="1"/>
      <c r="C53" s="79"/>
      <c r="D53" s="80"/>
      <c r="E53" s="80"/>
      <c r="F53" s="80"/>
      <c r="G53" s="80"/>
      <c r="H53" s="80"/>
      <c r="I53" s="80"/>
      <c r="J53" s="80"/>
      <c r="K53" s="80"/>
      <c r="L53" s="81"/>
      <c r="M53" s="81"/>
      <c r="N53" s="80"/>
      <c r="O53" s="80"/>
      <c r="P53" s="80"/>
      <c r="Q53" s="80"/>
      <c r="R53" s="80"/>
      <c r="S53" s="82"/>
    </row>
    <row r="54" spans="1:19" s="147" customFormat="1" ht="15.95" customHeight="1" x14ac:dyDescent="0.3">
      <c r="A54" s="138"/>
      <c r="B54" s="139"/>
      <c r="C54" s="161" t="s">
        <v>63</v>
      </c>
      <c r="D54" s="162"/>
      <c r="E54" s="162"/>
      <c r="F54" s="162"/>
      <c r="G54" s="162"/>
      <c r="H54" s="140" t="s">
        <v>64</v>
      </c>
      <c r="I54" s="40"/>
      <c r="J54" s="141">
        <v>45</v>
      </c>
      <c r="K54" s="34"/>
      <c r="L54" s="1"/>
      <c r="M54" s="142"/>
      <c r="N54" s="143" t="s">
        <v>65</v>
      </c>
      <c r="O54" s="144"/>
      <c r="P54" s="142"/>
      <c r="Q54" s="142"/>
      <c r="R54" s="145">
        <f ca="1">F14+J54</f>
        <v>43151</v>
      </c>
      <c r="S54" s="146"/>
    </row>
    <row r="55" spans="1:19" s="147" customFormat="1" ht="3.95" customHeight="1" x14ac:dyDescent="0.3">
      <c r="A55" s="138"/>
      <c r="B55" s="139"/>
      <c r="C55" s="148"/>
      <c r="D55" s="149"/>
      <c r="E55" s="149"/>
      <c r="F55" s="150"/>
      <c r="G55" s="150"/>
      <c r="H55" s="150"/>
      <c r="I55" s="150"/>
      <c r="J55" s="150"/>
      <c r="K55" s="151"/>
      <c r="L55" s="152"/>
      <c r="M55" s="152"/>
      <c r="N55" s="48"/>
      <c r="O55" s="153"/>
      <c r="P55" s="152"/>
      <c r="Q55" s="152"/>
      <c r="R55" s="152"/>
      <c r="S55" s="154"/>
    </row>
    <row r="56" spans="1:19" ht="6.9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2"/>
      <c r="M56" s="2"/>
      <c r="N56" s="1"/>
      <c r="O56" s="1"/>
      <c r="P56" s="1"/>
      <c r="Q56" s="1"/>
      <c r="R56" s="1"/>
      <c r="S56" s="1"/>
    </row>
    <row r="57" spans="1:19" ht="11.45" customHeight="1" x14ac:dyDescent="0.25">
      <c r="A57" s="1"/>
      <c r="B57" s="155"/>
      <c r="C57" s="155" t="s">
        <v>66</v>
      </c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</row>
    <row r="58" spans="1:19" ht="6.6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2"/>
      <c r="M58" s="2"/>
      <c r="N58" s="1"/>
      <c r="O58" s="1"/>
      <c r="P58" s="1"/>
      <c r="Q58" s="1"/>
      <c r="R58" s="1"/>
      <c r="S58" s="1"/>
    </row>
    <row r="59" spans="1:19" ht="14.45" customHeight="1" x14ac:dyDescent="0.25">
      <c r="A59" s="163" t="s">
        <v>67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</row>
  </sheetData>
  <mergeCells count="19">
    <mergeCell ref="J34:L34"/>
    <mergeCell ref="B13:D13"/>
    <mergeCell ref="E13:G13"/>
    <mergeCell ref="I13:P13"/>
    <mergeCell ref="Q13:S13"/>
    <mergeCell ref="C18:F18"/>
    <mergeCell ref="J18:K18"/>
    <mergeCell ref="M18:N18"/>
    <mergeCell ref="Q18:S18"/>
    <mergeCell ref="C25:F25"/>
    <mergeCell ref="C30:F30"/>
    <mergeCell ref="H30:L30"/>
    <mergeCell ref="N30:R30"/>
    <mergeCell ref="J32:L32"/>
    <mergeCell ref="J36:L36"/>
    <mergeCell ref="J38:L38"/>
    <mergeCell ref="H42:H43"/>
    <mergeCell ref="C54:G54"/>
    <mergeCell ref="A59:S59"/>
  </mergeCells>
  <hyperlinks>
    <hyperlink ref="N9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9"/>
  <sheetViews>
    <sheetView zoomScale="70" zoomScaleNormal="70" workbookViewId="0">
      <selection activeCell="D15" sqref="D15"/>
    </sheetView>
  </sheetViews>
  <sheetFormatPr baseColWidth="10" defaultColWidth="4.85546875" defaultRowHeight="15.75" x14ac:dyDescent="0.25"/>
  <cols>
    <col min="1" max="1" width="0.7109375" style="4" customWidth="1"/>
    <col min="2" max="2" width="0.5703125" style="4" customWidth="1"/>
    <col min="3" max="3" width="12.85546875" style="4" customWidth="1"/>
    <col min="4" max="5" width="0.5703125" style="4" customWidth="1"/>
    <col min="6" max="6" width="10.5703125" style="4" customWidth="1"/>
    <col min="7" max="7" width="0.5703125" style="4" customWidth="1"/>
    <col min="8" max="8" width="11.85546875" style="4" customWidth="1"/>
    <col min="9" max="9" width="0.5703125" style="4" customWidth="1"/>
    <col min="10" max="10" width="7.42578125" style="4" customWidth="1"/>
    <col min="11" max="11" width="0.42578125" style="4" customWidth="1"/>
    <col min="12" max="12" width="4.7109375" style="5" customWidth="1"/>
    <col min="13" max="13" width="2.42578125" style="5" customWidth="1"/>
    <col min="14" max="14" width="7.42578125" style="4" customWidth="1"/>
    <col min="15" max="15" width="0.7109375" style="4" customWidth="1"/>
    <col min="16" max="16" width="10.85546875" style="4" customWidth="1"/>
    <col min="17" max="17" width="0.42578125" style="4" customWidth="1"/>
    <col min="18" max="18" width="10.85546875" style="4" customWidth="1"/>
    <col min="19" max="19" width="0.85546875" style="4" customWidth="1"/>
    <col min="20" max="20" width="5.85546875" style="4" customWidth="1"/>
    <col min="21" max="16384" width="4.85546875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1"/>
      <c r="O1" s="1"/>
      <c r="P1" s="1"/>
      <c r="Q1" s="1"/>
      <c r="R1" s="3" t="s">
        <v>0</v>
      </c>
      <c r="S1" s="1"/>
    </row>
    <row r="2" spans="1:19" x14ac:dyDescent="0.25">
      <c r="A2" s="1"/>
      <c r="B2" s="1"/>
      <c r="C2" s="1"/>
      <c r="D2" s="1"/>
      <c r="J2" s="1"/>
    </row>
    <row r="3" spans="1:19" ht="14.1" customHeight="1" x14ac:dyDescent="0.25">
      <c r="A3" s="1"/>
      <c r="B3" s="1"/>
      <c r="C3" s="1"/>
      <c r="D3" s="1"/>
      <c r="E3" s="1"/>
      <c r="F3" s="1"/>
      <c r="G3" s="1"/>
      <c r="H3" s="6"/>
      <c r="I3" s="6"/>
      <c r="J3" s="1"/>
      <c r="K3" s="1"/>
      <c r="L3" s="2"/>
      <c r="M3" s="2"/>
      <c r="N3" s="1"/>
      <c r="O3" s="1"/>
      <c r="P3" s="1"/>
      <c r="Q3" s="1"/>
      <c r="R3" s="3"/>
      <c r="S3" s="1"/>
    </row>
    <row r="4" spans="1:19" ht="11.1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1"/>
      <c r="O4" s="1"/>
      <c r="P4" s="1"/>
      <c r="Q4" s="1"/>
      <c r="R4" s="1"/>
      <c r="S4" s="1"/>
    </row>
    <row r="5" spans="1:19" ht="11.45" customHeight="1" x14ac:dyDescent="0.25">
      <c r="A5" s="1"/>
      <c r="B5" s="1"/>
      <c r="C5" s="1"/>
      <c r="D5" s="1"/>
      <c r="E5" s="1"/>
      <c r="F5" s="1"/>
      <c r="G5" s="1"/>
      <c r="H5" s="7"/>
      <c r="I5" s="7"/>
      <c r="J5" s="1"/>
      <c r="K5" s="1"/>
      <c r="L5" s="2"/>
      <c r="M5" s="2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8" t="s">
        <v>1</v>
      </c>
      <c r="M6" s="8"/>
      <c r="N6" s="9" t="s">
        <v>2</v>
      </c>
      <c r="O6" s="10"/>
      <c r="P6" s="1"/>
      <c r="Q6" s="1"/>
      <c r="R6" s="1"/>
      <c r="S6" s="1"/>
    </row>
    <row r="7" spans="1:19" x14ac:dyDescent="0.25">
      <c r="A7" s="1"/>
      <c r="B7" s="1"/>
      <c r="C7" s="1"/>
      <c r="D7" s="1"/>
      <c r="E7" s="1"/>
      <c r="F7" s="1"/>
      <c r="G7" s="10"/>
      <c r="H7" s="7"/>
      <c r="I7" s="7"/>
      <c r="J7" s="10"/>
      <c r="K7" s="10"/>
      <c r="L7" s="8" t="s">
        <v>3</v>
      </c>
      <c r="M7" s="8"/>
      <c r="N7" s="11" t="s">
        <v>68</v>
      </c>
      <c r="O7" s="10"/>
      <c r="P7" s="1"/>
      <c r="Q7" s="1"/>
      <c r="R7" s="1"/>
      <c r="S7" s="1"/>
    </row>
    <row r="8" spans="1:19" ht="16.5" x14ac:dyDescent="0.3">
      <c r="A8" s="1"/>
      <c r="B8" s="1"/>
      <c r="C8" s="1"/>
      <c r="D8" s="1"/>
      <c r="E8" s="1"/>
      <c r="F8" s="1"/>
      <c r="G8" s="1"/>
      <c r="H8" s="1"/>
      <c r="I8" s="12"/>
      <c r="J8" s="1"/>
      <c r="K8" s="1"/>
      <c r="L8" s="2"/>
      <c r="M8" s="2"/>
      <c r="N8" s="13">
        <v>10008</v>
      </c>
      <c r="O8" s="14"/>
      <c r="P8" s="156" t="s">
        <v>2</v>
      </c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7"/>
      <c r="I9" s="7"/>
      <c r="J9" s="1"/>
      <c r="K9" s="1"/>
      <c r="L9" s="2" t="s">
        <v>6</v>
      </c>
      <c r="M9" s="2"/>
      <c r="N9" s="16" t="s">
        <v>69</v>
      </c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  <c r="M10" s="2"/>
      <c r="N10" s="1"/>
      <c r="O10" s="1"/>
      <c r="P10" s="1"/>
      <c r="Q10" s="1"/>
      <c r="R10" s="1"/>
      <c r="S10" s="1"/>
    </row>
    <row r="11" spans="1:19" ht="19.5" customHeight="1" x14ac:dyDescent="0.3">
      <c r="A11" s="1"/>
      <c r="B11" s="1"/>
      <c r="C11" s="17" t="s">
        <v>8</v>
      </c>
      <c r="D11" s="17"/>
      <c r="E11" s="17"/>
      <c r="F11" s="18"/>
      <c r="G11" s="18"/>
      <c r="H11" s="1"/>
      <c r="I11" s="1"/>
      <c r="J11" s="1"/>
      <c r="K11" s="1"/>
      <c r="L11" s="2"/>
      <c r="M11" s="2"/>
      <c r="N11" s="1"/>
      <c r="O11" s="1"/>
      <c r="P11" s="1"/>
      <c r="Q11" s="1"/>
      <c r="R11" s="1"/>
      <c r="S11" s="1"/>
    </row>
    <row r="12" spans="1:19" ht="4.5" hidden="1" customHeight="1" x14ac:dyDescent="0.25">
      <c r="A12" s="1"/>
      <c r="B12" s="1">
        <v>1</v>
      </c>
      <c r="C12" s="11">
        <v>9</v>
      </c>
      <c r="D12" s="11" t="s">
        <v>9</v>
      </c>
      <c r="E12" s="11" t="s">
        <v>10</v>
      </c>
      <c r="F12" s="8"/>
      <c r="G12" s="11" t="s">
        <v>11</v>
      </c>
      <c r="H12" s="1"/>
      <c r="I12" s="11" t="s">
        <v>12</v>
      </c>
      <c r="J12" s="1"/>
      <c r="K12" s="19">
        <v>9</v>
      </c>
      <c r="L12" s="2"/>
      <c r="M12" s="2"/>
      <c r="N12" s="1"/>
      <c r="O12" s="1"/>
      <c r="P12" s="1"/>
      <c r="Q12" s="1"/>
      <c r="R12" s="1"/>
      <c r="S12" s="1"/>
    </row>
    <row r="13" spans="1:19" s="22" customFormat="1" ht="30.95" customHeight="1" x14ac:dyDescent="0.25">
      <c r="A13" s="20"/>
      <c r="B13" s="168" t="s">
        <v>13</v>
      </c>
      <c r="C13" s="169"/>
      <c r="D13" s="170"/>
      <c r="E13" s="168" t="s">
        <v>14</v>
      </c>
      <c r="F13" s="169"/>
      <c r="G13" s="170"/>
      <c r="H13" s="21" t="s">
        <v>15</v>
      </c>
      <c r="I13" s="168" t="s">
        <v>16</v>
      </c>
      <c r="J13" s="169"/>
      <c r="K13" s="169"/>
      <c r="L13" s="169"/>
      <c r="M13" s="169"/>
      <c r="N13" s="169"/>
      <c r="O13" s="169"/>
      <c r="P13" s="170"/>
      <c r="Q13" s="171" t="s">
        <v>17</v>
      </c>
      <c r="R13" s="172"/>
      <c r="S13" s="173"/>
    </row>
    <row r="14" spans="1:19" s="22" customFormat="1" ht="21" customHeight="1" x14ac:dyDescent="0.25">
      <c r="A14" s="1"/>
      <c r="B14" s="23"/>
      <c r="C14" s="24" t="str">
        <f ca="1">"F"&amp;"E"&amp;K12&amp;TEXT(F14,"jjmmaa")&amp;C12</f>
        <v>FE90601189</v>
      </c>
      <c r="D14" s="25"/>
      <c r="E14" s="26"/>
      <c r="F14" s="27">
        <f t="shared" ref="F14" ca="1" si="0">TODAY()</f>
        <v>43106</v>
      </c>
      <c r="G14" s="28"/>
      <c r="H14" s="19" t="s">
        <v>18</v>
      </c>
      <c r="I14" s="26"/>
      <c r="J14" s="11" t="s">
        <v>70</v>
      </c>
      <c r="K14" s="29"/>
      <c r="L14" s="30"/>
      <c r="M14" s="30"/>
      <c r="N14" s="30"/>
      <c r="O14" s="30"/>
      <c r="P14" s="30"/>
      <c r="Q14" s="31"/>
      <c r="R14" s="11" t="s">
        <v>71</v>
      </c>
      <c r="S14" s="32"/>
    </row>
    <row r="15" spans="1:19" s="22" customFormat="1" x14ac:dyDescent="0.25">
      <c r="A15" s="20"/>
      <c r="B15" s="33"/>
      <c r="C15" s="34"/>
      <c r="D15" s="34"/>
      <c r="E15" s="35"/>
      <c r="F15" s="36"/>
      <c r="G15" s="37"/>
      <c r="H15" s="38"/>
      <c r="I15" s="33"/>
      <c r="J15" s="39">
        <v>8608</v>
      </c>
      <c r="K15" s="10"/>
      <c r="L15" s="11" t="s">
        <v>21</v>
      </c>
      <c r="M15" s="25"/>
      <c r="N15" s="40"/>
      <c r="O15" s="40"/>
      <c r="P15" s="40"/>
      <c r="Q15" s="33"/>
      <c r="R15" s="10"/>
      <c r="S15" s="32"/>
    </row>
    <row r="16" spans="1:19" s="22" customFormat="1" ht="6" customHeight="1" x14ac:dyDescent="0.25">
      <c r="A16" s="20"/>
      <c r="B16" s="41"/>
      <c r="C16" s="42"/>
      <c r="D16" s="42"/>
      <c r="E16" s="43"/>
      <c r="F16" s="44"/>
      <c r="G16" s="45"/>
      <c r="H16" s="46"/>
      <c r="I16" s="41"/>
      <c r="J16" s="47"/>
      <c r="K16" s="47"/>
      <c r="L16" s="48"/>
      <c r="M16" s="48"/>
      <c r="N16" s="46"/>
      <c r="O16" s="46"/>
      <c r="P16" s="46"/>
      <c r="Q16" s="41"/>
      <c r="R16" s="46"/>
      <c r="S16" s="49"/>
    </row>
    <row r="17" spans="1:24" ht="6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"/>
      <c r="M17" s="2"/>
      <c r="N17" s="1"/>
      <c r="O17" s="1"/>
      <c r="P17" s="1"/>
      <c r="Q17" s="1"/>
      <c r="R17" s="1"/>
      <c r="S17" s="1"/>
    </row>
    <row r="18" spans="1:24" s="22" customFormat="1" ht="31.5" customHeight="1" x14ac:dyDescent="0.25">
      <c r="A18" s="20"/>
      <c r="B18" s="50"/>
      <c r="C18" s="170" t="s">
        <v>22</v>
      </c>
      <c r="D18" s="174"/>
      <c r="E18" s="174"/>
      <c r="F18" s="168"/>
      <c r="G18" s="51"/>
      <c r="H18" s="21" t="s">
        <v>23</v>
      </c>
      <c r="I18" s="52"/>
      <c r="J18" s="172" t="s">
        <v>24</v>
      </c>
      <c r="K18" s="173"/>
      <c r="L18" s="21" t="s">
        <v>25</v>
      </c>
      <c r="M18" s="168" t="s">
        <v>26</v>
      </c>
      <c r="N18" s="169"/>
      <c r="O18" s="53"/>
      <c r="P18" s="54" t="s">
        <v>27</v>
      </c>
      <c r="Q18" s="168" t="s">
        <v>28</v>
      </c>
      <c r="R18" s="169"/>
      <c r="S18" s="170"/>
    </row>
    <row r="19" spans="1:24" ht="15.6" customHeight="1" x14ac:dyDescent="0.25">
      <c r="A19" s="1"/>
      <c r="B19" s="23"/>
      <c r="C19" s="40" t="s">
        <v>29</v>
      </c>
      <c r="D19" s="40"/>
      <c r="E19" s="40"/>
      <c r="F19" s="55"/>
      <c r="G19" s="56"/>
      <c r="H19" s="57" t="s">
        <v>30</v>
      </c>
      <c r="I19" s="58"/>
      <c r="J19" s="59">
        <v>9</v>
      </c>
      <c r="K19" s="60"/>
      <c r="L19" s="61">
        <v>410</v>
      </c>
      <c r="M19" s="26"/>
      <c r="N19" s="19">
        <v>120</v>
      </c>
      <c r="O19" s="60"/>
      <c r="P19" s="62">
        <v>17.850000000000001</v>
      </c>
      <c r="Q19" s="26"/>
      <c r="R19" s="63">
        <f>N19*P19</f>
        <v>2142</v>
      </c>
      <c r="S19" s="64"/>
    </row>
    <row r="20" spans="1:24" ht="15.6" customHeight="1" x14ac:dyDescent="0.25">
      <c r="A20" s="1"/>
      <c r="B20" s="23"/>
      <c r="C20" s="40" t="s">
        <v>31</v>
      </c>
      <c r="D20" s="40"/>
      <c r="E20" s="40"/>
      <c r="F20" s="65"/>
      <c r="G20" s="66"/>
      <c r="H20" s="66"/>
      <c r="I20" s="67"/>
      <c r="J20" s="65"/>
      <c r="K20" s="65"/>
      <c r="L20" s="35"/>
      <c r="M20" s="35"/>
      <c r="N20" s="40"/>
      <c r="O20" s="32"/>
      <c r="P20" s="68"/>
      <c r="Q20" s="69"/>
      <c r="R20" s="69"/>
      <c r="S20" s="64"/>
    </row>
    <row r="21" spans="1:24" ht="18.95" customHeight="1" x14ac:dyDescent="0.25">
      <c r="A21" s="1"/>
      <c r="B21" s="23"/>
      <c r="C21" s="70" t="s">
        <v>32</v>
      </c>
      <c r="D21" s="25"/>
      <c r="E21" s="25"/>
      <c r="F21" s="19" t="s">
        <v>33</v>
      </c>
      <c r="G21" s="66"/>
      <c r="H21" s="66"/>
      <c r="I21" s="71"/>
      <c r="J21" s="65"/>
      <c r="K21" s="66"/>
      <c r="L21" s="38"/>
      <c r="M21" s="33"/>
      <c r="N21" s="40"/>
      <c r="O21" s="32"/>
      <c r="P21" s="68"/>
      <c r="Q21" s="69"/>
      <c r="R21" s="69"/>
      <c r="S21" s="64"/>
    </row>
    <row r="22" spans="1:24" ht="18.95" customHeight="1" x14ac:dyDescent="0.25">
      <c r="A22" s="1"/>
      <c r="B22" s="23"/>
      <c r="C22" s="40" t="s">
        <v>34</v>
      </c>
      <c r="D22" s="40"/>
      <c r="E22" s="40"/>
      <c r="F22" s="40"/>
      <c r="G22" s="32"/>
      <c r="H22" s="72" t="s">
        <v>30</v>
      </c>
      <c r="I22" s="34"/>
      <c r="J22" s="40"/>
      <c r="K22" s="40"/>
      <c r="L22" s="33"/>
      <c r="M22" s="33"/>
      <c r="N22" s="40"/>
      <c r="O22" s="32"/>
      <c r="P22" s="64"/>
      <c r="Q22" s="69"/>
      <c r="R22" s="69"/>
      <c r="S22" s="64"/>
    </row>
    <row r="23" spans="1:24" ht="18.95" customHeight="1" x14ac:dyDescent="0.25">
      <c r="A23" s="1"/>
      <c r="B23" s="23"/>
      <c r="C23" s="32" t="s">
        <v>35</v>
      </c>
      <c r="D23" s="33"/>
      <c r="E23" s="33"/>
      <c r="F23" s="33"/>
      <c r="G23" s="32"/>
      <c r="H23" s="72" t="s">
        <v>36</v>
      </c>
      <c r="I23" s="34"/>
      <c r="J23" s="40"/>
      <c r="K23" s="40"/>
      <c r="L23" s="33"/>
      <c r="M23" s="33"/>
      <c r="N23" s="40"/>
      <c r="O23" s="32"/>
      <c r="P23" s="64"/>
      <c r="Q23" s="69"/>
      <c r="R23" s="69"/>
      <c r="S23" s="64"/>
      <c r="X23" s="5"/>
    </row>
    <row r="24" spans="1:24" ht="18.95" customHeight="1" x14ac:dyDescent="0.25">
      <c r="A24" s="1"/>
      <c r="B24" s="23"/>
      <c r="C24" s="32" t="s">
        <v>37</v>
      </c>
      <c r="D24" s="33"/>
      <c r="E24" s="33"/>
      <c r="F24" s="33"/>
      <c r="G24" s="32"/>
      <c r="H24" s="72" t="s">
        <v>36</v>
      </c>
      <c r="I24" s="34"/>
      <c r="J24" s="40"/>
      <c r="K24" s="40"/>
      <c r="L24" s="33"/>
      <c r="M24" s="33"/>
      <c r="N24" s="40"/>
      <c r="O24" s="32"/>
      <c r="P24" s="64"/>
      <c r="Q24" s="69"/>
      <c r="R24" s="69"/>
      <c r="S24" s="64"/>
    </row>
    <row r="25" spans="1:24" ht="30" customHeight="1" x14ac:dyDescent="0.25">
      <c r="A25" s="1"/>
      <c r="B25" s="23"/>
      <c r="C25" s="164" t="s">
        <v>38</v>
      </c>
      <c r="D25" s="164"/>
      <c r="E25" s="164"/>
      <c r="F25" s="164"/>
      <c r="G25" s="73"/>
      <c r="H25" s="72" t="s">
        <v>36</v>
      </c>
      <c r="I25" s="34"/>
      <c r="J25" s="40"/>
      <c r="K25" s="40"/>
      <c r="L25" s="33"/>
      <c r="M25" s="33"/>
      <c r="N25" s="40"/>
      <c r="O25" s="32"/>
      <c r="P25" s="64"/>
      <c r="Q25" s="69"/>
      <c r="R25" s="69"/>
      <c r="S25" s="64"/>
    </row>
    <row r="26" spans="1:24" ht="8.1" customHeight="1" x14ac:dyDescent="0.25">
      <c r="A26" s="1"/>
      <c r="B26" s="74"/>
      <c r="C26" s="75"/>
      <c r="D26" s="75"/>
      <c r="E26" s="75"/>
      <c r="F26" s="75"/>
      <c r="G26" s="76"/>
      <c r="H26" s="49"/>
      <c r="I26" s="46"/>
      <c r="J26" s="46"/>
      <c r="K26" s="46"/>
      <c r="L26" s="41"/>
      <c r="M26" s="41"/>
      <c r="N26" s="46"/>
      <c r="O26" s="49"/>
      <c r="P26" s="77"/>
      <c r="Q26" s="78"/>
      <c r="R26" s="78"/>
      <c r="S26" s="77"/>
    </row>
    <row r="27" spans="1:24" ht="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2"/>
      <c r="M27" s="2"/>
      <c r="N27" s="1"/>
      <c r="O27" s="1"/>
      <c r="P27" s="1"/>
      <c r="Q27" s="1"/>
      <c r="R27" s="1"/>
      <c r="S27" s="1"/>
    </row>
    <row r="28" spans="1:24" ht="4.5" customHeight="1" x14ac:dyDescent="0.25">
      <c r="A28" s="1"/>
      <c r="B28" s="79"/>
      <c r="C28" s="80"/>
      <c r="D28" s="80"/>
      <c r="E28" s="80"/>
      <c r="F28" s="80"/>
      <c r="G28" s="80"/>
      <c r="H28" s="80"/>
      <c r="I28" s="80"/>
      <c r="J28" s="80"/>
      <c r="K28" s="80"/>
      <c r="L28" s="81"/>
      <c r="M28" s="81"/>
      <c r="N28" s="80"/>
      <c r="O28" s="80"/>
      <c r="P28" s="80"/>
      <c r="Q28" s="80"/>
      <c r="R28" s="80"/>
      <c r="S28" s="82"/>
    </row>
    <row r="29" spans="1:24" x14ac:dyDescent="0.25">
      <c r="A29" s="1"/>
      <c r="B29" s="23"/>
      <c r="C29" s="83" t="s">
        <v>39</v>
      </c>
      <c r="D29" s="83"/>
      <c r="E29" s="83"/>
      <c r="F29" s="83" t="s">
        <v>40</v>
      </c>
      <c r="G29" s="83"/>
      <c r="H29" s="83"/>
      <c r="I29" s="83"/>
      <c r="J29" s="83"/>
      <c r="K29" s="83"/>
      <c r="L29" s="84"/>
      <c r="M29" s="85"/>
      <c r="N29" s="86"/>
      <c r="O29" s="86"/>
      <c r="P29" s="87"/>
      <c r="Q29" s="87"/>
      <c r="R29" s="83"/>
      <c r="S29" s="88"/>
    </row>
    <row r="30" spans="1:24" s="93" customFormat="1" ht="15.6" customHeight="1" x14ac:dyDescent="0.2">
      <c r="A30" s="89"/>
      <c r="B30" s="90"/>
      <c r="C30" s="165" t="s">
        <v>41</v>
      </c>
      <c r="D30" s="166"/>
      <c r="E30" s="166"/>
      <c r="F30" s="167"/>
      <c r="G30" s="91"/>
      <c r="H30" s="165" t="s">
        <v>42</v>
      </c>
      <c r="I30" s="166"/>
      <c r="J30" s="166"/>
      <c r="K30" s="166"/>
      <c r="L30" s="167"/>
      <c r="M30" s="91"/>
      <c r="N30" s="165" t="s">
        <v>43</v>
      </c>
      <c r="O30" s="166"/>
      <c r="P30" s="166"/>
      <c r="Q30" s="166"/>
      <c r="R30" s="167"/>
      <c r="S30" s="92"/>
    </row>
    <row r="31" spans="1:24" s="93" customFormat="1" ht="4.5" customHeight="1" x14ac:dyDescent="0.2">
      <c r="A31" s="89"/>
      <c r="B31" s="94"/>
      <c r="C31" s="95"/>
      <c r="D31" s="95"/>
      <c r="E31" s="95"/>
      <c r="F31" s="91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1"/>
      <c r="S31" s="96"/>
    </row>
    <row r="32" spans="1:24" s="93" customFormat="1" ht="12.75" x14ac:dyDescent="0.2">
      <c r="A32" s="89"/>
      <c r="B32" s="97"/>
      <c r="C32" s="98" t="s">
        <v>44</v>
      </c>
      <c r="D32" s="98"/>
      <c r="E32" s="98"/>
      <c r="F32" s="99"/>
      <c r="G32" s="97"/>
      <c r="H32" s="98" t="s">
        <v>45</v>
      </c>
      <c r="I32" s="98"/>
      <c r="J32" s="157"/>
      <c r="K32" s="158"/>
      <c r="L32" s="159"/>
      <c r="M32" s="100"/>
      <c r="N32" s="101" t="s">
        <v>46</v>
      </c>
      <c r="O32" s="101"/>
      <c r="P32" s="101"/>
      <c r="Q32" s="101"/>
      <c r="R32" s="102"/>
      <c r="S32" s="103"/>
    </row>
    <row r="33" spans="1:25" s="93" customFormat="1" ht="5.45" customHeight="1" x14ac:dyDescent="0.2">
      <c r="A33" s="89"/>
      <c r="B33" s="97"/>
      <c r="C33" s="98"/>
      <c r="D33" s="98"/>
      <c r="E33" s="98"/>
      <c r="F33" s="104"/>
      <c r="G33" s="101"/>
      <c r="H33" s="98"/>
      <c r="I33" s="98"/>
      <c r="J33" s="101"/>
      <c r="K33" s="101"/>
      <c r="L33" s="105"/>
      <c r="M33" s="105"/>
      <c r="N33" s="101"/>
      <c r="O33" s="101"/>
      <c r="P33" s="101"/>
      <c r="Q33" s="101"/>
      <c r="R33" s="101"/>
      <c r="S33" s="106"/>
    </row>
    <row r="34" spans="1:25" s="93" customFormat="1" ht="12.75" x14ac:dyDescent="0.2">
      <c r="A34" s="89"/>
      <c r="B34" s="97"/>
      <c r="C34" s="98" t="s">
        <v>47</v>
      </c>
      <c r="D34" s="98"/>
      <c r="E34" s="98"/>
      <c r="F34" s="107"/>
      <c r="G34" s="97"/>
      <c r="H34" s="98" t="s">
        <v>48</v>
      </c>
      <c r="I34" s="98"/>
      <c r="J34" s="157"/>
      <c r="K34" s="158"/>
      <c r="L34" s="159"/>
      <c r="M34" s="100"/>
      <c r="N34" s="101" t="s">
        <v>49</v>
      </c>
      <c r="O34" s="101"/>
      <c r="P34" s="101"/>
      <c r="Q34" s="101"/>
      <c r="R34" s="90"/>
      <c r="S34" s="103"/>
    </row>
    <row r="35" spans="1:25" s="93" customFormat="1" ht="6" customHeight="1" x14ac:dyDescent="0.2">
      <c r="A35" s="89"/>
      <c r="B35" s="97"/>
      <c r="C35" s="98"/>
      <c r="D35" s="98"/>
      <c r="E35" s="98"/>
      <c r="F35" s="104"/>
      <c r="G35" s="101"/>
      <c r="H35" s="98"/>
      <c r="I35" s="98"/>
      <c r="J35" s="101"/>
      <c r="K35" s="101"/>
      <c r="L35" s="105"/>
      <c r="M35" s="105"/>
      <c r="N35" s="101"/>
      <c r="O35" s="101"/>
      <c r="P35" s="101"/>
      <c r="Q35" s="101"/>
      <c r="R35" s="101"/>
      <c r="S35" s="106"/>
    </row>
    <row r="36" spans="1:25" s="93" customFormat="1" ht="12.95" customHeight="1" x14ac:dyDescent="0.2">
      <c r="A36" s="89"/>
      <c r="B36" s="97"/>
      <c r="C36" s="98" t="s">
        <v>50</v>
      </c>
      <c r="D36" s="98"/>
      <c r="E36" s="98"/>
      <c r="F36" s="107"/>
      <c r="G36" s="97"/>
      <c r="H36" s="98" t="s">
        <v>51</v>
      </c>
      <c r="I36" s="98"/>
      <c r="J36" s="157"/>
      <c r="K36" s="158"/>
      <c r="L36" s="159"/>
      <c r="M36" s="100"/>
      <c r="N36" s="101" t="s">
        <v>52</v>
      </c>
      <c r="O36" s="101"/>
      <c r="P36" s="101"/>
      <c r="Q36" s="101"/>
      <c r="R36" s="90"/>
      <c r="S36" s="103"/>
    </row>
    <row r="37" spans="1:25" s="93" customFormat="1" ht="6" customHeight="1" x14ac:dyDescent="0.25">
      <c r="A37" s="89"/>
      <c r="B37" s="97"/>
      <c r="C37" s="98"/>
      <c r="D37" s="98"/>
      <c r="E37" s="98"/>
      <c r="F37" s="104"/>
      <c r="G37" s="101"/>
      <c r="H37" s="108"/>
      <c r="I37" s="14"/>
      <c r="J37" s="101"/>
      <c r="K37" s="101"/>
      <c r="L37" s="105"/>
      <c r="M37" s="105"/>
      <c r="N37" s="101"/>
      <c r="O37" s="101"/>
      <c r="P37" s="101"/>
      <c r="Q37" s="101"/>
      <c r="R37" s="101"/>
      <c r="S37" s="106"/>
    </row>
    <row r="38" spans="1:25" s="93" customFormat="1" ht="12.95" customHeight="1" x14ac:dyDescent="0.2">
      <c r="A38" s="89"/>
      <c r="B38" s="97"/>
      <c r="C38" s="98" t="s">
        <v>53</v>
      </c>
      <c r="D38" s="98"/>
      <c r="E38" s="98"/>
      <c r="F38" s="107"/>
      <c r="G38" s="97"/>
      <c r="H38" s="98" t="s">
        <v>54</v>
      </c>
      <c r="I38" s="98"/>
      <c r="J38" s="157"/>
      <c r="K38" s="158"/>
      <c r="L38" s="159"/>
      <c r="M38" s="100"/>
      <c r="N38" s="101"/>
      <c r="O38" s="101"/>
      <c r="P38" s="101"/>
      <c r="Q38" s="101"/>
      <c r="R38" s="101"/>
      <c r="S38" s="106"/>
    </row>
    <row r="39" spans="1:25" s="93" customFormat="1" ht="6" customHeight="1" x14ac:dyDescent="0.2">
      <c r="A39" s="89"/>
      <c r="B39" s="102"/>
      <c r="C39" s="109"/>
      <c r="D39" s="109"/>
      <c r="E39" s="109"/>
      <c r="F39" s="109"/>
      <c r="G39" s="109"/>
      <c r="H39" s="109"/>
      <c r="I39" s="109"/>
      <c r="J39" s="109"/>
      <c r="K39" s="109"/>
      <c r="L39" s="110"/>
      <c r="M39" s="110"/>
      <c r="N39" s="109"/>
      <c r="O39" s="109"/>
      <c r="P39" s="109"/>
      <c r="Q39" s="109"/>
      <c r="R39" s="109"/>
      <c r="S39" s="111"/>
    </row>
    <row r="40" spans="1:25" ht="6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2"/>
      <c r="N40" s="1"/>
      <c r="O40" s="1"/>
      <c r="P40" s="1"/>
      <c r="Q40" s="1"/>
      <c r="R40" s="1"/>
      <c r="S40" s="1"/>
    </row>
    <row r="41" spans="1:25" ht="4.5" customHeight="1" x14ac:dyDescent="0.25">
      <c r="A41" s="1"/>
      <c r="B41" s="79"/>
      <c r="C41" s="80"/>
      <c r="D41" s="80"/>
      <c r="E41" s="82"/>
      <c r="F41" s="80"/>
      <c r="G41" s="79"/>
      <c r="H41" s="80"/>
      <c r="I41" s="82"/>
      <c r="J41" s="1"/>
      <c r="K41" s="1"/>
      <c r="L41" s="2"/>
      <c r="M41" s="2"/>
      <c r="N41" s="79"/>
      <c r="O41" s="80"/>
      <c r="P41" s="80"/>
      <c r="Q41" s="79"/>
      <c r="R41" s="80"/>
      <c r="S41" s="82"/>
    </row>
    <row r="42" spans="1:25" x14ac:dyDescent="0.25">
      <c r="A42" s="1"/>
      <c r="B42" s="23"/>
      <c r="C42" s="34" t="s">
        <v>55</v>
      </c>
      <c r="D42" s="34"/>
      <c r="E42" s="72"/>
      <c r="F42" s="112" t="s">
        <v>56</v>
      </c>
      <c r="G42" s="35"/>
      <c r="H42" s="160" t="s">
        <v>57</v>
      </c>
      <c r="I42" s="113"/>
      <c r="J42" s="1"/>
      <c r="K42" s="1"/>
      <c r="L42" s="2"/>
      <c r="M42" s="2"/>
      <c r="N42" s="23" t="s">
        <v>58</v>
      </c>
      <c r="O42" s="18"/>
      <c r="P42" s="18"/>
      <c r="Q42" s="23"/>
      <c r="R42" s="114"/>
      <c r="S42" s="88"/>
    </row>
    <row r="43" spans="1:25" x14ac:dyDescent="0.25">
      <c r="A43" s="1"/>
      <c r="B43" s="23"/>
      <c r="C43" s="18"/>
      <c r="D43" s="34"/>
      <c r="E43" s="72"/>
      <c r="F43" s="115"/>
      <c r="G43" s="35"/>
      <c r="H43" s="160"/>
      <c r="I43" s="113"/>
      <c r="J43" s="1"/>
      <c r="K43" s="1"/>
      <c r="L43" s="2"/>
      <c r="M43" s="2"/>
      <c r="N43" s="23" t="s">
        <v>59</v>
      </c>
      <c r="O43" s="18"/>
      <c r="P43" s="116">
        <v>0.02</v>
      </c>
      <c r="Q43" s="23"/>
      <c r="R43" s="63">
        <f>R19*P43</f>
        <v>42.84</v>
      </c>
      <c r="S43" s="88"/>
    </row>
    <row r="44" spans="1:25" ht="4.5" customHeight="1" x14ac:dyDescent="0.25">
      <c r="A44" s="1"/>
      <c r="B44" s="79"/>
      <c r="C44" s="80"/>
      <c r="D44" s="117"/>
      <c r="E44" s="118"/>
      <c r="F44" s="119"/>
      <c r="G44" s="120"/>
      <c r="H44" s="57"/>
      <c r="I44" s="121"/>
      <c r="J44" s="1"/>
      <c r="K44" s="1"/>
      <c r="L44" s="2"/>
      <c r="M44" s="2"/>
      <c r="N44" s="23"/>
      <c r="O44" s="18"/>
      <c r="P44" s="18"/>
      <c r="Q44" s="23"/>
      <c r="R44" s="114"/>
      <c r="S44" s="88"/>
    </row>
    <row r="45" spans="1:25" x14ac:dyDescent="0.25">
      <c r="A45" s="1"/>
      <c r="B45" s="23"/>
      <c r="C45" s="122"/>
      <c r="D45" s="122"/>
      <c r="E45" s="123"/>
      <c r="F45" s="116">
        <v>0.2</v>
      </c>
      <c r="G45" s="124"/>
      <c r="H45" s="63">
        <f>(R19-R43)*F45</f>
        <v>419.83199999999999</v>
      </c>
      <c r="I45" s="125"/>
      <c r="J45" s="1"/>
      <c r="K45" s="1"/>
      <c r="L45" s="2"/>
      <c r="M45" s="2"/>
      <c r="N45" s="23" t="s">
        <v>60</v>
      </c>
      <c r="O45" s="18"/>
      <c r="P45" s="18"/>
      <c r="Q45" s="23"/>
      <c r="R45" s="63">
        <f>(R19-R43)+H45</f>
        <v>2518.9919999999997</v>
      </c>
      <c r="S45" s="88"/>
      <c r="Y45" s="126"/>
    </row>
    <row r="46" spans="1:25" ht="4.5" customHeight="1" x14ac:dyDescent="0.25">
      <c r="A46" s="1"/>
      <c r="B46" s="74"/>
      <c r="C46" s="127"/>
      <c r="D46" s="127"/>
      <c r="E46" s="128"/>
      <c r="F46" s="85"/>
      <c r="G46" s="129"/>
      <c r="H46" s="130"/>
      <c r="I46" s="131"/>
      <c r="J46" s="1"/>
      <c r="K46" s="1"/>
      <c r="L46" s="2"/>
      <c r="M46" s="2"/>
      <c r="N46" s="23"/>
      <c r="O46" s="18"/>
      <c r="P46" s="18"/>
      <c r="Q46" s="23"/>
      <c r="R46" s="114"/>
      <c r="S46" s="88"/>
      <c r="Y46" s="126"/>
    </row>
    <row r="47" spans="1:25" ht="4.5" customHeight="1" x14ac:dyDescent="0.25">
      <c r="A47" s="1"/>
      <c r="B47" s="18"/>
      <c r="C47" s="122"/>
      <c r="D47" s="122"/>
      <c r="E47" s="122"/>
      <c r="F47" s="132"/>
      <c r="G47" s="132"/>
      <c r="H47" s="133"/>
      <c r="I47" s="133"/>
      <c r="J47" s="1"/>
      <c r="K47" s="1"/>
      <c r="L47" s="2"/>
      <c r="M47" s="2"/>
      <c r="N47" s="79"/>
      <c r="O47" s="80"/>
      <c r="P47" s="80"/>
      <c r="Q47" s="79"/>
      <c r="R47" s="134"/>
      <c r="S47" s="82"/>
      <c r="Y47" s="126"/>
    </row>
    <row r="48" spans="1:25" x14ac:dyDescent="0.25">
      <c r="A48" s="1"/>
      <c r="B48" s="1"/>
      <c r="C48" s="135"/>
      <c r="D48" s="135"/>
      <c r="E48" s="135"/>
      <c r="F48" s="135"/>
      <c r="G48" s="135"/>
      <c r="H48" s="135"/>
      <c r="I48" s="135"/>
      <c r="J48" s="1"/>
      <c r="K48" s="1"/>
      <c r="L48" s="2"/>
      <c r="M48" s="2"/>
      <c r="N48" s="23" t="s">
        <v>61</v>
      </c>
      <c r="O48" s="18"/>
      <c r="P48" s="18"/>
      <c r="Q48" s="23"/>
      <c r="R48" s="63">
        <v>198</v>
      </c>
      <c r="S48" s="88"/>
    </row>
    <row r="49" spans="1:19" ht="5.0999999999999996" customHeight="1" x14ac:dyDescent="0.25">
      <c r="A49" s="1"/>
      <c r="B49" s="1"/>
      <c r="C49" s="135"/>
      <c r="D49" s="135"/>
      <c r="E49" s="135"/>
      <c r="F49" s="135"/>
      <c r="G49" s="135"/>
      <c r="H49" s="135"/>
      <c r="I49" s="135"/>
      <c r="J49" s="1"/>
      <c r="K49" s="1"/>
      <c r="L49" s="2"/>
      <c r="M49" s="2"/>
      <c r="N49" s="23"/>
      <c r="O49" s="18"/>
      <c r="P49" s="18"/>
      <c r="Q49" s="23"/>
      <c r="R49" s="114"/>
      <c r="S49" s="88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2"/>
      <c r="M50" s="2"/>
      <c r="N50" s="23" t="s">
        <v>62</v>
      </c>
      <c r="O50" s="18"/>
      <c r="P50" s="18"/>
      <c r="Q50" s="23"/>
      <c r="R50" s="63">
        <f>R45-R48</f>
        <v>2320.9919999999997</v>
      </c>
      <c r="S50" s="88"/>
    </row>
    <row r="51" spans="1:19" ht="6.9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2"/>
      <c r="M51" s="2"/>
      <c r="N51" s="74"/>
      <c r="O51" s="83"/>
      <c r="P51" s="136"/>
      <c r="Q51" s="83"/>
      <c r="R51" s="137"/>
      <c r="S51" s="136"/>
    </row>
    <row r="52" spans="1:19" ht="6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2"/>
      <c r="M52" s="2"/>
      <c r="N52" s="1"/>
      <c r="O52" s="1"/>
      <c r="P52" s="1"/>
      <c r="Q52" s="1"/>
      <c r="R52" s="1"/>
      <c r="S52" s="1"/>
    </row>
    <row r="53" spans="1:19" ht="7.5" customHeight="1" x14ac:dyDescent="0.25">
      <c r="A53" s="1"/>
      <c r="B53" s="1"/>
      <c r="C53" s="79"/>
      <c r="D53" s="80"/>
      <c r="E53" s="80"/>
      <c r="F53" s="80"/>
      <c r="G53" s="80"/>
      <c r="H53" s="80"/>
      <c r="I53" s="80"/>
      <c r="J53" s="80"/>
      <c r="K53" s="80"/>
      <c r="L53" s="81"/>
      <c r="M53" s="81"/>
      <c r="N53" s="80"/>
      <c r="O53" s="80"/>
      <c r="P53" s="80"/>
      <c r="Q53" s="80"/>
      <c r="R53" s="80"/>
      <c r="S53" s="82"/>
    </row>
    <row r="54" spans="1:19" s="147" customFormat="1" ht="15.95" customHeight="1" x14ac:dyDescent="0.3">
      <c r="A54" s="138"/>
      <c r="B54" s="139"/>
      <c r="C54" s="161" t="s">
        <v>63</v>
      </c>
      <c r="D54" s="162"/>
      <c r="E54" s="162"/>
      <c r="F54" s="162"/>
      <c r="G54" s="162"/>
      <c r="H54" s="140" t="s">
        <v>64</v>
      </c>
      <c r="I54" s="40"/>
      <c r="J54" s="141">
        <v>53</v>
      </c>
      <c r="K54" s="34"/>
      <c r="L54" s="1"/>
      <c r="M54" s="142"/>
      <c r="N54" s="143" t="s">
        <v>65</v>
      </c>
      <c r="O54" s="144"/>
      <c r="P54" s="142"/>
      <c r="Q54" s="142"/>
      <c r="R54" s="145">
        <f ca="1">F14+J54</f>
        <v>43159</v>
      </c>
      <c r="S54" s="146"/>
    </row>
    <row r="55" spans="1:19" s="147" customFormat="1" ht="3.95" customHeight="1" x14ac:dyDescent="0.3">
      <c r="A55" s="138"/>
      <c r="B55" s="139"/>
      <c r="C55" s="148"/>
      <c r="D55" s="149"/>
      <c r="E55" s="149"/>
      <c r="F55" s="150"/>
      <c r="G55" s="150"/>
      <c r="H55" s="150"/>
      <c r="I55" s="150"/>
      <c r="J55" s="150"/>
      <c r="K55" s="151"/>
      <c r="L55" s="152"/>
      <c r="M55" s="152"/>
      <c r="N55" s="48"/>
      <c r="O55" s="153"/>
      <c r="P55" s="152"/>
      <c r="Q55" s="152"/>
      <c r="R55" s="152"/>
      <c r="S55" s="154"/>
    </row>
    <row r="56" spans="1:19" ht="6.9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2"/>
      <c r="M56" s="2"/>
      <c r="N56" s="1"/>
      <c r="O56" s="1"/>
      <c r="P56" s="1"/>
      <c r="Q56" s="1"/>
      <c r="R56" s="1"/>
      <c r="S56" s="1"/>
    </row>
    <row r="57" spans="1:19" ht="11.45" customHeight="1" x14ac:dyDescent="0.25">
      <c r="A57" s="1"/>
      <c r="B57" s="155"/>
      <c r="C57" s="155" t="s">
        <v>66</v>
      </c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</row>
    <row r="58" spans="1:19" ht="6.6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2"/>
      <c r="M58" s="2"/>
      <c r="N58" s="1"/>
      <c r="O58" s="1"/>
      <c r="P58" s="1"/>
      <c r="Q58" s="1"/>
      <c r="R58" s="1"/>
      <c r="S58" s="1"/>
    </row>
    <row r="59" spans="1:19" ht="14.45" customHeight="1" x14ac:dyDescent="0.25">
      <c r="A59" s="163" t="s">
        <v>67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</row>
  </sheetData>
  <mergeCells count="19">
    <mergeCell ref="J34:L34"/>
    <mergeCell ref="B13:D13"/>
    <mergeCell ref="E13:G13"/>
    <mergeCell ref="I13:P13"/>
    <mergeCell ref="Q13:S13"/>
    <mergeCell ref="C18:F18"/>
    <mergeCell ref="J18:K18"/>
    <mergeCell ref="M18:N18"/>
    <mergeCell ref="Q18:S18"/>
    <mergeCell ref="C25:F25"/>
    <mergeCell ref="C30:F30"/>
    <mergeCell ref="H30:L30"/>
    <mergeCell ref="N30:R30"/>
    <mergeCell ref="J32:L32"/>
    <mergeCell ref="J36:L36"/>
    <mergeCell ref="J38:L38"/>
    <mergeCell ref="H42:H43"/>
    <mergeCell ref="C54:G54"/>
    <mergeCell ref="A59:S59"/>
  </mergeCells>
  <hyperlinks>
    <hyperlink ref="N9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59"/>
  <sheetViews>
    <sheetView tabSelected="1" zoomScale="70" zoomScaleNormal="70" workbookViewId="0">
      <selection activeCell="D15" sqref="D15"/>
    </sheetView>
  </sheetViews>
  <sheetFormatPr baseColWidth="10" defaultColWidth="4.85546875" defaultRowHeight="15.75" x14ac:dyDescent="0.25"/>
  <cols>
    <col min="1" max="1" width="0.7109375" style="4" customWidth="1"/>
    <col min="2" max="2" width="0.5703125" style="4" customWidth="1"/>
    <col min="3" max="3" width="12.85546875" style="4" customWidth="1"/>
    <col min="4" max="5" width="0.5703125" style="4" customWidth="1"/>
    <col min="6" max="6" width="10.5703125" style="4" customWidth="1"/>
    <col min="7" max="7" width="0.5703125" style="4" customWidth="1"/>
    <col min="8" max="8" width="11.85546875" style="4" customWidth="1"/>
    <col min="9" max="9" width="0.5703125" style="4" customWidth="1"/>
    <col min="10" max="10" width="7.42578125" style="4" customWidth="1"/>
    <col min="11" max="11" width="0.42578125" style="4" customWidth="1"/>
    <col min="12" max="12" width="4.7109375" style="5" customWidth="1"/>
    <col min="13" max="13" width="2.42578125" style="5" customWidth="1"/>
    <col min="14" max="14" width="7.42578125" style="4" customWidth="1"/>
    <col min="15" max="15" width="0.7109375" style="4" customWidth="1"/>
    <col min="16" max="16" width="10.85546875" style="4" customWidth="1"/>
    <col min="17" max="17" width="0.42578125" style="4" customWidth="1"/>
    <col min="18" max="18" width="10.85546875" style="4" customWidth="1"/>
    <col min="19" max="19" width="0.85546875" style="4" customWidth="1"/>
    <col min="20" max="20" width="5.85546875" style="4" customWidth="1"/>
    <col min="21" max="16384" width="4.85546875" style="4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1"/>
      <c r="O1" s="1"/>
      <c r="P1" s="1"/>
      <c r="Q1" s="1"/>
      <c r="R1" s="3" t="s">
        <v>0</v>
      </c>
      <c r="S1" s="1"/>
    </row>
    <row r="2" spans="1:19" x14ac:dyDescent="0.25">
      <c r="A2" s="1"/>
      <c r="B2" s="1"/>
      <c r="C2" s="1"/>
      <c r="D2" s="1"/>
      <c r="J2" s="1"/>
    </row>
    <row r="3" spans="1:19" ht="14.1" customHeight="1" x14ac:dyDescent="0.25">
      <c r="A3" s="1"/>
      <c r="B3" s="1"/>
      <c r="C3" s="1"/>
      <c r="D3" s="1"/>
      <c r="E3" s="1"/>
      <c r="F3" s="1"/>
      <c r="G3" s="1"/>
      <c r="H3" s="6"/>
      <c r="I3" s="6"/>
      <c r="J3" s="1"/>
      <c r="K3" s="1"/>
      <c r="L3" s="2"/>
      <c r="M3" s="2"/>
      <c r="N3" s="1"/>
      <c r="O3" s="1"/>
      <c r="P3" s="1"/>
      <c r="Q3" s="1"/>
      <c r="R3" s="3"/>
      <c r="S3" s="1"/>
    </row>
    <row r="4" spans="1:19" ht="11.1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1"/>
      <c r="O4" s="1"/>
      <c r="P4" s="1"/>
      <c r="Q4" s="1"/>
      <c r="R4" s="1"/>
      <c r="S4" s="1"/>
    </row>
    <row r="5" spans="1:19" ht="11.45" customHeight="1" x14ac:dyDescent="0.25">
      <c r="A5" s="1"/>
      <c r="B5" s="1"/>
      <c r="C5" s="1"/>
      <c r="D5" s="1"/>
      <c r="E5" s="1"/>
      <c r="F5" s="1"/>
      <c r="G5" s="1"/>
      <c r="H5" s="7"/>
      <c r="I5" s="7"/>
      <c r="J5" s="1"/>
      <c r="K5" s="1"/>
      <c r="L5" s="2"/>
      <c r="M5" s="2"/>
      <c r="N5" s="1"/>
      <c r="O5" s="1"/>
      <c r="P5" s="1"/>
      <c r="Q5" s="1"/>
      <c r="R5" s="1"/>
      <c r="S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8" t="s">
        <v>1</v>
      </c>
      <c r="M6" s="8"/>
      <c r="N6" s="9" t="s">
        <v>2</v>
      </c>
      <c r="O6" s="10"/>
      <c r="P6" s="1"/>
      <c r="Q6" s="1"/>
      <c r="R6" s="1"/>
      <c r="S6" s="1"/>
    </row>
    <row r="7" spans="1:19" x14ac:dyDescent="0.25">
      <c r="A7" s="1"/>
      <c r="B7" s="1"/>
      <c r="C7" s="1"/>
      <c r="D7" s="1"/>
      <c r="E7" s="1"/>
      <c r="F7" s="1"/>
      <c r="G7" s="10"/>
      <c r="H7" s="7"/>
      <c r="I7" s="7"/>
      <c r="J7" s="10"/>
      <c r="K7" s="10"/>
      <c r="L7" s="8" t="s">
        <v>3</v>
      </c>
      <c r="M7" s="8"/>
      <c r="N7" s="11" t="s">
        <v>72</v>
      </c>
      <c r="O7" s="10"/>
      <c r="P7" s="1"/>
      <c r="Q7" s="1"/>
      <c r="R7" s="1"/>
      <c r="S7" s="1"/>
    </row>
    <row r="8" spans="1:19" ht="16.5" x14ac:dyDescent="0.3">
      <c r="A8" s="1"/>
      <c r="B8" s="1"/>
      <c r="C8" s="1"/>
      <c r="D8" s="1"/>
      <c r="E8" s="1"/>
      <c r="F8" s="1"/>
      <c r="G8" s="1"/>
      <c r="H8" s="1"/>
      <c r="I8" s="12"/>
      <c r="J8" s="1"/>
      <c r="K8" s="1"/>
      <c r="L8" s="2"/>
      <c r="M8" s="2"/>
      <c r="N8" s="13">
        <v>10014</v>
      </c>
      <c r="O8" s="14"/>
      <c r="P8" s="156" t="s">
        <v>2</v>
      </c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7"/>
      <c r="I9" s="7"/>
      <c r="J9" s="1"/>
      <c r="K9" s="1"/>
      <c r="L9" s="2" t="s">
        <v>6</v>
      </c>
      <c r="M9" s="2"/>
      <c r="N9" s="16" t="s">
        <v>73</v>
      </c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  <c r="M10" s="2"/>
      <c r="N10" s="1"/>
      <c r="O10" s="1"/>
      <c r="P10" s="1"/>
      <c r="Q10" s="1"/>
      <c r="R10" s="1"/>
      <c r="S10" s="1"/>
    </row>
    <row r="11" spans="1:19" ht="19.5" customHeight="1" x14ac:dyDescent="0.3">
      <c r="A11" s="1"/>
      <c r="B11" s="1"/>
      <c r="C11" s="17" t="s">
        <v>8</v>
      </c>
      <c r="D11" s="17"/>
      <c r="E11" s="17"/>
      <c r="F11" s="18"/>
      <c r="G11" s="18"/>
      <c r="H11" s="1"/>
      <c r="I11" s="1"/>
      <c r="J11" s="1"/>
      <c r="K11" s="1"/>
      <c r="L11" s="2"/>
      <c r="M11" s="2"/>
      <c r="N11" s="1"/>
      <c r="O11" s="1"/>
      <c r="P11" s="1"/>
      <c r="Q11" s="1"/>
      <c r="R11" s="1"/>
      <c r="S11" s="1"/>
    </row>
    <row r="12" spans="1:19" ht="4.5" hidden="1" customHeight="1" x14ac:dyDescent="0.25">
      <c r="A12" s="1"/>
      <c r="B12" s="1">
        <v>1</v>
      </c>
      <c r="C12" s="11">
        <v>15</v>
      </c>
      <c r="D12" s="11" t="s">
        <v>9</v>
      </c>
      <c r="E12" s="11" t="s">
        <v>10</v>
      </c>
      <c r="F12" s="8"/>
      <c r="G12" s="11" t="s">
        <v>11</v>
      </c>
      <c r="H12" s="1"/>
      <c r="I12" s="11" t="s">
        <v>12</v>
      </c>
      <c r="J12" s="1"/>
      <c r="K12" s="19">
        <v>15</v>
      </c>
      <c r="L12" s="2"/>
      <c r="M12" s="2"/>
      <c r="N12" s="1"/>
      <c r="O12" s="1"/>
      <c r="P12" s="1"/>
      <c r="Q12" s="1"/>
      <c r="R12" s="1"/>
      <c r="S12" s="1"/>
    </row>
    <row r="13" spans="1:19" s="22" customFormat="1" ht="30.95" customHeight="1" x14ac:dyDescent="0.25">
      <c r="A13" s="20"/>
      <c r="B13" s="168" t="s">
        <v>13</v>
      </c>
      <c r="C13" s="169"/>
      <c r="D13" s="170"/>
      <c r="E13" s="168" t="s">
        <v>14</v>
      </c>
      <c r="F13" s="169"/>
      <c r="G13" s="170"/>
      <c r="H13" s="21" t="s">
        <v>15</v>
      </c>
      <c r="I13" s="168" t="s">
        <v>16</v>
      </c>
      <c r="J13" s="169"/>
      <c r="K13" s="169"/>
      <c r="L13" s="169"/>
      <c r="M13" s="169"/>
      <c r="N13" s="169"/>
      <c r="O13" s="169"/>
      <c r="P13" s="170"/>
      <c r="Q13" s="171" t="s">
        <v>17</v>
      </c>
      <c r="R13" s="172"/>
      <c r="S13" s="173"/>
    </row>
    <row r="14" spans="1:19" s="22" customFormat="1" ht="21" customHeight="1" x14ac:dyDescent="0.25">
      <c r="A14" s="1"/>
      <c r="B14" s="23"/>
      <c r="C14" s="24" t="str">
        <f ca="1">"F"&amp;"E"&amp;K12&amp;TEXT(F14,"jjmmaa")&amp;C12</f>
        <v>FE1506011815</v>
      </c>
      <c r="D14" s="25"/>
      <c r="E14" s="26"/>
      <c r="F14" s="27">
        <f t="shared" ref="F14" ca="1" si="0">TODAY()</f>
        <v>43106</v>
      </c>
      <c r="G14" s="28"/>
      <c r="H14" s="19" t="s">
        <v>18</v>
      </c>
      <c r="I14" s="26"/>
      <c r="J14" s="11" t="s">
        <v>74</v>
      </c>
      <c r="K14" s="29"/>
      <c r="L14" s="30"/>
      <c r="M14" s="30"/>
      <c r="N14" s="30"/>
      <c r="O14" s="30"/>
      <c r="P14" s="30"/>
      <c r="Q14" s="31"/>
      <c r="R14" s="11" t="s">
        <v>75</v>
      </c>
      <c r="S14" s="32"/>
    </row>
    <row r="15" spans="1:19" s="22" customFormat="1" x14ac:dyDescent="0.25">
      <c r="A15" s="20"/>
      <c r="B15" s="33"/>
      <c r="C15" s="34"/>
      <c r="D15" s="34"/>
      <c r="E15" s="35"/>
      <c r="F15" s="36"/>
      <c r="G15" s="37"/>
      <c r="H15" s="38"/>
      <c r="I15" s="33"/>
      <c r="J15" s="39">
        <v>8614</v>
      </c>
      <c r="K15" s="10"/>
      <c r="L15" s="11" t="s">
        <v>21</v>
      </c>
      <c r="M15" s="25"/>
      <c r="N15" s="40"/>
      <c r="O15" s="40"/>
      <c r="P15" s="40"/>
      <c r="Q15" s="33"/>
      <c r="R15" s="10"/>
      <c r="S15" s="32"/>
    </row>
    <row r="16" spans="1:19" s="22" customFormat="1" ht="6" customHeight="1" x14ac:dyDescent="0.25">
      <c r="A16" s="20"/>
      <c r="B16" s="41"/>
      <c r="C16" s="42"/>
      <c r="D16" s="42"/>
      <c r="E16" s="43"/>
      <c r="F16" s="44"/>
      <c r="G16" s="45"/>
      <c r="H16" s="46"/>
      <c r="I16" s="41"/>
      <c r="J16" s="47"/>
      <c r="K16" s="47"/>
      <c r="L16" s="48"/>
      <c r="M16" s="48"/>
      <c r="N16" s="46"/>
      <c r="O16" s="46"/>
      <c r="P16" s="46"/>
      <c r="Q16" s="41"/>
      <c r="R16" s="46"/>
      <c r="S16" s="49"/>
    </row>
    <row r="17" spans="1:24" ht="6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"/>
      <c r="M17" s="2"/>
      <c r="N17" s="1"/>
      <c r="O17" s="1"/>
      <c r="P17" s="1"/>
      <c r="Q17" s="1"/>
      <c r="R17" s="1"/>
      <c r="S17" s="1"/>
    </row>
    <row r="18" spans="1:24" s="22" customFormat="1" ht="31.5" customHeight="1" x14ac:dyDescent="0.25">
      <c r="A18" s="20"/>
      <c r="B18" s="50"/>
      <c r="C18" s="170" t="s">
        <v>22</v>
      </c>
      <c r="D18" s="174"/>
      <c r="E18" s="174"/>
      <c r="F18" s="168"/>
      <c r="G18" s="51"/>
      <c r="H18" s="21" t="s">
        <v>23</v>
      </c>
      <c r="I18" s="52"/>
      <c r="J18" s="172" t="s">
        <v>24</v>
      </c>
      <c r="K18" s="173"/>
      <c r="L18" s="21" t="s">
        <v>25</v>
      </c>
      <c r="M18" s="168" t="s">
        <v>26</v>
      </c>
      <c r="N18" s="169"/>
      <c r="O18" s="53"/>
      <c r="P18" s="54" t="s">
        <v>27</v>
      </c>
      <c r="Q18" s="168" t="s">
        <v>28</v>
      </c>
      <c r="R18" s="169"/>
      <c r="S18" s="170"/>
    </row>
    <row r="19" spans="1:24" ht="15.6" customHeight="1" x14ac:dyDescent="0.25">
      <c r="A19" s="1"/>
      <c r="B19" s="23"/>
      <c r="C19" s="40" t="s">
        <v>29</v>
      </c>
      <c r="D19" s="40"/>
      <c r="E19" s="40"/>
      <c r="F19" s="55"/>
      <c r="G19" s="56"/>
      <c r="H19" s="57" t="s">
        <v>30</v>
      </c>
      <c r="I19" s="58"/>
      <c r="J19" s="59">
        <v>9</v>
      </c>
      <c r="K19" s="60"/>
      <c r="L19" s="61">
        <v>410</v>
      </c>
      <c r="M19" s="26"/>
      <c r="N19" s="19">
        <v>120</v>
      </c>
      <c r="O19" s="60"/>
      <c r="P19" s="62">
        <v>23.85</v>
      </c>
      <c r="Q19" s="26"/>
      <c r="R19" s="63">
        <f>N19*P19</f>
        <v>2862</v>
      </c>
      <c r="S19" s="64"/>
    </row>
    <row r="20" spans="1:24" ht="15.6" customHeight="1" x14ac:dyDescent="0.25">
      <c r="A20" s="1"/>
      <c r="B20" s="23"/>
      <c r="C20" s="40" t="s">
        <v>31</v>
      </c>
      <c r="D20" s="40"/>
      <c r="E20" s="40"/>
      <c r="F20" s="65"/>
      <c r="G20" s="66"/>
      <c r="H20" s="66"/>
      <c r="I20" s="67"/>
      <c r="J20" s="65"/>
      <c r="K20" s="65"/>
      <c r="L20" s="35"/>
      <c r="M20" s="35"/>
      <c r="N20" s="40"/>
      <c r="O20" s="32"/>
      <c r="P20" s="68"/>
      <c r="Q20" s="69"/>
      <c r="R20" s="69"/>
      <c r="S20" s="64"/>
    </row>
    <row r="21" spans="1:24" ht="18.95" customHeight="1" x14ac:dyDescent="0.25">
      <c r="A21" s="1"/>
      <c r="B21" s="23"/>
      <c r="C21" s="70" t="s">
        <v>32</v>
      </c>
      <c r="D21" s="25"/>
      <c r="E21" s="25"/>
      <c r="F21" s="19" t="s">
        <v>33</v>
      </c>
      <c r="G21" s="66"/>
      <c r="H21" s="66"/>
      <c r="I21" s="71"/>
      <c r="J21" s="65"/>
      <c r="K21" s="66"/>
      <c r="L21" s="38"/>
      <c r="M21" s="33"/>
      <c r="N21" s="40"/>
      <c r="O21" s="32"/>
      <c r="P21" s="68"/>
      <c r="Q21" s="69"/>
      <c r="R21" s="69"/>
      <c r="S21" s="64"/>
    </row>
    <row r="22" spans="1:24" ht="18.95" customHeight="1" x14ac:dyDescent="0.25">
      <c r="A22" s="1"/>
      <c r="B22" s="23"/>
      <c r="C22" s="40" t="s">
        <v>34</v>
      </c>
      <c r="D22" s="40"/>
      <c r="E22" s="40"/>
      <c r="F22" s="40"/>
      <c r="G22" s="32"/>
      <c r="H22" s="72" t="s">
        <v>30</v>
      </c>
      <c r="I22" s="34"/>
      <c r="J22" s="40"/>
      <c r="K22" s="40"/>
      <c r="L22" s="33"/>
      <c r="M22" s="33"/>
      <c r="N22" s="40"/>
      <c r="O22" s="32"/>
      <c r="P22" s="64"/>
      <c r="Q22" s="69"/>
      <c r="R22" s="69"/>
      <c r="S22" s="64"/>
    </row>
    <row r="23" spans="1:24" ht="18.95" customHeight="1" x14ac:dyDescent="0.25">
      <c r="A23" s="1"/>
      <c r="B23" s="23"/>
      <c r="C23" s="32" t="s">
        <v>35</v>
      </c>
      <c r="D23" s="33"/>
      <c r="E23" s="33"/>
      <c r="F23" s="33"/>
      <c r="G23" s="32"/>
      <c r="H23" s="72" t="s">
        <v>36</v>
      </c>
      <c r="I23" s="34"/>
      <c r="J23" s="40"/>
      <c r="K23" s="40"/>
      <c r="L23" s="33"/>
      <c r="M23" s="33"/>
      <c r="N23" s="40"/>
      <c r="O23" s="32"/>
      <c r="P23" s="64"/>
      <c r="Q23" s="69"/>
      <c r="R23" s="69"/>
      <c r="S23" s="64"/>
      <c r="X23" s="5"/>
    </row>
    <row r="24" spans="1:24" ht="18.95" customHeight="1" x14ac:dyDescent="0.25">
      <c r="A24" s="1"/>
      <c r="B24" s="23"/>
      <c r="C24" s="32" t="s">
        <v>37</v>
      </c>
      <c r="D24" s="33"/>
      <c r="E24" s="33"/>
      <c r="F24" s="33"/>
      <c r="G24" s="32"/>
      <c r="H24" s="72" t="s">
        <v>36</v>
      </c>
      <c r="I24" s="34"/>
      <c r="J24" s="40"/>
      <c r="K24" s="40"/>
      <c r="L24" s="33"/>
      <c r="M24" s="33"/>
      <c r="N24" s="40"/>
      <c r="O24" s="32"/>
      <c r="P24" s="64"/>
      <c r="Q24" s="69"/>
      <c r="R24" s="69"/>
      <c r="S24" s="64"/>
    </row>
    <row r="25" spans="1:24" ht="30" customHeight="1" x14ac:dyDescent="0.25">
      <c r="A25" s="1"/>
      <c r="B25" s="23"/>
      <c r="C25" s="164" t="s">
        <v>38</v>
      </c>
      <c r="D25" s="164"/>
      <c r="E25" s="164"/>
      <c r="F25" s="164"/>
      <c r="G25" s="73"/>
      <c r="H25" s="72" t="s">
        <v>36</v>
      </c>
      <c r="I25" s="34"/>
      <c r="J25" s="40"/>
      <c r="K25" s="40"/>
      <c r="L25" s="33"/>
      <c r="M25" s="33"/>
      <c r="N25" s="40"/>
      <c r="O25" s="32"/>
      <c r="P25" s="64"/>
      <c r="Q25" s="69"/>
      <c r="R25" s="69"/>
      <c r="S25" s="64"/>
    </row>
    <row r="26" spans="1:24" ht="8.1" customHeight="1" x14ac:dyDescent="0.25">
      <c r="A26" s="1"/>
      <c r="B26" s="74"/>
      <c r="C26" s="75"/>
      <c r="D26" s="75"/>
      <c r="E26" s="75"/>
      <c r="F26" s="75"/>
      <c r="G26" s="76"/>
      <c r="H26" s="49"/>
      <c r="I26" s="46"/>
      <c r="J26" s="46"/>
      <c r="K26" s="46"/>
      <c r="L26" s="41"/>
      <c r="M26" s="41"/>
      <c r="N26" s="46"/>
      <c r="O26" s="49"/>
      <c r="P26" s="77"/>
      <c r="Q26" s="78"/>
      <c r="R26" s="78"/>
      <c r="S26" s="77"/>
    </row>
    <row r="27" spans="1:24" ht="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2"/>
      <c r="M27" s="2"/>
      <c r="N27" s="1"/>
      <c r="O27" s="1"/>
      <c r="P27" s="1"/>
      <c r="Q27" s="1"/>
      <c r="R27" s="1"/>
      <c r="S27" s="1"/>
    </row>
    <row r="28" spans="1:24" ht="4.5" customHeight="1" x14ac:dyDescent="0.25">
      <c r="A28" s="1"/>
      <c r="B28" s="79"/>
      <c r="C28" s="80"/>
      <c r="D28" s="80"/>
      <c r="E28" s="80"/>
      <c r="F28" s="80"/>
      <c r="G28" s="80"/>
      <c r="H28" s="80"/>
      <c r="I28" s="80"/>
      <c r="J28" s="80"/>
      <c r="K28" s="80"/>
      <c r="L28" s="81"/>
      <c r="M28" s="81"/>
      <c r="N28" s="80"/>
      <c r="O28" s="80"/>
      <c r="P28" s="80"/>
      <c r="Q28" s="80"/>
      <c r="R28" s="80"/>
      <c r="S28" s="82"/>
    </row>
    <row r="29" spans="1:24" x14ac:dyDescent="0.25">
      <c r="A29" s="1"/>
      <c r="B29" s="23"/>
      <c r="C29" s="83" t="s">
        <v>39</v>
      </c>
      <c r="D29" s="83"/>
      <c r="E29" s="83"/>
      <c r="F29" s="83" t="s">
        <v>40</v>
      </c>
      <c r="G29" s="83"/>
      <c r="H29" s="83"/>
      <c r="I29" s="83"/>
      <c r="J29" s="83"/>
      <c r="K29" s="83"/>
      <c r="L29" s="84"/>
      <c r="M29" s="85"/>
      <c r="N29" s="86"/>
      <c r="O29" s="86"/>
      <c r="P29" s="87"/>
      <c r="Q29" s="87"/>
      <c r="R29" s="83"/>
      <c r="S29" s="88"/>
    </row>
    <row r="30" spans="1:24" s="93" customFormat="1" ht="15.6" customHeight="1" x14ac:dyDescent="0.2">
      <c r="A30" s="89"/>
      <c r="B30" s="90"/>
      <c r="C30" s="165" t="s">
        <v>41</v>
      </c>
      <c r="D30" s="166"/>
      <c r="E30" s="166"/>
      <c r="F30" s="167"/>
      <c r="G30" s="91"/>
      <c r="H30" s="165" t="s">
        <v>42</v>
      </c>
      <c r="I30" s="166"/>
      <c r="J30" s="166"/>
      <c r="K30" s="166"/>
      <c r="L30" s="167"/>
      <c r="M30" s="91"/>
      <c r="N30" s="165" t="s">
        <v>43</v>
      </c>
      <c r="O30" s="166"/>
      <c r="P30" s="166"/>
      <c r="Q30" s="166"/>
      <c r="R30" s="167"/>
      <c r="S30" s="92"/>
    </row>
    <row r="31" spans="1:24" s="93" customFormat="1" ht="4.5" customHeight="1" x14ac:dyDescent="0.2">
      <c r="A31" s="89"/>
      <c r="B31" s="94"/>
      <c r="C31" s="95"/>
      <c r="D31" s="95"/>
      <c r="E31" s="95"/>
      <c r="F31" s="91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1"/>
      <c r="S31" s="96"/>
    </row>
    <row r="32" spans="1:24" s="93" customFormat="1" ht="12.75" x14ac:dyDescent="0.2">
      <c r="A32" s="89"/>
      <c r="B32" s="97"/>
      <c r="C32" s="98" t="s">
        <v>44</v>
      </c>
      <c r="D32" s="98"/>
      <c r="E32" s="98"/>
      <c r="F32" s="99"/>
      <c r="G32" s="97"/>
      <c r="H32" s="98" t="s">
        <v>45</v>
      </c>
      <c r="I32" s="98"/>
      <c r="J32" s="157"/>
      <c r="K32" s="158"/>
      <c r="L32" s="159"/>
      <c r="M32" s="100"/>
      <c r="N32" s="101" t="s">
        <v>46</v>
      </c>
      <c r="O32" s="101"/>
      <c r="P32" s="101"/>
      <c r="Q32" s="101"/>
      <c r="R32" s="102"/>
      <c r="S32" s="103"/>
    </row>
    <row r="33" spans="1:25" s="93" customFormat="1" ht="5.45" customHeight="1" x14ac:dyDescent="0.2">
      <c r="A33" s="89"/>
      <c r="B33" s="97"/>
      <c r="C33" s="98"/>
      <c r="D33" s="98"/>
      <c r="E33" s="98"/>
      <c r="F33" s="104"/>
      <c r="G33" s="101"/>
      <c r="H33" s="98"/>
      <c r="I33" s="98"/>
      <c r="J33" s="101"/>
      <c r="K33" s="101"/>
      <c r="L33" s="105"/>
      <c r="M33" s="105"/>
      <c r="N33" s="101"/>
      <c r="O33" s="101"/>
      <c r="P33" s="101"/>
      <c r="Q33" s="101"/>
      <c r="R33" s="101"/>
      <c r="S33" s="106"/>
    </row>
    <row r="34" spans="1:25" s="93" customFormat="1" ht="12.75" x14ac:dyDescent="0.2">
      <c r="A34" s="89"/>
      <c r="B34" s="97"/>
      <c r="C34" s="98" t="s">
        <v>47</v>
      </c>
      <c r="D34" s="98"/>
      <c r="E34" s="98"/>
      <c r="F34" s="107"/>
      <c r="G34" s="97"/>
      <c r="H34" s="98" t="s">
        <v>48</v>
      </c>
      <c r="I34" s="98"/>
      <c r="J34" s="157"/>
      <c r="K34" s="158"/>
      <c r="L34" s="159"/>
      <c r="M34" s="100"/>
      <c r="N34" s="101" t="s">
        <v>49</v>
      </c>
      <c r="O34" s="101"/>
      <c r="P34" s="101"/>
      <c r="Q34" s="101"/>
      <c r="R34" s="90"/>
      <c r="S34" s="103"/>
    </row>
    <row r="35" spans="1:25" s="93" customFormat="1" ht="6" customHeight="1" x14ac:dyDescent="0.2">
      <c r="A35" s="89"/>
      <c r="B35" s="97"/>
      <c r="C35" s="98"/>
      <c r="D35" s="98"/>
      <c r="E35" s="98"/>
      <c r="F35" s="104"/>
      <c r="G35" s="101"/>
      <c r="H35" s="98"/>
      <c r="I35" s="98"/>
      <c r="J35" s="101"/>
      <c r="K35" s="101"/>
      <c r="L35" s="105"/>
      <c r="M35" s="105"/>
      <c r="N35" s="101"/>
      <c r="O35" s="101"/>
      <c r="P35" s="101"/>
      <c r="Q35" s="101"/>
      <c r="R35" s="101"/>
      <c r="S35" s="106"/>
    </row>
    <row r="36" spans="1:25" s="93" customFormat="1" ht="12.95" customHeight="1" x14ac:dyDescent="0.2">
      <c r="A36" s="89"/>
      <c r="B36" s="97"/>
      <c r="C36" s="98" t="s">
        <v>50</v>
      </c>
      <c r="D36" s="98"/>
      <c r="E36" s="98"/>
      <c r="F36" s="107"/>
      <c r="G36" s="97"/>
      <c r="H36" s="98" t="s">
        <v>51</v>
      </c>
      <c r="I36" s="98"/>
      <c r="J36" s="157"/>
      <c r="K36" s="158"/>
      <c r="L36" s="159"/>
      <c r="M36" s="100"/>
      <c r="N36" s="101" t="s">
        <v>52</v>
      </c>
      <c r="O36" s="101"/>
      <c r="P36" s="101"/>
      <c r="Q36" s="101"/>
      <c r="R36" s="90"/>
      <c r="S36" s="103"/>
    </row>
    <row r="37" spans="1:25" s="93" customFormat="1" ht="6" customHeight="1" x14ac:dyDescent="0.25">
      <c r="A37" s="89"/>
      <c r="B37" s="97"/>
      <c r="C37" s="98"/>
      <c r="D37" s="98"/>
      <c r="E37" s="98"/>
      <c r="F37" s="104"/>
      <c r="G37" s="101"/>
      <c r="H37" s="108"/>
      <c r="I37" s="14"/>
      <c r="J37" s="101"/>
      <c r="K37" s="101"/>
      <c r="L37" s="105"/>
      <c r="M37" s="105"/>
      <c r="N37" s="101"/>
      <c r="O37" s="101"/>
      <c r="P37" s="101"/>
      <c r="Q37" s="101"/>
      <c r="R37" s="101"/>
      <c r="S37" s="106"/>
    </row>
    <row r="38" spans="1:25" s="93" customFormat="1" ht="12.95" customHeight="1" x14ac:dyDescent="0.2">
      <c r="A38" s="89"/>
      <c r="B38" s="97"/>
      <c r="C38" s="98" t="s">
        <v>53</v>
      </c>
      <c r="D38" s="98"/>
      <c r="E38" s="98"/>
      <c r="F38" s="107"/>
      <c r="G38" s="97"/>
      <c r="H38" s="98" t="s">
        <v>54</v>
      </c>
      <c r="I38" s="98"/>
      <c r="J38" s="157"/>
      <c r="K38" s="158"/>
      <c r="L38" s="159"/>
      <c r="M38" s="100"/>
      <c r="N38" s="101"/>
      <c r="O38" s="101"/>
      <c r="P38" s="101"/>
      <c r="Q38" s="101"/>
      <c r="R38" s="101"/>
      <c r="S38" s="106"/>
    </row>
    <row r="39" spans="1:25" s="93" customFormat="1" ht="6" customHeight="1" x14ac:dyDescent="0.2">
      <c r="A39" s="89"/>
      <c r="B39" s="102"/>
      <c r="C39" s="109"/>
      <c r="D39" s="109"/>
      <c r="E39" s="109"/>
      <c r="F39" s="109"/>
      <c r="G39" s="109"/>
      <c r="H39" s="109"/>
      <c r="I39" s="109"/>
      <c r="J39" s="109"/>
      <c r="K39" s="109"/>
      <c r="L39" s="110"/>
      <c r="M39" s="110"/>
      <c r="N39" s="109"/>
      <c r="O39" s="109"/>
      <c r="P39" s="109"/>
      <c r="Q39" s="109"/>
      <c r="R39" s="109"/>
      <c r="S39" s="111"/>
    </row>
    <row r="40" spans="1:25" ht="6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2"/>
      <c r="N40" s="1"/>
      <c r="O40" s="1"/>
      <c r="P40" s="1"/>
      <c r="Q40" s="1"/>
      <c r="R40" s="1"/>
      <c r="S40" s="1"/>
    </row>
    <row r="41" spans="1:25" ht="4.5" customHeight="1" x14ac:dyDescent="0.25">
      <c r="A41" s="1"/>
      <c r="B41" s="79"/>
      <c r="C41" s="80"/>
      <c r="D41" s="80"/>
      <c r="E41" s="82"/>
      <c r="F41" s="80"/>
      <c r="G41" s="79"/>
      <c r="H41" s="80"/>
      <c r="I41" s="82"/>
      <c r="J41" s="1"/>
      <c r="K41" s="1"/>
      <c r="L41" s="2"/>
      <c r="M41" s="2"/>
      <c r="N41" s="79"/>
      <c r="O41" s="80"/>
      <c r="P41" s="80"/>
      <c r="Q41" s="79"/>
      <c r="R41" s="80"/>
      <c r="S41" s="82"/>
    </row>
    <row r="42" spans="1:25" x14ac:dyDescent="0.25">
      <c r="A42" s="1"/>
      <c r="B42" s="23"/>
      <c r="C42" s="34" t="s">
        <v>55</v>
      </c>
      <c r="D42" s="34"/>
      <c r="E42" s="72"/>
      <c r="F42" s="112" t="s">
        <v>56</v>
      </c>
      <c r="G42" s="35"/>
      <c r="H42" s="160" t="s">
        <v>57</v>
      </c>
      <c r="I42" s="113"/>
      <c r="J42" s="1"/>
      <c r="K42" s="1"/>
      <c r="L42" s="2"/>
      <c r="M42" s="2"/>
      <c r="N42" s="23" t="s">
        <v>58</v>
      </c>
      <c r="O42" s="18"/>
      <c r="P42" s="18"/>
      <c r="Q42" s="23"/>
      <c r="R42" s="114"/>
      <c r="S42" s="88"/>
    </row>
    <row r="43" spans="1:25" x14ac:dyDescent="0.25">
      <c r="A43" s="1"/>
      <c r="B43" s="23"/>
      <c r="C43" s="18"/>
      <c r="D43" s="34"/>
      <c r="E43" s="72"/>
      <c r="F43" s="115"/>
      <c r="G43" s="35"/>
      <c r="H43" s="160"/>
      <c r="I43" s="113"/>
      <c r="J43" s="1"/>
      <c r="K43" s="1"/>
      <c r="L43" s="2"/>
      <c r="M43" s="2"/>
      <c r="N43" s="23" t="s">
        <v>59</v>
      </c>
      <c r="O43" s="18"/>
      <c r="P43" s="116">
        <v>0.02</v>
      </c>
      <c r="Q43" s="23"/>
      <c r="R43" s="63">
        <f>R19*P43</f>
        <v>57.24</v>
      </c>
      <c r="S43" s="88"/>
    </row>
    <row r="44" spans="1:25" ht="4.5" customHeight="1" x14ac:dyDescent="0.25">
      <c r="A44" s="1"/>
      <c r="B44" s="79"/>
      <c r="C44" s="80"/>
      <c r="D44" s="117"/>
      <c r="E44" s="118"/>
      <c r="F44" s="119"/>
      <c r="G44" s="120"/>
      <c r="H44" s="57"/>
      <c r="I44" s="121"/>
      <c r="J44" s="1"/>
      <c r="K44" s="1"/>
      <c r="L44" s="2"/>
      <c r="M44" s="2"/>
      <c r="N44" s="23"/>
      <c r="O44" s="18"/>
      <c r="P44" s="18"/>
      <c r="Q44" s="23"/>
      <c r="R44" s="114"/>
      <c r="S44" s="88"/>
    </row>
    <row r="45" spans="1:25" x14ac:dyDescent="0.25">
      <c r="A45" s="1"/>
      <c r="B45" s="23"/>
      <c r="C45" s="122"/>
      <c r="D45" s="122"/>
      <c r="E45" s="123"/>
      <c r="F45" s="116">
        <v>0.2</v>
      </c>
      <c r="G45" s="124"/>
      <c r="H45" s="63">
        <f>(R19-R43)*F45</f>
        <v>560.95200000000011</v>
      </c>
      <c r="I45" s="125"/>
      <c r="J45" s="1"/>
      <c r="K45" s="1"/>
      <c r="L45" s="2"/>
      <c r="M45" s="2"/>
      <c r="N45" s="23" t="s">
        <v>60</v>
      </c>
      <c r="O45" s="18"/>
      <c r="P45" s="18"/>
      <c r="Q45" s="23"/>
      <c r="R45" s="63">
        <f>(R19-R43)+H45</f>
        <v>3365.7120000000004</v>
      </c>
      <c r="S45" s="88"/>
      <c r="Y45" s="126"/>
    </row>
    <row r="46" spans="1:25" ht="4.5" customHeight="1" x14ac:dyDescent="0.25">
      <c r="A46" s="1"/>
      <c r="B46" s="74"/>
      <c r="C46" s="127"/>
      <c r="D46" s="127"/>
      <c r="E46" s="128"/>
      <c r="F46" s="85"/>
      <c r="G46" s="129"/>
      <c r="H46" s="130"/>
      <c r="I46" s="131"/>
      <c r="J46" s="1"/>
      <c r="K46" s="1"/>
      <c r="L46" s="2"/>
      <c r="M46" s="2"/>
      <c r="N46" s="23"/>
      <c r="O46" s="18"/>
      <c r="P46" s="18"/>
      <c r="Q46" s="23"/>
      <c r="R46" s="114"/>
      <c r="S46" s="88"/>
      <c r="Y46" s="126"/>
    </row>
    <row r="47" spans="1:25" ht="4.5" customHeight="1" x14ac:dyDescent="0.25">
      <c r="A47" s="1"/>
      <c r="B47" s="18"/>
      <c r="C47" s="122"/>
      <c r="D47" s="122"/>
      <c r="E47" s="122"/>
      <c r="F47" s="132"/>
      <c r="G47" s="132"/>
      <c r="H47" s="133"/>
      <c r="I47" s="133"/>
      <c r="J47" s="1"/>
      <c r="K47" s="1"/>
      <c r="L47" s="2"/>
      <c r="M47" s="2"/>
      <c r="N47" s="79"/>
      <c r="O47" s="80"/>
      <c r="P47" s="80"/>
      <c r="Q47" s="79"/>
      <c r="R47" s="134"/>
      <c r="S47" s="82"/>
      <c r="Y47" s="126"/>
    </row>
    <row r="48" spans="1:25" x14ac:dyDescent="0.25">
      <c r="A48" s="1"/>
      <c r="B48" s="1"/>
      <c r="C48" s="135"/>
      <c r="D48" s="135"/>
      <c r="E48" s="135"/>
      <c r="F48" s="135"/>
      <c r="G48" s="135"/>
      <c r="H48" s="135"/>
      <c r="I48" s="135"/>
      <c r="J48" s="1"/>
      <c r="K48" s="1"/>
      <c r="L48" s="2"/>
      <c r="M48" s="2"/>
      <c r="N48" s="23" t="s">
        <v>61</v>
      </c>
      <c r="O48" s="18"/>
      <c r="P48" s="18"/>
      <c r="Q48" s="23"/>
      <c r="R48" s="63">
        <v>204</v>
      </c>
      <c r="S48" s="88"/>
    </row>
    <row r="49" spans="1:19" ht="5.0999999999999996" customHeight="1" x14ac:dyDescent="0.25">
      <c r="A49" s="1"/>
      <c r="B49" s="1"/>
      <c r="C49" s="135"/>
      <c r="D49" s="135"/>
      <c r="E49" s="135"/>
      <c r="F49" s="135"/>
      <c r="G49" s="135"/>
      <c r="H49" s="135"/>
      <c r="I49" s="135"/>
      <c r="J49" s="1"/>
      <c r="K49" s="1"/>
      <c r="L49" s="2"/>
      <c r="M49" s="2"/>
      <c r="N49" s="23"/>
      <c r="O49" s="18"/>
      <c r="P49" s="18"/>
      <c r="Q49" s="23"/>
      <c r="R49" s="114"/>
      <c r="S49" s="88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2"/>
      <c r="M50" s="2"/>
      <c r="N50" s="23" t="s">
        <v>62</v>
      </c>
      <c r="O50" s="18"/>
      <c r="P50" s="18"/>
      <c r="Q50" s="23"/>
      <c r="R50" s="63">
        <f>R45-R48</f>
        <v>3161.7120000000004</v>
      </c>
      <c r="S50" s="88"/>
    </row>
    <row r="51" spans="1:19" ht="6.9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2"/>
      <c r="M51" s="2"/>
      <c r="N51" s="74"/>
      <c r="O51" s="83"/>
      <c r="P51" s="136"/>
      <c r="Q51" s="83"/>
      <c r="R51" s="137"/>
      <c r="S51" s="136"/>
    </row>
    <row r="52" spans="1:19" ht="6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2"/>
      <c r="M52" s="2"/>
      <c r="N52" s="1"/>
      <c r="O52" s="1"/>
      <c r="P52" s="1"/>
      <c r="Q52" s="1"/>
      <c r="R52" s="1"/>
      <c r="S52" s="1"/>
    </row>
    <row r="53" spans="1:19" ht="7.5" customHeight="1" x14ac:dyDescent="0.25">
      <c r="A53" s="1"/>
      <c r="B53" s="1"/>
      <c r="C53" s="79"/>
      <c r="D53" s="80"/>
      <c r="E53" s="80"/>
      <c r="F53" s="80"/>
      <c r="G53" s="80"/>
      <c r="H53" s="80"/>
      <c r="I53" s="80"/>
      <c r="J53" s="80"/>
      <c r="K53" s="80"/>
      <c r="L53" s="81"/>
      <c r="M53" s="81"/>
      <c r="N53" s="80"/>
      <c r="O53" s="80"/>
      <c r="P53" s="80"/>
      <c r="Q53" s="80"/>
      <c r="R53" s="80"/>
      <c r="S53" s="82"/>
    </row>
    <row r="54" spans="1:19" s="147" customFormat="1" ht="15.95" customHeight="1" x14ac:dyDescent="0.3">
      <c r="A54" s="138"/>
      <c r="B54" s="139"/>
      <c r="C54" s="161" t="s">
        <v>63</v>
      </c>
      <c r="D54" s="162"/>
      <c r="E54" s="162"/>
      <c r="F54" s="162"/>
      <c r="G54" s="162"/>
      <c r="H54" s="140" t="s">
        <v>64</v>
      </c>
      <c r="I54" s="40"/>
      <c r="J54" s="141">
        <v>59</v>
      </c>
      <c r="K54" s="34"/>
      <c r="L54" s="1"/>
      <c r="M54" s="142"/>
      <c r="N54" s="143" t="s">
        <v>65</v>
      </c>
      <c r="O54" s="144"/>
      <c r="P54" s="142"/>
      <c r="Q54" s="142"/>
      <c r="R54" s="145">
        <f ca="1">F14+J54</f>
        <v>43165</v>
      </c>
      <c r="S54" s="146"/>
    </row>
    <row r="55" spans="1:19" s="147" customFormat="1" ht="3.95" customHeight="1" x14ac:dyDescent="0.3">
      <c r="A55" s="138"/>
      <c r="B55" s="139"/>
      <c r="C55" s="148"/>
      <c r="D55" s="149"/>
      <c r="E55" s="149"/>
      <c r="F55" s="150"/>
      <c r="G55" s="150"/>
      <c r="H55" s="150"/>
      <c r="I55" s="150"/>
      <c r="J55" s="150"/>
      <c r="K55" s="151"/>
      <c r="L55" s="152"/>
      <c r="M55" s="152"/>
      <c r="N55" s="48"/>
      <c r="O55" s="153"/>
      <c r="P55" s="152"/>
      <c r="Q55" s="152"/>
      <c r="R55" s="152"/>
      <c r="S55" s="154"/>
    </row>
    <row r="56" spans="1:19" ht="6.9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2"/>
      <c r="M56" s="2"/>
      <c r="N56" s="1"/>
      <c r="O56" s="1"/>
      <c r="P56" s="1"/>
      <c r="Q56" s="1"/>
      <c r="R56" s="1"/>
      <c r="S56" s="1"/>
    </row>
    <row r="57" spans="1:19" ht="11.45" customHeight="1" x14ac:dyDescent="0.25">
      <c r="A57" s="1"/>
      <c r="B57" s="155"/>
      <c r="C57" s="155" t="s">
        <v>66</v>
      </c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</row>
    <row r="58" spans="1:19" ht="6.6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2"/>
      <c r="M58" s="2"/>
      <c r="N58" s="1"/>
      <c r="O58" s="1"/>
      <c r="P58" s="1"/>
      <c r="Q58" s="1"/>
      <c r="R58" s="1"/>
      <c r="S58" s="1"/>
    </row>
    <row r="59" spans="1:19" ht="14.45" customHeight="1" x14ac:dyDescent="0.25">
      <c r="A59" s="163" t="s">
        <v>67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</row>
  </sheetData>
  <mergeCells count="19">
    <mergeCell ref="J34:L34"/>
    <mergeCell ref="B13:D13"/>
    <mergeCell ref="E13:G13"/>
    <mergeCell ref="I13:P13"/>
    <mergeCell ref="Q13:S13"/>
    <mergeCell ref="C18:F18"/>
    <mergeCell ref="J18:K18"/>
    <mergeCell ref="M18:N18"/>
    <mergeCell ref="Q18:S18"/>
    <mergeCell ref="C25:F25"/>
    <mergeCell ref="C30:F30"/>
    <mergeCell ref="H30:L30"/>
    <mergeCell ref="N30:R30"/>
    <mergeCell ref="J32:L32"/>
    <mergeCell ref="J36:L36"/>
    <mergeCell ref="J38:L38"/>
    <mergeCell ref="H42:H43"/>
    <mergeCell ref="C54:G54"/>
    <mergeCell ref="A59:S59"/>
  </mergeCells>
  <hyperlinks>
    <hyperlink ref="N9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 FE10501181</vt:lpstr>
      <vt:lpstr> FE90501189</vt:lpstr>
      <vt:lpstr> FE1505011815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Jean-Eric Pelouas</cp:lastModifiedBy>
  <dcterms:created xsi:type="dcterms:W3CDTF">2017-12-19T22:18:26Z</dcterms:created>
  <dcterms:modified xsi:type="dcterms:W3CDTF">2018-01-06T08:08:35Z</dcterms:modified>
</cp:coreProperties>
</file>