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75" windowWidth="14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2" i="1"/>
  <c r="B16" i="1"/>
  <c r="A16" i="1"/>
  <c r="C3" i="1"/>
  <c r="C4" i="1"/>
  <c r="C5" i="1"/>
  <c r="C6" i="1"/>
  <c r="C7" i="1"/>
  <c r="C8" i="1"/>
  <c r="C9" i="1"/>
  <c r="C10" i="1"/>
  <c r="C11" i="1"/>
  <c r="C12" i="1"/>
  <c r="C13" i="1"/>
  <c r="C2" i="1"/>
  <c r="D3" i="1"/>
  <c r="D4" i="1"/>
  <c r="D5" i="1"/>
  <c r="D6" i="1"/>
  <c r="D7" i="1"/>
  <c r="D8" i="1"/>
  <c r="D9" i="1"/>
  <c r="D10" i="1"/>
  <c r="D11" i="1"/>
  <c r="D12" i="1"/>
  <c r="D13" i="1"/>
  <c r="D2" i="1"/>
  <c r="E2" i="1" a="1"/>
  <c r="E2" i="1" s="1"/>
  <c r="E13" i="1" l="1"/>
  <c r="E11" i="1"/>
  <c r="E9" i="1"/>
  <c r="E7" i="1"/>
  <c r="E5" i="1"/>
  <c r="E3" i="1"/>
  <c r="E12" i="1"/>
  <c r="E10" i="1"/>
  <c r="E8" i="1"/>
  <c r="E6" i="1"/>
  <c r="E4" i="1"/>
  <c r="C21" i="1" a="1"/>
  <c r="C21" i="1" s="1"/>
  <c r="F26" i="1" l="1"/>
  <c r="D26" i="1"/>
  <c r="F25" i="1"/>
  <c r="D25" i="1"/>
  <c r="F24" i="1"/>
  <c r="D24" i="1"/>
  <c r="F23" i="1"/>
  <c r="D23" i="1"/>
  <c r="F22" i="1"/>
  <c r="D22" i="1"/>
  <c r="F21" i="1"/>
  <c r="D21" i="1"/>
  <c r="E26" i="1"/>
  <c r="C26" i="1"/>
  <c r="E25" i="1"/>
  <c r="C25" i="1"/>
  <c r="E24" i="1"/>
  <c r="C24" i="1"/>
  <c r="E23" i="1"/>
  <c r="C23" i="1"/>
  <c r="E22" i="1"/>
  <c r="C22" i="1"/>
  <c r="E21" i="1"/>
</calcChain>
</file>

<file path=xl/sharedStrings.xml><?xml version="1.0" encoding="utf-8"?>
<sst xmlns="http://schemas.openxmlformats.org/spreadsheetml/2006/main" count="61" uniqueCount="42">
  <si>
    <t>yi</t>
  </si>
  <si>
    <t>xi²</t>
  </si>
  <si>
    <t>Résultats</t>
  </si>
  <si>
    <t>Coefficent angulaire            a =</t>
  </si>
  <si>
    <t>Constante                            b =</t>
  </si>
  <si>
    <t>Moyenne xi</t>
  </si>
  <si>
    <t>Moyenne yi</t>
  </si>
  <si>
    <t>Total xi</t>
  </si>
  <si>
    <t>Total yi</t>
  </si>
  <si>
    <t>Total xi yi</t>
  </si>
  <si>
    <t>Total xi²</t>
  </si>
  <si>
    <t>Ecrire un programme en C</t>
  </si>
  <si>
    <t>L'écriture de la procédure de calcul des coefficients de la droite de régression est une simple application des formules données ci-dessus. Aucune complication comme vous pouvez en juger:</t>
  </si>
  <si>
    <t>void RegLineaire(double x[], double y[], int n, double *a, double *b)</t>
  </si>
  <si>
    <t>{</t>
  </si>
  <si>
    <t>int i; double xsomme, ysomme, xysomme, xxsomme;</t>
  </si>
  <si>
    <t>double ai,bi;</t>
  </si>
  <si>
    <t>xsomme = 0.0; ysomme = 0.0;</t>
  </si>
  <si>
    <t>xysomme = 0.0; xxsomme = 0.0;</t>
  </si>
  <si>
    <t>for (i=0;i&lt;n;i++)</t>
  </si>
  <si>
    <t>xsomme = xsomme + x[i]; ysomme = ysomme + y[i];</t>
  </si>
  <si>
    <t>xysomme = xysomme + x[i]*y[i];</t>
  </si>
  <si>
    <t>xxsomme = xxsomme + x[i]*x[i];</t>
  </si>
  <si>
    <t>}</t>
  </si>
  <si>
    <t>ai = (n*xysomme - xsomme*ysomme)/(n*xxsomme - xsomme*xsomme);</t>
  </si>
  <si>
    <t>bi = (ysomme - ai*xsomme)/n;</t>
  </si>
  <si>
    <t>*a = ai;</t>
  </si>
  <si>
    <t>*b = bi;</t>
  </si>
  <si>
    <t>return;</t>
  </si>
  <si>
    <t>xi</t>
  </si>
  <si>
    <t>xi*yi</t>
  </si>
  <si>
    <t>Valeurs de la tendance</t>
  </si>
  <si>
    <t>CoefSaisonnier</t>
  </si>
  <si>
    <t>Analyse d'une série chronologique</t>
  </si>
  <si>
    <t>Nombre de points                 n =</t>
  </si>
  <si>
    <t>Droite d'équation</t>
  </si>
  <si>
    <t>y = - 1,958 x + 319,39</t>
  </si>
  <si>
    <t>Tendance</t>
  </si>
  <si>
    <t>a</t>
  </si>
  <si>
    <t>Coef Saisonnier</t>
  </si>
  <si>
    <t>Aide Excel : voir droitereg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</si>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</sst>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"/>
    <numFmt numFmtId="165" formatCode="0.000"/>
    <numFmt numFmtId="166" formatCode="0.00000"/>
  </numFmts>
  <fonts count="13" x14ac:knownFonts="1">
    <font>
      <sz val="11"/>
      <color theme="1"/>
      <name val="Calibri"/>
      <family val="2"/>
      <scheme val="minor"/>
    </font>
    <font>
      <sz val="14"/>
      <name val="Times New Roman"/>
      <family val="1"/>
    </font>
    <font>
      <b/>
      <sz val="12"/>
      <name val="Times New Roman"/>
      <family val="1"/>
    </font>
    <font>
      <b/>
      <sz val="12"/>
      <color theme="1"/>
      <name val="Calibri"/>
      <family val="2"/>
      <scheme val="minor"/>
    </font>
    <font>
      <b/>
      <sz val="16"/>
      <name val="Times New Roman"/>
      <family val="1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2"/>
      <name val="Times New Roman"/>
      <family val="1"/>
    </font>
    <font>
      <sz val="11"/>
      <color theme="1"/>
      <name val="Calibri"/>
      <family val="2"/>
      <scheme val="minor"/>
    </font>
    <font>
      <sz val="8"/>
      <color rgb="FFFF0000"/>
      <name val="Arial"/>
      <family val="2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31">
    <xf numFmtId="0" fontId="0" fillId="0" borderId="0" xfId="0"/>
    <xf numFmtId="0" fontId="3" fillId="0" borderId="0" xfId="0" applyFont="1"/>
    <xf numFmtId="166" fontId="1" fillId="2" borderId="1" xfId="0" applyNumberFormat="1" applyFont="1" applyFill="1" applyBorder="1" applyAlignment="1">
      <alignment horizontal="center" vertical="center" wrapText="1"/>
    </xf>
    <xf numFmtId="1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" fontId="7" fillId="0" borderId="0" xfId="0" applyNumberFormat="1" applyFont="1"/>
    <xf numFmtId="0" fontId="2" fillId="0" borderId="1" xfId="0" applyFont="1" applyBorder="1" applyAlignment="1">
      <alignment horizontal="left"/>
    </xf>
    <xf numFmtId="164" fontId="8" fillId="0" borderId="1" xfId="0" applyNumberFormat="1" applyFont="1" applyBorder="1" applyAlignment="1">
      <alignment horizontal="right"/>
    </xf>
    <xf numFmtId="165" fontId="2" fillId="0" borderId="1" xfId="0" applyNumberFormat="1" applyFont="1" applyBorder="1" applyAlignment="1">
      <alignment horizontal="right"/>
    </xf>
    <xf numFmtId="2" fontId="2" fillId="0" borderId="1" xfId="0" applyNumberFormat="1" applyFont="1" applyBorder="1" applyAlignment="1">
      <alignment horizontal="right"/>
    </xf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2" fontId="8" fillId="0" borderId="1" xfId="0" applyNumberFormat="1" applyFont="1" applyBorder="1" applyAlignment="1">
      <alignment horizontal="center"/>
    </xf>
    <xf numFmtId="1" fontId="2" fillId="3" borderId="1" xfId="0" applyNumberFormat="1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1" fontId="10" fillId="0" borderId="0" xfId="0" applyNumberFormat="1" applyFont="1"/>
    <xf numFmtId="166" fontId="0" fillId="0" borderId="0" xfId="0" applyNumberFormat="1"/>
    <xf numFmtId="2" fontId="0" fillId="0" borderId="0" xfId="1" applyNumberFormat="1" applyFont="1"/>
    <xf numFmtId="2" fontId="11" fillId="0" borderId="0" xfId="1" applyNumberFormat="1" applyFont="1"/>
    <xf numFmtId="164" fontId="11" fillId="0" borderId="0" xfId="1" applyNumberFormat="1" applyFont="1"/>
    <xf numFmtId="0" fontId="4" fillId="0" borderId="2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2" fontId="0" fillId="0" borderId="0" xfId="0" applyNumberFormat="1"/>
    <xf numFmtId="166" fontId="1" fillId="4" borderId="1" xfId="0" applyNumberFormat="1" applyFont="1" applyFill="1" applyBorder="1" applyAlignment="1">
      <alignment horizontal="center" vertical="center" wrapText="1"/>
    </xf>
    <xf numFmtId="2" fontId="5" fillId="4" borderId="1" xfId="0" applyNumberFormat="1" applyFont="1" applyFill="1" applyBorder="1" applyAlignment="1">
      <alignment horizontal="center"/>
    </xf>
    <xf numFmtId="0" fontId="0" fillId="4" borderId="0" xfId="0" applyFill="1"/>
    <xf numFmtId="0" fontId="12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trendline>
            <c:spPr>
              <a:ln w="15875">
                <a:solidFill>
                  <a:srgbClr val="FF0000"/>
                </a:solidFill>
              </a:ln>
              <a:effectLst>
                <a:glow rad="127000">
                  <a:schemeClr val="bg1"/>
                </a:glow>
              </a:effectLst>
            </c:spPr>
            <c:trendlineType val="linear"/>
            <c:dispRSqr val="1"/>
            <c:dispEq val="1"/>
            <c:trendlineLbl>
              <c:layout>
                <c:manualLayout>
                  <c:x val="-3.5402473086586103E-2"/>
                  <c:y val="6.0585346272527367E-2"/>
                </c:manualLayout>
              </c:layout>
              <c:numFmt formatCode="General" sourceLinked="0"/>
            </c:trendlineLbl>
          </c:trendline>
          <c:xVal>
            <c:numRef>
              <c:f>Feuil1!$A$2:$A$13</c:f>
              <c:numCache>
                <c:formatCode>0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xVal>
          <c:yVal>
            <c:numRef>
              <c:f>Feuil1!$B$2:$B$13</c:f>
              <c:numCache>
                <c:formatCode>0</c:formatCode>
                <c:ptCount val="12"/>
                <c:pt idx="0">
                  <c:v>250</c:v>
                </c:pt>
                <c:pt idx="1">
                  <c:v>430</c:v>
                </c:pt>
                <c:pt idx="2">
                  <c:v>380</c:v>
                </c:pt>
                <c:pt idx="3">
                  <c:v>120</c:v>
                </c:pt>
                <c:pt idx="4">
                  <c:v>270</c:v>
                </c:pt>
                <c:pt idx="5">
                  <c:v>450</c:v>
                </c:pt>
                <c:pt idx="6">
                  <c:v>370</c:v>
                </c:pt>
                <c:pt idx="7">
                  <c:v>120</c:v>
                </c:pt>
                <c:pt idx="8">
                  <c:v>280</c:v>
                </c:pt>
                <c:pt idx="9">
                  <c:v>470</c:v>
                </c:pt>
                <c:pt idx="10">
                  <c:v>390</c:v>
                </c:pt>
                <c:pt idx="11">
                  <c:v>150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8522880"/>
        <c:axId val="187491456"/>
      </c:scatterChart>
      <c:valAx>
        <c:axId val="188522880"/>
        <c:scaling>
          <c:orientation val="minMax"/>
        </c:scaling>
        <c:delete val="0"/>
        <c:axPos val="b"/>
        <c:numFmt formatCode="0" sourceLinked="1"/>
        <c:majorTickMark val="out"/>
        <c:minorTickMark val="none"/>
        <c:tickLblPos val="nextTo"/>
        <c:crossAx val="187491456"/>
        <c:crosses val="autoZero"/>
        <c:crossBetween val="midCat"/>
        <c:majorUnit val="1"/>
      </c:valAx>
      <c:valAx>
        <c:axId val="18749145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88522880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466725</xdr:colOff>
      <xdr:row>0</xdr:row>
      <xdr:rowOff>280986</xdr:rowOff>
    </xdr:from>
    <xdr:to>
      <xdr:col>12</xdr:col>
      <xdr:colOff>476250</xdr:colOff>
      <xdr:row>20</xdr:row>
      <xdr:rowOff>161924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8"/>
  <sheetViews>
    <sheetView tabSelected="1" workbookViewId="0">
      <selection activeCell="C9" sqref="C9"/>
    </sheetView>
  </sheetViews>
  <sheetFormatPr baseColWidth="10" defaultRowHeight="15" x14ac:dyDescent="0.25"/>
  <cols>
    <col min="6" max="6" width="18.7109375" customWidth="1"/>
    <col min="7" max="7" width="31" bestFit="1" customWidth="1"/>
    <col min="8" max="8" width="21.7109375" bestFit="1" customWidth="1"/>
    <col min="9" max="9" width="19.7109375" customWidth="1"/>
    <col min="12" max="12" width="11.42578125" style="18"/>
  </cols>
  <sheetData>
    <row r="1" spans="1:12" ht="37.5" x14ac:dyDescent="0.25">
      <c r="A1" s="2" t="s">
        <v>29</v>
      </c>
      <c r="B1" s="2" t="s">
        <v>0</v>
      </c>
      <c r="C1" s="2" t="s">
        <v>30</v>
      </c>
      <c r="D1" s="2" t="s">
        <v>1</v>
      </c>
      <c r="E1" s="27" t="s">
        <v>37</v>
      </c>
      <c r="F1" s="27" t="s">
        <v>39</v>
      </c>
      <c r="G1" s="21" t="s">
        <v>33</v>
      </c>
      <c r="H1" s="22"/>
      <c r="I1" s="22"/>
      <c r="J1" s="23"/>
    </row>
    <row r="2" spans="1:12" ht="15.75" x14ac:dyDescent="0.25">
      <c r="A2" s="3">
        <v>1</v>
      </c>
      <c r="B2" s="3">
        <v>250</v>
      </c>
      <c r="C2" s="3">
        <f>A2*B2</f>
        <v>250</v>
      </c>
      <c r="D2" s="3">
        <f>A2^2</f>
        <v>1</v>
      </c>
      <c r="E2" s="28">
        <f t="array" ref="E2:E13">TREND(B2:B13,A2:A13)</f>
        <v>317.43589743589746</v>
      </c>
      <c r="F2" s="28">
        <f>B2/E2</f>
        <v>0.78756058158319864</v>
      </c>
      <c r="G2" s="24" t="s">
        <v>2</v>
      </c>
      <c r="H2" s="25"/>
      <c r="I2" s="5"/>
      <c r="J2" s="17"/>
      <c r="L2" s="20"/>
    </row>
    <row r="3" spans="1:12" ht="15.75" x14ac:dyDescent="0.25">
      <c r="A3" s="3">
        <v>2</v>
      </c>
      <c r="B3" s="3">
        <v>430</v>
      </c>
      <c r="C3" s="3">
        <f t="shared" ref="C3:C13" si="0">A3*B3</f>
        <v>860</v>
      </c>
      <c r="D3" s="3">
        <f t="shared" ref="D3:D13" si="1">A3^2</f>
        <v>4</v>
      </c>
      <c r="E3" s="28">
        <v>315.47785547785548</v>
      </c>
      <c r="F3" s="28">
        <f t="shared" ref="F3:F13" si="2">B3/E3</f>
        <v>1.3630116743017584</v>
      </c>
      <c r="G3" s="6"/>
      <c r="H3" s="7"/>
      <c r="I3" s="5"/>
      <c r="J3" s="17"/>
      <c r="L3" s="20"/>
    </row>
    <row r="4" spans="1:12" ht="15.75" x14ac:dyDescent="0.25">
      <c r="A4" s="3">
        <v>3</v>
      </c>
      <c r="B4" s="3">
        <v>380</v>
      </c>
      <c r="C4" s="3">
        <f t="shared" si="0"/>
        <v>1140</v>
      </c>
      <c r="D4" s="3">
        <f t="shared" si="1"/>
        <v>9</v>
      </c>
      <c r="E4" s="28">
        <v>313.51981351981357</v>
      </c>
      <c r="F4" s="28">
        <f t="shared" si="2"/>
        <v>1.2120446096654274</v>
      </c>
      <c r="G4" s="6" t="s">
        <v>3</v>
      </c>
      <c r="H4" s="8">
        <v>-1.9580419580419683</v>
      </c>
      <c r="I4" s="16"/>
      <c r="J4" s="17"/>
      <c r="L4" s="20"/>
    </row>
    <row r="5" spans="1:12" ht="15.75" x14ac:dyDescent="0.25">
      <c r="A5" s="3">
        <v>4</v>
      </c>
      <c r="B5" s="3">
        <v>120</v>
      </c>
      <c r="C5" s="3">
        <f t="shared" si="0"/>
        <v>480</v>
      </c>
      <c r="D5" s="3">
        <f t="shared" si="1"/>
        <v>16</v>
      </c>
      <c r="E5" s="28">
        <v>311.56177156177159</v>
      </c>
      <c r="F5" s="28">
        <f t="shared" si="2"/>
        <v>0.38515636690109228</v>
      </c>
      <c r="G5" s="6" t="s">
        <v>4</v>
      </c>
      <c r="H5" s="9">
        <v>319.39393939393949</v>
      </c>
      <c r="I5" s="16"/>
      <c r="J5" s="17"/>
      <c r="L5" s="20"/>
    </row>
    <row r="6" spans="1:12" ht="15.75" x14ac:dyDescent="0.25">
      <c r="A6" s="3">
        <v>5</v>
      </c>
      <c r="B6" s="3">
        <v>270</v>
      </c>
      <c r="C6" s="3">
        <f t="shared" si="0"/>
        <v>1350</v>
      </c>
      <c r="D6" s="3">
        <f t="shared" si="1"/>
        <v>25</v>
      </c>
      <c r="E6" s="28">
        <v>309.60372960372962</v>
      </c>
      <c r="F6" s="28">
        <f t="shared" si="2"/>
        <v>0.87208251769311851</v>
      </c>
      <c r="G6" s="6" t="s">
        <v>5</v>
      </c>
      <c r="H6" s="9">
        <v>6.5</v>
      </c>
      <c r="I6" s="5"/>
      <c r="J6" s="17"/>
      <c r="L6" s="20"/>
    </row>
    <row r="7" spans="1:12" ht="15.75" x14ac:dyDescent="0.25">
      <c r="A7" s="3">
        <v>6</v>
      </c>
      <c r="B7" s="3">
        <v>450</v>
      </c>
      <c r="C7" s="3">
        <f t="shared" si="0"/>
        <v>2700</v>
      </c>
      <c r="D7" s="3">
        <f t="shared" si="1"/>
        <v>36</v>
      </c>
      <c r="E7" s="28">
        <v>307.64568764568764</v>
      </c>
      <c r="F7" s="28">
        <f t="shared" si="2"/>
        <v>1.4627216244885588</v>
      </c>
      <c r="G7" s="6" t="s">
        <v>6</v>
      </c>
      <c r="H7" s="9">
        <v>306.66666666666669</v>
      </c>
      <c r="I7" s="5"/>
      <c r="J7" s="17"/>
      <c r="L7" s="20"/>
    </row>
    <row r="8" spans="1:12" ht="15.75" x14ac:dyDescent="0.25">
      <c r="A8" s="3">
        <v>7</v>
      </c>
      <c r="B8" s="3">
        <v>370</v>
      </c>
      <c r="C8" s="3">
        <f t="shared" si="0"/>
        <v>2590</v>
      </c>
      <c r="D8" s="3">
        <f t="shared" si="1"/>
        <v>49</v>
      </c>
      <c r="E8" s="28">
        <v>305.68764568764567</v>
      </c>
      <c r="F8" s="28">
        <f t="shared" si="2"/>
        <v>1.2103858471862132</v>
      </c>
      <c r="G8" s="6" t="s">
        <v>34</v>
      </c>
      <c r="H8" s="10">
        <v>12</v>
      </c>
      <c r="I8" s="16"/>
      <c r="J8" s="17"/>
      <c r="L8" s="20"/>
    </row>
    <row r="9" spans="1:12" ht="15.75" x14ac:dyDescent="0.25">
      <c r="A9" s="3">
        <v>8</v>
      </c>
      <c r="B9" s="3">
        <v>120</v>
      </c>
      <c r="C9" s="3">
        <f t="shared" si="0"/>
        <v>960</v>
      </c>
      <c r="D9" s="3">
        <f t="shared" si="1"/>
        <v>64</v>
      </c>
      <c r="E9" s="28">
        <v>303.72960372960375</v>
      </c>
      <c r="F9" s="28">
        <f t="shared" si="2"/>
        <v>0.39508825786646196</v>
      </c>
      <c r="G9" s="6" t="s">
        <v>7</v>
      </c>
      <c r="H9" s="10">
        <v>78</v>
      </c>
      <c r="I9" s="5"/>
      <c r="J9" s="17"/>
      <c r="L9" s="20"/>
    </row>
    <row r="10" spans="1:12" ht="15.75" x14ac:dyDescent="0.25">
      <c r="A10" s="3">
        <v>9</v>
      </c>
      <c r="B10" s="3">
        <v>280</v>
      </c>
      <c r="C10" s="3">
        <f t="shared" si="0"/>
        <v>2520</v>
      </c>
      <c r="D10" s="3">
        <f t="shared" si="1"/>
        <v>81</v>
      </c>
      <c r="E10" s="28">
        <v>301.77156177156178</v>
      </c>
      <c r="F10" s="28">
        <f t="shared" si="2"/>
        <v>0.92785416344816929</v>
      </c>
      <c r="G10" s="6" t="s">
        <v>8</v>
      </c>
      <c r="H10" s="10">
        <v>3680</v>
      </c>
      <c r="I10" s="5"/>
      <c r="J10" s="17"/>
      <c r="L10" s="20"/>
    </row>
    <row r="11" spans="1:12" ht="15.75" x14ac:dyDescent="0.25">
      <c r="A11" s="3">
        <v>10</v>
      </c>
      <c r="B11" s="3">
        <v>470</v>
      </c>
      <c r="C11" s="3">
        <f t="shared" si="0"/>
        <v>4700</v>
      </c>
      <c r="D11" s="3">
        <f t="shared" si="1"/>
        <v>100</v>
      </c>
      <c r="E11" s="28">
        <v>299.8135198135198</v>
      </c>
      <c r="F11" s="28">
        <f t="shared" si="2"/>
        <v>1.5676411133571762</v>
      </c>
      <c r="G11" s="6" t="s">
        <v>9</v>
      </c>
      <c r="H11" s="10">
        <v>23640</v>
      </c>
      <c r="I11" s="5"/>
      <c r="J11" s="17"/>
      <c r="L11" s="20"/>
    </row>
    <row r="12" spans="1:12" ht="15.75" x14ac:dyDescent="0.25">
      <c r="A12" s="3">
        <v>11</v>
      </c>
      <c r="B12" s="3">
        <v>390</v>
      </c>
      <c r="C12" s="3">
        <f t="shared" si="0"/>
        <v>4290</v>
      </c>
      <c r="D12" s="3">
        <f t="shared" si="1"/>
        <v>121</v>
      </c>
      <c r="E12" s="28">
        <v>297.85547785547783</v>
      </c>
      <c r="F12" s="28">
        <f t="shared" si="2"/>
        <v>1.3093598372202224</v>
      </c>
      <c r="G12" s="6" t="s">
        <v>10</v>
      </c>
      <c r="H12" s="10">
        <v>650</v>
      </c>
      <c r="I12" s="5"/>
      <c r="J12" s="17"/>
      <c r="L12" s="20"/>
    </row>
    <row r="13" spans="1:12" ht="15.75" x14ac:dyDescent="0.25">
      <c r="A13" s="3">
        <v>12</v>
      </c>
      <c r="B13" s="3">
        <v>150</v>
      </c>
      <c r="C13" s="3">
        <f t="shared" si="0"/>
        <v>1800</v>
      </c>
      <c r="D13" s="3">
        <f t="shared" si="1"/>
        <v>144</v>
      </c>
      <c r="E13" s="28">
        <v>295.89743589743591</v>
      </c>
      <c r="F13" s="28">
        <f t="shared" si="2"/>
        <v>0.50693240901213166</v>
      </c>
      <c r="G13" s="6" t="s">
        <v>35</v>
      </c>
      <c r="H13" s="10" t="s">
        <v>36</v>
      </c>
      <c r="I13" s="5"/>
      <c r="J13" s="17"/>
      <c r="L13" s="20"/>
    </row>
    <row r="14" spans="1:12" ht="15.75" x14ac:dyDescent="0.25">
      <c r="A14" s="14"/>
      <c r="B14" s="14"/>
      <c r="C14" s="14"/>
      <c r="D14" s="14"/>
      <c r="E14" s="15"/>
      <c r="F14" s="15"/>
      <c r="L14" s="19"/>
    </row>
    <row r="16" spans="1:12" x14ac:dyDescent="0.25">
      <c r="A16" s="26">
        <f>AVERAGE(A2:A13)</f>
        <v>6.5</v>
      </c>
      <c r="B16" s="26">
        <f>AVERAGE(B2:B13)</f>
        <v>306.66666666666669</v>
      </c>
    </row>
    <row r="20" spans="3:6" x14ac:dyDescent="0.25">
      <c r="C20" t="s">
        <v>38</v>
      </c>
      <c r="D20" t="s">
        <v>41</v>
      </c>
    </row>
    <row r="21" spans="3:6" x14ac:dyDescent="0.25">
      <c r="C21" s="29">
        <f t="array" ref="C21:F26">LINEST(B2:B13,A2:A13,TRUE,TRUE)</f>
        <v>-1.9580419580419623</v>
      </c>
      <c r="D21" s="29">
        <v>319.39393939393943</v>
      </c>
      <c r="E21" s="29" t="e">
        <v>#N/A</v>
      </c>
      <c r="F21" s="29" t="e">
        <v>#N/A</v>
      </c>
    </row>
    <row r="22" spans="3:6" x14ac:dyDescent="0.25">
      <c r="C22" s="29">
        <v>11.148031746952437</v>
      </c>
      <c r="D22" s="29">
        <v>82.047292099429171</v>
      </c>
      <c r="E22" s="29" t="e">
        <v>#N/A</v>
      </c>
      <c r="F22" s="29" t="e">
        <v>#N/A</v>
      </c>
    </row>
    <row r="23" spans="3:6" x14ac:dyDescent="0.25">
      <c r="C23" s="29">
        <v>3.0754585728406622E-3</v>
      </c>
      <c r="D23" s="29">
        <v>133.31107040242941</v>
      </c>
      <c r="E23" s="29" t="e">
        <v>#N/A</v>
      </c>
      <c r="F23" s="29" t="e">
        <v>#N/A</v>
      </c>
    </row>
    <row r="24" spans="3:6" x14ac:dyDescent="0.25">
      <c r="C24" s="29">
        <v>3.084946197069191E-2</v>
      </c>
      <c r="D24" s="29">
        <v>10</v>
      </c>
      <c r="E24" s="29" t="e">
        <v>#N/A</v>
      </c>
      <c r="F24" s="29" t="e">
        <v>#N/A</v>
      </c>
    </row>
    <row r="25" spans="3:6" x14ac:dyDescent="0.25">
      <c r="C25" s="29">
        <v>548.25174825172871</v>
      </c>
      <c r="D25" s="29">
        <v>177718.41491841493</v>
      </c>
      <c r="E25" s="29" t="e">
        <v>#N/A</v>
      </c>
      <c r="F25" s="29" t="e">
        <v>#N/A</v>
      </c>
    </row>
    <row r="26" spans="3:6" x14ac:dyDescent="0.25">
      <c r="C26" s="29" t="e">
        <v>#N/A</v>
      </c>
      <c r="D26" s="29" t="e">
        <v>#N/A</v>
      </c>
      <c r="E26" s="29" t="e">
        <v>#N/A</v>
      </c>
      <c r="F26" s="29" t="e">
        <v>#N/A</v>
      </c>
    </row>
    <row r="28" spans="3:6" x14ac:dyDescent="0.25">
      <c r="C28" s="30" t="s">
        <v>40</v>
      </c>
    </row>
  </sheetData>
  <mergeCells count="2">
    <mergeCell ref="G1:J1"/>
    <mergeCell ref="G2:H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9"/>
  <sheetViews>
    <sheetView topLeftCell="A25" workbookViewId="0">
      <selection activeCell="F12" sqref="F12"/>
    </sheetView>
  </sheetViews>
  <sheetFormatPr baseColWidth="10" defaultRowHeight="15" x14ac:dyDescent="0.25"/>
  <sheetData>
    <row r="1" spans="1:1" ht="15.75" x14ac:dyDescent="0.25">
      <c r="A1" s="1" t="s">
        <v>11</v>
      </c>
    </row>
    <row r="3" spans="1:1" x14ac:dyDescent="0.25">
      <c r="A3" t="s">
        <v>12</v>
      </c>
    </row>
    <row r="5" spans="1:1" x14ac:dyDescent="0.25">
      <c r="A5" t="s">
        <v>13</v>
      </c>
    </row>
    <row r="7" spans="1:1" x14ac:dyDescent="0.25">
      <c r="A7" t="s">
        <v>14</v>
      </c>
    </row>
    <row r="9" spans="1:1" x14ac:dyDescent="0.25">
      <c r="A9" t="s">
        <v>15</v>
      </c>
    </row>
    <row r="11" spans="1:1" x14ac:dyDescent="0.25">
      <c r="A11" t="s">
        <v>16</v>
      </c>
    </row>
    <row r="13" spans="1:1" x14ac:dyDescent="0.25">
      <c r="A13" t="s">
        <v>17</v>
      </c>
    </row>
    <row r="15" spans="1:1" x14ac:dyDescent="0.25">
      <c r="A15" t="s">
        <v>18</v>
      </c>
    </row>
    <row r="17" spans="1:1" x14ac:dyDescent="0.25">
      <c r="A17" t="s">
        <v>19</v>
      </c>
    </row>
    <row r="19" spans="1:1" x14ac:dyDescent="0.25">
      <c r="A19" t="s">
        <v>14</v>
      </c>
    </row>
    <row r="21" spans="1:1" x14ac:dyDescent="0.25">
      <c r="A21" t="s">
        <v>20</v>
      </c>
    </row>
    <row r="23" spans="1:1" x14ac:dyDescent="0.25">
      <c r="A23" t="s">
        <v>21</v>
      </c>
    </row>
    <row r="25" spans="1:1" x14ac:dyDescent="0.25">
      <c r="A25" t="s">
        <v>22</v>
      </c>
    </row>
    <row r="27" spans="1:1" x14ac:dyDescent="0.25">
      <c r="A27" t="s">
        <v>23</v>
      </c>
    </row>
    <row r="29" spans="1:1" x14ac:dyDescent="0.25">
      <c r="A29" t="s">
        <v>24</v>
      </c>
    </row>
    <row r="31" spans="1:1" x14ac:dyDescent="0.25">
      <c r="A31" t="s">
        <v>25</v>
      </c>
    </row>
    <row r="33" spans="1:1" x14ac:dyDescent="0.25">
      <c r="A33" t="s">
        <v>26</v>
      </c>
    </row>
    <row r="35" spans="1:1" x14ac:dyDescent="0.25">
      <c r="A35" t="s">
        <v>27</v>
      </c>
    </row>
    <row r="37" spans="1:1" x14ac:dyDescent="0.25">
      <c r="A37" t="s">
        <v>28</v>
      </c>
    </row>
    <row r="39" spans="1:1" x14ac:dyDescent="0.25">
      <c r="A39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4"/>
  <sheetViews>
    <sheetView workbookViewId="0">
      <selection sqref="A1:XFD1048576"/>
    </sheetView>
  </sheetViews>
  <sheetFormatPr baseColWidth="10" defaultRowHeight="15" x14ac:dyDescent="0.25"/>
  <cols>
    <col min="7" max="7" width="31" bestFit="1" customWidth="1"/>
    <col min="8" max="8" width="21.7109375" bestFit="1" customWidth="1"/>
    <col min="9" max="9" width="19.7109375" customWidth="1"/>
  </cols>
  <sheetData>
    <row r="1" spans="1:10" ht="56.25" x14ac:dyDescent="0.25">
      <c r="A1" s="2" t="s">
        <v>29</v>
      </c>
      <c r="B1" s="2" t="s">
        <v>0</v>
      </c>
      <c r="C1" s="2" t="s">
        <v>30</v>
      </c>
      <c r="D1" s="2" t="s">
        <v>1</v>
      </c>
      <c r="E1" s="2" t="s">
        <v>31</v>
      </c>
      <c r="F1" s="2" t="s">
        <v>32</v>
      </c>
      <c r="G1" s="21" t="s">
        <v>33</v>
      </c>
      <c r="H1" s="22"/>
      <c r="I1" s="22"/>
      <c r="J1" s="23"/>
    </row>
    <row r="2" spans="1:10" ht="15.75" x14ac:dyDescent="0.25">
      <c r="A2" s="3">
        <v>1</v>
      </c>
      <c r="B2" s="3">
        <v>250</v>
      </c>
      <c r="C2" s="3">
        <v>250</v>
      </c>
      <c r="D2" s="3">
        <v>1</v>
      </c>
      <c r="E2" s="4">
        <v>317.43589743589752</v>
      </c>
      <c r="F2" s="4">
        <v>0.78756058158319853</v>
      </c>
      <c r="G2" s="24" t="s">
        <v>2</v>
      </c>
      <c r="H2" s="25"/>
      <c r="I2" s="5"/>
    </row>
    <row r="3" spans="1:10" ht="15.75" x14ac:dyDescent="0.25">
      <c r="A3" s="3">
        <v>2</v>
      </c>
      <c r="B3" s="3">
        <v>430</v>
      </c>
      <c r="C3" s="3">
        <v>860</v>
      </c>
      <c r="D3" s="3">
        <v>4</v>
      </c>
      <c r="E3" s="4">
        <v>315.47785547785554</v>
      </c>
      <c r="F3" s="4">
        <v>1.3630116743017582</v>
      </c>
      <c r="G3" s="6"/>
      <c r="H3" s="7"/>
      <c r="I3" s="5"/>
    </row>
    <row r="4" spans="1:10" ht="15.75" x14ac:dyDescent="0.25">
      <c r="A4" s="3">
        <v>3</v>
      </c>
      <c r="B4" s="3">
        <v>380</v>
      </c>
      <c r="C4" s="3">
        <v>1140</v>
      </c>
      <c r="D4" s="3">
        <v>9</v>
      </c>
      <c r="E4" s="4">
        <v>313.51981351981357</v>
      </c>
      <c r="F4" s="4">
        <v>1.2120446096654274</v>
      </c>
      <c r="G4" s="6" t="s">
        <v>3</v>
      </c>
      <c r="H4" s="8">
        <v>-1.9580419580419683</v>
      </c>
      <c r="I4" s="5"/>
    </row>
    <row r="5" spans="1:10" ht="15.75" x14ac:dyDescent="0.25">
      <c r="A5" s="3">
        <v>4</v>
      </c>
      <c r="B5" s="3">
        <v>120</v>
      </c>
      <c r="C5" s="3">
        <v>480</v>
      </c>
      <c r="D5" s="3">
        <v>16</v>
      </c>
      <c r="E5" s="4">
        <v>311.56177156177159</v>
      </c>
      <c r="F5" s="4">
        <v>0.38515636690109228</v>
      </c>
      <c r="G5" s="6" t="s">
        <v>4</v>
      </c>
      <c r="H5" s="9">
        <v>319.39393939393949</v>
      </c>
      <c r="I5" s="5"/>
    </row>
    <row r="6" spans="1:10" ht="15.75" x14ac:dyDescent="0.25">
      <c r="A6" s="3">
        <v>5</v>
      </c>
      <c r="B6" s="3">
        <v>270</v>
      </c>
      <c r="C6" s="3">
        <v>1350</v>
      </c>
      <c r="D6" s="3">
        <v>25</v>
      </c>
      <c r="E6" s="4">
        <v>309.60372960372968</v>
      </c>
      <c r="F6" s="4">
        <v>0.87208251769311829</v>
      </c>
      <c r="G6" s="6" t="s">
        <v>5</v>
      </c>
      <c r="H6" s="9">
        <v>6.5</v>
      </c>
      <c r="I6" s="5"/>
    </row>
    <row r="7" spans="1:10" ht="15.75" x14ac:dyDescent="0.25">
      <c r="A7" s="3">
        <v>6</v>
      </c>
      <c r="B7" s="3">
        <v>450</v>
      </c>
      <c r="C7" s="3">
        <v>2700</v>
      </c>
      <c r="D7" s="3">
        <v>36</v>
      </c>
      <c r="E7" s="4">
        <v>307.6456876456877</v>
      </c>
      <c r="F7" s="4">
        <v>1.4627216244885586</v>
      </c>
      <c r="G7" s="6" t="s">
        <v>6</v>
      </c>
      <c r="H7" s="10">
        <v>306.66666666666669</v>
      </c>
      <c r="I7" s="5"/>
    </row>
    <row r="8" spans="1:10" ht="15.75" x14ac:dyDescent="0.25">
      <c r="A8" s="3">
        <v>7</v>
      </c>
      <c r="B8" s="3">
        <v>370</v>
      </c>
      <c r="C8" s="3">
        <v>2590</v>
      </c>
      <c r="D8" s="3">
        <v>49</v>
      </c>
      <c r="E8" s="4">
        <v>305.68764568764573</v>
      </c>
      <c r="F8" s="4">
        <v>1.210385847186213</v>
      </c>
      <c r="G8" s="6" t="s">
        <v>34</v>
      </c>
      <c r="H8" s="10">
        <v>12</v>
      </c>
      <c r="I8" s="5"/>
    </row>
    <row r="9" spans="1:10" ht="15.75" x14ac:dyDescent="0.25">
      <c r="A9" s="3">
        <v>8</v>
      </c>
      <c r="B9" s="3">
        <v>120</v>
      </c>
      <c r="C9" s="3">
        <v>960</v>
      </c>
      <c r="D9" s="3">
        <v>64</v>
      </c>
      <c r="E9" s="4">
        <v>303.72960372960375</v>
      </c>
      <c r="F9" s="4">
        <v>0.39508825786646196</v>
      </c>
      <c r="G9" s="6" t="s">
        <v>7</v>
      </c>
      <c r="H9" s="10">
        <v>78</v>
      </c>
      <c r="I9" s="5"/>
    </row>
    <row r="10" spans="1:10" ht="15.75" x14ac:dyDescent="0.25">
      <c r="A10" s="3">
        <v>9</v>
      </c>
      <c r="B10" s="3">
        <v>280</v>
      </c>
      <c r="C10" s="3">
        <v>2520</v>
      </c>
      <c r="D10" s="3">
        <v>81</v>
      </c>
      <c r="E10" s="4">
        <v>301.77156177156178</v>
      </c>
      <c r="F10" s="4">
        <v>0.92785416344816929</v>
      </c>
      <c r="G10" s="6" t="s">
        <v>8</v>
      </c>
      <c r="H10" s="10">
        <v>3680</v>
      </c>
      <c r="I10" s="5"/>
    </row>
    <row r="11" spans="1:10" ht="15.75" x14ac:dyDescent="0.25">
      <c r="A11" s="3">
        <v>10</v>
      </c>
      <c r="B11" s="3">
        <v>470</v>
      </c>
      <c r="C11" s="3">
        <v>4700</v>
      </c>
      <c r="D11" s="3">
        <v>100</v>
      </c>
      <c r="E11" s="4">
        <v>299.8135198135198</v>
      </c>
      <c r="F11" s="4">
        <v>1.5676411133571762</v>
      </c>
      <c r="G11" s="6" t="s">
        <v>9</v>
      </c>
      <c r="H11" s="10">
        <v>23640</v>
      </c>
      <c r="I11" s="5"/>
    </row>
    <row r="12" spans="1:10" ht="15.75" x14ac:dyDescent="0.25">
      <c r="A12" s="3">
        <v>11</v>
      </c>
      <c r="B12" s="3">
        <v>390</v>
      </c>
      <c r="C12" s="3">
        <v>4290</v>
      </c>
      <c r="D12" s="3">
        <v>121</v>
      </c>
      <c r="E12" s="4">
        <v>297.85547785547783</v>
      </c>
      <c r="F12" s="4">
        <v>1.3093598372202224</v>
      </c>
      <c r="G12" s="6" t="s">
        <v>10</v>
      </c>
      <c r="H12" s="10">
        <v>650</v>
      </c>
      <c r="I12" s="5"/>
    </row>
    <row r="13" spans="1:10" ht="15.75" x14ac:dyDescent="0.25">
      <c r="A13" s="3">
        <v>12</v>
      </c>
      <c r="B13" s="3">
        <v>150</v>
      </c>
      <c r="C13" s="3">
        <v>1800</v>
      </c>
      <c r="D13" s="3">
        <v>144</v>
      </c>
      <c r="E13" s="4">
        <v>295.89743589743586</v>
      </c>
      <c r="F13" s="4">
        <v>0.50693240901213177</v>
      </c>
      <c r="G13" s="6" t="s">
        <v>35</v>
      </c>
      <c r="H13" s="10" t="s">
        <v>36</v>
      </c>
      <c r="I13" s="5"/>
    </row>
    <row r="14" spans="1:10" ht="15.75" x14ac:dyDescent="0.25">
      <c r="A14" s="11"/>
      <c r="B14" s="11"/>
      <c r="C14" s="12"/>
      <c r="D14" s="12"/>
      <c r="E14" s="13"/>
      <c r="F14" s="13"/>
    </row>
  </sheetData>
  <mergeCells count="2">
    <mergeCell ref="G1:J1"/>
    <mergeCell ref="G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Chel</dc:creator>
  <cp:lastModifiedBy>Jean-Eric Pelouas</cp:lastModifiedBy>
  <dcterms:created xsi:type="dcterms:W3CDTF">2012-09-17T08:04:04Z</dcterms:created>
  <dcterms:modified xsi:type="dcterms:W3CDTF">2012-10-04T06:04:34Z</dcterms:modified>
</cp:coreProperties>
</file>