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hidePivotFieldList="1"/>
  <bookViews>
    <workbookView xWindow="0" yWindow="0" windowWidth="17955" windowHeight="7890"/>
  </bookViews>
  <sheets>
    <sheet name="Données" sheetId="1" r:id="rId1"/>
    <sheet name="TCD" sheetId="3" r:id="rId2"/>
  </sheets>
  <definedNames>
    <definedName name="_xlnm._FilterDatabase" localSheetId="0" hidden="1">Données!$A$1:$G$26</definedName>
    <definedName name="_xlnm._FilterDatabase" localSheetId="1" hidden="1">TCD!#REF!</definedName>
    <definedName name="_xlnm.Criteria" localSheetId="0">Données!$B$1:$B$26</definedName>
    <definedName name="_xlnm.Criteria" localSheetId="1">TCD!#REF!</definedName>
    <definedName name="_xlnm.Extract" localSheetId="0">Données!$A$27:$G$43</definedName>
    <definedName name="_xlnm.Extract" localSheetId="1">TCD!#REF!</definedName>
  </definedNames>
  <calcPr calcId="145621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G2" i="1"/>
  <c r="G4" i="1"/>
  <c r="G9" i="1"/>
  <c r="G16" i="1"/>
  <c r="G17" i="1"/>
  <c r="G18" i="1"/>
  <c r="G24" i="1"/>
  <c r="E2" i="1"/>
  <c r="E3" i="1"/>
  <c r="G3" i="1" s="1"/>
  <c r="E4" i="1"/>
  <c r="E5" i="1"/>
  <c r="G5" i="1" s="1"/>
  <c r="E6" i="1"/>
  <c r="G6" i="1" s="1"/>
  <c r="E7" i="1"/>
  <c r="G7" i="1" s="1"/>
  <c r="E8" i="1"/>
  <c r="G8" i="1" s="1"/>
  <c r="E9" i="1"/>
  <c r="E10" i="1"/>
  <c r="G10" i="1" s="1"/>
  <c r="E11" i="1"/>
  <c r="G11" i="1" s="1"/>
  <c r="E12" i="1"/>
  <c r="G12" i="1" s="1"/>
  <c r="E13" i="1"/>
  <c r="G13" i="1" s="1"/>
  <c r="E14" i="1"/>
  <c r="G14" i="1" s="1"/>
  <c r="E15" i="1"/>
  <c r="G15" i="1" s="1"/>
  <c r="E16" i="1"/>
  <c r="E17" i="1"/>
  <c r="E18" i="1"/>
  <c r="E19" i="1"/>
  <c r="G19" i="1" s="1"/>
  <c r="E20" i="1"/>
  <c r="G20" i="1" s="1"/>
  <c r="E21" i="1"/>
  <c r="G21" i="1" s="1"/>
  <c r="E22" i="1"/>
  <c r="G22" i="1" s="1"/>
  <c r="E23" i="1"/>
  <c r="G23" i="1" s="1"/>
  <c r="E24" i="1"/>
  <c r="E25" i="1"/>
  <c r="G25" i="1" s="1"/>
  <c r="E26" i="1"/>
  <c r="G26" i="1" s="1"/>
</calcChain>
</file>

<file path=xl/sharedStrings.xml><?xml version="1.0" encoding="utf-8"?>
<sst xmlns="http://schemas.openxmlformats.org/spreadsheetml/2006/main" count="42" uniqueCount="18">
  <si>
    <t>Transport</t>
  </si>
  <si>
    <t>Montant total</t>
  </si>
  <si>
    <t>DIB</t>
  </si>
  <si>
    <t>Traitement</t>
  </si>
  <si>
    <t>gravats</t>
  </si>
  <si>
    <t>Poids estimé</t>
  </si>
  <si>
    <t>bois</t>
  </si>
  <si>
    <t>Tarif T</t>
  </si>
  <si>
    <t>date</t>
  </si>
  <si>
    <t>Benne</t>
  </si>
  <si>
    <t>Étiquettes de lignes</t>
  </si>
  <si>
    <t>Total général</t>
  </si>
  <si>
    <t xml:space="preserve">Poids estimé </t>
  </si>
  <si>
    <t xml:space="preserve">Montant total </t>
  </si>
  <si>
    <t xml:space="preserve">Transport </t>
  </si>
  <si>
    <t xml:space="preserve">Traitement </t>
  </si>
  <si>
    <t>nb Benne</t>
  </si>
  <si>
    <t>Exemple : autre possibilté de synthèse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</si>
</sst>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&quot; T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4" fontId="0" fillId="0" borderId="0" xfId="0" applyNumberFormat="1" applyFont="1" applyFill="1" applyBorder="1" applyAlignment="1">
      <alignment horizontal="center" vertical="center"/>
    </xf>
    <xf numFmtId="0" fontId="0" fillId="0" borderId="0" xfId="0" pivotButton="1" applyAlignment="1"/>
    <xf numFmtId="0" fontId="0" fillId="0" borderId="0" xfId="0" applyAlignment="1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14" fontId="0" fillId="0" borderId="0" xfId="0" applyNumberFormat="1" applyAlignment="1"/>
    <xf numFmtId="3" fontId="0" fillId="0" borderId="0" xfId="0" applyNumberFormat="1" applyAlignment="1"/>
    <xf numFmtId="165" fontId="0" fillId="0" borderId="0" xfId="0" applyNumberFormat="1" applyAlignment="1"/>
    <xf numFmtId="4" fontId="0" fillId="0" borderId="0" xfId="0" applyNumberFormat="1" applyAlignment="1"/>
    <xf numFmtId="0" fontId="2" fillId="0" borderId="0" xfId="0" applyFont="1" applyAlignment="1"/>
  </cellXfs>
  <cellStyles count="1">
    <cellStyle name="Normal" xfId="0" builtinId="0"/>
  </cellStyles>
  <dxfs count="11">
    <dxf>
      <alignment horizontal="general" readingOrder="0"/>
    </dxf>
    <dxf>
      <alignment horizontal="general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&quot; T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1389530</xdr:colOff>
      <xdr:row>7</xdr:row>
      <xdr:rowOff>22412</xdr:rowOff>
    </xdr:from>
    <xdr:to>
      <xdr:col>12</xdr:col>
      <xdr:colOff>626935</xdr:colOff>
      <xdr:row>15</xdr:row>
      <xdr:rowOff>31745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25118" y="1355912"/>
          <a:ext cx="4761905" cy="1533333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p" refreshedDate="41803.474707754627" createdVersion="4" refreshedVersion="4" minRefreshableVersion="3" recordCount="25">
  <cacheSource type="worksheet">
    <worksheetSource name="Tableau1"/>
  </cacheSource>
  <cacheFields count="7">
    <cacheField name="date" numFmtId="14">
      <sharedItems containsSemiMixedTypes="0" containsNonDate="0" containsDate="1" containsString="0" minDate="2014-03-25T00:00:00" maxDate="2014-06-14T00:00:00" count="19">
        <d v="2014-03-25T00:00:00"/>
        <d v="2014-04-01T00:00:00"/>
        <d v="2014-04-08T00:00:00"/>
        <d v="2014-04-16T00:00:00"/>
        <d v="2014-04-18T00:00:00"/>
        <d v="2014-04-23T00:00:00"/>
        <d v="2014-04-29T00:00:00"/>
        <d v="2014-05-06T00:00:00"/>
        <d v="2014-05-15T00:00:00"/>
        <d v="2014-05-19T00:00:00"/>
        <d v="2014-05-22T00:00:00"/>
        <d v="2014-05-23T00:00:00"/>
        <d v="2014-05-26T00:00:00"/>
        <d v="2014-05-27T00:00:00"/>
        <d v="2014-06-02T00:00:00"/>
        <d v="2014-06-05T00:00:00"/>
        <d v="2014-06-11T00:00:00"/>
        <d v="2014-06-12T00:00:00"/>
        <d v="2014-06-13T00:00:00"/>
      </sharedItems>
    </cacheField>
    <cacheField name="Benne" numFmtId="49">
      <sharedItems count="3">
        <s v="gravats"/>
        <s v="DIB"/>
        <s v="bois"/>
      </sharedItems>
    </cacheField>
    <cacheField name="Poids estimé" numFmtId="165">
      <sharedItems containsSemiMixedTypes="0" containsString="0" containsNumber="1" minValue="0.18" maxValue="9.52"/>
    </cacheField>
    <cacheField name="Tarif T" numFmtId="0">
      <sharedItems containsSemiMixedTypes="0" containsString="0" containsNumber="1" containsInteger="1" minValue="1" maxValue="3"/>
    </cacheField>
    <cacheField name="Traitement" numFmtId="4">
      <sharedItems containsSemiMixedTypes="0" containsString="0" containsNumber="1" minValue="0.36" maxValue="9.52"/>
    </cacheField>
    <cacheField name="Transport" numFmtId="4">
      <sharedItems containsSemiMixedTypes="0" containsString="0" containsNumber="1" minValue="1.7999999999999999E-2" maxValue="0.47599999999999998"/>
    </cacheField>
    <cacheField name="Montant total" numFmtId="4">
      <sharedItems containsSemiMixedTypes="0" containsString="0" containsNumber="1" minValue="0.378" maxValue="9.995999999999998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x v="0"/>
    <n v="5.56"/>
    <n v="1"/>
    <n v="5.56"/>
    <n v="0.27799999999999997"/>
    <n v="5.8379999999999992"/>
  </r>
  <r>
    <x v="1"/>
    <x v="1"/>
    <n v="0.36"/>
    <n v="2"/>
    <n v="0.72"/>
    <n v="3.5999999999999997E-2"/>
    <n v="0.75600000000000001"/>
  </r>
  <r>
    <x v="2"/>
    <x v="0"/>
    <n v="7.28"/>
    <n v="1"/>
    <n v="7.28"/>
    <n v="0.36400000000000005"/>
    <n v="7.6440000000000001"/>
  </r>
  <r>
    <x v="2"/>
    <x v="0"/>
    <n v="7.04"/>
    <n v="1"/>
    <n v="7.04"/>
    <n v="0.35200000000000004"/>
    <n v="7.3920000000000003"/>
  </r>
  <r>
    <x v="3"/>
    <x v="1"/>
    <n v="0.18"/>
    <n v="2"/>
    <n v="0.36"/>
    <n v="1.7999999999999999E-2"/>
    <n v="0.378"/>
  </r>
  <r>
    <x v="4"/>
    <x v="0"/>
    <n v="5.14"/>
    <n v="1"/>
    <n v="5.14"/>
    <n v="0.25700000000000001"/>
    <n v="5.3969999999999994"/>
  </r>
  <r>
    <x v="5"/>
    <x v="0"/>
    <n v="7.1"/>
    <n v="1"/>
    <n v="7.1"/>
    <n v="0.35499999999999998"/>
    <n v="7.4550000000000001"/>
  </r>
  <r>
    <x v="6"/>
    <x v="0"/>
    <n v="9.52"/>
    <n v="1"/>
    <n v="9.52"/>
    <n v="0.47599999999999998"/>
    <n v="9.9959999999999987"/>
  </r>
  <r>
    <x v="6"/>
    <x v="0"/>
    <n v="4.8600000000000003"/>
    <n v="1"/>
    <n v="4.8600000000000003"/>
    <n v="0.24300000000000002"/>
    <n v="5.1030000000000006"/>
  </r>
  <r>
    <x v="6"/>
    <x v="1"/>
    <n v="0.78"/>
    <n v="2"/>
    <n v="1.56"/>
    <n v="7.8000000000000014E-2"/>
    <n v="1.6380000000000001"/>
  </r>
  <r>
    <x v="7"/>
    <x v="0"/>
    <n v="8.52"/>
    <n v="1"/>
    <n v="8.52"/>
    <n v="0.42599999999999999"/>
    <n v="8.9459999999999997"/>
  </r>
  <r>
    <x v="7"/>
    <x v="2"/>
    <n v="0.72"/>
    <n v="3"/>
    <n v="2.16"/>
    <n v="0.10800000000000001"/>
    <n v="2.2680000000000002"/>
  </r>
  <r>
    <x v="8"/>
    <x v="2"/>
    <n v="1.18"/>
    <n v="3"/>
    <n v="3.54"/>
    <n v="0.17700000000000002"/>
    <n v="3.7170000000000001"/>
  </r>
  <r>
    <x v="9"/>
    <x v="0"/>
    <n v="9.08"/>
    <n v="1"/>
    <n v="9.08"/>
    <n v="0.45400000000000001"/>
    <n v="9.5340000000000007"/>
  </r>
  <r>
    <x v="10"/>
    <x v="1"/>
    <n v="0.88"/>
    <n v="2"/>
    <n v="1.76"/>
    <n v="8.8000000000000009E-2"/>
    <n v="1.8480000000000001"/>
  </r>
  <r>
    <x v="11"/>
    <x v="0"/>
    <n v="7.5"/>
    <n v="1"/>
    <n v="7.5"/>
    <n v="0.375"/>
    <n v="7.875"/>
  </r>
  <r>
    <x v="12"/>
    <x v="2"/>
    <n v="0.94"/>
    <n v="3"/>
    <n v="2.82"/>
    <n v="0.14099999999999999"/>
    <n v="2.9609999999999999"/>
  </r>
  <r>
    <x v="13"/>
    <x v="0"/>
    <n v="5.6"/>
    <n v="1"/>
    <n v="5.6"/>
    <n v="0.27999999999999997"/>
    <n v="5.88"/>
  </r>
  <r>
    <x v="14"/>
    <x v="0"/>
    <n v="5.14"/>
    <n v="1"/>
    <n v="5.14"/>
    <n v="0.25700000000000001"/>
    <n v="5.3969999999999994"/>
  </r>
  <r>
    <x v="14"/>
    <x v="1"/>
    <n v="0.42"/>
    <n v="2"/>
    <n v="0.84"/>
    <n v="4.2000000000000003E-2"/>
    <n v="0.88200000000000001"/>
  </r>
  <r>
    <x v="15"/>
    <x v="0"/>
    <n v="8.1199999999999992"/>
    <n v="1"/>
    <n v="8.1199999999999992"/>
    <n v="0.40599999999999997"/>
    <n v="8.5259999999999998"/>
  </r>
  <r>
    <x v="16"/>
    <x v="2"/>
    <n v="0.72"/>
    <n v="3"/>
    <n v="2.16"/>
    <n v="0.10800000000000001"/>
    <n v="2.2680000000000002"/>
  </r>
  <r>
    <x v="16"/>
    <x v="0"/>
    <n v="6.63"/>
    <n v="1"/>
    <n v="6.63"/>
    <n v="0.33150000000000002"/>
    <n v="6.9615"/>
  </r>
  <r>
    <x v="17"/>
    <x v="1"/>
    <n v="0.6"/>
    <n v="2"/>
    <n v="1.2"/>
    <n v="0.06"/>
    <n v="1.26"/>
  </r>
  <r>
    <x v="18"/>
    <x v="2"/>
    <n v="0.7"/>
    <n v="3"/>
    <n v="2.0999999999999996"/>
    <n v="0.10499999999999998"/>
    <n v="2.204999999999999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6:F19" firstHeaderRow="0" firstDataRow="1" firstDataCol="1" rowPageCount="1" colPageCount="1"/>
  <pivotFields count="7">
    <pivotField axis="axisRow" numFmtId="14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axis="axisPage" dataField="1" showAll="0">
      <items count="4">
        <item x="2"/>
        <item x="1"/>
        <item x="0"/>
        <item t="default"/>
      </items>
    </pivotField>
    <pivotField dataField="1" numFmtId="165" showAll="0"/>
    <pivotField showAll="0"/>
    <pivotField dataField="1" showAll="0"/>
    <pivotField dataField="1" showAll="0"/>
    <pivotField dataField="1" showAll="0"/>
  </pivotFields>
  <rowFields count="1">
    <field x="0"/>
  </rowFields>
  <rowItems count="13">
    <i>
      <x/>
    </i>
    <i>
      <x v="2"/>
    </i>
    <i>
      <x v="4"/>
    </i>
    <i>
      <x v="5"/>
    </i>
    <i>
      <x v="6"/>
    </i>
    <i>
      <x v="7"/>
    </i>
    <i>
      <x v="9"/>
    </i>
    <i>
      <x v="11"/>
    </i>
    <i>
      <x v="13"/>
    </i>
    <i>
      <x v="14"/>
    </i>
    <i>
      <x v="15"/>
    </i>
    <i>
      <x v="16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" item="2" hier="-1"/>
  </pageFields>
  <dataFields count="5">
    <dataField name="nb Benne" fld="1" subtotal="count" baseField="0" baseItem="7" numFmtId="3"/>
    <dataField name="Poids estimé " fld="2" baseField="0" baseItem="0" numFmtId="165"/>
    <dataField name="Traitement " fld="4" baseField="0" baseItem="9" numFmtId="4"/>
    <dataField name="Transport " fld="5" baseField="0" baseItem="9" numFmtId="4"/>
    <dataField name="Montant total " fld="6" baseField="0" baseItem="9" numFmtId="4"/>
  </dataFields>
  <formats count="1">
    <format dxfId="1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26" totalsRowShown="0" headerRowDxfId="5" dataDxfId="6">
  <autoFilter ref="A1:G26"/>
  <tableColumns count="7">
    <tableColumn id="1" name="date" dataDxfId="10"/>
    <tableColumn id="2" name="Benne" dataDxfId="9"/>
    <tableColumn id="3" name="Poids estimé" dataDxfId="8"/>
    <tableColumn id="4" name="Tarif T" dataDxfId="7"/>
    <tableColumn id="5" name="Traitement" dataDxfId="4">
      <calculatedColumnFormula>Tableau1[[#This Row],[Poids estimé]]*Tableau1[[#This Row],[Tarif T]]</calculatedColumnFormula>
    </tableColumn>
    <tableColumn id="6" name="Transport" dataDxfId="3">
      <calculatedColumnFormula>Tableau1[[#This Row],[Traitement]]*5%</calculatedColumnFormula>
    </tableColumn>
    <tableColumn id="7" name="Montant total" dataDxfId="2">
      <calculatedColumnFormula>SUM(Tableau1[[#This Row],[Traitement]:[Transport]])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showGridLines="0" showZeros="0" tabSelected="1" zoomScale="85" zoomScaleNormal="85" workbookViewId="0">
      <selection activeCell="J30" sqref="J30"/>
    </sheetView>
  </sheetViews>
  <sheetFormatPr baseColWidth="10" defaultColWidth="11.5703125" defaultRowHeight="15" x14ac:dyDescent="0.25"/>
  <cols>
    <col min="1" max="1" width="22.28515625" style="1" bestFit="1" customWidth="1"/>
    <col min="2" max="7" width="17.7109375" style="1" customWidth="1"/>
    <col min="8" max="16384" width="11.5703125" style="1"/>
  </cols>
  <sheetData>
    <row r="1" spans="1:11" x14ac:dyDescent="0.25">
      <c r="A1" s="1" t="s">
        <v>8</v>
      </c>
      <c r="B1" s="1" t="s">
        <v>9</v>
      </c>
      <c r="C1" s="1" t="s">
        <v>5</v>
      </c>
      <c r="D1" s="1" t="s">
        <v>7</v>
      </c>
      <c r="E1" s="1" t="s">
        <v>3</v>
      </c>
      <c r="F1" s="1" t="s">
        <v>0</v>
      </c>
      <c r="G1" s="1" t="s">
        <v>1</v>
      </c>
      <c r="K1" s="2"/>
    </row>
    <row r="2" spans="1:11" x14ac:dyDescent="0.25">
      <c r="A2" s="3">
        <v>41723</v>
      </c>
      <c r="B2" s="4" t="s">
        <v>4</v>
      </c>
      <c r="C2" s="5">
        <v>5.56</v>
      </c>
      <c r="D2" s="1">
        <v>1</v>
      </c>
      <c r="E2" s="6">
        <f>Tableau1[[#This Row],[Poids estimé]]*Tableau1[[#This Row],[Tarif T]]</f>
        <v>5.56</v>
      </c>
      <c r="F2" s="6">
        <f>Tableau1[[#This Row],[Traitement]]*5%</f>
        <v>0.27799999999999997</v>
      </c>
      <c r="G2" s="6">
        <f>SUM(Tableau1[[#This Row],[Traitement]:[Transport]])</f>
        <v>5.8379999999999992</v>
      </c>
    </row>
    <row r="3" spans="1:11" x14ac:dyDescent="0.25">
      <c r="A3" s="3">
        <v>41730</v>
      </c>
      <c r="B3" s="4" t="s">
        <v>2</v>
      </c>
      <c r="C3" s="5">
        <v>0.36</v>
      </c>
      <c r="D3" s="1">
        <v>2</v>
      </c>
      <c r="E3" s="6">
        <f>Tableau1[[#This Row],[Poids estimé]]*Tableau1[[#This Row],[Tarif T]]</f>
        <v>0.72</v>
      </c>
      <c r="F3" s="6">
        <f>Tableau1[[#This Row],[Traitement]]*5%</f>
        <v>3.5999999999999997E-2</v>
      </c>
      <c r="G3" s="6">
        <f>SUM(Tableau1[[#This Row],[Traitement]:[Transport]])</f>
        <v>0.75600000000000001</v>
      </c>
    </row>
    <row r="4" spans="1:11" x14ac:dyDescent="0.25">
      <c r="A4" s="3">
        <v>41737</v>
      </c>
      <c r="B4" s="4" t="s">
        <v>4</v>
      </c>
      <c r="C4" s="5">
        <v>7.28</v>
      </c>
      <c r="D4" s="1">
        <v>1</v>
      </c>
      <c r="E4" s="6">
        <f>Tableau1[[#This Row],[Poids estimé]]*Tableau1[[#This Row],[Tarif T]]</f>
        <v>7.28</v>
      </c>
      <c r="F4" s="6">
        <f>Tableau1[[#This Row],[Traitement]]*5%</f>
        <v>0.36400000000000005</v>
      </c>
      <c r="G4" s="6">
        <f>SUM(Tableau1[[#This Row],[Traitement]:[Transport]])</f>
        <v>7.6440000000000001</v>
      </c>
    </row>
    <row r="5" spans="1:11" x14ac:dyDescent="0.25">
      <c r="A5" s="3">
        <v>41737</v>
      </c>
      <c r="B5" s="4" t="s">
        <v>4</v>
      </c>
      <c r="C5" s="5">
        <v>7.04</v>
      </c>
      <c r="D5" s="1">
        <v>1</v>
      </c>
      <c r="E5" s="6">
        <f>Tableau1[[#This Row],[Poids estimé]]*Tableau1[[#This Row],[Tarif T]]</f>
        <v>7.04</v>
      </c>
      <c r="F5" s="6">
        <f>Tableau1[[#This Row],[Traitement]]*5%</f>
        <v>0.35200000000000004</v>
      </c>
      <c r="G5" s="6">
        <f>SUM(Tableau1[[#This Row],[Traitement]:[Transport]])</f>
        <v>7.3920000000000003</v>
      </c>
    </row>
    <row r="6" spans="1:11" x14ac:dyDescent="0.25">
      <c r="A6" s="3">
        <v>41745</v>
      </c>
      <c r="B6" s="4" t="s">
        <v>2</v>
      </c>
      <c r="C6" s="5">
        <v>0.18</v>
      </c>
      <c r="D6" s="1">
        <v>2</v>
      </c>
      <c r="E6" s="6">
        <f>Tableau1[[#This Row],[Poids estimé]]*Tableau1[[#This Row],[Tarif T]]</f>
        <v>0.36</v>
      </c>
      <c r="F6" s="6">
        <f>Tableau1[[#This Row],[Traitement]]*5%</f>
        <v>1.7999999999999999E-2</v>
      </c>
      <c r="G6" s="6">
        <f>SUM(Tableau1[[#This Row],[Traitement]:[Transport]])</f>
        <v>0.378</v>
      </c>
    </row>
    <row r="7" spans="1:11" x14ac:dyDescent="0.25">
      <c r="A7" s="3">
        <v>41747</v>
      </c>
      <c r="B7" s="4" t="s">
        <v>4</v>
      </c>
      <c r="C7" s="5">
        <v>5.14</v>
      </c>
      <c r="D7" s="1">
        <v>1</v>
      </c>
      <c r="E7" s="6">
        <f>Tableau1[[#This Row],[Poids estimé]]*Tableau1[[#This Row],[Tarif T]]</f>
        <v>5.14</v>
      </c>
      <c r="F7" s="6">
        <f>Tableau1[[#This Row],[Traitement]]*5%</f>
        <v>0.25700000000000001</v>
      </c>
      <c r="G7" s="6">
        <f>SUM(Tableau1[[#This Row],[Traitement]:[Transport]])</f>
        <v>5.3969999999999994</v>
      </c>
    </row>
    <row r="8" spans="1:11" x14ac:dyDescent="0.25">
      <c r="A8" s="3">
        <v>41752</v>
      </c>
      <c r="B8" s="4" t="s">
        <v>4</v>
      </c>
      <c r="C8" s="5">
        <v>7.1</v>
      </c>
      <c r="D8" s="1">
        <v>1</v>
      </c>
      <c r="E8" s="6">
        <f>Tableau1[[#This Row],[Poids estimé]]*Tableau1[[#This Row],[Tarif T]]</f>
        <v>7.1</v>
      </c>
      <c r="F8" s="6">
        <f>Tableau1[[#This Row],[Traitement]]*5%</f>
        <v>0.35499999999999998</v>
      </c>
      <c r="G8" s="6">
        <f>SUM(Tableau1[[#This Row],[Traitement]:[Transport]])</f>
        <v>7.4550000000000001</v>
      </c>
    </row>
    <row r="9" spans="1:11" x14ac:dyDescent="0.25">
      <c r="A9" s="3">
        <v>41758</v>
      </c>
      <c r="B9" s="4" t="s">
        <v>4</v>
      </c>
      <c r="C9" s="5">
        <v>9.52</v>
      </c>
      <c r="D9" s="1">
        <v>1</v>
      </c>
      <c r="E9" s="6">
        <f>Tableau1[[#This Row],[Poids estimé]]*Tableau1[[#This Row],[Tarif T]]</f>
        <v>9.52</v>
      </c>
      <c r="F9" s="6">
        <f>Tableau1[[#This Row],[Traitement]]*5%</f>
        <v>0.47599999999999998</v>
      </c>
      <c r="G9" s="6">
        <f>SUM(Tableau1[[#This Row],[Traitement]:[Transport]])</f>
        <v>9.9959999999999987</v>
      </c>
    </row>
    <row r="10" spans="1:11" x14ac:dyDescent="0.25">
      <c r="A10" s="3">
        <v>41758</v>
      </c>
      <c r="B10" s="4" t="s">
        <v>4</v>
      </c>
      <c r="C10" s="5">
        <v>4.8600000000000003</v>
      </c>
      <c r="D10" s="1">
        <v>1</v>
      </c>
      <c r="E10" s="6">
        <f>Tableau1[[#This Row],[Poids estimé]]*Tableau1[[#This Row],[Tarif T]]</f>
        <v>4.8600000000000003</v>
      </c>
      <c r="F10" s="6">
        <f>Tableau1[[#This Row],[Traitement]]*5%</f>
        <v>0.24300000000000002</v>
      </c>
      <c r="G10" s="6">
        <f>SUM(Tableau1[[#This Row],[Traitement]:[Transport]])</f>
        <v>5.1030000000000006</v>
      </c>
    </row>
    <row r="11" spans="1:11" x14ac:dyDescent="0.25">
      <c r="A11" s="3">
        <v>41758</v>
      </c>
      <c r="B11" s="4" t="s">
        <v>2</v>
      </c>
      <c r="C11" s="5">
        <v>0.78</v>
      </c>
      <c r="D11" s="1">
        <v>2</v>
      </c>
      <c r="E11" s="6">
        <f>Tableau1[[#This Row],[Poids estimé]]*Tableau1[[#This Row],[Tarif T]]</f>
        <v>1.56</v>
      </c>
      <c r="F11" s="6">
        <f>Tableau1[[#This Row],[Traitement]]*5%</f>
        <v>7.8000000000000014E-2</v>
      </c>
      <c r="G11" s="6">
        <f>SUM(Tableau1[[#This Row],[Traitement]:[Transport]])</f>
        <v>1.6380000000000001</v>
      </c>
    </row>
    <row r="12" spans="1:11" x14ac:dyDescent="0.25">
      <c r="A12" s="3">
        <v>41765</v>
      </c>
      <c r="B12" s="4" t="s">
        <v>4</v>
      </c>
      <c r="C12" s="5">
        <v>8.52</v>
      </c>
      <c r="D12" s="1">
        <v>1</v>
      </c>
      <c r="E12" s="6">
        <f>Tableau1[[#This Row],[Poids estimé]]*Tableau1[[#This Row],[Tarif T]]</f>
        <v>8.52</v>
      </c>
      <c r="F12" s="6">
        <f>Tableau1[[#This Row],[Traitement]]*5%</f>
        <v>0.42599999999999999</v>
      </c>
      <c r="G12" s="6">
        <f>SUM(Tableau1[[#This Row],[Traitement]:[Transport]])</f>
        <v>8.9459999999999997</v>
      </c>
    </row>
    <row r="13" spans="1:11" x14ac:dyDescent="0.25">
      <c r="A13" s="3">
        <v>41765</v>
      </c>
      <c r="B13" s="4" t="s">
        <v>6</v>
      </c>
      <c r="C13" s="5">
        <v>0.72</v>
      </c>
      <c r="D13" s="1">
        <v>3</v>
      </c>
      <c r="E13" s="6">
        <f>Tableau1[[#This Row],[Poids estimé]]*Tableau1[[#This Row],[Tarif T]]</f>
        <v>2.16</v>
      </c>
      <c r="F13" s="6">
        <f>Tableau1[[#This Row],[Traitement]]*5%</f>
        <v>0.10800000000000001</v>
      </c>
      <c r="G13" s="6">
        <f>SUM(Tableau1[[#This Row],[Traitement]:[Transport]])</f>
        <v>2.2680000000000002</v>
      </c>
    </row>
    <row r="14" spans="1:11" x14ac:dyDescent="0.25">
      <c r="A14" s="3">
        <v>41774</v>
      </c>
      <c r="B14" s="4" t="s">
        <v>6</v>
      </c>
      <c r="C14" s="5">
        <v>1.18</v>
      </c>
      <c r="D14" s="1">
        <v>3</v>
      </c>
      <c r="E14" s="6">
        <f>Tableau1[[#This Row],[Poids estimé]]*Tableau1[[#This Row],[Tarif T]]</f>
        <v>3.54</v>
      </c>
      <c r="F14" s="6">
        <f>Tableau1[[#This Row],[Traitement]]*5%</f>
        <v>0.17700000000000002</v>
      </c>
      <c r="G14" s="6">
        <f>SUM(Tableau1[[#This Row],[Traitement]:[Transport]])</f>
        <v>3.7170000000000001</v>
      </c>
    </row>
    <row r="15" spans="1:11" x14ac:dyDescent="0.25">
      <c r="A15" s="3">
        <v>41778</v>
      </c>
      <c r="B15" s="4" t="s">
        <v>4</v>
      </c>
      <c r="C15" s="5">
        <v>9.08</v>
      </c>
      <c r="D15" s="1">
        <v>1</v>
      </c>
      <c r="E15" s="6">
        <f>Tableau1[[#This Row],[Poids estimé]]*Tableau1[[#This Row],[Tarif T]]</f>
        <v>9.08</v>
      </c>
      <c r="F15" s="6">
        <f>Tableau1[[#This Row],[Traitement]]*5%</f>
        <v>0.45400000000000001</v>
      </c>
      <c r="G15" s="6">
        <f>SUM(Tableau1[[#This Row],[Traitement]:[Transport]])</f>
        <v>9.5340000000000007</v>
      </c>
    </row>
    <row r="16" spans="1:11" x14ac:dyDescent="0.25">
      <c r="A16" s="3">
        <v>41781</v>
      </c>
      <c r="B16" s="4" t="s">
        <v>2</v>
      </c>
      <c r="C16" s="5">
        <v>0.88</v>
      </c>
      <c r="D16" s="1">
        <v>2</v>
      </c>
      <c r="E16" s="6">
        <f>Tableau1[[#This Row],[Poids estimé]]*Tableau1[[#This Row],[Tarif T]]</f>
        <v>1.76</v>
      </c>
      <c r="F16" s="6">
        <f>Tableau1[[#This Row],[Traitement]]*5%</f>
        <v>8.8000000000000009E-2</v>
      </c>
      <c r="G16" s="6">
        <f>SUM(Tableau1[[#This Row],[Traitement]:[Transport]])</f>
        <v>1.8480000000000001</v>
      </c>
    </row>
    <row r="17" spans="1:7" x14ac:dyDescent="0.25">
      <c r="A17" s="3">
        <v>41782</v>
      </c>
      <c r="B17" s="4" t="s">
        <v>4</v>
      </c>
      <c r="C17" s="5">
        <v>7.5</v>
      </c>
      <c r="D17" s="1">
        <v>1</v>
      </c>
      <c r="E17" s="6">
        <f>Tableau1[[#This Row],[Poids estimé]]*Tableau1[[#This Row],[Tarif T]]</f>
        <v>7.5</v>
      </c>
      <c r="F17" s="6">
        <f>Tableau1[[#This Row],[Traitement]]*5%</f>
        <v>0.375</v>
      </c>
      <c r="G17" s="6">
        <f>SUM(Tableau1[[#This Row],[Traitement]:[Transport]])</f>
        <v>7.875</v>
      </c>
    </row>
    <row r="18" spans="1:7" x14ac:dyDescent="0.25">
      <c r="A18" s="3">
        <v>41785</v>
      </c>
      <c r="B18" s="4" t="s">
        <v>6</v>
      </c>
      <c r="C18" s="5">
        <v>0.94</v>
      </c>
      <c r="D18" s="1">
        <v>3</v>
      </c>
      <c r="E18" s="6">
        <f>Tableau1[[#This Row],[Poids estimé]]*Tableau1[[#This Row],[Tarif T]]</f>
        <v>2.82</v>
      </c>
      <c r="F18" s="6">
        <f>Tableau1[[#This Row],[Traitement]]*5%</f>
        <v>0.14099999999999999</v>
      </c>
      <c r="G18" s="6">
        <f>SUM(Tableau1[[#This Row],[Traitement]:[Transport]])</f>
        <v>2.9609999999999999</v>
      </c>
    </row>
    <row r="19" spans="1:7" x14ac:dyDescent="0.25">
      <c r="A19" s="3">
        <v>41786</v>
      </c>
      <c r="B19" s="4" t="s">
        <v>4</v>
      </c>
      <c r="C19" s="5">
        <v>5.6</v>
      </c>
      <c r="D19" s="1">
        <v>1</v>
      </c>
      <c r="E19" s="6">
        <f>Tableau1[[#This Row],[Poids estimé]]*Tableau1[[#This Row],[Tarif T]]</f>
        <v>5.6</v>
      </c>
      <c r="F19" s="6">
        <f>Tableau1[[#This Row],[Traitement]]*5%</f>
        <v>0.27999999999999997</v>
      </c>
      <c r="G19" s="6">
        <f>SUM(Tableau1[[#This Row],[Traitement]:[Transport]])</f>
        <v>5.88</v>
      </c>
    </row>
    <row r="20" spans="1:7" x14ac:dyDescent="0.25">
      <c r="A20" s="3">
        <v>41792</v>
      </c>
      <c r="B20" s="4" t="s">
        <v>4</v>
      </c>
      <c r="C20" s="5">
        <v>5.14</v>
      </c>
      <c r="D20" s="1">
        <v>1</v>
      </c>
      <c r="E20" s="6">
        <f>Tableau1[[#This Row],[Poids estimé]]*Tableau1[[#This Row],[Tarif T]]</f>
        <v>5.14</v>
      </c>
      <c r="F20" s="6">
        <f>Tableau1[[#This Row],[Traitement]]*5%</f>
        <v>0.25700000000000001</v>
      </c>
      <c r="G20" s="6">
        <f>SUM(Tableau1[[#This Row],[Traitement]:[Transport]])</f>
        <v>5.3969999999999994</v>
      </c>
    </row>
    <row r="21" spans="1:7" x14ac:dyDescent="0.25">
      <c r="A21" s="3">
        <v>41792</v>
      </c>
      <c r="B21" s="4" t="s">
        <v>2</v>
      </c>
      <c r="C21" s="5">
        <v>0.42</v>
      </c>
      <c r="D21" s="1">
        <v>2</v>
      </c>
      <c r="E21" s="6">
        <f>Tableau1[[#This Row],[Poids estimé]]*Tableau1[[#This Row],[Tarif T]]</f>
        <v>0.84</v>
      </c>
      <c r="F21" s="6">
        <f>Tableau1[[#This Row],[Traitement]]*5%</f>
        <v>4.2000000000000003E-2</v>
      </c>
      <c r="G21" s="6">
        <f>SUM(Tableau1[[#This Row],[Traitement]:[Transport]])</f>
        <v>0.88200000000000001</v>
      </c>
    </row>
    <row r="22" spans="1:7" x14ac:dyDescent="0.25">
      <c r="A22" s="3">
        <v>41795</v>
      </c>
      <c r="B22" s="4" t="s">
        <v>4</v>
      </c>
      <c r="C22" s="5">
        <v>8.1199999999999992</v>
      </c>
      <c r="D22" s="1">
        <v>1</v>
      </c>
      <c r="E22" s="6">
        <f>Tableau1[[#This Row],[Poids estimé]]*Tableau1[[#This Row],[Tarif T]]</f>
        <v>8.1199999999999992</v>
      </c>
      <c r="F22" s="6">
        <f>Tableau1[[#This Row],[Traitement]]*5%</f>
        <v>0.40599999999999997</v>
      </c>
      <c r="G22" s="6">
        <f>SUM(Tableau1[[#This Row],[Traitement]:[Transport]])</f>
        <v>8.5259999999999998</v>
      </c>
    </row>
    <row r="23" spans="1:7" x14ac:dyDescent="0.25">
      <c r="A23" s="3">
        <v>41801</v>
      </c>
      <c r="B23" s="4" t="s">
        <v>6</v>
      </c>
      <c r="C23" s="5">
        <v>0.72</v>
      </c>
      <c r="D23" s="1">
        <v>3</v>
      </c>
      <c r="E23" s="6">
        <f>Tableau1[[#This Row],[Poids estimé]]*Tableau1[[#This Row],[Tarif T]]</f>
        <v>2.16</v>
      </c>
      <c r="F23" s="6">
        <f>Tableau1[[#This Row],[Traitement]]*5%</f>
        <v>0.10800000000000001</v>
      </c>
      <c r="G23" s="6">
        <f>SUM(Tableau1[[#This Row],[Traitement]:[Transport]])</f>
        <v>2.2680000000000002</v>
      </c>
    </row>
    <row r="24" spans="1:7" x14ac:dyDescent="0.25">
      <c r="A24" s="3">
        <v>41801</v>
      </c>
      <c r="B24" s="4" t="s">
        <v>4</v>
      </c>
      <c r="C24" s="5">
        <v>6.63</v>
      </c>
      <c r="D24" s="1">
        <v>1</v>
      </c>
      <c r="E24" s="6">
        <f>Tableau1[[#This Row],[Poids estimé]]*Tableau1[[#This Row],[Tarif T]]</f>
        <v>6.63</v>
      </c>
      <c r="F24" s="6">
        <f>Tableau1[[#This Row],[Traitement]]*5%</f>
        <v>0.33150000000000002</v>
      </c>
      <c r="G24" s="6">
        <f>SUM(Tableau1[[#This Row],[Traitement]:[Transport]])</f>
        <v>6.9615</v>
      </c>
    </row>
    <row r="25" spans="1:7" x14ac:dyDescent="0.25">
      <c r="A25" s="3">
        <v>41802</v>
      </c>
      <c r="B25" s="4" t="s">
        <v>2</v>
      </c>
      <c r="C25" s="5">
        <v>0.6</v>
      </c>
      <c r="D25" s="1">
        <v>2</v>
      </c>
      <c r="E25" s="6">
        <f>Tableau1[[#This Row],[Poids estimé]]*Tableau1[[#This Row],[Tarif T]]</f>
        <v>1.2</v>
      </c>
      <c r="F25" s="6">
        <f>Tableau1[[#This Row],[Traitement]]*5%</f>
        <v>0.06</v>
      </c>
      <c r="G25" s="6">
        <f>SUM(Tableau1[[#This Row],[Traitement]:[Transport]])</f>
        <v>1.26</v>
      </c>
    </row>
    <row r="26" spans="1:7" x14ac:dyDescent="0.25">
      <c r="A26" s="3">
        <v>41803</v>
      </c>
      <c r="B26" s="4" t="s">
        <v>6</v>
      </c>
      <c r="C26" s="5">
        <v>0.7</v>
      </c>
      <c r="D26" s="1">
        <v>3</v>
      </c>
      <c r="E26" s="6">
        <f>Tableau1[[#This Row],[Poids estimé]]*Tableau1[[#This Row],[Tarif T]]</f>
        <v>2.0999999999999996</v>
      </c>
      <c r="F26" s="6">
        <f>Tableau1[[#This Row],[Traitement]]*5%</f>
        <v>0.10499999999999998</v>
      </c>
      <c r="G26" s="6">
        <f>SUM(Tableau1[[#This Row],[Traitement]:[Transport]])</f>
        <v>2.2049999999999996</v>
      </c>
    </row>
    <row r="32" spans="1:7" x14ac:dyDescent="0.25">
      <c r="C32" s="5"/>
      <c r="E32" s="2"/>
      <c r="F32" s="2"/>
      <c r="G32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N26"/>
  <sheetViews>
    <sheetView showZeros="0" zoomScale="85" zoomScaleNormal="85" workbookViewId="0">
      <selection activeCell="E25" sqref="E25"/>
    </sheetView>
  </sheetViews>
  <sheetFormatPr baseColWidth="10" defaultColWidth="11.5703125" defaultRowHeight="15" x14ac:dyDescent="0.25"/>
  <cols>
    <col min="1" max="1" width="21" style="9" customWidth="1"/>
    <col min="2" max="2" width="10.42578125" style="9" customWidth="1"/>
    <col min="3" max="3" width="12.85546875" style="9" customWidth="1"/>
    <col min="4" max="4" width="11.28515625" style="9" customWidth="1"/>
    <col min="5" max="5" width="9.85546875" style="9" customWidth="1"/>
    <col min="6" max="6" width="13.7109375" style="9" bestFit="1" customWidth="1"/>
    <col min="7" max="7" width="11.5703125" style="10"/>
    <col min="8" max="8" width="11.5703125" style="9"/>
    <col min="9" max="9" width="21" style="9" bestFit="1" customWidth="1"/>
    <col min="10" max="10" width="37.5703125" style="9" bestFit="1" customWidth="1"/>
    <col min="11" max="11" width="12.85546875" style="9" bestFit="1" customWidth="1"/>
    <col min="12" max="12" width="11.28515625" style="9" customWidth="1"/>
    <col min="13" max="13" width="9.85546875" style="9" customWidth="1"/>
    <col min="14" max="14" width="13.7109375" style="9" bestFit="1" customWidth="1"/>
    <col min="15" max="16384" width="11.5703125" style="9"/>
  </cols>
  <sheetData>
    <row r="4" spans="1:14" x14ac:dyDescent="0.25">
      <c r="A4" s="7" t="s">
        <v>9</v>
      </c>
      <c r="B4" s="8" t="s">
        <v>4</v>
      </c>
      <c r="C4" s="8"/>
      <c r="I4" s="8"/>
      <c r="J4" s="8"/>
      <c r="K4" s="8"/>
    </row>
    <row r="5" spans="1:14" x14ac:dyDescent="0.25">
      <c r="A5" s="8"/>
      <c r="B5" s="8"/>
      <c r="C5" s="8"/>
      <c r="I5" s="8"/>
      <c r="J5" s="8"/>
      <c r="K5" s="8"/>
    </row>
    <row r="6" spans="1:14" x14ac:dyDescent="0.25">
      <c r="A6" s="7" t="s">
        <v>10</v>
      </c>
      <c r="B6" s="8" t="s">
        <v>16</v>
      </c>
      <c r="C6" s="8" t="s">
        <v>12</v>
      </c>
      <c r="D6" s="8" t="s">
        <v>15</v>
      </c>
      <c r="E6" s="8" t="s">
        <v>14</v>
      </c>
      <c r="F6" s="8" t="s">
        <v>13</v>
      </c>
      <c r="I6" s="8"/>
      <c r="J6" s="15" t="s">
        <v>17</v>
      </c>
      <c r="K6" s="8"/>
      <c r="L6" s="8"/>
      <c r="M6" s="8"/>
      <c r="N6" s="8"/>
    </row>
    <row r="7" spans="1:14" x14ac:dyDescent="0.25">
      <c r="A7" s="11">
        <v>41723</v>
      </c>
      <c r="B7" s="12">
        <v>1</v>
      </c>
      <c r="C7" s="13">
        <v>5.56</v>
      </c>
      <c r="D7" s="14">
        <v>5.56</v>
      </c>
      <c r="E7" s="14">
        <v>0.27799999999999997</v>
      </c>
      <c r="F7" s="14">
        <v>5.8379999999999992</v>
      </c>
      <c r="I7" s="11"/>
      <c r="J7" s="12"/>
      <c r="K7" s="13"/>
      <c r="L7" s="14"/>
      <c r="M7" s="14"/>
      <c r="N7" s="14"/>
    </row>
    <row r="8" spans="1:14" x14ac:dyDescent="0.25">
      <c r="A8" s="11">
        <v>41737</v>
      </c>
      <c r="B8" s="12">
        <v>2</v>
      </c>
      <c r="C8" s="13">
        <v>14.32</v>
      </c>
      <c r="D8" s="14">
        <v>14.32</v>
      </c>
      <c r="E8" s="14">
        <v>0.71600000000000008</v>
      </c>
      <c r="F8" s="14">
        <v>15.036000000000001</v>
      </c>
      <c r="I8" s="11"/>
      <c r="J8" s="12"/>
      <c r="K8" s="13"/>
      <c r="L8" s="14"/>
      <c r="M8" s="14"/>
      <c r="N8" s="14"/>
    </row>
    <row r="9" spans="1:14" x14ac:dyDescent="0.25">
      <c r="A9" s="11">
        <v>41747</v>
      </c>
      <c r="B9" s="12">
        <v>1</v>
      </c>
      <c r="C9" s="13">
        <v>5.14</v>
      </c>
      <c r="D9" s="14">
        <v>5.14</v>
      </c>
      <c r="E9" s="14">
        <v>0.25700000000000001</v>
      </c>
      <c r="F9" s="14">
        <v>5.3969999999999994</v>
      </c>
      <c r="I9" s="11"/>
      <c r="J9" s="12"/>
      <c r="K9" s="13"/>
      <c r="L9" s="14"/>
      <c r="M9" s="14"/>
      <c r="N9" s="14"/>
    </row>
    <row r="10" spans="1:14" x14ac:dyDescent="0.25">
      <c r="A10" s="11">
        <v>41752</v>
      </c>
      <c r="B10" s="12">
        <v>1</v>
      </c>
      <c r="C10" s="13">
        <v>7.1</v>
      </c>
      <c r="D10" s="14">
        <v>7.1</v>
      </c>
      <c r="E10" s="14">
        <v>0.35499999999999998</v>
      </c>
      <c r="F10" s="14">
        <v>7.4550000000000001</v>
      </c>
      <c r="I10" s="11"/>
      <c r="J10" s="12"/>
      <c r="K10" s="13"/>
      <c r="L10" s="14"/>
      <c r="M10" s="14"/>
      <c r="N10" s="14"/>
    </row>
    <row r="11" spans="1:14" x14ac:dyDescent="0.25">
      <c r="A11" s="11">
        <v>41758</v>
      </c>
      <c r="B11" s="12">
        <v>2</v>
      </c>
      <c r="C11" s="13">
        <v>14.379999999999999</v>
      </c>
      <c r="D11" s="14">
        <v>14.379999999999999</v>
      </c>
      <c r="E11" s="14">
        <v>0.71899999999999997</v>
      </c>
      <c r="F11" s="14">
        <v>15.099</v>
      </c>
      <c r="I11" s="11"/>
      <c r="J11" s="12"/>
      <c r="K11" s="13"/>
      <c r="L11" s="14"/>
      <c r="M11" s="14"/>
      <c r="N11" s="14"/>
    </row>
    <row r="12" spans="1:14" x14ac:dyDescent="0.25">
      <c r="A12" s="11">
        <v>41765</v>
      </c>
      <c r="B12" s="12">
        <v>1</v>
      </c>
      <c r="C12" s="13">
        <v>8.52</v>
      </c>
      <c r="D12" s="14">
        <v>8.52</v>
      </c>
      <c r="E12" s="14">
        <v>0.42599999999999999</v>
      </c>
      <c r="F12" s="14">
        <v>8.9459999999999997</v>
      </c>
      <c r="I12"/>
      <c r="J12"/>
      <c r="K12"/>
      <c r="L12"/>
      <c r="M12"/>
      <c r="N12"/>
    </row>
    <row r="13" spans="1:14" x14ac:dyDescent="0.25">
      <c r="A13" s="11">
        <v>41778</v>
      </c>
      <c r="B13" s="12">
        <v>1</v>
      </c>
      <c r="C13" s="13">
        <v>9.08</v>
      </c>
      <c r="D13" s="14">
        <v>9.08</v>
      </c>
      <c r="E13" s="14">
        <v>0.45400000000000001</v>
      </c>
      <c r="F13" s="14">
        <v>9.5340000000000007</v>
      </c>
      <c r="I13"/>
      <c r="J13"/>
      <c r="K13"/>
      <c r="L13"/>
      <c r="M13"/>
      <c r="N13"/>
    </row>
    <row r="14" spans="1:14" x14ac:dyDescent="0.25">
      <c r="A14" s="11">
        <v>41782</v>
      </c>
      <c r="B14" s="12">
        <v>1</v>
      </c>
      <c r="C14" s="13">
        <v>7.5</v>
      </c>
      <c r="D14" s="14">
        <v>7.5</v>
      </c>
      <c r="E14" s="14">
        <v>0.375</v>
      </c>
      <c r="F14" s="14">
        <v>7.875</v>
      </c>
      <c r="I14"/>
      <c r="J14"/>
      <c r="K14"/>
      <c r="L14"/>
      <c r="M14"/>
      <c r="N14"/>
    </row>
    <row r="15" spans="1:14" x14ac:dyDescent="0.25">
      <c r="A15" s="11">
        <v>41786</v>
      </c>
      <c r="B15" s="12">
        <v>1</v>
      </c>
      <c r="C15" s="13">
        <v>5.6</v>
      </c>
      <c r="D15" s="14">
        <v>5.6</v>
      </c>
      <c r="E15" s="14">
        <v>0.27999999999999997</v>
      </c>
      <c r="F15" s="14">
        <v>5.88</v>
      </c>
      <c r="I15"/>
      <c r="J15"/>
      <c r="K15"/>
      <c r="L15"/>
      <c r="M15"/>
      <c r="N15"/>
    </row>
    <row r="16" spans="1:14" x14ac:dyDescent="0.25">
      <c r="A16" s="11">
        <v>41792</v>
      </c>
      <c r="B16" s="12">
        <v>1</v>
      </c>
      <c r="C16" s="13">
        <v>5.14</v>
      </c>
      <c r="D16" s="14">
        <v>5.14</v>
      </c>
      <c r="E16" s="14">
        <v>0.25700000000000001</v>
      </c>
      <c r="F16" s="14">
        <v>5.3969999999999994</v>
      </c>
      <c r="I16"/>
      <c r="J16"/>
      <c r="K16"/>
      <c r="L16"/>
      <c r="M16"/>
      <c r="N16"/>
    </row>
    <row r="17" spans="1:14" x14ac:dyDescent="0.25">
      <c r="A17" s="11">
        <v>41795</v>
      </c>
      <c r="B17" s="12">
        <v>1</v>
      </c>
      <c r="C17" s="13">
        <v>8.1199999999999992</v>
      </c>
      <c r="D17" s="14">
        <v>8.1199999999999992</v>
      </c>
      <c r="E17" s="14">
        <v>0.40599999999999997</v>
      </c>
      <c r="F17" s="14">
        <v>8.5259999999999998</v>
      </c>
      <c r="I17"/>
      <c r="J17"/>
      <c r="K17"/>
      <c r="L17"/>
      <c r="M17"/>
      <c r="N17"/>
    </row>
    <row r="18" spans="1:14" x14ac:dyDescent="0.25">
      <c r="A18" s="11">
        <v>41801</v>
      </c>
      <c r="B18" s="12">
        <v>1</v>
      </c>
      <c r="C18" s="13">
        <v>6.63</v>
      </c>
      <c r="D18" s="14">
        <v>6.63</v>
      </c>
      <c r="E18" s="14">
        <v>0.33150000000000002</v>
      </c>
      <c r="F18" s="14">
        <v>6.9615</v>
      </c>
      <c r="I18"/>
      <c r="J18"/>
      <c r="K18"/>
      <c r="L18"/>
      <c r="M18"/>
      <c r="N18"/>
    </row>
    <row r="19" spans="1:14" x14ac:dyDescent="0.25">
      <c r="A19" s="11" t="s">
        <v>11</v>
      </c>
      <c r="B19" s="12">
        <v>14</v>
      </c>
      <c r="C19" s="13">
        <v>97.089999999999989</v>
      </c>
      <c r="D19" s="14">
        <v>97.089999999999989</v>
      </c>
      <c r="E19" s="14">
        <v>4.8544999999999998</v>
      </c>
      <c r="F19" s="14">
        <v>101.94449999999999</v>
      </c>
      <c r="I19"/>
      <c r="J19"/>
      <c r="K19"/>
      <c r="L19"/>
      <c r="M19"/>
      <c r="N19"/>
    </row>
    <row r="20" spans="1:14" x14ac:dyDescent="0.25">
      <c r="A20" s="8"/>
      <c r="B20" s="8"/>
      <c r="C20" s="8"/>
    </row>
    <row r="21" spans="1:14" x14ac:dyDescent="0.25">
      <c r="A21" s="8"/>
      <c r="B21" s="8"/>
      <c r="C21" s="8"/>
    </row>
    <row r="22" spans="1:14" x14ac:dyDescent="0.25">
      <c r="A22" s="8"/>
      <c r="B22" s="8"/>
    </row>
    <row r="23" spans="1:14" x14ac:dyDescent="0.25">
      <c r="A23" s="8"/>
      <c r="B23" s="8"/>
    </row>
    <row r="24" spans="1:14" x14ac:dyDescent="0.25">
      <c r="A24" s="8"/>
      <c r="B24" s="8"/>
    </row>
    <row r="25" spans="1:14" x14ac:dyDescent="0.25">
      <c r="A25" s="8"/>
      <c r="B25" s="8"/>
    </row>
    <row r="26" spans="1:14" x14ac:dyDescent="0.25">
      <c r="A26" s="8"/>
      <c r="B26" s="8"/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TCD</vt:lpstr>
      <vt:lpstr>Données!Criteres</vt:lpstr>
      <vt:lpstr>Données!Extraire</vt:lpstr>
    </vt:vector>
  </TitlesOfParts>
  <Company>VINCI CONSTRUCTION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BERRIEN Katya</dc:creator>
  <cp:lastModifiedBy>jep</cp:lastModifiedBy>
  <cp:lastPrinted>2014-06-13T07:32:48Z</cp:lastPrinted>
  <dcterms:created xsi:type="dcterms:W3CDTF">2014-06-13T06:13:16Z</dcterms:created>
  <dcterms:modified xsi:type="dcterms:W3CDTF">2014-06-13T09:28:05Z</dcterms:modified>
</cp:coreProperties>
</file>