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9F22EA0-3D49-4EB9-8C02-8D2E25D7BD41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Sheet1" sheetId="2" r:id="rId1"/>
  </sheets>
  <definedNames>
    <definedName name="Montant">Sheet1!$B$1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2" l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l="1"/>
  <c r="B21" i="2"/>
</calcChain>
</file>

<file path=xl/sharedStrings.xml><?xml version="1.0" encoding="utf-8"?>
<sst xmlns="http://schemas.openxmlformats.org/spreadsheetml/2006/main" count="22" uniqueCount="22">
  <si>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</si>
  <si>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</si>
  <si>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</si>
  <si>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</si>
  <si>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</si>
  <si>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</si>
  <si>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</si>
  <si>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</si>
  <si>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</si>
  <si>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</si>
  <si>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</si>
  <si>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</si>
  <si>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</si>
  <si>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</si>
  <si>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</si>
  <si>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</si>
  <si>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</si>
  <si>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 xml:space="preserve">Montant à répartir : </t>
  </si>
  <si>
    <t>% de répartition</t>
  </si>
  <si>
    <t>Montant réparti</t>
  </si>
  <si>
    <t>Utlisateur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</si>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</sst>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4">
    <dxf>
      <numFmt numFmtId="4" formatCode="#,##0.00"/>
    </dxf>
    <dxf>
      <numFmt numFmtId="4" formatCode="#,##0.00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92DC43-F607-467B-A646-3216F21395B1}" name="Table1" displayName="Table1" ref="A3:C21" totalsRowCount="1">
  <autoFilter ref="A3:C20" xr:uid="{30004744-1BC8-4682-B8A3-6387BD96DB7E}"/>
  <tableColumns count="3">
    <tableColumn id="1" xr3:uid="{E7CC024D-6169-456B-83D1-8138A251A465}" name="Utlisateur" totalsRowLabel="Total"/>
    <tableColumn id="2" xr3:uid="{F390C667-67D3-4544-B600-B388DDF8DE76}" name="% de répartition" totalsRowFunction="sum" dataDxfId="3" totalsRowDxfId="2"/>
    <tableColumn id="3" xr3:uid="{87082816-CC6F-462A-A53E-B9DCDA993E71}" name="Montant réparti" totalsRowFunction="sum" dataDxfId="0" totalsRowDxfId="1">
      <calculatedColumnFormula>IF(ISTEXT(C3),Montant-SUMPRODUCT(ROUND(Montant*($B$5:$B$20),0)),ROUND(Montant*B4,0))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816A6-FAEB-42D8-9BB3-448A33BC2A13}">
  <dimension ref="A1:C21"/>
  <sheetViews>
    <sheetView showGridLines="0" tabSelected="1" workbookViewId="0">
      <selection activeCell="C4" sqref="C4"/>
    </sheetView>
  </sheetViews>
  <sheetFormatPr defaultColWidth="8.85546875" defaultRowHeight="15" x14ac:dyDescent="0.25"/>
  <cols>
    <col min="1" max="1" width="20.7109375" customWidth="1"/>
    <col min="2" max="2" width="17.42578125" customWidth="1"/>
    <col min="3" max="3" width="17.140625" customWidth="1"/>
  </cols>
  <sheetData>
    <row r="1" spans="1:3" x14ac:dyDescent="0.25">
      <c r="A1" t="s">
        <v>17</v>
      </c>
      <c r="B1" s="1">
        <v>5000000</v>
      </c>
    </row>
    <row r="3" spans="1:3" x14ac:dyDescent="0.25">
      <c r="A3" t="s">
        <v>20</v>
      </c>
      <c r="B3" t="s">
        <v>18</v>
      </c>
      <c r="C3" t="s">
        <v>19</v>
      </c>
    </row>
    <row r="4" spans="1:3" x14ac:dyDescent="0.25">
      <c r="A4" t="s">
        <v>0</v>
      </c>
      <c r="B4" s="2">
        <v>0.27403516784654031</v>
      </c>
      <c r="C4" s="1">
        <f>IF(ISTEXT(C3),Montant-SUMPRODUCT(ROUND(Montant*($B$5:$B$20),0)),ROUND(Montant*B4,0))</f>
        <v>1370173</v>
      </c>
    </row>
    <row r="5" spans="1:3" x14ac:dyDescent="0.25">
      <c r="A5" t="s">
        <v>1</v>
      </c>
      <c r="B5" s="2">
        <v>0.18269011189769355</v>
      </c>
      <c r="C5" s="1">
        <f>IF(ISTEXT(C4),Montant-SUMPRODUCT(ROUND(Montant*($B$5:$B$20),0)),ROUND(Montant*B5,0))</f>
        <v>913451</v>
      </c>
    </row>
    <row r="6" spans="1:3" x14ac:dyDescent="0.25">
      <c r="A6" t="s">
        <v>2</v>
      </c>
      <c r="B6" s="2">
        <v>0.18269011189769355</v>
      </c>
      <c r="C6" s="1">
        <f>IF(ISTEXT(C5),Montant-SUMPRODUCT(ROUND(Montant*($B$5:$B$20),0)),ROUND(Montant*B6,0))</f>
        <v>913451</v>
      </c>
    </row>
    <row r="7" spans="1:3" x14ac:dyDescent="0.25">
      <c r="A7" t="s">
        <v>3</v>
      </c>
      <c r="B7" s="2">
        <v>9.1345055948846773E-2</v>
      </c>
      <c r="C7" s="1">
        <f>IF(ISTEXT(C6),Montant-SUMPRODUCT(ROUND(Montant*($B$5:$B$20),0)),ROUND(Montant*B7,0))</f>
        <v>456725</v>
      </c>
    </row>
    <row r="8" spans="1:3" x14ac:dyDescent="0.25">
      <c r="A8" t="s">
        <v>4</v>
      </c>
      <c r="B8" s="2">
        <v>4.5672527974423387E-2</v>
      </c>
      <c r="C8" s="1">
        <f>IF(ISTEXT(C7),Montant-SUMPRODUCT(ROUND(Montant*($B$5:$B$20),0)),ROUND(Montant*B8,0))</f>
        <v>228363</v>
      </c>
    </row>
    <row r="9" spans="1:3" x14ac:dyDescent="0.25">
      <c r="A9" t="s">
        <v>5</v>
      </c>
      <c r="B9" s="2">
        <v>4.5672527974423387E-2</v>
      </c>
      <c r="C9" s="1">
        <f>IF(ISTEXT(C8),Montant-SUMPRODUCT(ROUND(Montant*($B$5:$B$20),0)),ROUND(Montant*B9,0))</f>
        <v>228363</v>
      </c>
    </row>
    <row r="10" spans="1:3" x14ac:dyDescent="0.25">
      <c r="A10" t="s">
        <v>6</v>
      </c>
      <c r="B10" s="2">
        <v>4.5672527974423387E-2</v>
      </c>
      <c r="C10" s="1">
        <f>IF(ISTEXT(C9),Montant-SUMPRODUCT(ROUND(Montant*($B$5:$B$20),0)),ROUND(Montant*B10,0))</f>
        <v>228363</v>
      </c>
    </row>
    <row r="11" spans="1:3" x14ac:dyDescent="0.25">
      <c r="A11" t="s">
        <v>7</v>
      </c>
      <c r="B11" s="2">
        <v>4.5672527974423387E-2</v>
      </c>
      <c r="C11" s="1">
        <f>IF(ISTEXT(C10),Montant-SUMPRODUCT(ROUND(Montant*($B$5:$B$20),0)),ROUND(Montant*B11,0))</f>
        <v>228363</v>
      </c>
    </row>
    <row r="12" spans="1:3" x14ac:dyDescent="0.25">
      <c r="A12" t="s">
        <v>8</v>
      </c>
      <c r="B12" s="2">
        <v>1.8269011189769355E-2</v>
      </c>
      <c r="C12" s="1">
        <f>IF(ISTEXT(C11),Montant-SUMPRODUCT(ROUND(Montant*($B$5:$B$20),0)),ROUND(Montant*B12,0))</f>
        <v>91345</v>
      </c>
    </row>
    <row r="13" spans="1:3" x14ac:dyDescent="0.25">
      <c r="A13" t="s">
        <v>9</v>
      </c>
      <c r="B13" s="2">
        <v>1.8269011189769355E-2</v>
      </c>
      <c r="C13" s="1">
        <f>IF(ISTEXT(C12),Montant-SUMPRODUCT(ROUND(Montant*($B$5:$B$20),0)),ROUND(Montant*B13,0))</f>
        <v>91345</v>
      </c>
    </row>
    <row r="14" spans="1:3" x14ac:dyDescent="0.25">
      <c r="A14" t="s">
        <v>10</v>
      </c>
      <c r="B14" s="2">
        <v>9.1345055948846773E-3</v>
      </c>
      <c r="C14" s="1">
        <f>IF(ISTEXT(C13),Montant-SUMPRODUCT(ROUND(Montant*($B$5:$B$20),0)),ROUND(Montant*B14,0))</f>
        <v>45673</v>
      </c>
    </row>
    <row r="15" spans="1:3" x14ac:dyDescent="0.25">
      <c r="A15" t="s">
        <v>11</v>
      </c>
      <c r="B15" s="2">
        <v>9.1345055948846773E-3</v>
      </c>
      <c r="C15" s="1">
        <f>IF(ISTEXT(C14),Montant-SUMPRODUCT(ROUND(Montant*($B$5:$B$20),0)),ROUND(Montant*B15,0))</f>
        <v>45673</v>
      </c>
    </row>
    <row r="16" spans="1:3" x14ac:dyDescent="0.25">
      <c r="A16" t="s">
        <v>12</v>
      </c>
      <c r="B16" s="2">
        <v>1.3701758392327015E-3</v>
      </c>
      <c r="C16" s="1">
        <f>IF(ISTEXT(C15),Montant-SUMPRODUCT(ROUND(Montant*($B$5:$B$20),0)),ROUND(Montant*B16,0))</f>
        <v>6851</v>
      </c>
    </row>
    <row r="17" spans="1:3" x14ac:dyDescent="0.25">
      <c r="A17" t="s">
        <v>13</v>
      </c>
      <c r="B17" s="2">
        <v>1.3701758392327016E-2</v>
      </c>
      <c r="C17" s="1">
        <f>IF(ISTEXT(C16),Montant-SUMPRODUCT(ROUND(Montant*($B$5:$B$20),0)),ROUND(Montant*B17,0))</f>
        <v>68509</v>
      </c>
    </row>
    <row r="18" spans="1:3" x14ac:dyDescent="0.25">
      <c r="A18" t="s">
        <v>14</v>
      </c>
      <c r="B18" s="2">
        <v>1.3701758392327016E-2</v>
      </c>
      <c r="C18" s="1">
        <f>IF(ISTEXT(C17),Montant-SUMPRODUCT(ROUND(Montant*($B$5:$B$20),0)),ROUND(Montant*B18,0))</f>
        <v>68509</v>
      </c>
    </row>
    <row r="19" spans="1:3" x14ac:dyDescent="0.25">
      <c r="A19" t="s">
        <v>15</v>
      </c>
      <c r="B19" s="2">
        <v>2.2836263987211693E-3</v>
      </c>
      <c r="C19" s="1">
        <f>IF(ISTEXT(C18),Montant-SUMPRODUCT(ROUND(Montant*($B$5:$B$20),0)),ROUND(Montant*B19,0))</f>
        <v>11418</v>
      </c>
    </row>
    <row r="20" spans="1:3" x14ac:dyDescent="0.25">
      <c r="A20" t="s">
        <v>16</v>
      </c>
      <c r="B20" s="2">
        <v>6.8508791961635076E-4</v>
      </c>
      <c r="C20" s="1">
        <f>IF(ISTEXT(C19),Montant-SUMPRODUCT(ROUND(Montant*($B$5:$B$20),0)),ROUND(Montant*B20,0))</f>
        <v>3425</v>
      </c>
    </row>
    <row r="21" spans="1:3" x14ac:dyDescent="0.25">
      <c r="A21" t="s">
        <v>21</v>
      </c>
      <c r="B21" s="2">
        <f>SUBTOTAL(109,Table1[% de répartition])</f>
        <v>0.99999999999999978</v>
      </c>
      <c r="C21" s="1">
        <f>SUBTOTAL(109,Table1[Montant réparti])</f>
        <v>5000000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Montant</vt:lpstr>
    </vt:vector>
  </TitlesOfParts>
  <Company>Systemat Professional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Del_Fine</dc:creator>
  <cp:lastModifiedBy>Jean-Eric Pelouas</cp:lastModifiedBy>
  <cp:lastPrinted>2019-05-17T14:54:06Z</cp:lastPrinted>
  <dcterms:created xsi:type="dcterms:W3CDTF">2019-05-17T14:44:51Z</dcterms:created>
  <dcterms:modified xsi:type="dcterms:W3CDTF">2019-05-19T08:33:26Z</dcterms:modified>
</cp:coreProperties>
</file>