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9A76CA3-10D4-4E44-9D5F-C868517D51FE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3" r:id="rId1"/>
    <sheet name="PQ - Tables" sheetId="2" r:id="rId2"/>
  </sheets>
  <definedNames>
    <definedName name="ExternalData_1" localSheetId="1" hidden="1">'PQ - Tables'!$B$2:$E$6</definedName>
    <definedName name="ExternalData_2" localSheetId="1" hidden="1">'PQ - Tables'!#REF!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2" l="1"/>
  <c r="E7" i="2" s="1"/>
  <c r="D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E2C452-2AC0-447F-9AC6-D607D4FC4EC0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2" xr16:uid="{5217D777-B743-4871-8889-82007B25F419}" keepAlive="1" name="Query - Nb_Analysis" description="Connection to the 'Nb_Analysis' query in the workbook." type="5" refreshedVersion="6" background="1" saveData="1">
    <dbPr connection="Provider=Microsoft.Mashup.OleDb.1;Data Source=$Workbook$;Location=Nb_Analysis;Extended Properties=&quot;&quot;" command="SELECT * FROM [Nb_Analysis]"/>
  </connection>
  <connection id="3" xr16:uid="{953C9D0D-AD00-4D34-A9AE-B2CA9877F408}" keepAlive="1" name="Query - Nb_Days" description="Connection to the 'Nb_Days' query in the workbook." type="5" refreshedVersion="6" background="1" saveData="1">
    <dbPr connection="Provider=Microsoft.Mashup.OleDb.1;Data Source=$Workbook$;Location=Nb_Days;Extended Properties=&quot;&quot;" command="SELECT * FROM [Nb_Days]"/>
  </connection>
</connections>
</file>

<file path=xl/sharedStrings.xml><?xml version="1.0" encoding="utf-8"?>
<sst xmlns="http://schemas.openxmlformats.org/spreadsheetml/2006/main" count="185" uniqueCount="48">
  <si>
    <t>YM-OSEP-QN</t>
  </si>
  <si>
    <t>STANDARD</t>
  </si>
  <si>
    <t>KLA-EDE-2-2</t>
  </si>
  <si>
    <t>NL_ANCTER</t>
  </si>
  <si>
    <t>DG18</t>
  </si>
  <si>
    <t>ECO-QN</t>
  </si>
  <si>
    <t>TBX</t>
  </si>
  <si>
    <t>CLP-QN</t>
  </si>
  <si>
    <t>ISA+CLP</t>
  </si>
  <si>
    <t>STA-QN</t>
  </si>
  <si>
    <t>BP+RPF</t>
  </si>
  <si>
    <t>ENTB-QN</t>
  </si>
  <si>
    <t>VRBG</t>
  </si>
  <si>
    <t>APC-QN</t>
  </si>
  <si>
    <t>KLA-EDE-1-1</t>
  </si>
  <si>
    <t>NL_LEABEE</t>
  </si>
  <si>
    <t>PCA</t>
  </si>
  <si>
    <t>YM-QN</t>
  </si>
  <si>
    <t>DRBC</t>
  </si>
  <si>
    <t>NL_KELHAA</t>
  </si>
  <si>
    <t>KLA-EDE-1-2</t>
  </si>
  <si>
    <t>NL_SASANT</t>
  </si>
  <si>
    <t>20180700478</t>
  </si>
  <si>
    <t>APC-SU-QN</t>
  </si>
  <si>
    <t>ENTB-SU-QN</t>
  </si>
  <si>
    <t>NL_SIMWIJ</t>
  </si>
  <si>
    <t>20180800009</t>
  </si>
  <si>
    <t>STA-SU-QN</t>
  </si>
  <si>
    <t>N°</t>
  </si>
  <si>
    <t>SAMPLE_NUMBER</t>
  </si>
  <si>
    <t>ANALYSIS</t>
  </si>
  <si>
    <t>VARIATION</t>
  </si>
  <si>
    <t>ENTERED_ON</t>
  </si>
  <si>
    <t>ENTING_STATION</t>
  </si>
  <si>
    <t>ENTERED_BY</t>
  </si>
  <si>
    <t>MEDIA</t>
  </si>
  <si>
    <t>MEDIA_LOTNUMBER</t>
  </si>
  <si>
    <t>Day Name</t>
  </si>
  <si>
    <t>vendredi</t>
  </si>
  <si>
    <t>mardi</t>
  </si>
  <si>
    <t>jeudi</t>
  </si>
  <si>
    <t>mercredi</t>
  </si>
  <si>
    <t>Days</t>
  </si>
  <si>
    <t>Analysis</t>
  </si>
  <si>
    <t>Total</t>
  </si>
  <si>
    <t>Actualisation de la requête Power Query :</t>
  </si>
  <si>
    <t>Ruban, Données, Actualiser tout…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</si>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</sst>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-m\-yyyy\ hh:mm:ss"/>
    <numFmt numFmtId="165" formatCode="#,##0_ ;[Red]\-#,##0\ "/>
    <numFmt numFmtId="166" formatCode="#,##0.0_ ;[Red]\-#,##0.0\ 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166" fontId="0" fillId="0" borderId="0" xfId="0" applyNumberFormat="1"/>
    <xf numFmtId="0" fontId="2" fillId="0" borderId="0" xfId="0" applyFont="1"/>
  </cellXfs>
  <cellStyles count="1">
    <cellStyle name="Normal" xfId="0" builtinId="0"/>
  </cellStyles>
  <dxfs count="7">
    <dxf>
      <numFmt numFmtId="166" formatCode="#,##0.0_ ;[Red]\-#,##0.0\ "/>
    </dxf>
    <dxf>
      <numFmt numFmtId="165" formatCode="#,##0_ ;[Red]\-#,##0\ "/>
    </dxf>
    <dxf>
      <numFmt numFmtId="165" formatCode="#,##0_ ;[Red]\-#,##0\ "/>
    </dxf>
    <dxf>
      <numFmt numFmtId="165" formatCode="#,##0_ ;[Red]\-#,##0\ "/>
    </dxf>
    <dxf>
      <numFmt numFmtId="165" formatCode="#,##0_ ;[Red]\-#,##0\ "/>
    </dxf>
    <dxf>
      <numFmt numFmtId="0" formatCode="General"/>
    </dxf>
    <dxf>
      <numFmt numFmtId="164" formatCode="d\-m\-yyyy\ h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A111E92-09D3-4D0B-AD87-B033196FA400}" autoFormatId="16" applyNumberFormats="0" applyBorderFormats="0" applyFontFormats="0" applyPatternFormats="0" applyAlignmentFormats="0" applyWidthHeightFormats="0">
  <queryTableRefresh nextId="5">
    <queryTableFields count="4">
      <queryTableField id="1" name="Day Name" tableColumnId="1"/>
      <queryTableField id="2" name="Analysis" tableColumnId="2"/>
      <queryTableField id="3" name="Days" tableColumnId="3"/>
      <queryTableField id="4" name="Averag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2DB48-887F-4182-BC15-552881F61FE4}" name="Tableau2" displayName="Tableau2" ref="A1:I31" totalsRowShown="0">
  <autoFilter ref="A1:I31" xr:uid="{38CF09E6-7B60-45FB-B4F0-AA2FE2DD2DB7}"/>
  <tableColumns count="9">
    <tableColumn id="1" xr3:uid="{C6FCC0C9-3470-4EE4-9544-C31DC23F893B}" name="N°"/>
    <tableColumn id="2" xr3:uid="{F5058058-AE52-4219-B7D4-1BFDE5314DED}" name="SAMPLE_NUMBER"/>
    <tableColumn id="3" xr3:uid="{1E8D2251-6CEC-4ACC-8CE5-E335B27463EC}" name="ANALYSIS"/>
    <tableColumn id="4" xr3:uid="{08AD9635-CF31-4A0E-8F86-C1C195A0B6C9}" name="VARIATION"/>
    <tableColumn id="5" xr3:uid="{B3FF6D55-76F3-44F2-8C8B-46C4CBE7DE48}" name="ENTERED_ON" dataDxfId="6"/>
    <tableColumn id="6" xr3:uid="{9CEDE33C-8DA4-4A04-8E22-DB1B1EA55954}" name="ENTING_STATION"/>
    <tableColumn id="7" xr3:uid="{B506967C-A608-4090-8567-1351C129AE87}" name="ENTERED_BY"/>
    <tableColumn id="8" xr3:uid="{81B77CF9-07C1-400B-A2D3-75A3596BF3AB}" name="MEDIA"/>
    <tableColumn id="9" xr3:uid="{F23FC859-40F0-4376-945C-DC74E1745EB8}" name="MEDIA_LOTNUMB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CA87A52-0499-4235-B128-F727E77938BD}" name="Final" displayName="Final" ref="B2:E7" tableType="queryTable" totalsRowCount="1">
  <autoFilter ref="B2:E6" xr:uid="{71CEB8DB-E8C2-44D8-9B64-FDCD78AB3094}">
    <filterColumn colId="0" hiddenButton="1"/>
    <filterColumn colId="1" hiddenButton="1"/>
    <filterColumn colId="2" hiddenButton="1"/>
  </autoFilter>
  <tableColumns count="4">
    <tableColumn id="1" xr3:uid="{FD14D392-6B01-47C9-AD5F-4DC7A7067C87}" uniqueName="1" name="Day Name" totalsRowLabel="Total" queryTableFieldId="1" dataDxfId="5"/>
    <tableColumn id="2" xr3:uid="{B1E5973C-6A4A-42A7-AD82-41365F6ADF9A}" uniqueName="2" name="Analysis" totalsRowFunction="sum" queryTableFieldId="2" dataDxfId="4" totalsRowDxfId="2"/>
    <tableColumn id="3" xr3:uid="{63C19C61-2244-4BC9-A779-346E24A564F2}" uniqueName="3" name="Days" totalsRowFunction="sum" queryTableFieldId="3" dataDxfId="3" totalsRowDxfId="1"/>
    <tableColumn id="4" xr3:uid="{977EFE31-129B-4A3D-9E27-0F7B2B9B8B00}" uniqueName="4" name="Average" totalsRowFunction="custom" queryTableFieldId="4" dataDxfId="0">
      <totalsRowFormula>Final[[#Totals],[Analysis]]/Final[[#Totals],[Days]]</totalsRow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1A899-08DF-4F5E-A3E4-A3756B7573D0}">
  <dimension ref="A1:I31"/>
  <sheetViews>
    <sheetView showGridLines="0" topLeftCell="A6" workbookViewId="0">
      <selection activeCell="E27" sqref="E27"/>
    </sheetView>
  </sheetViews>
  <sheetFormatPr defaultRowHeight="15" x14ac:dyDescent="0.25"/>
  <cols>
    <col min="2" max="2" width="19.28515625" customWidth="1"/>
    <col min="3" max="3" width="11.7109375" customWidth="1"/>
    <col min="4" max="4" width="13.140625" customWidth="1"/>
    <col min="5" max="5" width="17.28515625" bestFit="1" customWidth="1"/>
    <col min="6" max="6" width="18.7109375" customWidth="1"/>
    <col min="7" max="7" width="14.28515625" customWidth="1"/>
    <col min="9" max="9" width="21.42578125" customWidth="1"/>
  </cols>
  <sheetData>
    <row r="1" spans="1:9" x14ac:dyDescent="0.25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G1" t="s">
        <v>34</v>
      </c>
      <c r="H1" t="s">
        <v>35</v>
      </c>
      <c r="I1" t="s">
        <v>36</v>
      </c>
    </row>
    <row r="2" spans="1:9" x14ac:dyDescent="0.25">
      <c r="A2">
        <v>1</v>
      </c>
      <c r="B2">
        <v>18343236</v>
      </c>
      <c r="C2" t="s">
        <v>0</v>
      </c>
      <c r="D2" t="s">
        <v>1</v>
      </c>
      <c r="E2" s="2">
        <v>43301.680219907401</v>
      </c>
      <c r="F2" t="s">
        <v>2</v>
      </c>
      <c r="G2" t="s">
        <v>3</v>
      </c>
      <c r="H2" t="s">
        <v>4</v>
      </c>
    </row>
    <row r="3" spans="1:9" x14ac:dyDescent="0.25">
      <c r="A3">
        <v>2</v>
      </c>
      <c r="B3">
        <v>18343236</v>
      </c>
      <c r="C3" t="s">
        <v>5</v>
      </c>
      <c r="D3" t="s">
        <v>1</v>
      </c>
      <c r="E3" s="2">
        <v>43301.680219907401</v>
      </c>
      <c r="F3" t="s">
        <v>2</v>
      </c>
      <c r="G3" t="s">
        <v>3</v>
      </c>
      <c r="H3" t="s">
        <v>6</v>
      </c>
    </row>
    <row r="4" spans="1:9" x14ac:dyDescent="0.25">
      <c r="A4">
        <v>3</v>
      </c>
      <c r="B4">
        <v>18343236</v>
      </c>
      <c r="C4" t="s">
        <v>7</v>
      </c>
      <c r="D4" t="s">
        <v>1</v>
      </c>
      <c r="E4" s="2">
        <v>43301.680219907401</v>
      </c>
      <c r="F4" t="s">
        <v>2</v>
      </c>
      <c r="G4" t="s">
        <v>3</v>
      </c>
      <c r="H4" t="s">
        <v>8</v>
      </c>
    </row>
    <row r="5" spans="1:9" x14ac:dyDescent="0.25">
      <c r="A5">
        <v>4</v>
      </c>
      <c r="B5">
        <v>18343236</v>
      </c>
      <c r="C5" t="s">
        <v>9</v>
      </c>
      <c r="D5" t="s">
        <v>1</v>
      </c>
      <c r="E5" s="2">
        <v>43301.680219907401</v>
      </c>
      <c r="F5" t="s">
        <v>2</v>
      </c>
      <c r="G5" t="s">
        <v>3</v>
      </c>
      <c r="H5" t="s">
        <v>10</v>
      </c>
    </row>
    <row r="6" spans="1:9" x14ac:dyDescent="0.25">
      <c r="A6">
        <v>5</v>
      </c>
      <c r="B6">
        <v>18343236</v>
      </c>
      <c r="C6" t="s">
        <v>11</v>
      </c>
      <c r="D6" t="s">
        <v>1</v>
      </c>
      <c r="E6" s="2">
        <v>43301.680219907401</v>
      </c>
      <c r="F6" t="s">
        <v>2</v>
      </c>
      <c r="G6" t="s">
        <v>3</v>
      </c>
      <c r="H6" t="s">
        <v>12</v>
      </c>
    </row>
    <row r="7" spans="1:9" x14ac:dyDescent="0.25">
      <c r="A7">
        <v>73364</v>
      </c>
      <c r="B7">
        <v>18509919</v>
      </c>
      <c r="C7" t="s">
        <v>13</v>
      </c>
      <c r="D7" t="s">
        <v>1</v>
      </c>
      <c r="E7" s="2">
        <v>43326.612812500003</v>
      </c>
      <c r="F7" t="s">
        <v>14</v>
      </c>
      <c r="G7" t="s">
        <v>15</v>
      </c>
      <c r="H7" t="s">
        <v>16</v>
      </c>
    </row>
    <row r="8" spans="1:9" x14ac:dyDescent="0.25">
      <c r="A8">
        <v>73365</v>
      </c>
      <c r="B8">
        <v>18509913</v>
      </c>
      <c r="C8" t="s">
        <v>11</v>
      </c>
      <c r="D8" t="s">
        <v>1</v>
      </c>
      <c r="E8" s="2">
        <v>43326.612893518497</v>
      </c>
      <c r="F8" t="s">
        <v>14</v>
      </c>
      <c r="G8" t="s">
        <v>15</v>
      </c>
      <c r="H8" t="s">
        <v>12</v>
      </c>
    </row>
    <row r="9" spans="1:9" x14ac:dyDescent="0.25">
      <c r="A9">
        <v>73366</v>
      </c>
      <c r="B9">
        <v>18509913</v>
      </c>
      <c r="C9" t="s">
        <v>17</v>
      </c>
      <c r="D9" t="s">
        <v>1</v>
      </c>
      <c r="E9" s="2">
        <v>43326.612893518497</v>
      </c>
      <c r="F9" t="s">
        <v>14</v>
      </c>
      <c r="G9" t="s">
        <v>15</v>
      </c>
      <c r="H9" t="s">
        <v>18</v>
      </c>
    </row>
    <row r="10" spans="1:9" x14ac:dyDescent="0.25">
      <c r="A10">
        <v>73367</v>
      </c>
      <c r="B10">
        <v>18509913</v>
      </c>
      <c r="C10" t="s">
        <v>11</v>
      </c>
      <c r="D10" t="s">
        <v>1</v>
      </c>
      <c r="E10" s="2">
        <v>43326.612893518497</v>
      </c>
      <c r="F10" t="s">
        <v>14</v>
      </c>
      <c r="G10" t="s">
        <v>15</v>
      </c>
      <c r="H10" t="s">
        <v>12</v>
      </c>
    </row>
    <row r="11" spans="1:9" x14ac:dyDescent="0.25">
      <c r="A11">
        <v>73368</v>
      </c>
      <c r="B11">
        <v>18509913</v>
      </c>
      <c r="C11" t="s">
        <v>13</v>
      </c>
      <c r="D11" t="s">
        <v>1</v>
      </c>
      <c r="E11" s="2">
        <v>43326.612893518497</v>
      </c>
      <c r="F11" t="s">
        <v>14</v>
      </c>
      <c r="G11" t="s">
        <v>15</v>
      </c>
      <c r="H11" t="s">
        <v>16</v>
      </c>
    </row>
    <row r="12" spans="1:9" x14ac:dyDescent="0.25">
      <c r="A12">
        <v>73413</v>
      </c>
      <c r="B12">
        <v>18653107</v>
      </c>
      <c r="C12" t="s">
        <v>13</v>
      </c>
      <c r="D12" t="s">
        <v>1</v>
      </c>
      <c r="E12" s="2">
        <v>43349.466574074097</v>
      </c>
      <c r="F12" t="s">
        <v>14</v>
      </c>
      <c r="G12" t="s">
        <v>19</v>
      </c>
      <c r="H12" t="s">
        <v>16</v>
      </c>
    </row>
    <row r="13" spans="1:9" x14ac:dyDescent="0.25">
      <c r="A13">
        <v>73414</v>
      </c>
      <c r="B13">
        <v>18653105</v>
      </c>
      <c r="C13" t="s">
        <v>13</v>
      </c>
      <c r="D13" t="s">
        <v>1</v>
      </c>
      <c r="E13" s="2">
        <v>43349.466655092598</v>
      </c>
      <c r="F13" t="s">
        <v>14</v>
      </c>
      <c r="G13" t="s">
        <v>19</v>
      </c>
      <c r="H13" t="s">
        <v>16</v>
      </c>
    </row>
    <row r="14" spans="1:9" x14ac:dyDescent="0.25">
      <c r="A14">
        <v>73415</v>
      </c>
      <c r="B14">
        <v>18653107</v>
      </c>
      <c r="C14" t="s">
        <v>13</v>
      </c>
      <c r="D14" t="s">
        <v>1</v>
      </c>
      <c r="E14" s="2">
        <v>43349.466574074097</v>
      </c>
      <c r="F14" t="s">
        <v>14</v>
      </c>
      <c r="G14" t="s">
        <v>19</v>
      </c>
      <c r="H14" t="s">
        <v>16</v>
      </c>
    </row>
    <row r="15" spans="1:9" x14ac:dyDescent="0.25">
      <c r="A15">
        <v>73416</v>
      </c>
      <c r="B15">
        <v>18653107</v>
      </c>
      <c r="C15" t="s">
        <v>13</v>
      </c>
      <c r="D15" t="s">
        <v>1</v>
      </c>
      <c r="E15" s="2">
        <v>43349.466574074097</v>
      </c>
      <c r="F15" t="s">
        <v>14</v>
      </c>
      <c r="G15" t="s">
        <v>19</v>
      </c>
      <c r="H15" t="s">
        <v>16</v>
      </c>
    </row>
    <row r="16" spans="1:9" x14ac:dyDescent="0.25">
      <c r="A16">
        <v>73417</v>
      </c>
      <c r="B16">
        <v>18653105</v>
      </c>
      <c r="C16" t="s">
        <v>13</v>
      </c>
      <c r="D16" t="s">
        <v>1</v>
      </c>
      <c r="E16" s="2">
        <v>43349.466655092598</v>
      </c>
      <c r="F16" t="s">
        <v>14</v>
      </c>
      <c r="G16" t="s">
        <v>19</v>
      </c>
      <c r="H16" t="s">
        <v>16</v>
      </c>
    </row>
    <row r="17" spans="1:9" x14ac:dyDescent="0.25">
      <c r="A17">
        <v>73557</v>
      </c>
      <c r="B17">
        <v>18544569</v>
      </c>
      <c r="C17" t="s">
        <v>0</v>
      </c>
      <c r="D17" t="s">
        <v>1</v>
      </c>
      <c r="E17" s="2">
        <v>43334.5321064815</v>
      </c>
      <c r="F17" t="s">
        <v>20</v>
      </c>
      <c r="G17" t="s">
        <v>21</v>
      </c>
      <c r="H17" t="s">
        <v>4</v>
      </c>
      <c r="I17" t="s">
        <v>22</v>
      </c>
    </row>
    <row r="18" spans="1:9" x14ac:dyDescent="0.25">
      <c r="A18">
        <v>73558</v>
      </c>
      <c r="B18">
        <v>18544569</v>
      </c>
      <c r="C18" t="s">
        <v>0</v>
      </c>
      <c r="D18" t="s">
        <v>1</v>
      </c>
      <c r="E18" s="2">
        <v>43334.5321064815</v>
      </c>
      <c r="F18" t="s">
        <v>20</v>
      </c>
      <c r="G18" t="s">
        <v>21</v>
      </c>
      <c r="H18" t="s">
        <v>4</v>
      </c>
      <c r="I18" t="s">
        <v>22</v>
      </c>
    </row>
    <row r="19" spans="1:9" x14ac:dyDescent="0.25">
      <c r="A19">
        <v>73559</v>
      </c>
      <c r="B19">
        <v>18544569</v>
      </c>
      <c r="C19" t="s">
        <v>0</v>
      </c>
      <c r="D19" t="s">
        <v>1</v>
      </c>
      <c r="E19" s="2">
        <v>43334.5321064815</v>
      </c>
      <c r="F19" t="s">
        <v>20</v>
      </c>
      <c r="G19" t="s">
        <v>21</v>
      </c>
      <c r="H19" t="s">
        <v>4</v>
      </c>
      <c r="I19" t="s">
        <v>22</v>
      </c>
    </row>
    <row r="20" spans="1:9" x14ac:dyDescent="0.25">
      <c r="A20">
        <v>73560</v>
      </c>
      <c r="B20">
        <v>18544563</v>
      </c>
      <c r="C20" t="s">
        <v>9</v>
      </c>
      <c r="D20" t="s">
        <v>1</v>
      </c>
      <c r="E20" s="2">
        <v>43334.532141203701</v>
      </c>
      <c r="F20" t="s">
        <v>20</v>
      </c>
      <c r="G20" t="s">
        <v>21</v>
      </c>
      <c r="H20" t="s">
        <v>10</v>
      </c>
      <c r="I20" t="s">
        <v>22</v>
      </c>
    </row>
    <row r="21" spans="1:9" x14ac:dyDescent="0.25">
      <c r="A21">
        <v>73561</v>
      </c>
      <c r="B21">
        <v>18544563</v>
      </c>
      <c r="C21" t="s">
        <v>5</v>
      </c>
      <c r="D21" t="s">
        <v>1</v>
      </c>
      <c r="E21" s="2">
        <v>43334.532141203701</v>
      </c>
      <c r="F21" t="s">
        <v>20</v>
      </c>
      <c r="G21" t="s">
        <v>21</v>
      </c>
      <c r="H21" t="s">
        <v>6</v>
      </c>
      <c r="I21" t="s">
        <v>22</v>
      </c>
    </row>
    <row r="22" spans="1:9" x14ac:dyDescent="0.25">
      <c r="A22">
        <v>73748</v>
      </c>
      <c r="B22">
        <v>18553024</v>
      </c>
      <c r="C22" t="s">
        <v>23</v>
      </c>
      <c r="D22" t="s">
        <v>1</v>
      </c>
      <c r="E22" s="2">
        <v>43334.762013888903</v>
      </c>
      <c r="F22" t="s">
        <v>20</v>
      </c>
      <c r="G22" t="s">
        <v>21</v>
      </c>
      <c r="H22" t="s">
        <v>16</v>
      </c>
      <c r="I22" t="s">
        <v>22</v>
      </c>
    </row>
    <row r="23" spans="1:9" x14ac:dyDescent="0.25">
      <c r="A23">
        <v>73749</v>
      </c>
      <c r="B23">
        <v>18553024</v>
      </c>
      <c r="C23" t="s">
        <v>24</v>
      </c>
      <c r="D23" t="s">
        <v>1</v>
      </c>
      <c r="E23" s="2">
        <v>43334.762013888903</v>
      </c>
      <c r="F23" t="s">
        <v>20</v>
      </c>
      <c r="G23" t="s">
        <v>21</v>
      </c>
      <c r="H23" t="s">
        <v>12</v>
      </c>
      <c r="I23" t="s">
        <v>22</v>
      </c>
    </row>
    <row r="24" spans="1:9" x14ac:dyDescent="0.25">
      <c r="A24">
        <v>73750</v>
      </c>
      <c r="B24">
        <v>18553024</v>
      </c>
      <c r="C24" t="s">
        <v>23</v>
      </c>
      <c r="D24" t="s">
        <v>1</v>
      </c>
      <c r="E24" s="2">
        <v>43334.762013888903</v>
      </c>
      <c r="F24" t="s">
        <v>20</v>
      </c>
      <c r="G24" t="s">
        <v>21</v>
      </c>
      <c r="H24" t="s">
        <v>16</v>
      </c>
      <c r="I24" t="s">
        <v>22</v>
      </c>
    </row>
    <row r="25" spans="1:9" x14ac:dyDescent="0.25">
      <c r="A25">
        <v>73751</v>
      </c>
      <c r="B25">
        <v>18553024</v>
      </c>
      <c r="C25" t="s">
        <v>24</v>
      </c>
      <c r="D25" t="s">
        <v>1</v>
      </c>
      <c r="E25" s="2">
        <v>43334.762013888903</v>
      </c>
      <c r="F25" t="s">
        <v>20</v>
      </c>
      <c r="G25" t="s">
        <v>21</v>
      </c>
      <c r="H25" t="s">
        <v>12</v>
      </c>
      <c r="I25" t="s">
        <v>22</v>
      </c>
    </row>
    <row r="26" spans="1:9" x14ac:dyDescent="0.25">
      <c r="A26">
        <v>73752</v>
      </c>
      <c r="B26">
        <v>18553012</v>
      </c>
      <c r="C26" t="s">
        <v>23</v>
      </c>
      <c r="D26" t="s">
        <v>1</v>
      </c>
      <c r="E26" s="2">
        <v>43334.762060185203</v>
      </c>
      <c r="F26" t="s">
        <v>20</v>
      </c>
      <c r="G26" t="s">
        <v>21</v>
      </c>
      <c r="H26" t="s">
        <v>16</v>
      </c>
      <c r="I26" t="s">
        <v>22</v>
      </c>
    </row>
    <row r="27" spans="1:9" x14ac:dyDescent="0.25">
      <c r="A27">
        <v>73836</v>
      </c>
      <c r="B27">
        <v>18602218</v>
      </c>
      <c r="C27" t="s">
        <v>24</v>
      </c>
      <c r="D27" t="s">
        <v>1</v>
      </c>
      <c r="E27" s="2">
        <v>43341.803657407399</v>
      </c>
      <c r="F27" t="s">
        <v>20</v>
      </c>
      <c r="G27" t="s">
        <v>25</v>
      </c>
      <c r="H27" t="s">
        <v>12</v>
      </c>
      <c r="I27" t="s">
        <v>26</v>
      </c>
    </row>
    <row r="28" spans="1:9" x14ac:dyDescent="0.25">
      <c r="A28">
        <v>73837</v>
      </c>
      <c r="B28">
        <v>18602218</v>
      </c>
      <c r="C28" t="s">
        <v>27</v>
      </c>
      <c r="D28" t="s">
        <v>1</v>
      </c>
      <c r="E28" s="2">
        <v>43341.803657407399</v>
      </c>
      <c r="F28" t="s">
        <v>20</v>
      </c>
      <c r="G28" t="s">
        <v>25</v>
      </c>
      <c r="H28" t="s">
        <v>10</v>
      </c>
      <c r="I28" t="s">
        <v>26</v>
      </c>
    </row>
    <row r="29" spans="1:9" x14ac:dyDescent="0.25">
      <c r="A29">
        <v>73838</v>
      </c>
      <c r="B29">
        <v>18602228</v>
      </c>
      <c r="C29" t="s">
        <v>23</v>
      </c>
      <c r="D29" t="s">
        <v>1</v>
      </c>
      <c r="E29" s="2">
        <v>43341.803703703699</v>
      </c>
      <c r="F29" t="s">
        <v>20</v>
      </c>
      <c r="G29" t="s">
        <v>25</v>
      </c>
      <c r="H29" t="s">
        <v>16</v>
      </c>
      <c r="I29" t="s">
        <v>26</v>
      </c>
    </row>
    <row r="30" spans="1:9" x14ac:dyDescent="0.25">
      <c r="A30">
        <v>73839</v>
      </c>
      <c r="B30">
        <v>18602228</v>
      </c>
      <c r="C30" t="s">
        <v>24</v>
      </c>
      <c r="D30" t="s">
        <v>1</v>
      </c>
      <c r="E30" s="2">
        <v>43341.803703703699</v>
      </c>
      <c r="F30" t="s">
        <v>20</v>
      </c>
      <c r="G30" t="s">
        <v>25</v>
      </c>
      <c r="H30" t="s">
        <v>12</v>
      </c>
      <c r="I30" t="s">
        <v>26</v>
      </c>
    </row>
    <row r="31" spans="1:9" x14ac:dyDescent="0.25">
      <c r="A31">
        <v>73840</v>
      </c>
      <c r="B31">
        <v>18602228</v>
      </c>
      <c r="C31" t="s">
        <v>27</v>
      </c>
      <c r="D31" t="s">
        <v>1</v>
      </c>
      <c r="E31" s="2">
        <v>43341.803703703699</v>
      </c>
      <c r="F31" t="s">
        <v>20</v>
      </c>
      <c r="G31" t="s">
        <v>25</v>
      </c>
      <c r="H31" t="s">
        <v>10</v>
      </c>
      <c r="I31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"/>
  <sheetViews>
    <sheetView showGridLines="0" tabSelected="1" workbookViewId="0">
      <selection activeCell="F6" sqref="F6"/>
    </sheetView>
  </sheetViews>
  <sheetFormatPr defaultColWidth="11.42578125" defaultRowHeight="15" x14ac:dyDescent="0.25"/>
  <cols>
    <col min="2" max="2" width="12.28515625" bestFit="1" customWidth="1"/>
    <col min="3" max="3" width="10.5703125" bestFit="1" customWidth="1"/>
    <col min="4" max="4" width="7.42578125" bestFit="1" customWidth="1"/>
    <col min="5" max="5" width="10.5703125" bestFit="1" customWidth="1"/>
  </cols>
  <sheetData>
    <row r="2" spans="2:7" x14ac:dyDescent="0.25">
      <c r="B2" t="s">
        <v>37</v>
      </c>
      <c r="C2" t="s">
        <v>43</v>
      </c>
      <c r="D2" t="s">
        <v>42</v>
      </c>
      <c r="E2" t="s">
        <v>47</v>
      </c>
      <c r="G2" s="6" t="s">
        <v>45</v>
      </c>
    </row>
    <row r="3" spans="2:7" x14ac:dyDescent="0.25">
      <c r="B3" s="1" t="s">
        <v>39</v>
      </c>
      <c r="C3" s="3">
        <v>5</v>
      </c>
      <c r="D3" s="3">
        <v>2</v>
      </c>
      <c r="E3" s="5">
        <v>2.5</v>
      </c>
      <c r="G3" s="4" t="s">
        <v>46</v>
      </c>
    </row>
    <row r="4" spans="2:7" x14ac:dyDescent="0.25">
      <c r="B4" s="1" t="s">
        <v>41</v>
      </c>
      <c r="C4" s="3">
        <v>15</v>
      </c>
      <c r="D4" s="3">
        <v>6</v>
      </c>
      <c r="E4" s="5">
        <v>2.5</v>
      </c>
    </row>
    <row r="5" spans="2:7" x14ac:dyDescent="0.25">
      <c r="B5" s="1" t="s">
        <v>40</v>
      </c>
      <c r="C5" s="3">
        <v>5</v>
      </c>
      <c r="D5" s="3">
        <v>2</v>
      </c>
      <c r="E5" s="5">
        <v>2.5</v>
      </c>
    </row>
    <row r="6" spans="2:7" x14ac:dyDescent="0.25">
      <c r="B6" s="1" t="s">
        <v>38</v>
      </c>
      <c r="C6" s="3">
        <v>5</v>
      </c>
      <c r="D6" s="3">
        <v>1</v>
      </c>
      <c r="E6" s="5">
        <v>5</v>
      </c>
    </row>
    <row r="7" spans="2:7" x14ac:dyDescent="0.25">
      <c r="B7" t="s">
        <v>44</v>
      </c>
      <c r="C7" s="3">
        <f>SUBTOTAL(109,Final[Analysis])</f>
        <v>30</v>
      </c>
      <c r="D7" s="3">
        <f>SUBTOTAL(109,Final[Days])</f>
        <v>11</v>
      </c>
      <c r="E7" s="5">
        <f>Final[[#Totals],[Analysis]]/Final[[#Totals],[Days]]</f>
        <v>2.7272727272727271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5BE7DB-BED8-4B1C-AF05-FF5F2D4E94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PQ - Tables</vt:lpstr>
    </vt:vector>
  </TitlesOfParts>
  <Company>Mérieux Nutrisciences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DUFOSSET</dc:creator>
  <cp:lastModifiedBy>Jean-Eric Pelouas</cp:lastModifiedBy>
  <dcterms:created xsi:type="dcterms:W3CDTF">2019-07-12T11:13:27Z</dcterms:created>
  <dcterms:modified xsi:type="dcterms:W3CDTF">2019-07-12T14:57:15Z</dcterms:modified>
</cp:coreProperties>
</file>