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450"/>
  </bookViews>
  <sheets>
    <sheet name="Feuil1" sheetId="1" r:id="rId1"/>
  </sheets>
  <definedNames>
    <definedName name="fériés">Tableau1[Date]</definedName>
    <definedName name="s.année">Tableau2[Années]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" i="1" l="1"/>
  <c r="J5" i="1" s="1"/>
  <c r="J6" i="1" s="1"/>
  <c r="J7" i="1" s="1"/>
  <c r="J8" i="1" s="1"/>
  <c r="J9" i="1" s="1"/>
  <c r="J10" i="1" s="1"/>
  <c r="J11" i="1" s="1"/>
  <c r="J12" i="1" s="1"/>
  <c r="G17" i="1"/>
  <c r="G16" i="1"/>
  <c r="G15" i="1"/>
  <c r="G14" i="1"/>
  <c r="G13" i="1"/>
  <c r="G10" i="1"/>
  <c r="G9" i="1"/>
  <c r="G7" i="1"/>
  <c r="G3" i="1"/>
  <c r="G8" i="1" s="1"/>
  <c r="G12" i="1" l="1"/>
  <c r="G11" i="1"/>
  <c r="C13" i="1" l="1"/>
  <c r="C16" i="1"/>
  <c r="C11" i="1"/>
  <c r="D11" i="1" s="1"/>
  <c r="C7" i="1"/>
  <c r="D7" i="1" s="1"/>
  <c r="C15" i="1"/>
  <c r="D15" i="1" s="1"/>
  <c r="C10" i="1"/>
  <c r="C12" i="1"/>
  <c r="D12" i="1" s="1"/>
  <c r="C9" i="1"/>
  <c r="D9" i="1" s="1"/>
  <c r="C17" i="1"/>
  <c r="D17" i="1" s="1"/>
  <c r="C8" i="1"/>
  <c r="C6" i="1"/>
  <c r="C14" i="1"/>
  <c r="D14" i="1" s="1"/>
  <c r="D8" i="1"/>
  <c r="D10" i="1"/>
  <c r="D13" i="1"/>
  <c r="D16" i="1"/>
  <c r="D6" i="1"/>
</calcChain>
</file>

<file path=xl/sharedStrings.xml><?xml version="1.0" encoding="utf-8"?>
<sst xmlns="http://schemas.openxmlformats.org/spreadsheetml/2006/main" count="20" uniqueCount="19">
  <si>
    <t>Jours fériés</t>
  </si>
  <si>
    <t>Jour de l'an</t>
  </si>
  <si>
    <t>Lundi de Pâques</t>
  </si>
  <si>
    <t>Fête du travail</t>
  </si>
  <si>
    <t>Fête de la victoire 1945</t>
  </si>
  <si>
    <t>Jeudi de l'Acsension</t>
  </si>
  <si>
    <t>Fête nationale</t>
  </si>
  <si>
    <t>Assomption</t>
  </si>
  <si>
    <t>Toussaint</t>
  </si>
  <si>
    <t>Fête de l'Armistice</t>
  </si>
  <si>
    <t>Noël</t>
  </si>
  <si>
    <t>Dimanche de Pâques</t>
  </si>
  <si>
    <t>Date</t>
  </si>
  <si>
    <t>Mois</t>
  </si>
  <si>
    <t>Jour</t>
  </si>
  <si>
    <t>Année</t>
  </si>
  <si>
    <t>Lundi de Pentecôte</t>
  </si>
  <si>
    <t>Années</t>
  </si>
  <si>
    <t>liste déroulante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</si>
</sst>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0"/>
      <color theme="1"/>
      <name val="Calibri"/>
      <family val="2"/>
      <scheme val="minor"/>
    </font>
    <font>
      <i/>
      <sz val="10"/>
      <color rgb="FF7F7F7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14" fontId="0" fillId="0" borderId="0" xfId="0" applyNumberFormat="1"/>
    <xf numFmtId="0" fontId="0" fillId="2" borderId="0" xfId="0" applyFill="1"/>
    <xf numFmtId="0" fontId="1" fillId="0" borderId="0" xfId="1"/>
  </cellXfs>
  <cellStyles count="2">
    <cellStyle name="Normal" xfId="0" builtinId="0"/>
    <cellStyle name="Texte explicatif" xfId="1" builtinId="53"/>
  </cellStyles>
  <dxfs count="2">
    <dxf>
      <numFmt numFmtId="0" formatCode="General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F6:G17" totalsRowShown="0">
  <autoFilter ref="F6:G17"/>
  <tableColumns count="2">
    <tableColumn id="1" name="Jours fériés"/>
    <tableColumn id="2" name="Date" dataDxfId="1"/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id="2" name="Tableau2" displayName="Tableau2" ref="J3:J12" totalsRowShown="0">
  <autoFilter ref="J3:J12"/>
  <tableColumns count="1">
    <tableColumn id="1" name="Années" dataDxfId="0">
      <calculatedColumnFormula>IF(ISTEXT(J3),YEAR(TODAY())-1,J3+1)</calculatedColumnFormula>
    </tableColumn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17"/>
  <sheetViews>
    <sheetView showGridLines="0" tabSelected="1" workbookViewId="0">
      <selection activeCell="C12" sqref="C12"/>
    </sheetView>
  </sheetViews>
  <sheetFormatPr baseColWidth="10" defaultRowHeight="12.75" x14ac:dyDescent="0.2"/>
  <cols>
    <col min="2" max="2" width="5.7109375" bestFit="1" customWidth="1"/>
    <col min="3" max="3" width="10.42578125" bestFit="1" customWidth="1"/>
    <col min="6" max="6" width="19.42578125" bestFit="1" customWidth="1"/>
  </cols>
  <sheetData>
    <row r="2" spans="2:10" x14ac:dyDescent="0.2">
      <c r="C2" s="3" t="s">
        <v>18</v>
      </c>
    </row>
    <row r="3" spans="2:10" x14ac:dyDescent="0.2">
      <c r="B3" t="s">
        <v>15</v>
      </c>
      <c r="C3" s="2">
        <v>2018</v>
      </c>
      <c r="F3" t="s">
        <v>11</v>
      </c>
      <c r="G3" s="1">
        <f>ROUND(DATE(C3,4,MOD(234-11*MOD(C3,19),30))/7,0)*7-6</f>
        <v>43191</v>
      </c>
      <c r="J3" t="s">
        <v>17</v>
      </c>
    </row>
    <row r="4" spans="2:10" x14ac:dyDescent="0.2">
      <c r="G4" s="1"/>
      <c r="J4">
        <f t="shared" ref="J4:J12" ca="1" si="0">IF(ISTEXT(J3),YEAR(TODAY())-1,J3+1)</f>
        <v>2017</v>
      </c>
    </row>
    <row r="5" spans="2:10" x14ac:dyDescent="0.2">
      <c r="B5" t="s">
        <v>13</v>
      </c>
      <c r="C5" t="s">
        <v>12</v>
      </c>
      <c r="D5" t="s">
        <v>14</v>
      </c>
      <c r="J5">
        <f t="shared" ca="1" si="0"/>
        <v>2018</v>
      </c>
    </row>
    <row r="6" spans="2:10" x14ac:dyDescent="0.2">
      <c r="B6">
        <v>1</v>
      </c>
      <c r="C6" s="1">
        <f>WORKDAY(DATE($C$3,B6,14),1,fériés)</f>
        <v>43115</v>
      </c>
      <c r="D6" t="str">
        <f>TEXT(C6,"jjj")</f>
        <v>lun</v>
      </c>
      <c r="F6" t="s">
        <v>0</v>
      </c>
      <c r="G6" t="s">
        <v>12</v>
      </c>
      <c r="J6">
        <f t="shared" ca="1" si="0"/>
        <v>2019</v>
      </c>
    </row>
    <row r="7" spans="2:10" x14ac:dyDescent="0.2">
      <c r="B7">
        <v>2</v>
      </c>
      <c r="C7" s="1">
        <f>WORKDAY(DATE($C$3,B7,14),1,fériés)</f>
        <v>43146</v>
      </c>
      <c r="D7" t="str">
        <f t="shared" ref="D7:D17" si="1">TEXT(C7,"jjj")</f>
        <v>jeu</v>
      </c>
      <c r="F7" t="s">
        <v>1</v>
      </c>
      <c r="G7" s="1">
        <f>DATE(C3,1,1)</f>
        <v>43101</v>
      </c>
      <c r="J7">
        <f t="shared" ca="1" si="0"/>
        <v>2020</v>
      </c>
    </row>
    <row r="8" spans="2:10" x14ac:dyDescent="0.2">
      <c r="B8">
        <v>3</v>
      </c>
      <c r="C8" s="1">
        <f>WORKDAY(DATE($C$3,B8,14),1,fériés)</f>
        <v>43174</v>
      </c>
      <c r="D8" t="str">
        <f t="shared" si="1"/>
        <v>jeu</v>
      </c>
      <c r="F8" t="s">
        <v>2</v>
      </c>
      <c r="G8" s="1">
        <f>G3+1</f>
        <v>43192</v>
      </c>
      <c r="J8">
        <f t="shared" ca="1" si="0"/>
        <v>2021</v>
      </c>
    </row>
    <row r="9" spans="2:10" x14ac:dyDescent="0.2">
      <c r="B9">
        <v>4</v>
      </c>
      <c r="C9" s="1">
        <f>WORKDAY(DATE($C$3,B9,14),1,fériés)</f>
        <v>43206</v>
      </c>
      <c r="D9" t="str">
        <f t="shared" si="1"/>
        <v>lun</v>
      </c>
      <c r="F9" t="s">
        <v>3</v>
      </c>
      <c r="G9" s="1">
        <f>DATE(C3,5,1)</f>
        <v>43221</v>
      </c>
      <c r="J9">
        <f t="shared" ca="1" si="0"/>
        <v>2022</v>
      </c>
    </row>
    <row r="10" spans="2:10" x14ac:dyDescent="0.2">
      <c r="B10">
        <v>5</v>
      </c>
      <c r="C10" s="1">
        <f>WORKDAY(DATE($C$3,B10,14),1,fériés)</f>
        <v>43235</v>
      </c>
      <c r="D10" t="str">
        <f t="shared" si="1"/>
        <v>mar</v>
      </c>
      <c r="F10" t="s">
        <v>4</v>
      </c>
      <c r="G10" s="1">
        <f>DATE(C3,5,8)</f>
        <v>43228</v>
      </c>
      <c r="J10">
        <f t="shared" ca="1" si="0"/>
        <v>2023</v>
      </c>
    </row>
    <row r="11" spans="2:10" x14ac:dyDescent="0.2">
      <c r="B11">
        <v>6</v>
      </c>
      <c r="C11" s="1">
        <f>WORKDAY(DATE($C$3,B11,14),1,fériés)</f>
        <v>43266</v>
      </c>
      <c r="D11" t="str">
        <f t="shared" si="1"/>
        <v>ven</v>
      </c>
      <c r="F11" t="s">
        <v>5</v>
      </c>
      <c r="G11" s="1">
        <f>G8+38</f>
        <v>43230</v>
      </c>
      <c r="J11">
        <f t="shared" ca="1" si="0"/>
        <v>2024</v>
      </c>
    </row>
    <row r="12" spans="2:10" x14ac:dyDescent="0.2">
      <c r="B12">
        <v>7</v>
      </c>
      <c r="C12" s="1">
        <f>WORKDAY(DATE($C$3,B12,14),1,fériés)</f>
        <v>43297</v>
      </c>
      <c r="D12" t="str">
        <f t="shared" si="1"/>
        <v>lun</v>
      </c>
      <c r="F12" t="s">
        <v>16</v>
      </c>
      <c r="G12" s="1">
        <f>G8+49</f>
        <v>43241</v>
      </c>
      <c r="J12">
        <f t="shared" ca="1" si="0"/>
        <v>2025</v>
      </c>
    </row>
    <row r="13" spans="2:10" x14ac:dyDescent="0.2">
      <c r="B13">
        <v>8</v>
      </c>
      <c r="C13" s="1">
        <f>WORKDAY(DATE($C$3,B13,14),1,fériés)</f>
        <v>43328</v>
      </c>
      <c r="D13" t="str">
        <f t="shared" si="1"/>
        <v>jeu</v>
      </c>
      <c r="F13" t="s">
        <v>6</v>
      </c>
      <c r="G13" s="1">
        <f>DATE(C3,7,14)</f>
        <v>43295</v>
      </c>
    </row>
    <row r="14" spans="2:10" x14ac:dyDescent="0.2">
      <c r="B14">
        <v>9</v>
      </c>
      <c r="C14" s="1">
        <f>WORKDAY(DATE($C$3,B14,14),1,fériés)</f>
        <v>43360</v>
      </c>
      <c r="D14" t="str">
        <f t="shared" si="1"/>
        <v>lun</v>
      </c>
      <c r="F14" t="s">
        <v>7</v>
      </c>
      <c r="G14" s="1">
        <f>DATE(C3,8,15)</f>
        <v>43327</v>
      </c>
    </row>
    <row r="15" spans="2:10" x14ac:dyDescent="0.2">
      <c r="B15">
        <v>10</v>
      </c>
      <c r="C15" s="1">
        <f>WORKDAY(DATE($C$3,B15,14),1,fériés)</f>
        <v>43388</v>
      </c>
      <c r="D15" t="str">
        <f t="shared" si="1"/>
        <v>lun</v>
      </c>
      <c r="F15" t="s">
        <v>8</v>
      </c>
      <c r="G15" s="1">
        <f>DATE(C3,11,1)</f>
        <v>43405</v>
      </c>
    </row>
    <row r="16" spans="2:10" x14ac:dyDescent="0.2">
      <c r="B16">
        <v>11</v>
      </c>
      <c r="C16" s="1">
        <f>WORKDAY(DATE($C$3,B16,14),1,fériés)</f>
        <v>43419</v>
      </c>
      <c r="D16" t="str">
        <f t="shared" si="1"/>
        <v>jeu</v>
      </c>
      <c r="F16" t="s">
        <v>9</v>
      </c>
      <c r="G16" s="1">
        <f>DATE(C3,11,11)</f>
        <v>43415</v>
      </c>
    </row>
    <row r="17" spans="2:7" x14ac:dyDescent="0.2">
      <c r="B17">
        <v>12</v>
      </c>
      <c r="C17" s="1">
        <f>WORKDAY(DATE($C$3,B17,14),1,fériés)</f>
        <v>43451</v>
      </c>
      <c r="D17" t="str">
        <f t="shared" si="1"/>
        <v>lun</v>
      </c>
      <c r="F17" t="s">
        <v>10</v>
      </c>
      <c r="G17" s="1">
        <f>DATE(C3,12,25)</f>
        <v>43459</v>
      </c>
    </row>
  </sheetData>
  <dataValidations count="1">
    <dataValidation type="list" allowBlank="1" showInputMessage="1" showErrorMessage="1" sqref="C3">
      <formula1>s.année</formula1>
    </dataValidation>
  </dataValidations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fériés</vt:lpstr>
      <vt:lpstr>s.année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2018-12-18T20:45:59Z</dcterms:created>
  <dcterms:modified xsi:type="dcterms:W3CDTF">2018-12-18T21:03:55Z</dcterms:modified>
</cp:coreProperties>
</file>