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3815" windowHeight="7365" activeTab="2"/>
  </bookViews>
  <sheets>
    <sheet name="CA_2009_+_2010" sheetId="1" r:id="rId1"/>
    <sheet name="TTC" sheetId="2" r:id="rId2"/>
    <sheet name="Feuil1" sheetId="4" r:id="rId3"/>
  </sheets>
  <calcPr calcId="145621"/>
  <pivotCaches>
    <pivotCache cacheId="4" r:id="rId4"/>
  </pivotCaches>
</workbook>
</file>

<file path=xl/calcChain.xml><?xml version="1.0" encoding="utf-8"?>
<calcChain xmlns="http://schemas.openxmlformats.org/spreadsheetml/2006/main">
  <c r="F11" i="2" l="1"/>
  <c r="E11" i="2"/>
  <c r="G11" i="2" s="1"/>
  <c r="B11" i="2"/>
  <c r="C11" i="2" s="1"/>
  <c r="F10" i="2"/>
  <c r="G10" i="2" s="1"/>
  <c r="C10" i="2"/>
  <c r="D10" i="2" s="1"/>
  <c r="F9" i="2"/>
  <c r="G9" i="2" s="1"/>
  <c r="C9" i="2"/>
  <c r="D9" i="2" s="1"/>
  <c r="F8" i="2"/>
  <c r="G8" i="2" s="1"/>
  <c r="C8" i="2"/>
  <c r="D8" i="2" s="1"/>
  <c r="F7" i="2"/>
  <c r="G7" i="2" s="1"/>
  <c r="C7" i="2"/>
  <c r="D7" i="2" s="1"/>
  <c r="F6" i="2"/>
  <c r="G6" i="2" s="1"/>
  <c r="C6" i="2"/>
  <c r="D6" i="2" s="1"/>
  <c r="N12" i="1"/>
  <c r="M12" i="1"/>
  <c r="L12" i="1"/>
  <c r="I12" i="1"/>
  <c r="D12" i="1"/>
  <c r="E12" i="1" s="1"/>
  <c r="C12" i="1"/>
  <c r="O11" i="1"/>
  <c r="N11" i="1"/>
  <c r="L11" i="1"/>
  <c r="M11" i="1" s="1"/>
  <c r="I11" i="1"/>
  <c r="F11" i="1"/>
  <c r="E11" i="1"/>
  <c r="C11" i="1"/>
  <c r="O10" i="1"/>
  <c r="N10" i="1"/>
  <c r="L10" i="1"/>
  <c r="M10" i="1" s="1"/>
  <c r="I10" i="1"/>
  <c r="F10" i="1"/>
  <c r="E10" i="1"/>
  <c r="C10" i="1"/>
  <c r="O9" i="1"/>
  <c r="N9" i="1"/>
  <c r="L9" i="1"/>
  <c r="M9" i="1" s="1"/>
  <c r="I9" i="1"/>
  <c r="F9" i="1"/>
  <c r="E9" i="1"/>
  <c r="C9" i="1"/>
  <c r="O8" i="1"/>
  <c r="N8" i="1"/>
  <c r="L8" i="1"/>
  <c r="M8" i="1" s="1"/>
  <c r="I8" i="1"/>
  <c r="F8" i="1"/>
  <c r="E8" i="1"/>
  <c r="C8" i="1"/>
  <c r="O7" i="1"/>
  <c r="N7" i="1"/>
  <c r="L7" i="1"/>
  <c r="M7" i="1" s="1"/>
  <c r="I7" i="1"/>
  <c r="F7" i="1"/>
  <c r="E7" i="1"/>
  <c r="C7" i="1"/>
  <c r="P7" i="1" l="1"/>
  <c r="P8" i="1"/>
  <c r="P9" i="1"/>
  <c r="P10" i="1"/>
  <c r="P11" i="1"/>
  <c r="F12" i="1"/>
  <c r="O12" i="1"/>
  <c r="D11" i="2"/>
  <c r="G12" i="1" l="1"/>
  <c r="G11" i="1"/>
  <c r="G10" i="1"/>
  <c r="G9" i="1"/>
  <c r="G8" i="1"/>
  <c r="G7" i="1"/>
  <c r="P12" i="1"/>
</calcChain>
</file>

<file path=xl/sharedStrings.xml><?xml version="1.0" encoding="utf-8"?>
<sst xmlns="http://schemas.openxmlformats.org/spreadsheetml/2006/main" count="66" uniqueCount="29">
  <si>
    <t>Azur Stores</t>
  </si>
  <si>
    <t>Répartition du chiffre d'affaire sur 2009 et 2010 :</t>
  </si>
  <si>
    <t>Répartition du chiffre d'affaires 2009</t>
  </si>
  <si>
    <t>Répartition du chiffre d'affaires 2010</t>
  </si>
  <si>
    <t>Comparatif 2009/2010</t>
  </si>
  <si>
    <t xml:space="preserve">Article </t>
  </si>
  <si>
    <t>CA H.T.</t>
  </si>
  <si>
    <t xml:space="preserve"> %</t>
  </si>
  <si>
    <t>Achat H.T.</t>
  </si>
  <si>
    <t>Marge H.T</t>
  </si>
  <si>
    <t>CA H.T</t>
  </si>
  <si>
    <t>%</t>
  </si>
  <si>
    <t>Store 234</t>
  </si>
  <si>
    <t>Toile rayée</t>
  </si>
  <si>
    <t>Toile unie</t>
  </si>
  <si>
    <t>Store 786</t>
  </si>
  <si>
    <t>Parasols</t>
  </si>
  <si>
    <t>Total</t>
  </si>
  <si>
    <t>Graphiques :</t>
  </si>
  <si>
    <t>CA TTC</t>
  </si>
  <si>
    <t xml:space="preserve"> H.T</t>
  </si>
  <si>
    <t>Année</t>
  </si>
  <si>
    <t>CA HT</t>
  </si>
  <si>
    <t>Achat HT</t>
  </si>
  <si>
    <t>Marge HT</t>
  </si>
  <si>
    <t>Étiquettes de lignes</t>
  </si>
  <si>
    <t>Total général</t>
  </si>
  <si>
    <t>Étiquettes de colonnes</t>
  </si>
  <si>
    <t>Somme de Achat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</si>
</sst>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22"/>
      <color rgb="FF000000"/>
      <name val="Calibri"/>
      <family val="2"/>
    </font>
    <font>
      <b/>
      <u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808080"/>
      <name val="Calibri"/>
      <family val="2"/>
    </font>
    <font>
      <sz val="12"/>
      <color rgb="FF000000"/>
      <name val="Calibri"/>
      <family val="2"/>
    </font>
    <font>
      <i/>
      <sz val="11"/>
      <color rgb="FF808080"/>
      <name val="Calibri"/>
      <family val="2"/>
    </font>
    <font>
      <b/>
      <i/>
      <sz val="11"/>
      <color rgb="FF808080"/>
      <name val="Calibri"/>
      <family val="2"/>
    </font>
    <font>
      <b/>
      <sz val="11"/>
      <color rgb="FFFF0000"/>
      <name val="Calibri"/>
      <family val="2"/>
    </font>
    <font>
      <b/>
      <sz val="12"/>
      <color rgb="FFFFFFFF"/>
      <name val="Calibri"/>
      <family val="2"/>
    </font>
    <font>
      <b/>
      <sz val="11"/>
      <color rgb="FFFFFFFF"/>
      <name val="Calibri"/>
      <family val="2"/>
    </font>
    <font>
      <sz val="22"/>
      <color rgb="FF000000"/>
      <name val="Bell MT"/>
      <family val="1"/>
    </font>
  </fonts>
  <fills count="10">
    <fill>
      <patternFill patternType="none"/>
    </fill>
    <fill>
      <patternFill patternType="gray125"/>
    </fill>
    <fill>
      <patternFill patternType="solid">
        <fgColor rgb="FFDCE6F1"/>
        <bgColor rgb="FFDCE6F1"/>
      </patternFill>
    </fill>
    <fill>
      <patternFill patternType="solid">
        <fgColor rgb="FFFDE9D9"/>
        <bgColor rgb="FFFDE9D9"/>
      </patternFill>
    </fill>
    <fill>
      <patternFill patternType="solid">
        <fgColor rgb="FFEBF1DE"/>
        <bgColor rgb="FFEBF1DE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D9D9D9"/>
        <bgColor rgb="FFD9D9D9"/>
      </patternFill>
    </fill>
    <fill>
      <patternFill patternType="solid">
        <fgColor rgb="FFBFBFBF"/>
        <bgColor rgb="FFBFBFBF"/>
      </patternFill>
    </fill>
    <fill>
      <patternFill patternType="solid">
        <fgColor rgb="FF16365C"/>
        <bgColor rgb="FF16365C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0" fillId="0" borderId="0" xfId="0" applyAlignment="1"/>
    <xf numFmtId="0" fontId="5" fillId="5" borderId="4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6" fillId="8" borderId="7" xfId="0" applyFont="1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7" fillId="5" borderId="12" xfId="0" applyFont="1" applyFill="1" applyBorder="1"/>
    <xf numFmtId="2" fontId="0" fillId="5" borderId="11" xfId="0" applyNumberFormat="1" applyFill="1" applyBorder="1"/>
    <xf numFmtId="9" fontId="1" fillId="0" borderId="11" xfId="1" applyBorder="1"/>
    <xf numFmtId="0" fontId="0" fillId="0" borderId="11" xfId="0" applyBorder="1"/>
    <xf numFmtId="2" fontId="0" fillId="0" borderId="11" xfId="0" applyNumberFormat="1" applyBorder="1"/>
    <xf numFmtId="9" fontId="1" fillId="0" borderId="13" xfId="1" applyBorder="1"/>
    <xf numFmtId="2" fontId="0" fillId="0" borderId="14" xfId="0" applyNumberFormat="1" applyBorder="1"/>
    <xf numFmtId="9" fontId="0" fillId="0" borderId="11" xfId="0" applyNumberFormat="1" applyBorder="1"/>
    <xf numFmtId="9" fontId="0" fillId="0" borderId="9" xfId="0" applyNumberFormat="1" applyBorder="1"/>
    <xf numFmtId="9" fontId="1" fillId="0" borderId="10" xfId="1" applyBorder="1"/>
    <xf numFmtId="9" fontId="1" fillId="0" borderId="9" xfId="1" applyBorder="1"/>
    <xf numFmtId="0" fontId="7" fillId="5" borderId="10" xfId="0" applyFont="1" applyFill="1" applyBorder="1"/>
    <xf numFmtId="0" fontId="8" fillId="5" borderId="10" xfId="0" applyFont="1" applyFill="1" applyBorder="1"/>
    <xf numFmtId="0" fontId="9" fillId="5" borderId="15" xfId="0" applyFont="1" applyFill="1" applyBorder="1" applyAlignment="1">
      <alignment horizontal="center"/>
    </xf>
    <xf numFmtId="2" fontId="0" fillId="5" borderId="16" xfId="0" applyNumberFormat="1" applyFill="1" applyBorder="1"/>
    <xf numFmtId="9" fontId="1" fillId="0" borderId="16" xfId="1" applyBorder="1"/>
    <xf numFmtId="0" fontId="0" fillId="0" borderId="16" xfId="0" applyBorder="1"/>
    <xf numFmtId="2" fontId="0" fillId="0" borderId="16" xfId="0" applyNumberFormat="1" applyBorder="1"/>
    <xf numFmtId="9" fontId="1" fillId="0" borderId="17" xfId="1" applyBorder="1"/>
    <xf numFmtId="2" fontId="0" fillId="0" borderId="18" xfId="0" applyNumberFormat="1" applyBorder="1"/>
    <xf numFmtId="9" fontId="0" fillId="0" borderId="16" xfId="0" applyNumberFormat="1" applyBorder="1"/>
    <xf numFmtId="9" fontId="0" fillId="0" borderId="19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10" fillId="9" borderId="11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11" fillId="9" borderId="11" xfId="0" applyFont="1" applyFill="1" applyBorder="1"/>
    <xf numFmtId="0" fontId="1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10" fillId="9" borderId="11" xfId="0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 customBuiltin="1"/>
    <cellStyle name="Pourcentage" xfId="1" builtinId="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 sz="1600" b="0" u="sng"/>
            </a:pPr>
            <a:r>
              <a:rPr lang="en-US" sz="1600" b="0" u="sng"/>
              <a:t>Chiffre</a:t>
            </a:r>
            <a:r>
              <a:rPr lang="en-US" sz="1600" b="0" u="sng" baseline="0"/>
              <a:t> d'affaires 2009</a:t>
            </a:r>
            <a:endParaRPr lang="en-US" sz="1600" b="0" u="sng"/>
          </a:p>
        </c:rich>
      </c:tx>
      <c:layout>
        <c:manualLayout>
          <c:xMode val="edge"/>
          <c:yMode val="edge"/>
          <c:x val="0.2324201720774208"/>
          <c:y val="8.4891987054034793E-2"/>
        </c:manualLayout>
      </c:layout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'CA_2009_+_2010'!$C$6</c:f>
              <c:strCache>
                <c:ptCount val="1"/>
                <c:pt idx="0">
                  <c:v> %</c:v>
                </c:pt>
              </c:strCache>
            </c:strRef>
          </c:tx>
          <c:dLbls>
            <c:txPr>
              <a:bodyPr/>
              <a:lstStyle/>
              <a:p>
                <a:pPr>
                  <a:defRPr sz="12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'CA_2009_+_2010'!$A$7:$A$11</c:f>
              <c:strCache>
                <c:ptCount val="5"/>
                <c:pt idx="0">
                  <c:v>Store 234</c:v>
                </c:pt>
                <c:pt idx="1">
                  <c:v>Toile rayée</c:v>
                </c:pt>
                <c:pt idx="2">
                  <c:v>Toile unie</c:v>
                </c:pt>
                <c:pt idx="3">
                  <c:v>Store 786</c:v>
                </c:pt>
                <c:pt idx="4">
                  <c:v>Parasols</c:v>
                </c:pt>
              </c:strCache>
            </c:strRef>
          </c:cat>
          <c:val>
            <c:numRef>
              <c:f>'CA_2009_+_2010'!$C$7:$C$11</c:f>
              <c:numCache>
                <c:formatCode>0%</c:formatCode>
                <c:ptCount val="5"/>
                <c:pt idx="0">
                  <c:v>0.12516089741199116</c:v>
                </c:pt>
                <c:pt idx="1">
                  <c:v>0.15648515688561268</c:v>
                </c:pt>
                <c:pt idx="2">
                  <c:v>0.20447648734382318</c:v>
                </c:pt>
                <c:pt idx="3">
                  <c:v>0.27734133569020508</c:v>
                </c:pt>
                <c:pt idx="4">
                  <c:v>0.23653612266836796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600" b="0" u="sng"/>
              <a:t>Chiffre d'affaires 2010</a:t>
            </a:r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'CA_2009_+_2010'!$I$6</c:f>
              <c:strCache>
                <c:ptCount val="1"/>
                <c:pt idx="0">
                  <c:v>%</c:v>
                </c:pt>
              </c:strCache>
            </c:strRef>
          </c:tx>
          <c:dLbls>
            <c:txPr>
              <a:bodyPr/>
              <a:lstStyle/>
              <a:p>
                <a:pPr>
                  <a:defRPr sz="12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'CA_2009_+_2010'!$A$7:$A$11</c:f>
              <c:strCache>
                <c:ptCount val="5"/>
                <c:pt idx="0">
                  <c:v>Store 234</c:v>
                </c:pt>
                <c:pt idx="1">
                  <c:v>Toile rayée</c:v>
                </c:pt>
                <c:pt idx="2">
                  <c:v>Toile unie</c:v>
                </c:pt>
                <c:pt idx="3">
                  <c:v>Store 786</c:v>
                </c:pt>
                <c:pt idx="4">
                  <c:v>Parasols</c:v>
                </c:pt>
              </c:strCache>
            </c:strRef>
          </c:cat>
          <c:val>
            <c:numRef>
              <c:f>'CA_2009_+_2010'!$I$7:$I$11</c:f>
              <c:numCache>
                <c:formatCode>0%</c:formatCode>
                <c:ptCount val="5"/>
                <c:pt idx="0">
                  <c:v>0.12202356597194997</c:v>
                </c:pt>
                <c:pt idx="1">
                  <c:v>0.15931461253927748</c:v>
                </c:pt>
                <c:pt idx="2">
                  <c:v>0.20502525708192962</c:v>
                </c:pt>
                <c:pt idx="3">
                  <c:v>0.27397214308043605</c:v>
                </c:pt>
                <c:pt idx="4">
                  <c:v>0.23966442132640681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2009</c:v>
          </c:tx>
          <c:invertIfNegative val="0"/>
          <c:cat>
            <c:strRef>
              <c:f>('CA_2009_+_2010'!$A$7:$A$11,'CA_2009_+_2010'!$H$7:$H$11)</c:f>
              <c:strCache>
                <c:ptCount val="10"/>
                <c:pt idx="0">
                  <c:v>Store 234</c:v>
                </c:pt>
                <c:pt idx="1">
                  <c:v>Toile rayée</c:v>
                </c:pt>
                <c:pt idx="2">
                  <c:v>Toile unie</c:v>
                </c:pt>
                <c:pt idx="3">
                  <c:v>Store 786</c:v>
                </c:pt>
                <c:pt idx="4">
                  <c:v>Parasols</c:v>
                </c:pt>
                <c:pt idx="5">
                  <c:v>2865,28</c:v>
                </c:pt>
                <c:pt idx="6">
                  <c:v>3740,92</c:v>
                </c:pt>
                <c:pt idx="7">
                  <c:v>4814,27</c:v>
                </c:pt>
                <c:pt idx="8">
                  <c:v>6433,24</c:v>
                </c:pt>
                <c:pt idx="9">
                  <c:v>5627,65</c:v>
                </c:pt>
              </c:strCache>
            </c:strRef>
          </c:cat>
          <c:val>
            <c:numRef>
              <c:f>'CA_2009_+_2010'!$B$7:$B$11</c:f>
              <c:numCache>
                <c:formatCode>0.00</c:formatCode>
                <c:ptCount val="5"/>
                <c:pt idx="0">
                  <c:v>2779.23504</c:v>
                </c:pt>
                <c:pt idx="1">
                  <c:v>3474.7995600000004</c:v>
                </c:pt>
                <c:pt idx="2">
                  <c:v>4540.4613600000002</c:v>
                </c:pt>
                <c:pt idx="3">
                  <c:v>6158.44704</c:v>
                </c:pt>
                <c:pt idx="4">
                  <c:v>5252.3551200000002</c:v>
                </c:pt>
              </c:numCache>
            </c:numRef>
          </c:val>
        </c:ser>
        <c:ser>
          <c:idx val="1"/>
          <c:order val="1"/>
          <c:tx>
            <c:v>2010</c:v>
          </c:tx>
          <c:invertIfNegative val="0"/>
          <c:cat>
            <c:strRef>
              <c:f>('CA_2009_+_2010'!$A$7:$A$11,'CA_2009_+_2010'!$H$7:$H$11)</c:f>
              <c:strCache>
                <c:ptCount val="10"/>
                <c:pt idx="0">
                  <c:v>Store 234</c:v>
                </c:pt>
                <c:pt idx="1">
                  <c:v>Toile rayée</c:v>
                </c:pt>
                <c:pt idx="2">
                  <c:v>Toile unie</c:v>
                </c:pt>
                <c:pt idx="3">
                  <c:v>Store 786</c:v>
                </c:pt>
                <c:pt idx="4">
                  <c:v>Parasols</c:v>
                </c:pt>
                <c:pt idx="5">
                  <c:v>2865,28</c:v>
                </c:pt>
                <c:pt idx="6">
                  <c:v>3740,92</c:v>
                </c:pt>
                <c:pt idx="7">
                  <c:v>4814,27</c:v>
                </c:pt>
                <c:pt idx="8">
                  <c:v>6433,24</c:v>
                </c:pt>
                <c:pt idx="9">
                  <c:v>5627,65</c:v>
                </c:pt>
              </c:strCache>
            </c:strRef>
          </c:cat>
          <c:val>
            <c:numRef>
              <c:f>'CA_2009_+_2010'!$H$7:$H$11</c:f>
              <c:numCache>
                <c:formatCode>0.00</c:formatCode>
                <c:ptCount val="5"/>
                <c:pt idx="0">
                  <c:v>2865.2791200000001</c:v>
                </c:pt>
                <c:pt idx="1">
                  <c:v>3740.9235600000002</c:v>
                </c:pt>
                <c:pt idx="2">
                  <c:v>4814.2716</c:v>
                </c:pt>
                <c:pt idx="3">
                  <c:v>6433.2381599999999</c:v>
                </c:pt>
                <c:pt idx="4">
                  <c:v>5627.64624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7527040"/>
        <c:axId val="217528576"/>
      </c:barChart>
      <c:catAx>
        <c:axId val="217527040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217528576"/>
        <c:crosses val="autoZero"/>
        <c:auto val="1"/>
        <c:lblAlgn val="ctr"/>
        <c:lblOffset val="100"/>
        <c:noMultiLvlLbl val="0"/>
      </c:catAx>
      <c:valAx>
        <c:axId val="21752857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175270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2010</c:v>
          </c:tx>
          <c:invertIfNegative val="0"/>
          <c:cat>
            <c:strRef>
              <c:f>('CA_2009_+_2010'!$A$7:$A$11,'CA_2009_+_2010'!$H$7:$H$11)</c:f>
              <c:strCache>
                <c:ptCount val="10"/>
                <c:pt idx="0">
                  <c:v>Store 234</c:v>
                </c:pt>
                <c:pt idx="1">
                  <c:v>Toile rayée</c:v>
                </c:pt>
                <c:pt idx="2">
                  <c:v>Toile unie</c:v>
                </c:pt>
                <c:pt idx="3">
                  <c:v>Store 786</c:v>
                </c:pt>
                <c:pt idx="4">
                  <c:v>Parasols</c:v>
                </c:pt>
                <c:pt idx="5">
                  <c:v>2865,28</c:v>
                </c:pt>
                <c:pt idx="6">
                  <c:v>3740,92</c:v>
                </c:pt>
                <c:pt idx="7">
                  <c:v>4814,27</c:v>
                </c:pt>
                <c:pt idx="8">
                  <c:v>6433,24</c:v>
                </c:pt>
                <c:pt idx="9">
                  <c:v>5627,65</c:v>
                </c:pt>
              </c:strCache>
            </c:strRef>
          </c:cat>
          <c:val>
            <c:numRef>
              <c:f>'CA_2009_+_2010'!$H$7:$H$11</c:f>
              <c:numCache>
                <c:formatCode>0.00</c:formatCode>
                <c:ptCount val="5"/>
                <c:pt idx="0">
                  <c:v>2865.2791200000001</c:v>
                </c:pt>
                <c:pt idx="1">
                  <c:v>3740.9235600000002</c:v>
                </c:pt>
                <c:pt idx="2">
                  <c:v>4814.2716</c:v>
                </c:pt>
                <c:pt idx="3">
                  <c:v>6433.2381599999999</c:v>
                </c:pt>
                <c:pt idx="4">
                  <c:v>5627.64624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7549824"/>
        <c:axId val="217563904"/>
      </c:barChart>
      <c:lineChart>
        <c:grouping val="standard"/>
        <c:varyColors val="0"/>
        <c:ser>
          <c:idx val="0"/>
          <c:order val="0"/>
          <c:tx>
            <c:v>2009</c:v>
          </c:tx>
          <c:marker>
            <c:symbol val="none"/>
          </c:marker>
          <c:cat>
            <c:strRef>
              <c:f>('CA_2009_+_2010'!$A$7:$A$11,'CA_2009_+_2010'!$H$7:$H$11)</c:f>
              <c:strCache>
                <c:ptCount val="10"/>
                <c:pt idx="0">
                  <c:v>Store 234</c:v>
                </c:pt>
                <c:pt idx="1">
                  <c:v>Toile rayée</c:v>
                </c:pt>
                <c:pt idx="2">
                  <c:v>Toile unie</c:v>
                </c:pt>
                <c:pt idx="3">
                  <c:v>Store 786</c:v>
                </c:pt>
                <c:pt idx="4">
                  <c:v>Parasols</c:v>
                </c:pt>
                <c:pt idx="5">
                  <c:v>2865,28</c:v>
                </c:pt>
                <c:pt idx="6">
                  <c:v>3740,92</c:v>
                </c:pt>
                <c:pt idx="7">
                  <c:v>4814,27</c:v>
                </c:pt>
                <c:pt idx="8">
                  <c:v>6433,24</c:v>
                </c:pt>
                <c:pt idx="9">
                  <c:v>5627,65</c:v>
                </c:pt>
              </c:strCache>
            </c:strRef>
          </c:cat>
          <c:val>
            <c:numRef>
              <c:f>'CA_2009_+_2010'!$B$7:$B$11</c:f>
              <c:numCache>
                <c:formatCode>0.00</c:formatCode>
                <c:ptCount val="5"/>
                <c:pt idx="0">
                  <c:v>2779.23504</c:v>
                </c:pt>
                <c:pt idx="1">
                  <c:v>3474.7995600000004</c:v>
                </c:pt>
                <c:pt idx="2">
                  <c:v>4540.4613600000002</c:v>
                </c:pt>
                <c:pt idx="3">
                  <c:v>6158.44704</c:v>
                </c:pt>
                <c:pt idx="4">
                  <c:v>5252.3551200000002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7549824"/>
        <c:axId val="217563904"/>
      </c:lineChart>
      <c:catAx>
        <c:axId val="217549824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217563904"/>
        <c:crosses val="autoZero"/>
        <c:auto val="1"/>
        <c:lblAlgn val="ctr"/>
        <c:lblOffset val="100"/>
        <c:noMultiLvlLbl val="0"/>
      </c:catAx>
      <c:valAx>
        <c:axId val="21756390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175498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[Tableaux de bord.xlsx]Feuil1!Tableau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Feuil1!$B$17:$B$18</c:f>
              <c:strCache>
                <c:ptCount val="1"/>
                <c:pt idx="0">
                  <c:v>2009</c:v>
                </c:pt>
              </c:strCache>
            </c:strRef>
          </c:tx>
          <c:invertIfNegative val="0"/>
          <c:cat>
            <c:strRef>
              <c:f>Feuil1!$A$19:$A$24</c:f>
              <c:strCache>
                <c:ptCount val="5"/>
                <c:pt idx="0">
                  <c:v>Parasols</c:v>
                </c:pt>
                <c:pt idx="1">
                  <c:v>Store 234</c:v>
                </c:pt>
                <c:pt idx="2">
                  <c:v>Store 786</c:v>
                </c:pt>
                <c:pt idx="3">
                  <c:v>Toile rayée</c:v>
                </c:pt>
                <c:pt idx="4">
                  <c:v>Toile unie</c:v>
                </c:pt>
              </c:strCache>
            </c:strRef>
          </c:cat>
          <c:val>
            <c:numRef>
              <c:f>Feuil1!$B$19:$B$24</c:f>
              <c:numCache>
                <c:formatCode>General</c:formatCode>
                <c:ptCount val="5"/>
                <c:pt idx="0">
                  <c:v>5112.45</c:v>
                </c:pt>
                <c:pt idx="1">
                  <c:v>2587.65</c:v>
                </c:pt>
                <c:pt idx="2">
                  <c:v>5647.83</c:v>
                </c:pt>
                <c:pt idx="3">
                  <c:v>3218.95</c:v>
                </c:pt>
                <c:pt idx="4">
                  <c:v>3542.56</c:v>
                </c:pt>
              </c:numCache>
            </c:numRef>
          </c:val>
        </c:ser>
        <c:ser>
          <c:idx val="1"/>
          <c:order val="1"/>
          <c:tx>
            <c:strRef>
              <c:f>Feuil1!$C$17:$C$18</c:f>
              <c:strCache>
                <c:ptCount val="1"/>
                <c:pt idx="0">
                  <c:v>2010</c:v>
                </c:pt>
              </c:strCache>
            </c:strRef>
          </c:tx>
          <c:invertIfNegative val="0"/>
          <c:cat>
            <c:strRef>
              <c:f>Feuil1!$A$19:$A$24</c:f>
              <c:strCache>
                <c:ptCount val="5"/>
                <c:pt idx="0">
                  <c:v>Parasols</c:v>
                </c:pt>
                <c:pt idx="1">
                  <c:v>Store 234</c:v>
                </c:pt>
                <c:pt idx="2">
                  <c:v>Store 786</c:v>
                </c:pt>
                <c:pt idx="3">
                  <c:v>Toile rayée</c:v>
                </c:pt>
                <c:pt idx="4">
                  <c:v>Toile unie</c:v>
                </c:pt>
              </c:strCache>
            </c:strRef>
          </c:cat>
          <c:val>
            <c:numRef>
              <c:f>Feuil1!$C$19:$C$24</c:f>
              <c:numCache>
                <c:formatCode>General</c:formatCode>
                <c:ptCount val="5"/>
                <c:pt idx="0">
                  <c:v>5674.34</c:v>
                </c:pt>
                <c:pt idx="1">
                  <c:v>2786.45</c:v>
                </c:pt>
                <c:pt idx="2">
                  <c:v>6001.56</c:v>
                </c:pt>
                <c:pt idx="3">
                  <c:v>3675.34</c:v>
                </c:pt>
                <c:pt idx="4">
                  <c:v>3987.65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2848896"/>
        <c:axId val="215052672"/>
      </c:barChart>
      <c:catAx>
        <c:axId val="262848896"/>
        <c:scaling>
          <c:orientation val="minMax"/>
        </c:scaling>
        <c:delete val="0"/>
        <c:axPos val="b"/>
        <c:majorTickMark val="out"/>
        <c:minorTickMark val="none"/>
        <c:tickLblPos val="nextTo"/>
        <c:crossAx val="215052672"/>
        <c:crosses val="autoZero"/>
        <c:auto val="1"/>
        <c:lblAlgn val="ctr"/>
        <c:lblOffset val="100"/>
        <c:noMultiLvlLbl val="0"/>
      </c:catAx>
      <c:valAx>
        <c:axId val="2150526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28488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23812</xdr:rowOff>
    </xdr:from>
    <xdr:to>
      <xdr:col>5</xdr:col>
      <xdr:colOff>485775</xdr:colOff>
      <xdr:row>27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95250</xdr:colOff>
      <xdr:row>16</xdr:row>
      <xdr:rowOff>33338</xdr:rowOff>
    </xdr:from>
    <xdr:to>
      <xdr:col>12</xdr:col>
      <xdr:colOff>409574</xdr:colOff>
      <xdr:row>27</xdr:row>
      <xdr:rowOff>171451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9525</xdr:colOff>
      <xdr:row>29</xdr:row>
      <xdr:rowOff>0</xdr:rowOff>
    </xdr:from>
    <xdr:to>
      <xdr:col>7</xdr:col>
      <xdr:colOff>333375</xdr:colOff>
      <xdr:row>43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29</xdr:row>
      <xdr:rowOff>0</xdr:rowOff>
    </xdr:from>
    <xdr:to>
      <xdr:col>15</xdr:col>
      <xdr:colOff>590550</xdr:colOff>
      <xdr:row>43</xdr:row>
      <xdr:rowOff>76200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2</xdr:row>
      <xdr:rowOff>28575</xdr:rowOff>
    </xdr:from>
    <xdr:to>
      <xdr:col>11</xdr:col>
      <xdr:colOff>752475</xdr:colOff>
      <xdr:row>19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208.393393287035" createdVersion="4" refreshedVersion="4" minRefreshableVersion="3" recordCount="10">
  <cacheSource type="worksheet">
    <worksheetSource ref="A1:E11" sheet="Feuil1"/>
  </cacheSource>
  <cacheFields count="5">
    <cacheField name="Année" numFmtId="0">
      <sharedItems containsSemiMixedTypes="0" containsString="0" containsNumber="1" containsInteger="1" minValue="2009" maxValue="2010" count="2">
        <n v="2009"/>
        <n v="2010"/>
      </sharedItems>
    </cacheField>
    <cacheField name="Article " numFmtId="0">
      <sharedItems count="5">
        <s v="Store 234"/>
        <s v="Toile rayée"/>
        <s v="Toile unie"/>
        <s v="Store 786"/>
        <s v="Parasols"/>
      </sharedItems>
    </cacheField>
    <cacheField name="CA HT" numFmtId="0">
      <sharedItems containsSemiMixedTypes="0" containsString="0" containsNumber="1" minValue="2779.23504" maxValue="6433.2381599999999"/>
    </cacheField>
    <cacheField name="Achat HT" numFmtId="0">
      <sharedItems containsSemiMixedTypes="0" containsString="0" containsNumber="1" minValue="2587.65" maxValue="6001.56" count="10">
        <n v="2587.65"/>
        <n v="3218.95"/>
        <n v="3542.56"/>
        <n v="5647.83"/>
        <n v="5112.45"/>
        <n v="2786.45"/>
        <n v="3675.34"/>
        <n v="3987.65"/>
        <n v="6001.56"/>
        <n v="5674.34"/>
      </sharedItems>
    </cacheField>
    <cacheField name="Marge HT" numFmtId="0">
      <sharedItems containsSemiMixedTypes="0" containsString="0" containsNumber="1" minValue="-46.693760000000111" maxValue="997.901360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n v="2779.23504"/>
    <x v="0"/>
    <n v="191.58503999999994"/>
  </r>
  <r>
    <x v="0"/>
    <x v="1"/>
    <n v="3474.7995600000004"/>
    <x v="1"/>
    <n v="255.84956000000057"/>
  </r>
  <r>
    <x v="0"/>
    <x v="2"/>
    <n v="4540.4613600000002"/>
    <x v="2"/>
    <n v="997.9013600000003"/>
  </r>
  <r>
    <x v="0"/>
    <x v="3"/>
    <n v="6158.44704"/>
    <x v="3"/>
    <n v="510.61704000000009"/>
  </r>
  <r>
    <x v="0"/>
    <x v="4"/>
    <n v="5252.3551200000002"/>
    <x v="4"/>
    <n v="139.90512000000035"/>
  </r>
  <r>
    <x v="1"/>
    <x v="0"/>
    <n v="2865.2791200000001"/>
    <x v="5"/>
    <n v="78.82912000000033"/>
  </r>
  <r>
    <x v="1"/>
    <x v="1"/>
    <n v="3740.9235600000002"/>
    <x v="6"/>
    <n v="65.583560000000034"/>
  </r>
  <r>
    <x v="1"/>
    <x v="2"/>
    <n v="4814.2716"/>
    <x v="7"/>
    <n v="826.62159999999994"/>
  </r>
  <r>
    <x v="1"/>
    <x v="3"/>
    <n v="6433.2381599999999"/>
    <x v="8"/>
    <n v="431.67815999999948"/>
  </r>
  <r>
    <x v="1"/>
    <x v="4"/>
    <n v="5627.64624"/>
    <x v="9"/>
    <n v="-46.6937600000001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6">
  <location ref="A17:D24" firstHeaderRow="1" firstDataRow="2" firstDataCol="1"/>
  <pivotFields count="5">
    <pivotField axis="axisCol" multipleItemSelectionAllowed="1" showAll="0">
      <items count="3">
        <item x="0"/>
        <item x="1"/>
        <item t="default"/>
      </items>
    </pivotField>
    <pivotField axis="axisRow" showAll="0">
      <items count="6">
        <item x="4"/>
        <item x="0"/>
        <item x="3"/>
        <item x="1"/>
        <item x="2"/>
        <item t="default"/>
      </items>
    </pivotField>
    <pivotField showAll="0"/>
    <pivotField dataField="1"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omme de Achat HT" fld="3" baseField="0" baseItem="0"/>
  </dataFields>
  <chartFormats count="6">
    <chartFormat chart="0" format="0" series="1">
      <pivotArea type="data" outline="0" fieldPosition="0">
        <references count="1"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4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workbookViewId="0">
      <selection activeCell="J12" sqref="J12"/>
    </sheetView>
  </sheetViews>
  <sheetFormatPr baseColWidth="10" defaultRowHeight="15" x14ac:dyDescent="0.25"/>
  <cols>
    <col min="1" max="2" width="11.42578125" customWidth="1"/>
    <col min="3" max="3" width="6.42578125" customWidth="1"/>
    <col min="4" max="4" width="10.85546875" customWidth="1"/>
    <col min="5" max="5" width="6" customWidth="1"/>
    <col min="6" max="6" width="11.42578125" customWidth="1"/>
    <col min="7" max="7" width="6.140625" customWidth="1"/>
    <col min="8" max="8" width="11.42578125" customWidth="1"/>
    <col min="9" max="9" width="5.5703125" customWidth="1"/>
    <col min="10" max="10" width="10.7109375" customWidth="1"/>
    <col min="11" max="11" width="6.5703125" customWidth="1"/>
    <col min="12" max="12" width="11.42578125" customWidth="1"/>
    <col min="13" max="13" width="6.28515625" customWidth="1"/>
    <col min="14" max="14" width="9.42578125" customWidth="1"/>
    <col min="15" max="15" width="9.7109375" customWidth="1"/>
    <col min="16" max="16" width="11" customWidth="1"/>
    <col min="17" max="17" width="11.42578125" customWidth="1"/>
  </cols>
  <sheetData>
    <row r="1" spans="1:16" ht="28.5" x14ac:dyDescent="0.4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6" ht="13.5" customHeigh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6" ht="15" customHeight="1" x14ac:dyDescent="0.45">
      <c r="A3" s="2" t="s">
        <v>1</v>
      </c>
      <c r="B3" s="2"/>
      <c r="C3" s="2"/>
      <c r="D3" s="2"/>
      <c r="E3" s="2"/>
      <c r="F3" s="3"/>
      <c r="G3" s="3"/>
      <c r="H3" s="1"/>
      <c r="I3" s="1"/>
      <c r="J3" s="1"/>
      <c r="K3" s="1"/>
      <c r="L3" s="1"/>
    </row>
    <row r="4" spans="1:16" ht="15.75" thickBot="1" x14ac:dyDescent="0.3"/>
    <row r="5" spans="1:16" ht="15.75" thickBot="1" x14ac:dyDescent="0.3">
      <c r="B5" s="46" t="s">
        <v>2</v>
      </c>
      <c r="C5" s="46"/>
      <c r="D5" s="46"/>
      <c r="E5" s="46"/>
      <c r="F5" s="46"/>
      <c r="G5" s="46"/>
      <c r="H5" s="47" t="s">
        <v>3</v>
      </c>
      <c r="I5" s="47"/>
      <c r="J5" s="47"/>
      <c r="K5" s="47"/>
      <c r="L5" s="47"/>
      <c r="M5" s="47"/>
      <c r="N5" s="48" t="s">
        <v>4</v>
      </c>
      <c r="O5" s="48"/>
      <c r="P5" s="48"/>
    </row>
    <row r="6" spans="1:16" ht="22.5" customHeight="1" x14ac:dyDescent="0.25">
      <c r="A6" s="4" t="s">
        <v>5</v>
      </c>
      <c r="B6" s="5" t="s">
        <v>6</v>
      </c>
      <c r="C6" s="6" t="s">
        <v>7</v>
      </c>
      <c r="D6" s="7" t="s">
        <v>8</v>
      </c>
      <c r="E6" s="7" t="s">
        <v>7</v>
      </c>
      <c r="F6" s="8" t="s">
        <v>9</v>
      </c>
      <c r="G6" s="9" t="s">
        <v>7</v>
      </c>
      <c r="H6" s="10" t="s">
        <v>10</v>
      </c>
      <c r="I6" s="11" t="s">
        <v>11</v>
      </c>
      <c r="J6" s="12" t="s">
        <v>8</v>
      </c>
      <c r="K6" s="12" t="s">
        <v>11</v>
      </c>
      <c r="L6" s="13" t="s">
        <v>9</v>
      </c>
      <c r="M6" s="14" t="s">
        <v>7</v>
      </c>
      <c r="N6" s="15" t="s">
        <v>10</v>
      </c>
      <c r="O6" s="16" t="s">
        <v>8</v>
      </c>
      <c r="P6" s="17" t="s">
        <v>9</v>
      </c>
    </row>
    <row r="7" spans="1:16" x14ac:dyDescent="0.25">
      <c r="A7" s="18" t="s">
        <v>12</v>
      </c>
      <c r="B7" s="19">
        <v>2779.23504</v>
      </c>
      <c r="C7" s="20">
        <f>B7/B12</f>
        <v>0.12516089741199116</v>
      </c>
      <c r="D7" s="21">
        <v>2587.65</v>
      </c>
      <c r="E7" s="20">
        <f>D7/D12</f>
        <v>0.12867837194869675</v>
      </c>
      <c r="F7" s="22">
        <f t="shared" ref="F7:F12" si="0">B7-D7</f>
        <v>191.58503999999994</v>
      </c>
      <c r="G7" s="23">
        <f>F7/F12</f>
        <v>9.1411264041098284E-2</v>
      </c>
      <c r="H7" s="24">
        <v>2865.2791200000001</v>
      </c>
      <c r="I7" s="25">
        <f>H7/H12</f>
        <v>0.12202356597194997</v>
      </c>
      <c r="J7" s="21">
        <v>2786.45</v>
      </c>
      <c r="K7" s="25">
        <v>0.12593930759934083</v>
      </c>
      <c r="L7" s="22">
        <f t="shared" ref="L7:L12" si="1">H7-J7</f>
        <v>78.82912000000033</v>
      </c>
      <c r="M7" s="26">
        <f>L7/L12</f>
        <v>5.8132768495490247E-2</v>
      </c>
      <c r="N7" s="27">
        <f t="shared" ref="N7:N12" si="2">(H7-B7)/B7</f>
        <v>3.0959626933891895E-2</v>
      </c>
      <c r="O7" s="20">
        <f t="shared" ref="O7:O12" si="3">(J7-D7)/D7</f>
        <v>7.682646416632842E-2</v>
      </c>
      <c r="P7" s="28">
        <f t="shared" ref="P7:P12" si="4">(L7-F7)/F7</f>
        <v>-0.58854240393717405</v>
      </c>
    </row>
    <row r="8" spans="1:16" x14ac:dyDescent="0.25">
      <c r="A8" s="29" t="s">
        <v>13</v>
      </c>
      <c r="B8" s="19">
        <v>3474.7995600000004</v>
      </c>
      <c r="C8" s="20">
        <f>B8/B12</f>
        <v>0.15648515688561268</v>
      </c>
      <c r="D8" s="21">
        <v>3218.95</v>
      </c>
      <c r="E8" s="20">
        <f>D8/D12</f>
        <v>0.16007158826899207</v>
      </c>
      <c r="F8" s="22">
        <f t="shared" si="0"/>
        <v>255.84956000000057</v>
      </c>
      <c r="G8" s="23">
        <f>F8/F12</f>
        <v>0.12207389305531829</v>
      </c>
      <c r="H8" s="24">
        <v>3740.9235600000002</v>
      </c>
      <c r="I8" s="25">
        <f>H8/H12</f>
        <v>0.15931461253927748</v>
      </c>
      <c r="J8" s="21">
        <v>3675.34</v>
      </c>
      <c r="K8" s="25">
        <v>0.1661145094267478</v>
      </c>
      <c r="L8" s="22">
        <f t="shared" si="1"/>
        <v>65.583560000000034</v>
      </c>
      <c r="M8" s="26">
        <f>L8/L12</f>
        <v>4.8364790962909139E-2</v>
      </c>
      <c r="N8" s="27">
        <f t="shared" si="2"/>
        <v>7.6586863617537637E-2</v>
      </c>
      <c r="O8" s="20">
        <f t="shared" si="3"/>
        <v>0.14178225818978249</v>
      </c>
      <c r="P8" s="28">
        <f t="shared" si="4"/>
        <v>-0.74366358105130259</v>
      </c>
    </row>
    <row r="9" spans="1:16" x14ac:dyDescent="0.25">
      <c r="A9" s="29" t="s">
        <v>14</v>
      </c>
      <c r="B9" s="19">
        <v>4540.4613600000002</v>
      </c>
      <c r="C9" s="20">
        <f>B9/B12</f>
        <v>0.20447648734382318</v>
      </c>
      <c r="D9" s="21">
        <v>3542.56</v>
      </c>
      <c r="E9" s="20">
        <f>D9/D12</f>
        <v>0.1761640304255116</v>
      </c>
      <c r="F9" s="22">
        <f t="shared" si="0"/>
        <v>997.9013600000003</v>
      </c>
      <c r="G9" s="23">
        <f>F9/F12</f>
        <v>0.47613020675273571</v>
      </c>
      <c r="H9" s="24">
        <v>4814.2716</v>
      </c>
      <c r="I9" s="25">
        <f>H9/H12</f>
        <v>0.20502525708192962</v>
      </c>
      <c r="J9" s="21">
        <v>3987.65</v>
      </c>
      <c r="K9" s="25">
        <v>0.18022999872544332</v>
      </c>
      <c r="L9" s="22">
        <f t="shared" si="1"/>
        <v>826.62159999999994</v>
      </c>
      <c r="M9" s="26">
        <f>L9/L12</f>
        <v>0.60959455219304159</v>
      </c>
      <c r="N9" s="27">
        <f t="shared" si="2"/>
        <v>6.0304497338569969E-2</v>
      </c>
      <c r="O9" s="20">
        <f t="shared" si="3"/>
        <v>0.12564077954925257</v>
      </c>
      <c r="P9" s="28">
        <f t="shared" si="4"/>
        <v>-0.1716399705077066</v>
      </c>
    </row>
    <row r="10" spans="1:16" x14ac:dyDescent="0.25">
      <c r="A10" s="30" t="s">
        <v>15</v>
      </c>
      <c r="B10" s="19">
        <v>6158.44704</v>
      </c>
      <c r="C10" s="20">
        <f>B10/B12</f>
        <v>0.27734133569020508</v>
      </c>
      <c r="D10" s="21">
        <v>5647.83</v>
      </c>
      <c r="E10" s="20">
        <f>D10/D12</f>
        <v>0.28085466328251807</v>
      </c>
      <c r="F10" s="22">
        <f t="shared" si="0"/>
        <v>510.61704000000009</v>
      </c>
      <c r="G10" s="23">
        <f>F10/F12</f>
        <v>0.24363149162024378</v>
      </c>
      <c r="H10" s="24">
        <v>6433.2381599999999</v>
      </c>
      <c r="I10" s="25">
        <f>H10/H12</f>
        <v>0.27397214308043605</v>
      </c>
      <c r="J10" s="21">
        <v>6001.56</v>
      </c>
      <c r="K10" s="25">
        <v>0.27125278074822806</v>
      </c>
      <c r="L10" s="22">
        <f t="shared" si="1"/>
        <v>431.67815999999948</v>
      </c>
      <c r="M10" s="26">
        <f>L10/L12</f>
        <v>0.31834234023973706</v>
      </c>
      <c r="N10" s="27">
        <f t="shared" si="2"/>
        <v>4.4620196977450968E-2</v>
      </c>
      <c r="O10" s="20">
        <f t="shared" si="3"/>
        <v>6.2631134435703714E-2</v>
      </c>
      <c r="P10" s="28">
        <f t="shared" si="4"/>
        <v>-0.15459507579300644</v>
      </c>
    </row>
    <row r="11" spans="1:16" x14ac:dyDescent="0.25">
      <c r="A11" s="29" t="s">
        <v>16</v>
      </c>
      <c r="B11" s="19">
        <v>5252.3551200000002</v>
      </c>
      <c r="C11" s="20">
        <f>B11/B12</f>
        <v>0.23653612266836796</v>
      </c>
      <c r="D11" s="21">
        <v>5112.45</v>
      </c>
      <c r="E11" s="20">
        <f>D11/D12</f>
        <v>0.25423134607428155</v>
      </c>
      <c r="F11" s="22">
        <f t="shared" si="0"/>
        <v>139.90512000000035</v>
      </c>
      <c r="G11" s="23">
        <f>F11/F12</f>
        <v>6.6753144530604158E-2</v>
      </c>
      <c r="H11" s="24">
        <v>5627.64624</v>
      </c>
      <c r="I11" s="25">
        <f>H11/H12</f>
        <v>0.23966442132640681</v>
      </c>
      <c r="J11" s="21">
        <v>5674.34</v>
      </c>
      <c r="K11" s="25">
        <v>0.25646340350023999</v>
      </c>
      <c r="L11" s="22">
        <f t="shared" si="1"/>
        <v>-46.693760000000111</v>
      </c>
      <c r="M11" s="26">
        <f>L11/L12</f>
        <v>-3.4434451891179017E-2</v>
      </c>
      <c r="N11" s="27">
        <f t="shared" si="2"/>
        <v>7.1451969911737398E-2</v>
      </c>
      <c r="O11" s="20">
        <f t="shared" si="3"/>
        <v>0.10990620935168077</v>
      </c>
      <c r="P11" s="28">
        <f t="shared" si="4"/>
        <v>-1.3337530463502694</v>
      </c>
    </row>
    <row r="12" spans="1:16" ht="15.75" thickBot="1" x14ac:dyDescent="0.3">
      <c r="A12" s="31" t="s">
        <v>17</v>
      </c>
      <c r="B12" s="32">
        <v>22205.298119999999</v>
      </c>
      <c r="C12" s="33">
        <f>B12/B12</f>
        <v>1</v>
      </c>
      <c r="D12" s="34">
        <f>SUM(D7:D11)</f>
        <v>20109.439999999999</v>
      </c>
      <c r="E12" s="33">
        <f>D12/D12</f>
        <v>1</v>
      </c>
      <c r="F12" s="35">
        <f t="shared" si="0"/>
        <v>2095.8581200000008</v>
      </c>
      <c r="G12" s="36">
        <f>F12/F12</f>
        <v>1</v>
      </c>
      <c r="H12" s="37">
        <v>23481.358680000001</v>
      </c>
      <c r="I12" s="38">
        <f>H12/H12</f>
        <v>1</v>
      </c>
      <c r="J12" s="34">
        <v>22125.34</v>
      </c>
      <c r="K12" s="38">
        <v>1</v>
      </c>
      <c r="L12" s="35">
        <f t="shared" si="1"/>
        <v>1356.018680000001</v>
      </c>
      <c r="M12" s="39">
        <f>L12/L12</f>
        <v>1</v>
      </c>
      <c r="N12" s="27">
        <f t="shared" si="2"/>
        <v>5.7466490794405141E-2</v>
      </c>
      <c r="O12" s="20">
        <f t="shared" si="3"/>
        <v>0.10024645141784165</v>
      </c>
      <c r="P12" s="28">
        <f t="shared" si="4"/>
        <v>-0.35300072697669033</v>
      </c>
    </row>
    <row r="15" spans="1:16" x14ac:dyDescent="0.25">
      <c r="A15" s="40" t="s">
        <v>18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</row>
    <row r="21" spans="1:1" x14ac:dyDescent="0.25">
      <c r="A21" s="41"/>
    </row>
    <row r="23" spans="1:1" ht="23.25" customHeight="1" x14ac:dyDescent="0.25"/>
  </sheetData>
  <mergeCells count="4">
    <mergeCell ref="A1:L1"/>
    <mergeCell ref="B5:G5"/>
    <mergeCell ref="H5:M5"/>
    <mergeCell ref="N5:P5"/>
  </mergeCells>
  <pageMargins left="0.70000000000000007" right="0.70000000000000007" top="0.75" bottom="0.75" header="0.30000000000000004" footer="0.30000000000000004"/>
  <pageSetup paperSize="9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workbookViewId="0"/>
  </sheetViews>
  <sheetFormatPr baseColWidth="10" defaultRowHeight="15" x14ac:dyDescent="0.25"/>
  <cols>
    <col min="1" max="1" width="11.42578125" customWidth="1"/>
  </cols>
  <sheetData>
    <row r="4" spans="1:7" ht="15.75" x14ac:dyDescent="0.25">
      <c r="B4" s="49">
        <v>2009</v>
      </c>
      <c r="C4" s="49"/>
      <c r="D4" s="49"/>
      <c r="E4" s="49">
        <v>2010</v>
      </c>
      <c r="F4" s="49"/>
      <c r="G4" s="49"/>
    </row>
    <row r="5" spans="1:7" ht="15.75" x14ac:dyDescent="0.25">
      <c r="A5" s="42" t="s">
        <v>5</v>
      </c>
      <c r="B5" s="6" t="s">
        <v>19</v>
      </c>
      <c r="C5" s="6" t="s">
        <v>20</v>
      </c>
      <c r="D5" s="6" t="s">
        <v>6</v>
      </c>
      <c r="E5" s="43" t="s">
        <v>19</v>
      </c>
      <c r="F5" s="43" t="s">
        <v>20</v>
      </c>
      <c r="G5" s="43" t="s">
        <v>10</v>
      </c>
    </row>
    <row r="6" spans="1:7" x14ac:dyDescent="0.25">
      <c r="A6" s="44" t="s">
        <v>12</v>
      </c>
      <c r="B6" s="21">
        <v>3456.76</v>
      </c>
      <c r="C6" s="22">
        <f t="shared" ref="C6:C11" si="0">B6*19.6/100</f>
        <v>677.52496000000019</v>
      </c>
      <c r="D6" s="22">
        <f t="shared" ref="D6:D11" si="1">B6-C6</f>
        <v>2779.23504</v>
      </c>
      <c r="E6" s="22">
        <v>3563.78</v>
      </c>
      <c r="F6" s="22">
        <f t="shared" ref="F6:F11" si="2">E6*19.6/100</f>
        <v>698.50088000000005</v>
      </c>
      <c r="G6" s="22">
        <f t="shared" ref="G6:G11" si="3">E6-F6</f>
        <v>2865.2791200000001</v>
      </c>
    </row>
    <row r="7" spans="1:7" x14ac:dyDescent="0.25">
      <c r="A7" s="44" t="s">
        <v>13</v>
      </c>
      <c r="B7" s="21">
        <v>4321.8900000000003</v>
      </c>
      <c r="C7" s="22">
        <f t="shared" si="0"/>
        <v>847.09044000000006</v>
      </c>
      <c r="D7" s="22">
        <f t="shared" si="1"/>
        <v>3474.7995600000004</v>
      </c>
      <c r="E7" s="22">
        <v>4652.8900000000003</v>
      </c>
      <c r="F7" s="22">
        <f t="shared" si="2"/>
        <v>911.96644000000015</v>
      </c>
      <c r="G7" s="22">
        <f t="shared" si="3"/>
        <v>3740.9235600000002</v>
      </c>
    </row>
    <row r="8" spans="1:7" x14ac:dyDescent="0.25">
      <c r="A8" s="44" t="s">
        <v>14</v>
      </c>
      <c r="B8" s="21">
        <v>5647.34</v>
      </c>
      <c r="C8" s="22">
        <f t="shared" si="0"/>
        <v>1106.8786400000001</v>
      </c>
      <c r="D8" s="22">
        <f t="shared" si="1"/>
        <v>4540.4613600000002</v>
      </c>
      <c r="E8" s="22">
        <v>5987.9</v>
      </c>
      <c r="F8" s="22">
        <f t="shared" si="2"/>
        <v>1173.6284000000001</v>
      </c>
      <c r="G8" s="22">
        <f t="shared" si="3"/>
        <v>4814.2716</v>
      </c>
    </row>
    <row r="9" spans="1:7" x14ac:dyDescent="0.25">
      <c r="A9" s="44" t="s">
        <v>15</v>
      </c>
      <c r="B9" s="21">
        <v>7659.76</v>
      </c>
      <c r="C9" s="22">
        <f t="shared" si="0"/>
        <v>1501.31296</v>
      </c>
      <c r="D9" s="22">
        <f t="shared" si="1"/>
        <v>6158.44704</v>
      </c>
      <c r="E9" s="22">
        <v>8001.54</v>
      </c>
      <c r="F9" s="22">
        <f t="shared" si="2"/>
        <v>1568.3018400000001</v>
      </c>
      <c r="G9" s="22">
        <f t="shared" si="3"/>
        <v>6433.2381599999999</v>
      </c>
    </row>
    <row r="10" spans="1:7" x14ac:dyDescent="0.25">
      <c r="A10" s="44" t="s">
        <v>16</v>
      </c>
      <c r="B10" s="21">
        <v>6532.78</v>
      </c>
      <c r="C10" s="22">
        <f t="shared" si="0"/>
        <v>1280.42488</v>
      </c>
      <c r="D10" s="22">
        <f t="shared" si="1"/>
        <v>5252.3551200000002</v>
      </c>
      <c r="E10" s="22">
        <v>6999.56</v>
      </c>
      <c r="F10" s="22">
        <f t="shared" si="2"/>
        <v>1371.9137600000001</v>
      </c>
      <c r="G10" s="22">
        <f t="shared" si="3"/>
        <v>5627.64624</v>
      </c>
    </row>
    <row r="11" spans="1:7" x14ac:dyDescent="0.25">
      <c r="A11" s="44" t="s">
        <v>17</v>
      </c>
      <c r="B11" s="21">
        <f>SUM(B6:B10)</f>
        <v>27618.53</v>
      </c>
      <c r="C11" s="22">
        <f t="shared" si="0"/>
        <v>5413.2318799999994</v>
      </c>
      <c r="D11" s="22">
        <f t="shared" si="1"/>
        <v>22205.298119999999</v>
      </c>
      <c r="E11" s="22">
        <f>SUM(E6:E10)</f>
        <v>29205.670000000002</v>
      </c>
      <c r="F11" s="22">
        <f t="shared" si="2"/>
        <v>5724.3113200000007</v>
      </c>
      <c r="G11" s="22">
        <f t="shared" si="3"/>
        <v>23481.358680000001</v>
      </c>
    </row>
  </sheetData>
  <mergeCells count="2">
    <mergeCell ref="B4:D4"/>
    <mergeCell ref="E4:G4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topLeftCell="B1" workbookViewId="0">
      <selection activeCell="E23" sqref="E23"/>
    </sheetView>
  </sheetViews>
  <sheetFormatPr baseColWidth="10" defaultRowHeight="15" x14ac:dyDescent="0.25"/>
  <cols>
    <col min="1" max="1" width="21" bestFit="1" customWidth="1"/>
    <col min="2" max="2" width="23.85546875" customWidth="1"/>
    <col min="3" max="3" width="9" customWidth="1"/>
    <col min="4" max="4" width="12.5703125" bestFit="1" customWidth="1"/>
  </cols>
  <sheetData>
    <row r="1" spans="1:5" x14ac:dyDescent="0.25">
      <c r="A1" t="s">
        <v>21</v>
      </c>
      <c r="B1" t="s">
        <v>5</v>
      </c>
      <c r="C1" t="s">
        <v>22</v>
      </c>
      <c r="D1" t="s">
        <v>23</v>
      </c>
      <c r="E1" t="s">
        <v>24</v>
      </c>
    </row>
    <row r="2" spans="1:5" x14ac:dyDescent="0.25">
      <c r="A2">
        <v>2009</v>
      </c>
      <c r="B2" t="s">
        <v>12</v>
      </c>
      <c r="C2">
        <v>2779.23504</v>
      </c>
      <c r="D2">
        <v>2587.65</v>
      </c>
      <c r="E2">
        <v>191.58503999999994</v>
      </c>
    </row>
    <row r="3" spans="1:5" x14ac:dyDescent="0.25">
      <c r="A3">
        <v>2009</v>
      </c>
      <c r="B3" t="s">
        <v>13</v>
      </c>
      <c r="C3">
        <v>3474.7995600000004</v>
      </c>
      <c r="D3">
        <v>3218.95</v>
      </c>
      <c r="E3">
        <v>255.84956000000057</v>
      </c>
    </row>
    <row r="4" spans="1:5" x14ac:dyDescent="0.25">
      <c r="A4">
        <v>2009</v>
      </c>
      <c r="B4" t="s">
        <v>14</v>
      </c>
      <c r="C4">
        <v>4540.4613600000002</v>
      </c>
      <c r="D4">
        <v>3542.56</v>
      </c>
      <c r="E4">
        <v>997.9013600000003</v>
      </c>
    </row>
    <row r="5" spans="1:5" x14ac:dyDescent="0.25">
      <c r="A5">
        <v>2009</v>
      </c>
      <c r="B5" t="s">
        <v>15</v>
      </c>
      <c r="C5">
        <v>6158.44704</v>
      </c>
      <c r="D5">
        <v>5647.83</v>
      </c>
      <c r="E5">
        <v>510.61704000000009</v>
      </c>
    </row>
    <row r="6" spans="1:5" x14ac:dyDescent="0.25">
      <c r="A6">
        <v>2009</v>
      </c>
      <c r="B6" t="s">
        <v>16</v>
      </c>
      <c r="C6">
        <v>5252.3551200000002</v>
      </c>
      <c r="D6">
        <v>5112.45</v>
      </c>
      <c r="E6">
        <v>139.90512000000035</v>
      </c>
    </row>
    <row r="7" spans="1:5" x14ac:dyDescent="0.25">
      <c r="A7">
        <v>2010</v>
      </c>
      <c r="B7" t="s">
        <v>12</v>
      </c>
      <c r="C7">
        <v>2865.2791200000001</v>
      </c>
      <c r="D7">
        <v>2786.45</v>
      </c>
      <c r="E7">
        <v>78.82912000000033</v>
      </c>
    </row>
    <row r="8" spans="1:5" x14ac:dyDescent="0.25">
      <c r="A8">
        <v>2010</v>
      </c>
      <c r="B8" t="s">
        <v>13</v>
      </c>
      <c r="C8">
        <v>3740.9235600000002</v>
      </c>
      <c r="D8">
        <v>3675.34</v>
      </c>
      <c r="E8">
        <v>65.583560000000034</v>
      </c>
    </row>
    <row r="9" spans="1:5" x14ac:dyDescent="0.25">
      <c r="A9">
        <v>2010</v>
      </c>
      <c r="B9" t="s">
        <v>14</v>
      </c>
      <c r="C9">
        <v>4814.2716</v>
      </c>
      <c r="D9">
        <v>3987.65</v>
      </c>
      <c r="E9">
        <v>826.62159999999994</v>
      </c>
    </row>
    <row r="10" spans="1:5" x14ac:dyDescent="0.25">
      <c r="A10">
        <v>2010</v>
      </c>
      <c r="B10" t="s">
        <v>15</v>
      </c>
      <c r="C10">
        <v>6433.2381599999999</v>
      </c>
      <c r="D10">
        <v>6001.56</v>
      </c>
      <c r="E10">
        <v>431.67815999999948</v>
      </c>
    </row>
    <row r="11" spans="1:5" x14ac:dyDescent="0.25">
      <c r="A11">
        <v>2010</v>
      </c>
      <c r="B11" t="s">
        <v>16</v>
      </c>
      <c r="C11">
        <v>5627.64624</v>
      </c>
      <c r="D11">
        <v>5674.34</v>
      </c>
      <c r="E11">
        <v>-46.693760000000111</v>
      </c>
    </row>
    <row r="17" spans="1:4" x14ac:dyDescent="0.25">
      <c r="A17" s="50" t="s">
        <v>28</v>
      </c>
      <c r="B17" s="50" t="s">
        <v>27</v>
      </c>
    </row>
    <row r="18" spans="1:4" x14ac:dyDescent="0.25">
      <c r="A18" s="50" t="s">
        <v>25</v>
      </c>
      <c r="B18">
        <v>2009</v>
      </c>
      <c r="C18">
        <v>2010</v>
      </c>
      <c r="D18" t="s">
        <v>26</v>
      </c>
    </row>
    <row r="19" spans="1:4" x14ac:dyDescent="0.25">
      <c r="A19" s="51" t="s">
        <v>16</v>
      </c>
      <c r="B19" s="52">
        <v>5112.45</v>
      </c>
      <c r="C19" s="52">
        <v>5674.34</v>
      </c>
      <c r="D19" s="52">
        <v>10786.79</v>
      </c>
    </row>
    <row r="20" spans="1:4" x14ac:dyDescent="0.25">
      <c r="A20" s="51" t="s">
        <v>12</v>
      </c>
      <c r="B20" s="52">
        <v>2587.65</v>
      </c>
      <c r="C20" s="52">
        <v>2786.45</v>
      </c>
      <c r="D20" s="52">
        <v>5374.1</v>
      </c>
    </row>
    <row r="21" spans="1:4" x14ac:dyDescent="0.25">
      <c r="A21" s="51" t="s">
        <v>15</v>
      </c>
      <c r="B21" s="52">
        <v>5647.83</v>
      </c>
      <c r="C21" s="52">
        <v>6001.56</v>
      </c>
      <c r="D21" s="52">
        <v>11649.39</v>
      </c>
    </row>
    <row r="22" spans="1:4" x14ac:dyDescent="0.25">
      <c r="A22" s="51" t="s">
        <v>13</v>
      </c>
      <c r="B22" s="52">
        <v>3218.95</v>
      </c>
      <c r="C22" s="52">
        <v>3675.34</v>
      </c>
      <c r="D22" s="52">
        <v>6894.29</v>
      </c>
    </row>
    <row r="23" spans="1:4" x14ac:dyDescent="0.25">
      <c r="A23" s="51" t="s">
        <v>14</v>
      </c>
      <c r="B23" s="52">
        <v>3542.56</v>
      </c>
      <c r="C23" s="52">
        <v>3987.65</v>
      </c>
      <c r="D23" s="52">
        <v>7530.21</v>
      </c>
    </row>
    <row r="24" spans="1:4" x14ac:dyDescent="0.25">
      <c r="A24" s="51" t="s">
        <v>26</v>
      </c>
      <c r="B24" s="52">
        <v>20109.440000000002</v>
      </c>
      <c r="C24" s="52">
        <v>22125.340000000004</v>
      </c>
      <c r="D24" s="52">
        <v>42234.78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CA_2009_+_2010</vt:lpstr>
      <vt:lpstr>TTC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VIGIER</dc:creator>
  <cp:lastModifiedBy>Jean-Eric Pelouas</cp:lastModifiedBy>
  <cp:lastPrinted>2012-10-24T11:41:30Z</cp:lastPrinted>
  <dcterms:created xsi:type="dcterms:W3CDTF">2012-10-19T12:55:57Z</dcterms:created>
  <dcterms:modified xsi:type="dcterms:W3CDTF">2012-10-26T07:47:51Z</dcterms:modified>
</cp:coreProperties>
</file>