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heme/themeOverride1.xml" ContentType="application/vnd.openxmlformats-officedocument.themeOverride+xml"/>
  <Override PartName="/xl/charts/chart6.xml" ContentType="application/vnd.openxmlformats-officedocument.drawingml.chart+xml"/>
  <Override PartName="/xl/theme/themeOverride2.xml" ContentType="application/vnd.openxmlformats-officedocument.themeOverride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3.xml" ContentType="application/vnd.openxmlformats-officedocument.drawing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2600" windowHeight="11760" activeTab="3"/>
  </bookViews>
  <sheets>
    <sheet name="Global Term" sheetId="11" r:id="rId1"/>
    <sheet name="Shipyard" sheetId="19" r:id="rId2"/>
    <sheet name="Owner" sheetId="20" r:id="rId3"/>
    <sheet name="Feuil1" sheetId="21" r:id="rId4"/>
  </sheets>
  <definedNames>
    <definedName name="Segment_Site">#N/A</definedName>
  </definedNames>
  <calcPr calcId="145621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18" i="20" l="1"/>
  <c r="M18" i="20"/>
  <c r="I22" i="20"/>
  <c r="K22" i="20"/>
  <c r="M22" i="20"/>
  <c r="I26" i="20"/>
  <c r="K26" i="20"/>
  <c r="I30" i="20"/>
  <c r="K30" i="20"/>
  <c r="I28" i="20"/>
  <c r="M28" i="20"/>
  <c r="K28" i="20"/>
  <c r="I25" i="20"/>
  <c r="M25" i="20"/>
  <c r="I24" i="20"/>
  <c r="K24" i="20"/>
  <c r="I27" i="20"/>
  <c r="K27" i="20"/>
  <c r="I21" i="20"/>
  <c r="K21" i="20"/>
  <c r="I20" i="20"/>
  <c r="K20" i="20"/>
  <c r="I17" i="20"/>
  <c r="K17" i="20"/>
  <c r="I8" i="20"/>
  <c r="M8" i="20"/>
  <c r="I16" i="20"/>
  <c r="M16" i="20"/>
  <c r="I15" i="20"/>
  <c r="M15" i="20"/>
  <c r="M13" i="20"/>
  <c r="K13" i="20"/>
  <c r="I6" i="20"/>
  <c r="K6" i="20"/>
  <c r="I4" i="20"/>
  <c r="M4" i="20"/>
  <c r="I11" i="20"/>
  <c r="M11" i="20"/>
  <c r="I10" i="20"/>
  <c r="K10" i="20"/>
  <c r="I3" i="20"/>
  <c r="M3" i="20"/>
  <c r="I7" i="20"/>
  <c r="K7" i="20"/>
  <c r="I5" i="20"/>
  <c r="K5" i="20"/>
  <c r="H26" i="19"/>
  <c r="J26" i="19"/>
  <c r="H25" i="19"/>
  <c r="L25" i="19"/>
  <c r="H15" i="19"/>
  <c r="J15" i="19"/>
  <c r="L15" i="19"/>
  <c r="H19" i="19"/>
  <c r="J19" i="19"/>
  <c r="H24" i="19"/>
  <c r="J24" i="19"/>
  <c r="H23" i="19"/>
  <c r="J23" i="19"/>
  <c r="H14" i="19"/>
  <c r="L14" i="19"/>
  <c r="H13" i="19"/>
  <c r="J13" i="19"/>
  <c r="H22" i="19"/>
  <c r="L22" i="19"/>
  <c r="H4" i="19"/>
  <c r="L4" i="19"/>
  <c r="H21" i="19"/>
  <c r="L21" i="19"/>
  <c r="H20" i="19"/>
  <c r="J20" i="19"/>
  <c r="H12" i="19"/>
  <c r="L12" i="19"/>
  <c r="L11" i="19"/>
  <c r="J11" i="19"/>
  <c r="H10" i="19"/>
  <c r="J10" i="19"/>
  <c r="H3" i="19"/>
  <c r="L3" i="19"/>
  <c r="H9" i="19"/>
  <c r="J9" i="19"/>
  <c r="H8" i="19"/>
  <c r="L8" i="19"/>
  <c r="H7" i="19"/>
  <c r="J7" i="19"/>
  <c r="H18" i="19"/>
  <c r="L18" i="19"/>
  <c r="H17" i="19"/>
  <c r="J17" i="19"/>
  <c r="H6" i="19"/>
  <c r="L6" i="19"/>
  <c r="J5" i="11"/>
  <c r="N5" i="11"/>
  <c r="N13" i="11"/>
  <c r="L13" i="11"/>
  <c r="J24" i="11"/>
  <c r="N24" i="11"/>
  <c r="J23" i="11"/>
  <c r="N23" i="11"/>
  <c r="L23" i="11"/>
  <c r="J4" i="11"/>
  <c r="N4" i="11"/>
  <c r="J14" i="11"/>
  <c r="N14" i="11"/>
  <c r="L14" i="11"/>
  <c r="J12" i="11"/>
  <c r="N12" i="11"/>
  <c r="L12" i="11"/>
  <c r="J11" i="11"/>
  <c r="N11" i="11"/>
  <c r="J10" i="11"/>
  <c r="L10" i="11"/>
  <c r="J9" i="11"/>
  <c r="L9" i="11"/>
  <c r="J7" i="11"/>
  <c r="N7" i="11"/>
  <c r="L7" i="11"/>
  <c r="J8" i="11"/>
  <c r="N8" i="11"/>
  <c r="J18" i="11"/>
  <c r="N18" i="11"/>
  <c r="J15" i="11"/>
  <c r="L15" i="11"/>
  <c r="N15" i="11"/>
  <c r="J16" i="11"/>
  <c r="N16" i="11"/>
  <c r="J20" i="11"/>
  <c r="N20" i="11"/>
  <c r="L20" i="11"/>
  <c r="J19" i="11"/>
  <c r="N19" i="11"/>
  <c r="J25" i="11"/>
  <c r="N25" i="11"/>
  <c r="L25" i="11"/>
  <c r="J21" i="11"/>
  <c r="N21" i="11"/>
  <c r="J22" i="11"/>
  <c r="L22" i="11"/>
  <c r="J17" i="11"/>
  <c r="L17" i="11"/>
  <c r="J6" i="11"/>
  <c r="N6" i="11"/>
  <c r="L24" i="19"/>
  <c r="M27" i="20"/>
  <c r="K18" i="20"/>
  <c r="K16" i="20"/>
  <c r="M26" i="20"/>
  <c r="K15" i="20"/>
  <c r="L10" i="19"/>
  <c r="L8" i="11"/>
  <c r="L19" i="11"/>
  <c r="L17" i="19"/>
  <c r="M21" i="20"/>
  <c r="K8" i="20"/>
  <c r="M17" i="20"/>
  <c r="M20" i="20"/>
  <c r="K11" i="20"/>
  <c r="M6" i="20"/>
  <c r="K3" i="20"/>
  <c r="K25" i="20"/>
  <c r="M5" i="20"/>
  <c r="L21" i="11"/>
  <c r="L5" i="11"/>
  <c r="N17" i="11"/>
  <c r="N10" i="11"/>
  <c r="N22" i="11"/>
  <c r="L6" i="11"/>
  <c r="L4" i="11"/>
  <c r="L13" i="19"/>
  <c r="L9" i="19"/>
  <c r="J25" i="19"/>
  <c r="J12" i="19"/>
  <c r="J14" i="19"/>
  <c r="J21" i="19"/>
  <c r="L7" i="19"/>
  <c r="J22" i="19"/>
  <c r="J8" i="19"/>
  <c r="J3" i="19"/>
  <c r="L20" i="19"/>
  <c r="J6" i="19"/>
  <c r="L26" i="19"/>
  <c r="L19" i="19"/>
  <c r="L23" i="19"/>
  <c r="J18" i="19"/>
  <c r="J4" i="19"/>
  <c r="M24" i="20"/>
  <c r="K4" i="20"/>
  <c r="M30" i="20"/>
  <c r="M10" i="20"/>
  <c r="M7" i="20"/>
  <c r="L18" i="11"/>
  <c r="L24" i="11"/>
  <c r="N3" i="11"/>
  <c r="L11" i="11"/>
  <c r="L3" i="11"/>
  <c r="L16" i="11"/>
  <c r="N9" i="11"/>
</calcChain>
</file>

<file path=xl/sharedStrings.xml><?xml version="1.0" encoding="utf-8"?>
<sst xmlns="http://schemas.openxmlformats.org/spreadsheetml/2006/main" count="334" uniqueCount="61">
  <si>
    <t>008096-HS624</t>
  </si>
  <si>
    <t>007815-H2580</t>
  </si>
  <si>
    <t>007815-H2557</t>
  </si>
  <si>
    <t>007815-H2556</t>
  </si>
  <si>
    <t>007717-H2290</t>
  </si>
  <si>
    <t>007717-H2289</t>
  </si>
  <si>
    <t>Hull</t>
  </si>
  <si>
    <t>007511-H2288</t>
  </si>
  <si>
    <t>007511-H2291</t>
  </si>
  <si>
    <t>007511-H2295</t>
  </si>
  <si>
    <t>007511-H2296</t>
  </si>
  <si>
    <t>007732-H2548</t>
  </si>
  <si>
    <t>007732-H2549</t>
  </si>
  <si>
    <t>007732-H2550</t>
  </si>
  <si>
    <t>007815-H2558</t>
  </si>
  <si>
    <t>007815-H2565</t>
  </si>
  <si>
    <t>008096-HS625</t>
  </si>
  <si>
    <t>008139-H2402</t>
  </si>
  <si>
    <t>008221-H2297</t>
  </si>
  <si>
    <t>008221-H2298</t>
  </si>
  <si>
    <t>008564-H2584</t>
  </si>
  <si>
    <t>Okpo</t>
  </si>
  <si>
    <t>Ulsan</t>
  </si>
  <si>
    <t>Mokpo</t>
  </si>
  <si>
    <t>Site</t>
  </si>
  <si>
    <t>Total</t>
  </si>
  <si>
    <t>Delivery</t>
  </si>
  <si>
    <t>Total (hrs)</t>
  </si>
  <si>
    <t>Delay</t>
  </si>
  <si>
    <t>008221-H2400</t>
  </si>
  <si>
    <t>008221-H2401</t>
  </si>
  <si>
    <t>COE (hrs)</t>
  </si>
  <si>
    <t>Local (hrs)</t>
  </si>
  <si>
    <t>% COE</t>
  </si>
  <si>
    <t>% Local</t>
  </si>
  <si>
    <t>Cust. Charge</t>
  </si>
  <si>
    <t>GE Charge</t>
  </si>
  <si>
    <t>In Scope</t>
  </si>
  <si>
    <t>Indefinite</t>
  </si>
  <si>
    <t>Owner</t>
  </si>
  <si>
    <t>Maran Gas</t>
  </si>
  <si>
    <t>Awilco</t>
  </si>
  <si>
    <t>Cardiff</t>
  </si>
  <si>
    <t>Excelerate</t>
  </si>
  <si>
    <t>Hoegh</t>
  </si>
  <si>
    <t>Dyna Gas</t>
  </si>
  <si>
    <t>Dyna gas</t>
  </si>
  <si>
    <t>OSC</t>
  </si>
  <si>
    <t>Cust. Charge
Cat. A</t>
  </si>
  <si>
    <t>GE Charge
Cat. B</t>
  </si>
  <si>
    <t>In Scope
Cat. C</t>
  </si>
  <si>
    <t>Delay
Cat.D</t>
  </si>
  <si>
    <t>Undefined
Cat.U</t>
  </si>
  <si>
    <t>% 
COE</t>
  </si>
  <si>
    <t>Total général</t>
  </si>
  <si>
    <t xml:space="preserve">Total (hrs) </t>
  </si>
  <si>
    <t>Données</t>
  </si>
  <si>
    <t xml:space="preserve">In ScopeCat. C </t>
  </si>
  <si>
    <t xml:space="preserve">COE (hrs) </t>
  </si>
  <si>
    <t xml:space="preserve">Local (hrs) </t>
  </si>
  <si>
    <t xml:space="preserve">GE ChargeCat. 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</si>
</sst>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"/>
  </numFmts>
  <fonts count="7">
    <font>
      <sz val="10"/>
      <color theme="1"/>
      <name val="GE Inspira"/>
      <family val="2"/>
    </font>
    <font>
      <b/>
      <sz val="10"/>
      <color theme="1"/>
      <name val="GE Inspira"/>
      <family val="2"/>
    </font>
    <font>
      <b/>
      <i/>
      <sz val="10"/>
      <color theme="1"/>
      <name val="GE Inspira"/>
      <family val="2"/>
    </font>
    <font>
      <b/>
      <sz val="11"/>
      <color theme="1"/>
      <name val="GE Inspira"/>
      <family val="2"/>
    </font>
    <font>
      <b/>
      <sz val="14"/>
      <color theme="1"/>
      <name val="GE Inspira"/>
      <family val="2"/>
    </font>
    <font>
      <sz val="14"/>
      <color theme="1"/>
      <name val="GE Inspira"/>
      <family val="2"/>
    </font>
    <font>
      <b/>
      <sz val="12"/>
      <color theme="1"/>
      <name val="GE Inspira"/>
      <family val="2"/>
    </font>
  </fonts>
  <fills count="5">
    <fill>
      <patternFill patternType="none"/>
    </fill>
    <fill>
      <patternFill patternType="gray125"/>
    </fill>
    <fill>
      <patternFill patternType="solid">
        <fgColor rgb="FF99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/>
    <xf numFmtId="164" fontId="2" fillId="0" borderId="1" xfId="0" applyNumberFormat="1" applyFont="1" applyFill="1" applyBorder="1" applyAlignment="1">
      <alignment horizontal="left"/>
    </xf>
    <xf numFmtId="0" fontId="0" fillId="0" borderId="1" xfId="0" applyBorder="1"/>
    <xf numFmtId="0" fontId="0" fillId="0" borderId="1" xfId="0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6" xfId="0" applyFont="1" applyFill="1" applyBorder="1"/>
    <xf numFmtId="0" fontId="0" fillId="0" borderId="7" xfId="0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0" fontId="0" fillId="0" borderId="7" xfId="0" applyFill="1" applyBorder="1"/>
    <xf numFmtId="164" fontId="2" fillId="0" borderId="7" xfId="0" applyNumberFormat="1" applyFont="1" applyFill="1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1" fillId="2" borderId="9" xfId="0" applyFont="1" applyFill="1" applyBorder="1"/>
    <xf numFmtId="0" fontId="0" fillId="0" borderId="2" xfId="0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0" fillId="0" borderId="2" xfId="0" applyFill="1" applyBorder="1"/>
    <xf numFmtId="164" fontId="2" fillId="0" borderId="2" xfId="0" applyNumberFormat="1" applyFont="1" applyFill="1" applyBorder="1" applyAlignment="1">
      <alignment horizontal="left"/>
    </xf>
    <xf numFmtId="0" fontId="0" fillId="0" borderId="2" xfId="0" applyBorder="1"/>
    <xf numFmtId="0" fontId="0" fillId="0" borderId="10" xfId="0" applyBorder="1"/>
    <xf numFmtId="0" fontId="0" fillId="0" borderId="7" xfId="0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1" fillId="2" borderId="11" xfId="0" applyFont="1" applyFill="1" applyBorder="1"/>
    <xf numFmtId="0" fontId="0" fillId="0" borderId="12" xfId="0" applyBorder="1"/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0" fillId="0" borderId="11" xfId="0" applyBorder="1"/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2" borderId="7" xfId="0" applyFont="1" applyFill="1" applyBorder="1"/>
    <xf numFmtId="0" fontId="1" fillId="2" borderId="2" xfId="0" applyFont="1" applyFill="1" applyBorder="1"/>
    <xf numFmtId="0" fontId="1" fillId="2" borderId="19" xfId="0" applyFont="1" applyFill="1" applyBorder="1"/>
    <xf numFmtId="0" fontId="1" fillId="2" borderId="20" xfId="0" applyFont="1" applyFill="1" applyBorder="1"/>
    <xf numFmtId="0" fontId="0" fillId="0" borderId="21" xfId="0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0" fillId="0" borderId="21" xfId="0" applyFill="1" applyBorder="1"/>
    <xf numFmtId="164" fontId="2" fillId="0" borderId="21" xfId="0" applyNumberFormat="1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1" fillId="2" borderId="21" xfId="0" applyFont="1" applyFill="1" applyBorder="1"/>
    <xf numFmtId="0" fontId="0" fillId="3" borderId="7" xfId="0" applyFill="1" applyBorder="1"/>
    <xf numFmtId="0" fontId="0" fillId="3" borderId="1" xfId="0" applyFill="1" applyBorder="1"/>
    <xf numFmtId="0" fontId="0" fillId="4" borderId="7" xfId="0" applyFill="1" applyBorder="1"/>
    <xf numFmtId="0" fontId="0" fillId="4" borderId="1" xfId="0" applyFill="1" applyBorder="1"/>
    <xf numFmtId="0" fontId="1" fillId="0" borderId="0" xfId="0" applyFont="1" applyAlignment="1">
      <alignment horizontal="left"/>
    </xf>
    <xf numFmtId="0" fontId="1" fillId="0" borderId="9" xfId="0" applyFont="1" applyBorder="1"/>
    <xf numFmtId="164" fontId="2" fillId="3" borderId="7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4" borderId="7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4" fillId="0" borderId="23" xfId="0" applyFont="1" applyBorder="1"/>
    <xf numFmtId="0" fontId="5" fillId="0" borderId="24" xfId="0" applyFont="1" applyBorder="1"/>
    <xf numFmtId="2" fontId="4" fillId="0" borderId="17" xfId="0" applyNumberFormat="1" applyFont="1" applyBorder="1" applyAlignment="1">
      <alignment horizontal="center"/>
    </xf>
    <xf numFmtId="0" fontId="5" fillId="0" borderId="25" xfId="0" applyFont="1" applyBorder="1"/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1" fillId="0" borderId="7" xfId="0" applyFont="1" applyFill="1" applyBorder="1"/>
    <xf numFmtId="0" fontId="1" fillId="0" borderId="1" xfId="0" applyFont="1" applyFill="1" applyBorder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GLOBAL HOURS SOUTH KOREA FOLLOWING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'Global Term'!$K$2</c:f>
              <c:strCache>
                <c:ptCount val="1"/>
                <c:pt idx="0">
                  <c:v>COE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'Global Term'!$K$4:$K$25</c:f>
              <c:numCache>
                <c:formatCode>General</c:formatCode>
                <c:ptCount val="22"/>
                <c:pt idx="0">
                  <c:v>3399.6</c:v>
                </c:pt>
                <c:pt idx="1">
                  <c:v>2599.1</c:v>
                </c:pt>
                <c:pt idx="2">
                  <c:v>1885.3</c:v>
                </c:pt>
                <c:pt idx="3">
                  <c:v>2611</c:v>
                </c:pt>
                <c:pt idx="4">
                  <c:v>2139.5</c:v>
                </c:pt>
                <c:pt idx="5">
                  <c:v>1278</c:v>
                </c:pt>
                <c:pt idx="6">
                  <c:v>1686.5</c:v>
                </c:pt>
                <c:pt idx="7">
                  <c:v>2594</c:v>
                </c:pt>
                <c:pt idx="8">
                  <c:v>522</c:v>
                </c:pt>
                <c:pt idx="9">
                  <c:v>1288</c:v>
                </c:pt>
                <c:pt idx="10">
                  <c:v>919.3</c:v>
                </c:pt>
                <c:pt idx="11">
                  <c:v>994.4</c:v>
                </c:pt>
                <c:pt idx="12">
                  <c:v>2239</c:v>
                </c:pt>
                <c:pt idx="13">
                  <c:v>1626</c:v>
                </c:pt>
                <c:pt idx="14">
                  <c:v>1286</c:v>
                </c:pt>
                <c:pt idx="15">
                  <c:v>663.5</c:v>
                </c:pt>
                <c:pt idx="16">
                  <c:v>778.4</c:v>
                </c:pt>
                <c:pt idx="17">
                  <c:v>173</c:v>
                </c:pt>
                <c:pt idx="18">
                  <c:v>1084</c:v>
                </c:pt>
                <c:pt idx="19">
                  <c:v>585</c:v>
                </c:pt>
                <c:pt idx="20">
                  <c:v>1676</c:v>
                </c:pt>
                <c:pt idx="21">
                  <c:v>569</c:v>
                </c:pt>
              </c:numCache>
            </c:numRef>
          </c:val>
        </c:ser>
        <c:ser>
          <c:idx val="2"/>
          <c:order val="2"/>
          <c:tx>
            <c:strRef>
              <c:f>'Global Term'!$M$2</c:f>
              <c:strCache>
                <c:ptCount val="1"/>
                <c:pt idx="0">
                  <c:v>Local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'Global Term'!$M$4:$M$25</c:f>
              <c:numCache>
                <c:formatCode>General</c:formatCode>
                <c:ptCount val="22"/>
                <c:pt idx="0">
                  <c:v>1510</c:v>
                </c:pt>
                <c:pt idx="1">
                  <c:v>1104</c:v>
                </c:pt>
                <c:pt idx="2">
                  <c:v>1322</c:v>
                </c:pt>
                <c:pt idx="3">
                  <c:v>1241</c:v>
                </c:pt>
                <c:pt idx="4">
                  <c:v>709</c:v>
                </c:pt>
                <c:pt idx="5">
                  <c:v>694</c:v>
                </c:pt>
                <c:pt idx="6">
                  <c:v>1173</c:v>
                </c:pt>
                <c:pt idx="7">
                  <c:v>823</c:v>
                </c:pt>
                <c:pt idx="8">
                  <c:v>1601</c:v>
                </c:pt>
                <c:pt idx="9">
                  <c:v>505</c:v>
                </c:pt>
                <c:pt idx="10">
                  <c:v>991.5</c:v>
                </c:pt>
                <c:pt idx="11">
                  <c:v>656</c:v>
                </c:pt>
                <c:pt idx="12">
                  <c:v>728</c:v>
                </c:pt>
                <c:pt idx="13">
                  <c:v>657.5</c:v>
                </c:pt>
                <c:pt idx="14">
                  <c:v>1069.5</c:v>
                </c:pt>
                <c:pt idx="15">
                  <c:v>1382</c:v>
                </c:pt>
                <c:pt idx="16">
                  <c:v>863</c:v>
                </c:pt>
                <c:pt idx="17">
                  <c:v>1920</c:v>
                </c:pt>
                <c:pt idx="18">
                  <c:v>479</c:v>
                </c:pt>
                <c:pt idx="19">
                  <c:v>1449.5</c:v>
                </c:pt>
                <c:pt idx="20">
                  <c:v>1060</c:v>
                </c:pt>
                <c:pt idx="21">
                  <c:v>1505.5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9042304"/>
        <c:axId val="169043840"/>
      </c:barChart>
      <c:lineChart>
        <c:grouping val="standard"/>
        <c:varyColors val="0"/>
        <c:ser>
          <c:idx val="0"/>
          <c:order val="0"/>
          <c:tx>
            <c:strRef>
              <c:f>'Global Term'!$J$2</c:f>
              <c:strCache>
                <c:ptCount val="1"/>
                <c:pt idx="0">
                  <c:v>Total (hrs)</c:v>
                </c:pt>
              </c:strCache>
            </c:strRef>
          </c:tx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'Global Term'!$J$4:$J$25</c:f>
              <c:numCache>
                <c:formatCode>General</c:formatCode>
                <c:ptCount val="22"/>
                <c:pt idx="0">
                  <c:v>4909.6000000000004</c:v>
                </c:pt>
                <c:pt idx="1">
                  <c:v>3703.1</c:v>
                </c:pt>
                <c:pt idx="2">
                  <c:v>3207.3</c:v>
                </c:pt>
                <c:pt idx="3">
                  <c:v>3852</c:v>
                </c:pt>
                <c:pt idx="4">
                  <c:v>2848.5000000000018</c:v>
                </c:pt>
                <c:pt idx="5">
                  <c:v>1972</c:v>
                </c:pt>
                <c:pt idx="6">
                  <c:v>2852.5</c:v>
                </c:pt>
                <c:pt idx="7">
                  <c:v>3403</c:v>
                </c:pt>
                <c:pt idx="8">
                  <c:v>2123</c:v>
                </c:pt>
                <c:pt idx="9">
                  <c:v>1793</c:v>
                </c:pt>
                <c:pt idx="10">
                  <c:v>1910.8</c:v>
                </c:pt>
                <c:pt idx="11">
                  <c:v>1650.4</c:v>
                </c:pt>
                <c:pt idx="12">
                  <c:v>2967.0000000000018</c:v>
                </c:pt>
                <c:pt idx="13">
                  <c:v>2283.5</c:v>
                </c:pt>
                <c:pt idx="14">
                  <c:v>2355.5</c:v>
                </c:pt>
                <c:pt idx="15">
                  <c:v>2045.5</c:v>
                </c:pt>
                <c:pt idx="16">
                  <c:v>1641.4</c:v>
                </c:pt>
                <c:pt idx="17">
                  <c:v>2094</c:v>
                </c:pt>
                <c:pt idx="18">
                  <c:v>1563</c:v>
                </c:pt>
                <c:pt idx="19">
                  <c:v>2034.5</c:v>
                </c:pt>
                <c:pt idx="20">
                  <c:v>2736</c:v>
                </c:pt>
                <c:pt idx="21">
                  <c:v>2074.5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9042304"/>
        <c:axId val="169043840"/>
      </c:lineChart>
      <c:catAx>
        <c:axId val="169042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9043840"/>
        <c:crosses val="autoZero"/>
        <c:auto val="1"/>
        <c:lblAlgn val="ctr"/>
        <c:lblOffset val="100"/>
        <c:noMultiLvlLbl val="0"/>
      </c:catAx>
      <c:valAx>
        <c:axId val="16904384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>
            <c:manualLayout>
              <c:xMode val="edge"/>
              <c:yMode val="edge"/>
              <c:x val="1.2972972972972972E-2"/>
              <c:y val="0.42220728987823891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904230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DETAIL COMMISSIONING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GE Charge Cat. B</c:v>
          </c:tx>
          <c:spPr>
            <a:ln>
              <a:solidFill>
                <a:srgbClr val="00B050"/>
              </a:solidFill>
            </a:ln>
          </c:spPr>
          <c:marker>
            <c:symbol val="diamond"/>
            <c:size val="7"/>
            <c:spPr>
              <a:solidFill>
                <a:srgbClr val="00B050"/>
              </a:solidFill>
            </c:spPr>
          </c:marker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'Global Term'!$F$4:$F$25</c:f>
              <c:numCache>
                <c:formatCode>General</c:formatCode>
                <c:ptCount val="22"/>
                <c:pt idx="0">
                  <c:v>613.5</c:v>
                </c:pt>
                <c:pt idx="1">
                  <c:v>187</c:v>
                </c:pt>
                <c:pt idx="2">
                  <c:v>291.8</c:v>
                </c:pt>
                <c:pt idx="3">
                  <c:v>515.5</c:v>
                </c:pt>
                <c:pt idx="4">
                  <c:v>103</c:v>
                </c:pt>
                <c:pt idx="5">
                  <c:v>210</c:v>
                </c:pt>
                <c:pt idx="6">
                  <c:v>227</c:v>
                </c:pt>
                <c:pt idx="7">
                  <c:v>393.5</c:v>
                </c:pt>
                <c:pt idx="8">
                  <c:v>156</c:v>
                </c:pt>
                <c:pt idx="9">
                  <c:v>264</c:v>
                </c:pt>
                <c:pt idx="10">
                  <c:v>171</c:v>
                </c:pt>
                <c:pt idx="11">
                  <c:v>289</c:v>
                </c:pt>
                <c:pt idx="12">
                  <c:v>189.49999999999997</c:v>
                </c:pt>
                <c:pt idx="13">
                  <c:v>528.5</c:v>
                </c:pt>
                <c:pt idx="14">
                  <c:v>259</c:v>
                </c:pt>
                <c:pt idx="15">
                  <c:v>291.5</c:v>
                </c:pt>
                <c:pt idx="16">
                  <c:v>65</c:v>
                </c:pt>
                <c:pt idx="17">
                  <c:v>68</c:v>
                </c:pt>
                <c:pt idx="18">
                  <c:v>97</c:v>
                </c:pt>
                <c:pt idx="19">
                  <c:v>321</c:v>
                </c:pt>
                <c:pt idx="20">
                  <c:v>235</c:v>
                </c:pt>
                <c:pt idx="21">
                  <c:v>300.5</c:v>
                </c:pt>
              </c:numCache>
            </c:numRef>
          </c:val>
          <c:smooth val="0"/>
        </c:ser>
        <c:ser>
          <c:idx val="1"/>
          <c:order val="1"/>
          <c:tx>
            <c:v>In Scope Cat. C</c:v>
          </c:tx>
          <c:spPr>
            <a:ln>
              <a:solidFill>
                <a:srgbClr val="7030A0"/>
              </a:solidFill>
            </a:ln>
          </c:spPr>
          <c:marker>
            <c:spPr>
              <a:solidFill>
                <a:srgbClr val="7030A0"/>
              </a:solidFill>
              <a:ln>
                <a:solidFill>
                  <a:srgbClr val="7030A0"/>
                </a:solidFill>
              </a:ln>
            </c:spPr>
          </c:marker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'Global Term'!$G$4:$G$25</c:f>
              <c:numCache>
                <c:formatCode>General</c:formatCode>
                <c:ptCount val="22"/>
                <c:pt idx="0">
                  <c:v>4181.7000000000007</c:v>
                </c:pt>
                <c:pt idx="1">
                  <c:v>3327.6</c:v>
                </c:pt>
                <c:pt idx="2">
                  <c:v>2669.5</c:v>
                </c:pt>
                <c:pt idx="3">
                  <c:v>3264</c:v>
                </c:pt>
                <c:pt idx="4">
                  <c:v>2623.7000000000016</c:v>
                </c:pt>
                <c:pt idx="5">
                  <c:v>1720</c:v>
                </c:pt>
                <c:pt idx="6">
                  <c:v>2575.5</c:v>
                </c:pt>
                <c:pt idx="7">
                  <c:v>2873.5</c:v>
                </c:pt>
                <c:pt idx="8">
                  <c:v>1939</c:v>
                </c:pt>
                <c:pt idx="9">
                  <c:v>1521.5</c:v>
                </c:pt>
                <c:pt idx="10">
                  <c:v>1723.8</c:v>
                </c:pt>
                <c:pt idx="11">
                  <c:v>1332.4</c:v>
                </c:pt>
                <c:pt idx="12">
                  <c:v>2658.4000000000019</c:v>
                </c:pt>
                <c:pt idx="13">
                  <c:v>1741</c:v>
                </c:pt>
                <c:pt idx="14">
                  <c:v>2035</c:v>
                </c:pt>
                <c:pt idx="15">
                  <c:v>1733</c:v>
                </c:pt>
                <c:pt idx="16">
                  <c:v>1576.4</c:v>
                </c:pt>
                <c:pt idx="17">
                  <c:v>1935</c:v>
                </c:pt>
                <c:pt idx="18">
                  <c:v>1386</c:v>
                </c:pt>
                <c:pt idx="19">
                  <c:v>1661.5</c:v>
                </c:pt>
                <c:pt idx="20">
                  <c:v>2004</c:v>
                </c:pt>
                <c:pt idx="21">
                  <c:v>1760</c:v>
                </c:pt>
              </c:numCache>
            </c:numRef>
          </c:val>
          <c:smooth val="0"/>
        </c:ser>
        <c:ser>
          <c:idx val="2"/>
          <c:order val="2"/>
          <c:tx>
            <c:v>Total (hrs)</c:v>
          </c:tx>
          <c:spPr>
            <a:ln>
              <a:solidFill>
                <a:schemeClr val="tx2">
                  <a:lumMod val="60000"/>
                  <a:lumOff val="40000"/>
                </a:schemeClr>
              </a:solidFill>
            </a:ln>
          </c:spPr>
          <c:marker>
            <c:spPr>
              <a:solidFill>
                <a:schemeClr val="tx2">
                  <a:lumMod val="60000"/>
                  <a:lumOff val="40000"/>
                </a:schemeClr>
              </a:solidFill>
              <a:ln>
                <a:solidFill>
                  <a:schemeClr val="tx2">
                    <a:lumMod val="60000"/>
                    <a:lumOff val="40000"/>
                  </a:schemeClr>
                </a:solidFill>
              </a:ln>
            </c:spPr>
          </c:marker>
          <c:val>
            <c:numRef>
              <c:f>'Global Term'!$J$4:$J$25</c:f>
              <c:numCache>
                <c:formatCode>General</c:formatCode>
                <c:ptCount val="22"/>
                <c:pt idx="0">
                  <c:v>4909.6000000000004</c:v>
                </c:pt>
                <c:pt idx="1">
                  <c:v>3703.1</c:v>
                </c:pt>
                <c:pt idx="2">
                  <c:v>3207.3</c:v>
                </c:pt>
                <c:pt idx="3">
                  <c:v>3852</c:v>
                </c:pt>
                <c:pt idx="4">
                  <c:v>2848.5000000000018</c:v>
                </c:pt>
                <c:pt idx="5">
                  <c:v>1972</c:v>
                </c:pt>
                <c:pt idx="6">
                  <c:v>2852.5</c:v>
                </c:pt>
                <c:pt idx="7">
                  <c:v>3403</c:v>
                </c:pt>
                <c:pt idx="8">
                  <c:v>2123</c:v>
                </c:pt>
                <c:pt idx="9">
                  <c:v>1793</c:v>
                </c:pt>
                <c:pt idx="10">
                  <c:v>1910.8</c:v>
                </c:pt>
                <c:pt idx="11">
                  <c:v>1650.4</c:v>
                </c:pt>
                <c:pt idx="12">
                  <c:v>2967.0000000000018</c:v>
                </c:pt>
                <c:pt idx="13">
                  <c:v>2283.5</c:v>
                </c:pt>
                <c:pt idx="14">
                  <c:v>2355.5</c:v>
                </c:pt>
                <c:pt idx="15">
                  <c:v>2045.5</c:v>
                </c:pt>
                <c:pt idx="16">
                  <c:v>1641.4</c:v>
                </c:pt>
                <c:pt idx="17">
                  <c:v>2094</c:v>
                </c:pt>
                <c:pt idx="18">
                  <c:v>1563</c:v>
                </c:pt>
                <c:pt idx="19">
                  <c:v>2034.5</c:v>
                </c:pt>
                <c:pt idx="20">
                  <c:v>2736</c:v>
                </c:pt>
                <c:pt idx="21">
                  <c:v>2074.5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9057664"/>
        <c:axId val="169080320"/>
      </c:lineChart>
      <c:catAx>
        <c:axId val="169057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9080320"/>
        <c:crosses val="autoZero"/>
        <c:auto val="1"/>
        <c:lblAlgn val="ctr"/>
        <c:lblOffset val="100"/>
        <c:noMultiLvlLbl val="0"/>
      </c:catAx>
      <c:valAx>
        <c:axId val="1690803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>
            <c:manualLayout>
              <c:xMode val="edge"/>
              <c:yMode val="edge"/>
              <c:x val="1.155651859877212E-2"/>
              <c:y val="0.40782678334473221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905766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DETAIL  OF LOCAL COMMISSIONING 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% Local</c:v>
          </c:tx>
          <c:spPr>
            <a:ln>
              <a:solidFill>
                <a:schemeClr val="bg1">
                  <a:lumMod val="50000"/>
                </a:schemeClr>
              </a:solidFill>
            </a:ln>
          </c:spPr>
          <c:marker>
            <c:spPr>
              <a:solidFill>
                <a:schemeClr val="bg1">
                  <a:lumMod val="50000"/>
                </a:schemeClr>
              </a:solidFill>
              <a:ln>
                <a:solidFill>
                  <a:schemeClr val="bg1">
                    <a:lumMod val="50000"/>
                  </a:schemeClr>
                </a:solidFill>
              </a:ln>
            </c:spPr>
          </c:marker>
          <c:dPt>
            <c:idx val="7"/>
            <c:marker>
              <c:symbol val="diamond"/>
              <c:size val="7"/>
            </c:marker>
            <c:bubble3D val="0"/>
          </c:dPt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'Global Term'!$N$4:$N$25</c:f>
              <c:numCache>
                <c:formatCode>0.0</c:formatCode>
                <c:ptCount val="22"/>
                <c:pt idx="0">
                  <c:v>30.756069740915756</c:v>
                </c:pt>
                <c:pt idx="1">
                  <c:v>29.812859496097865</c:v>
                </c:pt>
                <c:pt idx="2">
                  <c:v>41.218470364481028</c:v>
                </c:pt>
                <c:pt idx="3">
                  <c:v>32.217030114226375</c:v>
                </c:pt>
                <c:pt idx="4">
                  <c:v>24.89029313673862</c:v>
                </c:pt>
                <c:pt idx="5">
                  <c:v>35.192697768762677</c:v>
                </c:pt>
                <c:pt idx="6">
                  <c:v>41.121822962313757</c:v>
                </c:pt>
                <c:pt idx="7">
                  <c:v>24.184543050249779</c:v>
                </c:pt>
                <c:pt idx="8">
                  <c:v>75.41215261422515</c:v>
                </c:pt>
                <c:pt idx="9">
                  <c:v>28.165086447295035</c:v>
                </c:pt>
                <c:pt idx="10">
                  <c:v>51.889261042495292</c:v>
                </c:pt>
                <c:pt idx="11">
                  <c:v>39.747939893359181</c:v>
                </c:pt>
                <c:pt idx="12">
                  <c:v>24.536568924839891</c:v>
                </c:pt>
                <c:pt idx="13">
                  <c:v>28.793518721261222</c:v>
                </c:pt>
                <c:pt idx="14">
                  <c:v>45.404372744640206</c:v>
                </c:pt>
                <c:pt idx="15">
                  <c:v>67.562943045710099</c:v>
                </c:pt>
                <c:pt idx="16">
                  <c:v>52.577068356281224</c:v>
                </c:pt>
                <c:pt idx="17">
                  <c:v>91.690544412607451</c:v>
                </c:pt>
                <c:pt idx="18">
                  <c:v>30.646193218170186</c:v>
                </c:pt>
                <c:pt idx="19">
                  <c:v>71.246006389776355</c:v>
                </c:pt>
                <c:pt idx="20">
                  <c:v>38.742690058479532</c:v>
                </c:pt>
                <c:pt idx="21">
                  <c:v>72.571704025066282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9142528"/>
        <c:axId val="171127168"/>
      </c:lineChart>
      <c:catAx>
        <c:axId val="16914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127168"/>
        <c:crosses val="autoZero"/>
        <c:auto val="1"/>
        <c:lblAlgn val="ctr"/>
        <c:lblOffset val="100"/>
        <c:noMultiLvlLbl val="0"/>
      </c:catAx>
      <c:valAx>
        <c:axId val="17112716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Pourcentage (%)</a:t>
                </a:r>
              </a:p>
            </c:rich>
          </c:tx>
          <c:overlay val="0"/>
        </c:title>
        <c:numFmt formatCode="0.0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9142528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MOKPO HOURS FOLLOWING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Shipyard!$I$2</c:f>
              <c:strCache>
                <c:ptCount val="1"/>
                <c:pt idx="0">
                  <c:v>COE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Shipyard!$I$3:$I$4</c:f>
              <c:numCache>
                <c:formatCode>General</c:formatCode>
                <c:ptCount val="2"/>
                <c:pt idx="0">
                  <c:v>2594</c:v>
                </c:pt>
                <c:pt idx="1">
                  <c:v>1626</c:v>
                </c:pt>
              </c:numCache>
            </c:numRef>
          </c:val>
        </c:ser>
        <c:ser>
          <c:idx val="2"/>
          <c:order val="2"/>
          <c:tx>
            <c:strRef>
              <c:f>Shipyard!$K$2</c:f>
              <c:strCache>
                <c:ptCount val="1"/>
                <c:pt idx="0">
                  <c:v>Local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Shipyard!$K$3:$K$4</c:f>
              <c:numCache>
                <c:formatCode>General</c:formatCode>
                <c:ptCount val="2"/>
                <c:pt idx="0">
                  <c:v>823</c:v>
                </c:pt>
                <c:pt idx="1">
                  <c:v>657.5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086208"/>
        <c:axId val="171087744"/>
      </c:barChart>
      <c:lineChart>
        <c:grouping val="standard"/>
        <c:varyColors val="0"/>
        <c:ser>
          <c:idx val="0"/>
          <c:order val="0"/>
          <c:tx>
            <c:strRef>
              <c:f>Shipyard!$H$2</c:f>
              <c:strCache>
                <c:ptCount val="1"/>
                <c:pt idx="0">
                  <c:v>Total (hrs)</c:v>
                </c:pt>
              </c:strCache>
            </c:strRef>
          </c:tx>
          <c:cat>
            <c:strRef>
              <c:f>Shipyard!$B$3:$B$4</c:f>
              <c:strCache>
                <c:ptCount val="2"/>
                <c:pt idx="0">
                  <c:v>008096-HS624</c:v>
                </c:pt>
                <c:pt idx="1">
                  <c:v>008096-HS625</c:v>
                </c:pt>
              </c:strCache>
            </c:strRef>
          </c:cat>
          <c:val>
            <c:numRef>
              <c:f>Shipyard!$H$3:$H$4</c:f>
              <c:numCache>
                <c:formatCode>General</c:formatCode>
                <c:ptCount val="2"/>
                <c:pt idx="0">
                  <c:v>3403</c:v>
                </c:pt>
                <c:pt idx="1">
                  <c:v>2283.5</c:v>
                </c:pt>
              </c:numCache>
            </c:numRef>
          </c:val>
          <c:smooth val="0"/>
        </c:ser>
        <c:ser>
          <c:idx val="3"/>
          <c:order val="3"/>
          <c:tx>
            <c:v>In Scope Cat. C</c:v>
          </c:tx>
          <c:val>
            <c:numRef>
              <c:f>Shipyard!$E$3:$E$4</c:f>
              <c:numCache>
                <c:formatCode>General</c:formatCode>
                <c:ptCount val="2"/>
                <c:pt idx="0">
                  <c:v>2873.5</c:v>
                </c:pt>
                <c:pt idx="1">
                  <c:v>1741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086208"/>
        <c:axId val="171087744"/>
      </c:lineChart>
      <c:catAx>
        <c:axId val="171086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087744"/>
        <c:crosses val="autoZero"/>
        <c:auto val="1"/>
        <c:lblAlgn val="ctr"/>
        <c:lblOffset val="100"/>
        <c:noMultiLvlLbl val="0"/>
      </c:catAx>
      <c:valAx>
        <c:axId val="1710877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08620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ULSAN HOURS FOLLOWING</a:t>
            </a:r>
          </a:p>
        </c:rich>
      </c:tx>
      <c:layout>
        <c:manualLayout>
          <c:xMode val="edge"/>
          <c:yMode val="edge"/>
          <c:x val="0.26148472524157734"/>
          <c:y val="1.2543030111185851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Shipyard!$I$2</c:f>
              <c:strCache>
                <c:ptCount val="1"/>
                <c:pt idx="0">
                  <c:v>COE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Shipyard!$I$17:$I$26</c:f>
              <c:numCache>
                <c:formatCode>General</c:formatCode>
                <c:ptCount val="10"/>
                <c:pt idx="0">
                  <c:v>2599.1</c:v>
                </c:pt>
                <c:pt idx="1">
                  <c:v>1885.3</c:v>
                </c:pt>
                <c:pt idx="2">
                  <c:v>2139.5</c:v>
                </c:pt>
                <c:pt idx="3">
                  <c:v>994.4</c:v>
                </c:pt>
                <c:pt idx="4">
                  <c:v>2239</c:v>
                </c:pt>
                <c:pt idx="5">
                  <c:v>1286</c:v>
                </c:pt>
                <c:pt idx="6">
                  <c:v>173</c:v>
                </c:pt>
                <c:pt idx="7">
                  <c:v>1084</c:v>
                </c:pt>
                <c:pt idx="8">
                  <c:v>1676</c:v>
                </c:pt>
                <c:pt idx="9">
                  <c:v>569</c:v>
                </c:pt>
              </c:numCache>
            </c:numRef>
          </c:val>
        </c:ser>
        <c:ser>
          <c:idx val="2"/>
          <c:order val="2"/>
          <c:tx>
            <c:strRef>
              <c:f>Shipyard!$K$2</c:f>
              <c:strCache>
                <c:ptCount val="1"/>
                <c:pt idx="0">
                  <c:v>Local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Shipyard!$K$17:$K$26</c:f>
              <c:numCache>
                <c:formatCode>General</c:formatCode>
                <c:ptCount val="10"/>
                <c:pt idx="0">
                  <c:v>1104</c:v>
                </c:pt>
                <c:pt idx="1">
                  <c:v>1322</c:v>
                </c:pt>
                <c:pt idx="2">
                  <c:v>709</c:v>
                </c:pt>
                <c:pt idx="3">
                  <c:v>656</c:v>
                </c:pt>
                <c:pt idx="4">
                  <c:v>728</c:v>
                </c:pt>
                <c:pt idx="5">
                  <c:v>1069.5</c:v>
                </c:pt>
                <c:pt idx="6">
                  <c:v>1920</c:v>
                </c:pt>
                <c:pt idx="7">
                  <c:v>479</c:v>
                </c:pt>
                <c:pt idx="8">
                  <c:v>1060</c:v>
                </c:pt>
                <c:pt idx="9">
                  <c:v>1505.5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537536"/>
        <c:axId val="171539072"/>
      </c:barChart>
      <c:lineChart>
        <c:grouping val="standard"/>
        <c:varyColors val="0"/>
        <c:ser>
          <c:idx val="0"/>
          <c:order val="0"/>
          <c:tx>
            <c:strRef>
              <c:f>Shipyard!$H$2</c:f>
              <c:strCache>
                <c:ptCount val="1"/>
                <c:pt idx="0">
                  <c:v>Total (hrs)</c:v>
                </c:pt>
              </c:strCache>
            </c:strRef>
          </c:tx>
          <c:cat>
            <c:strRef>
              <c:f>Shipyard!$B$17:$B$26</c:f>
              <c:strCache>
                <c:ptCount val="10"/>
                <c:pt idx="0">
                  <c:v>007815-H2556</c:v>
                </c:pt>
                <c:pt idx="1">
                  <c:v>007815-H2580</c:v>
                </c:pt>
                <c:pt idx="2">
                  <c:v>007815-H2557</c:v>
                </c:pt>
                <c:pt idx="3">
                  <c:v>007732-H2548</c:v>
                </c:pt>
                <c:pt idx="4">
                  <c:v>007732-H2549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008564-H2584</c:v>
                </c:pt>
                <c:pt idx="8">
                  <c:v>007732-H2550</c:v>
                </c:pt>
                <c:pt idx="9">
                  <c:v>008221-H2401</c:v>
                </c:pt>
              </c:strCache>
            </c:strRef>
          </c:cat>
          <c:val>
            <c:numRef>
              <c:f>Shipyard!$H$17:$H$26</c:f>
              <c:numCache>
                <c:formatCode>General</c:formatCode>
                <c:ptCount val="10"/>
                <c:pt idx="0">
                  <c:v>3703.1</c:v>
                </c:pt>
                <c:pt idx="1">
                  <c:v>3207.3</c:v>
                </c:pt>
                <c:pt idx="2">
                  <c:v>2848.5000000000018</c:v>
                </c:pt>
                <c:pt idx="3">
                  <c:v>1650.4</c:v>
                </c:pt>
                <c:pt idx="4">
                  <c:v>2967.0000000000018</c:v>
                </c:pt>
                <c:pt idx="5">
                  <c:v>2355.5</c:v>
                </c:pt>
                <c:pt idx="6">
                  <c:v>2094</c:v>
                </c:pt>
                <c:pt idx="7">
                  <c:v>1563</c:v>
                </c:pt>
                <c:pt idx="8">
                  <c:v>2736</c:v>
                </c:pt>
                <c:pt idx="9">
                  <c:v>2074.5</c:v>
                </c:pt>
              </c:numCache>
            </c:numRef>
          </c:val>
          <c:smooth val="0"/>
        </c:ser>
        <c:ser>
          <c:idx val="3"/>
          <c:order val="3"/>
          <c:tx>
            <c:v>In Scope Cat. C+Shipyard!$E$17:$E$26</c:v>
          </c:tx>
          <c:val>
            <c:numRef>
              <c:f>Shipyard!$E$17:$E$26</c:f>
              <c:numCache>
                <c:formatCode>General</c:formatCode>
                <c:ptCount val="10"/>
                <c:pt idx="0">
                  <c:v>3327.6</c:v>
                </c:pt>
                <c:pt idx="1">
                  <c:v>2669.5</c:v>
                </c:pt>
                <c:pt idx="2">
                  <c:v>2623.7000000000016</c:v>
                </c:pt>
                <c:pt idx="3">
                  <c:v>1332.4</c:v>
                </c:pt>
                <c:pt idx="4">
                  <c:v>2658.4000000000019</c:v>
                </c:pt>
                <c:pt idx="5">
                  <c:v>2035</c:v>
                </c:pt>
                <c:pt idx="6">
                  <c:v>1935</c:v>
                </c:pt>
                <c:pt idx="7">
                  <c:v>1386</c:v>
                </c:pt>
                <c:pt idx="8">
                  <c:v>2004</c:v>
                </c:pt>
                <c:pt idx="9">
                  <c:v>1760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537536"/>
        <c:axId val="171539072"/>
      </c:lineChart>
      <c:catAx>
        <c:axId val="171537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539072"/>
        <c:crosses val="autoZero"/>
        <c:auto val="1"/>
        <c:lblAlgn val="ctr"/>
        <c:lblOffset val="100"/>
        <c:noMultiLvlLbl val="0"/>
      </c:catAx>
      <c:valAx>
        <c:axId val="1715390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>
            <c:manualLayout>
              <c:xMode val="edge"/>
              <c:yMode val="edge"/>
              <c:x val="1.3961590336214578E-2"/>
              <c:y val="0.40271594191429588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53753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OKPO HOURS FOLLOWING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Shipyard!$I$2</c:f>
              <c:strCache>
                <c:ptCount val="1"/>
                <c:pt idx="0">
                  <c:v>COE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Shipyard!$I$6:$I$15</c:f>
              <c:numCache>
                <c:formatCode>General</c:formatCode>
                <c:ptCount val="10"/>
                <c:pt idx="0">
                  <c:v>3399.6</c:v>
                </c:pt>
                <c:pt idx="1">
                  <c:v>2611</c:v>
                </c:pt>
                <c:pt idx="2">
                  <c:v>1278</c:v>
                </c:pt>
                <c:pt idx="3">
                  <c:v>1686.5</c:v>
                </c:pt>
                <c:pt idx="4">
                  <c:v>522</c:v>
                </c:pt>
                <c:pt idx="5">
                  <c:v>1288</c:v>
                </c:pt>
                <c:pt idx="6">
                  <c:v>919.3</c:v>
                </c:pt>
                <c:pt idx="7">
                  <c:v>663.5</c:v>
                </c:pt>
                <c:pt idx="8">
                  <c:v>778.4</c:v>
                </c:pt>
                <c:pt idx="9">
                  <c:v>585</c:v>
                </c:pt>
              </c:numCache>
            </c:numRef>
          </c:val>
        </c:ser>
        <c:ser>
          <c:idx val="2"/>
          <c:order val="2"/>
          <c:tx>
            <c:strRef>
              <c:f>Shipyard!$K$2</c:f>
              <c:strCache>
                <c:ptCount val="1"/>
                <c:pt idx="0">
                  <c:v>Local (hrs)</c:v>
                </c:pt>
              </c:strCache>
            </c:strRef>
          </c:tx>
          <c:invertIfNegative val="0"/>
          <c:cat>
            <c:strRef>
              <c:f>'Global Term'!$B$4:$B$25</c:f>
              <c:strCache>
                <c:ptCount val="22"/>
                <c:pt idx="0">
                  <c:v>007511-H2288</c:v>
                </c:pt>
                <c:pt idx="1">
                  <c:v>007815-H2556</c:v>
                </c:pt>
                <c:pt idx="2">
                  <c:v>007815-H2580</c:v>
                </c:pt>
                <c:pt idx="3">
                  <c:v>007717-H2289</c:v>
                </c:pt>
                <c:pt idx="4">
                  <c:v>007815-H2557</c:v>
                </c:pt>
                <c:pt idx="5">
                  <c:v>007717-H2290</c:v>
                </c:pt>
                <c:pt idx="6">
                  <c:v>007511-H2295</c:v>
                </c:pt>
                <c:pt idx="7">
                  <c:v>008096-HS624</c:v>
                </c:pt>
                <c:pt idx="8">
                  <c:v>007511-H2296</c:v>
                </c:pt>
                <c:pt idx="9">
                  <c:v>008139-H2402</c:v>
                </c:pt>
                <c:pt idx="10">
                  <c:v>008221-H2297</c:v>
                </c:pt>
                <c:pt idx="11">
                  <c:v>007732-H2548</c:v>
                </c:pt>
                <c:pt idx="12">
                  <c:v>007732-H2549</c:v>
                </c:pt>
                <c:pt idx="13">
                  <c:v>008096-HS625</c:v>
                </c:pt>
                <c:pt idx="14">
                  <c:v>007815-H2558</c:v>
                </c:pt>
                <c:pt idx="15">
                  <c:v>008221-H2298</c:v>
                </c:pt>
                <c:pt idx="16">
                  <c:v>007511-H2291</c:v>
                </c:pt>
                <c:pt idx="17">
                  <c:v>007815-H2565</c:v>
                </c:pt>
                <c:pt idx="18">
                  <c:v>008564-H2584</c:v>
                </c:pt>
                <c:pt idx="19">
                  <c:v>008221-H2400</c:v>
                </c:pt>
                <c:pt idx="20">
                  <c:v>007732-H2550</c:v>
                </c:pt>
                <c:pt idx="21">
                  <c:v>008221-H2401</c:v>
                </c:pt>
              </c:strCache>
            </c:strRef>
          </c:cat>
          <c:val>
            <c:numRef>
              <c:f>Shipyard!$K$6:$K$15</c:f>
              <c:numCache>
                <c:formatCode>General</c:formatCode>
                <c:ptCount val="10"/>
                <c:pt idx="0">
                  <c:v>1510</c:v>
                </c:pt>
                <c:pt idx="1">
                  <c:v>1241</c:v>
                </c:pt>
                <c:pt idx="2">
                  <c:v>694</c:v>
                </c:pt>
                <c:pt idx="3">
                  <c:v>1173</c:v>
                </c:pt>
                <c:pt idx="4">
                  <c:v>1601</c:v>
                </c:pt>
                <c:pt idx="5">
                  <c:v>505</c:v>
                </c:pt>
                <c:pt idx="6">
                  <c:v>991.5</c:v>
                </c:pt>
                <c:pt idx="7">
                  <c:v>1382</c:v>
                </c:pt>
                <c:pt idx="8">
                  <c:v>863</c:v>
                </c:pt>
                <c:pt idx="9">
                  <c:v>1449.5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602688"/>
        <c:axId val="171604224"/>
      </c:barChart>
      <c:lineChart>
        <c:grouping val="standard"/>
        <c:varyColors val="0"/>
        <c:ser>
          <c:idx val="0"/>
          <c:order val="0"/>
          <c:tx>
            <c:strRef>
              <c:f>Shipyard!$H$2</c:f>
              <c:strCache>
                <c:ptCount val="1"/>
                <c:pt idx="0">
                  <c:v>Total (hrs)</c:v>
                </c:pt>
              </c:strCache>
            </c:strRef>
          </c:tx>
          <c:cat>
            <c:strRef>
              <c:f>Shipyard!$B$6:$B$15</c:f>
              <c:strCache>
                <c:ptCount val="10"/>
                <c:pt idx="0">
                  <c:v>007511-H2288</c:v>
                </c:pt>
                <c:pt idx="1">
                  <c:v>007717-H2289</c:v>
                </c:pt>
                <c:pt idx="2">
                  <c:v>007717-H2290</c:v>
                </c:pt>
                <c:pt idx="3">
                  <c:v>007511-H2295</c:v>
                </c:pt>
                <c:pt idx="4">
                  <c:v>007511-H2296</c:v>
                </c:pt>
                <c:pt idx="5">
                  <c:v>008139-H2402</c:v>
                </c:pt>
                <c:pt idx="6">
                  <c:v>008221-H2297</c:v>
                </c:pt>
                <c:pt idx="7">
                  <c:v>008221-H2298</c:v>
                </c:pt>
                <c:pt idx="8">
                  <c:v>007511-H2291</c:v>
                </c:pt>
                <c:pt idx="9">
                  <c:v>008221-H2400</c:v>
                </c:pt>
              </c:strCache>
            </c:strRef>
          </c:cat>
          <c:val>
            <c:numRef>
              <c:f>Shipyard!$H$6:$H$15</c:f>
              <c:numCache>
                <c:formatCode>General</c:formatCode>
                <c:ptCount val="10"/>
                <c:pt idx="0">
                  <c:v>4909.6000000000004</c:v>
                </c:pt>
                <c:pt idx="1">
                  <c:v>3852</c:v>
                </c:pt>
                <c:pt idx="2">
                  <c:v>1972</c:v>
                </c:pt>
                <c:pt idx="3">
                  <c:v>2852.5</c:v>
                </c:pt>
                <c:pt idx="4">
                  <c:v>2123</c:v>
                </c:pt>
                <c:pt idx="5">
                  <c:v>1793</c:v>
                </c:pt>
                <c:pt idx="6">
                  <c:v>1910.8</c:v>
                </c:pt>
                <c:pt idx="7">
                  <c:v>2045.5</c:v>
                </c:pt>
                <c:pt idx="8">
                  <c:v>1641.4</c:v>
                </c:pt>
                <c:pt idx="9">
                  <c:v>2034.5</c:v>
                </c:pt>
              </c:numCache>
            </c:numRef>
          </c:val>
          <c:smooth val="0"/>
        </c:ser>
        <c:ser>
          <c:idx val="3"/>
          <c:order val="3"/>
          <c:tx>
            <c:v>In Scope Cat. C</c:v>
          </c:tx>
          <c:val>
            <c:numRef>
              <c:f>Shipyard!$E$6:$E$15</c:f>
              <c:numCache>
                <c:formatCode>General</c:formatCode>
                <c:ptCount val="10"/>
                <c:pt idx="0">
                  <c:v>4181.7000000000007</c:v>
                </c:pt>
                <c:pt idx="1">
                  <c:v>3264</c:v>
                </c:pt>
                <c:pt idx="2">
                  <c:v>1720</c:v>
                </c:pt>
                <c:pt idx="3">
                  <c:v>2575.5</c:v>
                </c:pt>
                <c:pt idx="4">
                  <c:v>1939</c:v>
                </c:pt>
                <c:pt idx="5">
                  <c:v>1521.5</c:v>
                </c:pt>
                <c:pt idx="6">
                  <c:v>1723.8</c:v>
                </c:pt>
                <c:pt idx="7">
                  <c:v>1733</c:v>
                </c:pt>
                <c:pt idx="8">
                  <c:v>1576.4</c:v>
                </c:pt>
                <c:pt idx="9">
                  <c:v>1661.5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602688"/>
        <c:axId val="171604224"/>
      </c:lineChart>
      <c:catAx>
        <c:axId val="171602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604224"/>
        <c:crosses val="autoZero"/>
        <c:auto val="1"/>
        <c:lblAlgn val="ctr"/>
        <c:lblOffset val="100"/>
        <c:noMultiLvlLbl val="0"/>
      </c:catAx>
      <c:valAx>
        <c:axId val="17160422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>
            <c:manualLayout>
              <c:xMode val="edge"/>
              <c:yMode val="edge"/>
              <c:x val="1.5665729530844219E-2"/>
              <c:y val="0.39306001478497354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60268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MOKPO DETAIL COMMISSIONING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GE Charge Cat. B</c:v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</c:spPr>
          </c:marker>
          <c:cat>
            <c:strRef>
              <c:f>Shipyard!$B$3:$B$4</c:f>
              <c:strCache>
                <c:ptCount val="2"/>
                <c:pt idx="0">
                  <c:v>008096-HS624</c:v>
                </c:pt>
                <c:pt idx="1">
                  <c:v>008096-HS625</c:v>
                </c:pt>
              </c:strCache>
            </c:strRef>
          </c:cat>
          <c:val>
            <c:numRef>
              <c:f>Shipyard!$D$3:$D$4</c:f>
              <c:numCache>
                <c:formatCode>General</c:formatCode>
                <c:ptCount val="2"/>
                <c:pt idx="0">
                  <c:v>393.5</c:v>
                </c:pt>
                <c:pt idx="1">
                  <c:v>528.5</c:v>
                </c:pt>
              </c:numCache>
            </c:numRef>
          </c:val>
          <c:smooth val="0"/>
        </c:ser>
        <c:ser>
          <c:idx val="1"/>
          <c:order val="1"/>
          <c:tx>
            <c:v>In Scope Cat. C</c:v>
          </c:tx>
          <c:spPr>
            <a:ln>
              <a:solidFill>
                <a:srgbClr val="7030A0"/>
              </a:solidFill>
            </a:ln>
          </c:spPr>
          <c:marker>
            <c:spPr>
              <a:solidFill>
                <a:srgbClr val="7030A0"/>
              </a:solidFill>
              <a:ln>
                <a:solidFill>
                  <a:srgbClr val="7030A0"/>
                </a:solidFill>
              </a:ln>
            </c:spPr>
          </c:marker>
          <c:cat>
            <c:strRef>
              <c:f>Shipyard!$B$3:$B$4</c:f>
              <c:strCache>
                <c:ptCount val="2"/>
                <c:pt idx="0">
                  <c:v>008096-HS624</c:v>
                </c:pt>
                <c:pt idx="1">
                  <c:v>008096-HS625</c:v>
                </c:pt>
              </c:strCache>
            </c:strRef>
          </c:cat>
          <c:val>
            <c:numRef>
              <c:f>Shipyard!$E$3:$E$4</c:f>
              <c:numCache>
                <c:formatCode>General</c:formatCode>
                <c:ptCount val="2"/>
                <c:pt idx="0">
                  <c:v>2873.5</c:v>
                </c:pt>
                <c:pt idx="1">
                  <c:v>1741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621376"/>
        <c:axId val="171631744"/>
      </c:lineChart>
      <c:catAx>
        <c:axId val="171621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631744"/>
        <c:crosses val="autoZero"/>
        <c:auto val="1"/>
        <c:lblAlgn val="ctr"/>
        <c:lblOffset val="100"/>
        <c:noMultiLvlLbl val="0"/>
      </c:catAx>
      <c:valAx>
        <c:axId val="1716317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62137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ULSAN DETAIL COMMISSIONING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GE Charge Cat. B</c:v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</c:spPr>
          </c:marker>
          <c:cat>
            <c:strRef>
              <c:f>Shipyard!$B$17:$B$26</c:f>
              <c:strCache>
                <c:ptCount val="10"/>
                <c:pt idx="0">
                  <c:v>007815-H2556</c:v>
                </c:pt>
                <c:pt idx="1">
                  <c:v>007815-H2580</c:v>
                </c:pt>
                <c:pt idx="2">
                  <c:v>007815-H2557</c:v>
                </c:pt>
                <c:pt idx="3">
                  <c:v>007732-H2548</c:v>
                </c:pt>
                <c:pt idx="4">
                  <c:v>007732-H2549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008564-H2584</c:v>
                </c:pt>
                <c:pt idx="8">
                  <c:v>007732-H2550</c:v>
                </c:pt>
                <c:pt idx="9">
                  <c:v>008221-H2401</c:v>
                </c:pt>
              </c:strCache>
            </c:strRef>
          </c:cat>
          <c:val>
            <c:numRef>
              <c:f>Shipyard!$D$17:$D$26</c:f>
              <c:numCache>
                <c:formatCode>General</c:formatCode>
                <c:ptCount val="10"/>
                <c:pt idx="0">
                  <c:v>187</c:v>
                </c:pt>
                <c:pt idx="1">
                  <c:v>291.8</c:v>
                </c:pt>
                <c:pt idx="2">
                  <c:v>103</c:v>
                </c:pt>
                <c:pt idx="3">
                  <c:v>289</c:v>
                </c:pt>
                <c:pt idx="4">
                  <c:v>189.49999999999997</c:v>
                </c:pt>
                <c:pt idx="5">
                  <c:v>259</c:v>
                </c:pt>
                <c:pt idx="6">
                  <c:v>68</c:v>
                </c:pt>
                <c:pt idx="7">
                  <c:v>97</c:v>
                </c:pt>
                <c:pt idx="8">
                  <c:v>235</c:v>
                </c:pt>
                <c:pt idx="9">
                  <c:v>300.5</c:v>
                </c:pt>
              </c:numCache>
            </c:numRef>
          </c:val>
          <c:smooth val="0"/>
        </c:ser>
        <c:ser>
          <c:idx val="1"/>
          <c:order val="1"/>
          <c:tx>
            <c:v>In Scope Cat. C</c:v>
          </c:tx>
          <c:spPr>
            <a:ln>
              <a:solidFill>
                <a:srgbClr val="7030A0"/>
              </a:solidFill>
            </a:ln>
          </c:spPr>
          <c:marker>
            <c:spPr>
              <a:solidFill>
                <a:srgbClr val="7030A0"/>
              </a:solidFill>
              <a:ln>
                <a:solidFill>
                  <a:srgbClr val="7030A0"/>
                </a:solidFill>
              </a:ln>
            </c:spPr>
          </c:marker>
          <c:cat>
            <c:strRef>
              <c:f>Shipyard!$B$17:$B$26</c:f>
              <c:strCache>
                <c:ptCount val="10"/>
                <c:pt idx="0">
                  <c:v>007815-H2556</c:v>
                </c:pt>
                <c:pt idx="1">
                  <c:v>007815-H2580</c:v>
                </c:pt>
                <c:pt idx="2">
                  <c:v>007815-H2557</c:v>
                </c:pt>
                <c:pt idx="3">
                  <c:v>007732-H2548</c:v>
                </c:pt>
                <c:pt idx="4">
                  <c:v>007732-H2549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008564-H2584</c:v>
                </c:pt>
                <c:pt idx="8">
                  <c:v>007732-H2550</c:v>
                </c:pt>
                <c:pt idx="9">
                  <c:v>008221-H2401</c:v>
                </c:pt>
              </c:strCache>
            </c:strRef>
          </c:cat>
          <c:val>
            <c:numRef>
              <c:f>Shipyard!$E$17:$E$26</c:f>
              <c:numCache>
                <c:formatCode>General</c:formatCode>
                <c:ptCount val="10"/>
                <c:pt idx="0">
                  <c:v>3327.6</c:v>
                </c:pt>
                <c:pt idx="1">
                  <c:v>2669.5</c:v>
                </c:pt>
                <c:pt idx="2">
                  <c:v>2623.7000000000016</c:v>
                </c:pt>
                <c:pt idx="3">
                  <c:v>1332.4</c:v>
                </c:pt>
                <c:pt idx="4">
                  <c:v>2658.4000000000019</c:v>
                </c:pt>
                <c:pt idx="5">
                  <c:v>2035</c:v>
                </c:pt>
                <c:pt idx="6">
                  <c:v>1935</c:v>
                </c:pt>
                <c:pt idx="7">
                  <c:v>1386</c:v>
                </c:pt>
                <c:pt idx="8">
                  <c:v>2004</c:v>
                </c:pt>
                <c:pt idx="9">
                  <c:v>1760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484288"/>
        <c:axId val="171486208"/>
      </c:lineChart>
      <c:catAx>
        <c:axId val="171484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486208"/>
        <c:crosses val="autoZero"/>
        <c:auto val="1"/>
        <c:lblAlgn val="ctr"/>
        <c:lblOffset val="100"/>
        <c:noMultiLvlLbl val="0"/>
      </c:catAx>
      <c:valAx>
        <c:axId val="1714862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>
            <c:manualLayout>
              <c:xMode val="edge"/>
              <c:yMode val="edge"/>
              <c:x val="1.7457719585379158E-2"/>
              <c:y val="0.39961794249403032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48428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OKPO DETAIL COMMISSIONING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GE Charge Cat. B</c:v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</c:spPr>
          </c:marker>
          <c:cat>
            <c:strRef>
              <c:f>Shipyard!$B$6:$B$15</c:f>
              <c:strCache>
                <c:ptCount val="10"/>
                <c:pt idx="0">
                  <c:v>007511-H2288</c:v>
                </c:pt>
                <c:pt idx="1">
                  <c:v>007717-H2289</c:v>
                </c:pt>
                <c:pt idx="2">
                  <c:v>007717-H2290</c:v>
                </c:pt>
                <c:pt idx="3">
                  <c:v>007511-H2295</c:v>
                </c:pt>
                <c:pt idx="4">
                  <c:v>007511-H2296</c:v>
                </c:pt>
                <c:pt idx="5">
                  <c:v>008139-H2402</c:v>
                </c:pt>
                <c:pt idx="6">
                  <c:v>008221-H2297</c:v>
                </c:pt>
                <c:pt idx="7">
                  <c:v>008221-H2298</c:v>
                </c:pt>
                <c:pt idx="8">
                  <c:v>007511-H2291</c:v>
                </c:pt>
                <c:pt idx="9">
                  <c:v>008221-H2400</c:v>
                </c:pt>
              </c:strCache>
            </c:strRef>
          </c:cat>
          <c:val>
            <c:numRef>
              <c:f>Shipyard!$D$6:$D$15</c:f>
              <c:numCache>
                <c:formatCode>General</c:formatCode>
                <c:ptCount val="10"/>
                <c:pt idx="0">
                  <c:v>613.5</c:v>
                </c:pt>
                <c:pt idx="1">
                  <c:v>515.5</c:v>
                </c:pt>
                <c:pt idx="2">
                  <c:v>210</c:v>
                </c:pt>
                <c:pt idx="3">
                  <c:v>227</c:v>
                </c:pt>
                <c:pt idx="4">
                  <c:v>156</c:v>
                </c:pt>
                <c:pt idx="5">
                  <c:v>264</c:v>
                </c:pt>
                <c:pt idx="6">
                  <c:v>171</c:v>
                </c:pt>
                <c:pt idx="7">
                  <c:v>291.5</c:v>
                </c:pt>
                <c:pt idx="8">
                  <c:v>65</c:v>
                </c:pt>
                <c:pt idx="9">
                  <c:v>321</c:v>
                </c:pt>
              </c:numCache>
            </c:numRef>
          </c:val>
          <c:smooth val="0"/>
        </c:ser>
        <c:ser>
          <c:idx val="1"/>
          <c:order val="1"/>
          <c:tx>
            <c:v>In Scope Cat. C</c:v>
          </c:tx>
          <c:spPr>
            <a:ln>
              <a:solidFill>
                <a:srgbClr val="7030A0"/>
              </a:solidFill>
            </a:ln>
          </c:spPr>
          <c:marker>
            <c:spPr>
              <a:solidFill>
                <a:srgbClr val="7030A0"/>
              </a:solidFill>
              <a:ln>
                <a:solidFill>
                  <a:srgbClr val="7030A0"/>
                </a:solidFill>
              </a:ln>
            </c:spPr>
          </c:marker>
          <c:cat>
            <c:strRef>
              <c:f>Shipyard!$B$6:$B$15</c:f>
              <c:strCache>
                <c:ptCount val="10"/>
                <c:pt idx="0">
                  <c:v>007511-H2288</c:v>
                </c:pt>
                <c:pt idx="1">
                  <c:v>007717-H2289</c:v>
                </c:pt>
                <c:pt idx="2">
                  <c:v>007717-H2290</c:v>
                </c:pt>
                <c:pt idx="3">
                  <c:v>007511-H2295</c:v>
                </c:pt>
                <c:pt idx="4">
                  <c:v>007511-H2296</c:v>
                </c:pt>
                <c:pt idx="5">
                  <c:v>008139-H2402</c:v>
                </c:pt>
                <c:pt idx="6">
                  <c:v>008221-H2297</c:v>
                </c:pt>
                <c:pt idx="7">
                  <c:v>008221-H2298</c:v>
                </c:pt>
                <c:pt idx="8">
                  <c:v>007511-H2291</c:v>
                </c:pt>
                <c:pt idx="9">
                  <c:v>008221-H2400</c:v>
                </c:pt>
              </c:strCache>
            </c:strRef>
          </c:cat>
          <c:val>
            <c:numRef>
              <c:f>Shipyard!$E$6:$E$15</c:f>
              <c:numCache>
                <c:formatCode>General</c:formatCode>
                <c:ptCount val="10"/>
                <c:pt idx="0">
                  <c:v>4181.7000000000007</c:v>
                </c:pt>
                <c:pt idx="1">
                  <c:v>3264</c:v>
                </c:pt>
                <c:pt idx="2">
                  <c:v>1720</c:v>
                </c:pt>
                <c:pt idx="3">
                  <c:v>2575.5</c:v>
                </c:pt>
                <c:pt idx="4">
                  <c:v>1939</c:v>
                </c:pt>
                <c:pt idx="5">
                  <c:v>1521.5</c:v>
                </c:pt>
                <c:pt idx="6">
                  <c:v>1723.8</c:v>
                </c:pt>
                <c:pt idx="7">
                  <c:v>1733</c:v>
                </c:pt>
                <c:pt idx="8">
                  <c:v>1576.4</c:v>
                </c:pt>
                <c:pt idx="9">
                  <c:v>1661.5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716608"/>
        <c:axId val="171718528"/>
      </c:lineChart>
      <c:catAx>
        <c:axId val="171716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718528"/>
        <c:crosses val="autoZero"/>
        <c:auto val="1"/>
        <c:lblAlgn val="ctr"/>
        <c:lblOffset val="100"/>
        <c:noMultiLvlLbl val="0"/>
      </c:catAx>
      <c:valAx>
        <c:axId val="17171852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>
            <c:manualLayout>
              <c:xMode val="edge"/>
              <c:yMode val="edge"/>
              <c:x val="1.7316017316017316E-2"/>
              <c:y val="0.39306001478497354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71660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MARAN GAS COMMISSIONING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cat>
            <c:strRef>
              <c:f>Owner!$B$3:$B$8</c:f>
              <c:strCache>
                <c:ptCount val="6"/>
                <c:pt idx="0">
                  <c:v>007511-H2288</c:v>
                </c:pt>
                <c:pt idx="1">
                  <c:v>007511-H2295</c:v>
                </c:pt>
                <c:pt idx="2">
                  <c:v>008096-HS624</c:v>
                </c:pt>
                <c:pt idx="3">
                  <c:v>007511-H2296</c:v>
                </c:pt>
                <c:pt idx="4">
                  <c:v>008096-HS625</c:v>
                </c:pt>
                <c:pt idx="5">
                  <c:v>007511-H2291</c:v>
                </c:pt>
              </c:strCache>
            </c:strRef>
          </c:cat>
          <c:val>
            <c:numRef>
              <c:f>Owner!$I$3:$I$8</c:f>
              <c:numCache>
                <c:formatCode>General</c:formatCode>
                <c:ptCount val="6"/>
                <c:pt idx="0">
                  <c:v>4909.6000000000004</c:v>
                </c:pt>
                <c:pt idx="1">
                  <c:v>2852.5</c:v>
                </c:pt>
                <c:pt idx="2">
                  <c:v>3403</c:v>
                </c:pt>
                <c:pt idx="3">
                  <c:v>2123</c:v>
                </c:pt>
                <c:pt idx="4">
                  <c:v>2283.5</c:v>
                </c:pt>
                <c:pt idx="5">
                  <c:v>1641.4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764736"/>
        <c:axId val="171811584"/>
      </c:lineChart>
      <c:catAx>
        <c:axId val="171764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378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811584"/>
        <c:crosses val="autoZero"/>
        <c:auto val="1"/>
        <c:lblAlgn val="ctr"/>
        <c:lblOffset val="100"/>
        <c:noMultiLvlLbl val="0"/>
      </c:catAx>
      <c:valAx>
        <c:axId val="17181158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764736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CARDIFF COMMISSIONING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cat>
            <c:strRef>
              <c:f>Owner!$B$15:$B$18</c:f>
              <c:strCache>
                <c:ptCount val="4"/>
                <c:pt idx="0">
                  <c:v>008221-H2297</c:v>
                </c:pt>
                <c:pt idx="1">
                  <c:v>008221-H2298</c:v>
                </c:pt>
                <c:pt idx="2">
                  <c:v>008221-H2400</c:v>
                </c:pt>
                <c:pt idx="3">
                  <c:v>008221-H2401</c:v>
                </c:pt>
              </c:strCache>
            </c:strRef>
          </c:cat>
          <c:val>
            <c:numRef>
              <c:f>Owner!$I$15:$I$18</c:f>
              <c:numCache>
                <c:formatCode>General</c:formatCode>
                <c:ptCount val="4"/>
                <c:pt idx="0">
                  <c:v>1910.8</c:v>
                </c:pt>
                <c:pt idx="1">
                  <c:v>2045.5</c:v>
                </c:pt>
                <c:pt idx="2">
                  <c:v>2034.5</c:v>
                </c:pt>
                <c:pt idx="3">
                  <c:v>2074.5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836160"/>
        <c:axId val="171837696"/>
      </c:lineChart>
      <c:catAx>
        <c:axId val="171836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82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837696"/>
        <c:crosses val="autoZero"/>
        <c:auto val="1"/>
        <c:lblAlgn val="ctr"/>
        <c:lblOffset val="100"/>
        <c:noMultiLvlLbl val="0"/>
      </c:catAx>
      <c:valAx>
        <c:axId val="171837696"/>
        <c:scaling>
          <c:orientation val="minMax"/>
          <c:max val="4000"/>
          <c:min val="0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836160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DYNA GAS COMMISSIONING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cat>
            <c:strRef>
              <c:f>Owner!$B$24:$B$28</c:f>
              <c:strCache>
                <c:ptCount val="5"/>
                <c:pt idx="0">
                  <c:v>007815-H2556</c:v>
                </c:pt>
                <c:pt idx="1">
                  <c:v>007815-H2580</c:v>
                </c:pt>
                <c:pt idx="2">
                  <c:v>007815-H2557</c:v>
                </c:pt>
                <c:pt idx="3">
                  <c:v>007815-H2558</c:v>
                </c:pt>
                <c:pt idx="4">
                  <c:v>007815-H2565</c:v>
                </c:pt>
              </c:strCache>
            </c:strRef>
          </c:cat>
          <c:val>
            <c:numRef>
              <c:f>Owner!$I$24:$I$28</c:f>
              <c:numCache>
                <c:formatCode>General</c:formatCode>
                <c:ptCount val="5"/>
                <c:pt idx="0">
                  <c:v>3703.1</c:v>
                </c:pt>
                <c:pt idx="1">
                  <c:v>3207.3</c:v>
                </c:pt>
                <c:pt idx="2">
                  <c:v>2848.5000000000018</c:v>
                </c:pt>
                <c:pt idx="3">
                  <c:v>2355.5</c:v>
                </c:pt>
                <c:pt idx="4">
                  <c:v>2094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858176"/>
        <c:axId val="171872256"/>
      </c:lineChart>
      <c:catAx>
        <c:axId val="171858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282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872256"/>
        <c:crosses val="autoZero"/>
        <c:auto val="1"/>
        <c:lblAlgn val="ctr"/>
        <c:lblOffset val="100"/>
        <c:noMultiLvlLbl val="0"/>
      </c:catAx>
      <c:valAx>
        <c:axId val="17187225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Hours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1858176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[2014-12-15_GlobalCoreeWithReport.xlsm]Feuil1!Tableau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Feuil1!$S$3:$S$4</c:f>
              <c:strCache>
                <c:ptCount val="1"/>
                <c:pt idx="0">
                  <c:v>COE (hrs) </c:v>
                </c:pt>
              </c:strCache>
            </c:strRef>
          </c:tx>
          <c:invertIfNegative val="0"/>
          <c:cat>
            <c:strRef>
              <c:f>Feuil1!$P$5:$P$15</c:f>
              <c:strCache>
                <c:ptCount val="10"/>
                <c:pt idx="0">
                  <c:v>007732-H2548</c:v>
                </c:pt>
                <c:pt idx="1">
                  <c:v>007732-H2549</c:v>
                </c:pt>
                <c:pt idx="2">
                  <c:v>007732-H2550</c:v>
                </c:pt>
                <c:pt idx="3">
                  <c:v>007815-H2556</c:v>
                </c:pt>
                <c:pt idx="4">
                  <c:v>007815-H2557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007815-H2580</c:v>
                </c:pt>
                <c:pt idx="8">
                  <c:v>008221-H2401</c:v>
                </c:pt>
                <c:pt idx="9">
                  <c:v>008564-H2584</c:v>
                </c:pt>
              </c:strCache>
            </c:strRef>
          </c:cat>
          <c:val>
            <c:numRef>
              <c:f>Feuil1!$S$5:$S$15</c:f>
              <c:numCache>
                <c:formatCode>#,##0.0</c:formatCode>
                <c:ptCount val="10"/>
                <c:pt idx="0">
                  <c:v>994.4</c:v>
                </c:pt>
                <c:pt idx="1">
                  <c:v>2239</c:v>
                </c:pt>
                <c:pt idx="2">
                  <c:v>1676</c:v>
                </c:pt>
                <c:pt idx="3">
                  <c:v>2599.1</c:v>
                </c:pt>
                <c:pt idx="4">
                  <c:v>2139.5</c:v>
                </c:pt>
                <c:pt idx="5">
                  <c:v>1286</c:v>
                </c:pt>
                <c:pt idx="6">
                  <c:v>173</c:v>
                </c:pt>
                <c:pt idx="7">
                  <c:v>1885.3</c:v>
                </c:pt>
                <c:pt idx="8">
                  <c:v>569</c:v>
                </c:pt>
                <c:pt idx="9">
                  <c:v>1084</c:v>
                </c:pt>
              </c:numCache>
            </c:numRef>
          </c:val>
        </c:ser>
        <c:ser>
          <c:idx val="3"/>
          <c:order val="3"/>
          <c:tx>
            <c:strRef>
              <c:f>Feuil1!$T$3:$T$4</c:f>
              <c:strCache>
                <c:ptCount val="1"/>
                <c:pt idx="0">
                  <c:v>Local (hrs) </c:v>
                </c:pt>
              </c:strCache>
            </c:strRef>
          </c:tx>
          <c:invertIfNegative val="0"/>
          <c:cat>
            <c:strRef>
              <c:f>Feuil1!$P$5:$P$15</c:f>
              <c:strCache>
                <c:ptCount val="10"/>
                <c:pt idx="0">
                  <c:v>007732-H2548</c:v>
                </c:pt>
                <c:pt idx="1">
                  <c:v>007732-H2549</c:v>
                </c:pt>
                <c:pt idx="2">
                  <c:v>007732-H2550</c:v>
                </c:pt>
                <c:pt idx="3">
                  <c:v>007815-H2556</c:v>
                </c:pt>
                <c:pt idx="4">
                  <c:v>007815-H2557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007815-H2580</c:v>
                </c:pt>
                <c:pt idx="8">
                  <c:v>008221-H2401</c:v>
                </c:pt>
                <c:pt idx="9">
                  <c:v>008564-H2584</c:v>
                </c:pt>
              </c:strCache>
            </c:strRef>
          </c:cat>
          <c:val>
            <c:numRef>
              <c:f>Feuil1!$T$5:$T$15</c:f>
              <c:numCache>
                <c:formatCode>#,##0.0</c:formatCode>
                <c:ptCount val="10"/>
                <c:pt idx="0">
                  <c:v>656</c:v>
                </c:pt>
                <c:pt idx="1">
                  <c:v>728</c:v>
                </c:pt>
                <c:pt idx="2">
                  <c:v>1060</c:v>
                </c:pt>
                <c:pt idx="3">
                  <c:v>1104</c:v>
                </c:pt>
                <c:pt idx="4">
                  <c:v>709</c:v>
                </c:pt>
                <c:pt idx="5">
                  <c:v>1069.5</c:v>
                </c:pt>
                <c:pt idx="6">
                  <c:v>1920</c:v>
                </c:pt>
                <c:pt idx="7">
                  <c:v>1322</c:v>
                </c:pt>
                <c:pt idx="8">
                  <c:v>1505.5</c:v>
                </c:pt>
                <c:pt idx="9">
                  <c:v>479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2037248"/>
        <c:axId val="50573312"/>
      </c:barChart>
      <c:lineChart>
        <c:grouping val="standard"/>
        <c:varyColors val="0"/>
        <c:ser>
          <c:idx val="0"/>
          <c:order val="0"/>
          <c:tx>
            <c:strRef>
              <c:f>Feuil1!$Q$3:$Q$4</c:f>
              <c:strCache>
                <c:ptCount val="1"/>
                <c:pt idx="0">
                  <c:v>Total (hrs) </c:v>
                </c:pt>
              </c:strCache>
            </c:strRef>
          </c:tx>
          <c:marker>
            <c:symbol val="none"/>
          </c:marker>
          <c:cat>
            <c:strRef>
              <c:f>Feuil1!$P$5:$P$15</c:f>
              <c:strCache>
                <c:ptCount val="10"/>
                <c:pt idx="0">
                  <c:v>007732-H2548</c:v>
                </c:pt>
                <c:pt idx="1">
                  <c:v>007732-H2549</c:v>
                </c:pt>
                <c:pt idx="2">
                  <c:v>007732-H2550</c:v>
                </c:pt>
                <c:pt idx="3">
                  <c:v>007815-H2556</c:v>
                </c:pt>
                <c:pt idx="4">
                  <c:v>007815-H2557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007815-H2580</c:v>
                </c:pt>
                <c:pt idx="8">
                  <c:v>008221-H2401</c:v>
                </c:pt>
                <c:pt idx="9">
                  <c:v>008564-H2584</c:v>
                </c:pt>
              </c:strCache>
            </c:strRef>
          </c:cat>
          <c:val>
            <c:numRef>
              <c:f>Feuil1!$Q$5:$Q$15</c:f>
              <c:numCache>
                <c:formatCode>#,##0.0</c:formatCode>
                <c:ptCount val="10"/>
                <c:pt idx="0">
                  <c:v>1650.4</c:v>
                </c:pt>
                <c:pt idx="1">
                  <c:v>2967.0000000000018</c:v>
                </c:pt>
                <c:pt idx="2">
                  <c:v>2736</c:v>
                </c:pt>
                <c:pt idx="3">
                  <c:v>3703.1</c:v>
                </c:pt>
                <c:pt idx="4">
                  <c:v>2848.5000000000018</c:v>
                </c:pt>
                <c:pt idx="5">
                  <c:v>2355.5</c:v>
                </c:pt>
                <c:pt idx="6">
                  <c:v>2094</c:v>
                </c:pt>
                <c:pt idx="7">
                  <c:v>3207.3</c:v>
                </c:pt>
                <c:pt idx="8">
                  <c:v>2074.5</c:v>
                </c:pt>
                <c:pt idx="9">
                  <c:v>1563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Feuil1!$R$3:$R$4</c:f>
              <c:strCache>
                <c:ptCount val="1"/>
                <c:pt idx="0">
                  <c:v>In ScopeCat. C </c:v>
                </c:pt>
              </c:strCache>
            </c:strRef>
          </c:tx>
          <c:marker>
            <c:symbol val="none"/>
          </c:marker>
          <c:cat>
            <c:strRef>
              <c:f>Feuil1!$P$5:$P$15</c:f>
              <c:strCache>
                <c:ptCount val="10"/>
                <c:pt idx="0">
                  <c:v>007732-H2548</c:v>
                </c:pt>
                <c:pt idx="1">
                  <c:v>007732-H2549</c:v>
                </c:pt>
                <c:pt idx="2">
                  <c:v>007732-H2550</c:v>
                </c:pt>
                <c:pt idx="3">
                  <c:v>007815-H2556</c:v>
                </c:pt>
                <c:pt idx="4">
                  <c:v>007815-H2557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007815-H2580</c:v>
                </c:pt>
                <c:pt idx="8">
                  <c:v>008221-H2401</c:v>
                </c:pt>
                <c:pt idx="9">
                  <c:v>008564-H2584</c:v>
                </c:pt>
              </c:strCache>
            </c:strRef>
          </c:cat>
          <c:val>
            <c:numRef>
              <c:f>Feuil1!$R$5:$R$15</c:f>
              <c:numCache>
                <c:formatCode>#,##0.0</c:formatCode>
                <c:ptCount val="10"/>
                <c:pt idx="0">
                  <c:v>1332.4</c:v>
                </c:pt>
                <c:pt idx="1">
                  <c:v>2658.4000000000019</c:v>
                </c:pt>
                <c:pt idx="2">
                  <c:v>2004</c:v>
                </c:pt>
                <c:pt idx="3">
                  <c:v>3327.6</c:v>
                </c:pt>
                <c:pt idx="4">
                  <c:v>2623.7000000000016</c:v>
                </c:pt>
                <c:pt idx="5">
                  <c:v>2035</c:v>
                </c:pt>
                <c:pt idx="6">
                  <c:v>1935</c:v>
                </c:pt>
                <c:pt idx="7">
                  <c:v>2669.5</c:v>
                </c:pt>
                <c:pt idx="8">
                  <c:v>1760</c:v>
                </c:pt>
                <c:pt idx="9">
                  <c:v>1386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037248"/>
        <c:axId val="50573312"/>
      </c:lineChart>
      <c:catAx>
        <c:axId val="172037248"/>
        <c:scaling>
          <c:orientation val="minMax"/>
        </c:scaling>
        <c:delete val="0"/>
        <c:axPos val="b"/>
        <c:majorTickMark val="out"/>
        <c:minorTickMark val="none"/>
        <c:tickLblPos val="nextTo"/>
        <c:crossAx val="50573312"/>
        <c:crosses val="autoZero"/>
        <c:auto val="1"/>
        <c:lblAlgn val="ctr"/>
        <c:lblOffset val="100"/>
        <c:noMultiLvlLbl val="0"/>
      </c:catAx>
      <c:valAx>
        <c:axId val="50573312"/>
        <c:scaling>
          <c:orientation val="minMax"/>
        </c:scaling>
        <c:delete val="0"/>
        <c:axPos val="l"/>
        <c:majorGridlines/>
        <c:numFmt formatCode="#,##0.0" sourceLinked="1"/>
        <c:majorTickMark val="out"/>
        <c:minorTickMark val="none"/>
        <c:tickLblPos val="nextTo"/>
        <c:crossAx val="1720372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[2014-12-15_GlobalCoreeWithReport.xlsm]Feuil1!Tableau croisé dynamique2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Feuil1!$Q$33:$Q$34</c:f>
              <c:strCache>
                <c:ptCount val="1"/>
                <c:pt idx="0">
                  <c:v>In ScopeCat. C </c:v>
                </c:pt>
              </c:strCache>
            </c:strRef>
          </c:tx>
          <c:marker>
            <c:symbol val="none"/>
          </c:marker>
          <c:cat>
            <c:strRef>
              <c:f>Feuil1!$P$35:$P$45</c:f>
              <c:strCache>
                <c:ptCount val="10"/>
                <c:pt idx="0">
                  <c:v>007732-H2548</c:v>
                </c:pt>
                <c:pt idx="1">
                  <c:v>007732-H2549</c:v>
                </c:pt>
                <c:pt idx="2">
                  <c:v>007732-H2550</c:v>
                </c:pt>
                <c:pt idx="3">
                  <c:v>007815-H2556</c:v>
                </c:pt>
                <c:pt idx="4">
                  <c:v>007815-H2557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007815-H2580</c:v>
                </c:pt>
                <c:pt idx="8">
                  <c:v>008221-H2401</c:v>
                </c:pt>
                <c:pt idx="9">
                  <c:v>008564-H2584</c:v>
                </c:pt>
              </c:strCache>
            </c:strRef>
          </c:cat>
          <c:val>
            <c:numRef>
              <c:f>Feuil1!$Q$35:$Q$45</c:f>
              <c:numCache>
                <c:formatCode>#,##0.0</c:formatCode>
                <c:ptCount val="10"/>
                <c:pt idx="0">
                  <c:v>1332.4</c:v>
                </c:pt>
                <c:pt idx="1">
                  <c:v>2658.4000000000019</c:v>
                </c:pt>
                <c:pt idx="2">
                  <c:v>2004</c:v>
                </c:pt>
                <c:pt idx="3">
                  <c:v>3327.6</c:v>
                </c:pt>
                <c:pt idx="4">
                  <c:v>2623.7000000000016</c:v>
                </c:pt>
                <c:pt idx="5">
                  <c:v>2035</c:v>
                </c:pt>
                <c:pt idx="6">
                  <c:v>1935</c:v>
                </c:pt>
                <c:pt idx="7">
                  <c:v>2669.5</c:v>
                </c:pt>
                <c:pt idx="8">
                  <c:v>1760</c:v>
                </c:pt>
                <c:pt idx="9">
                  <c:v>1386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Feuil1!$R$33:$R$34</c:f>
              <c:strCache>
                <c:ptCount val="1"/>
                <c:pt idx="0">
                  <c:v>GE ChargeCat. B </c:v>
                </c:pt>
              </c:strCache>
            </c:strRef>
          </c:tx>
          <c:marker>
            <c:symbol val="none"/>
          </c:marker>
          <c:cat>
            <c:strRef>
              <c:f>Feuil1!$P$35:$P$45</c:f>
              <c:strCache>
                <c:ptCount val="10"/>
                <c:pt idx="0">
                  <c:v>007732-H2548</c:v>
                </c:pt>
                <c:pt idx="1">
                  <c:v>007732-H2549</c:v>
                </c:pt>
                <c:pt idx="2">
                  <c:v>007732-H2550</c:v>
                </c:pt>
                <c:pt idx="3">
                  <c:v>007815-H2556</c:v>
                </c:pt>
                <c:pt idx="4">
                  <c:v>007815-H2557</c:v>
                </c:pt>
                <c:pt idx="5">
                  <c:v>007815-H2558</c:v>
                </c:pt>
                <c:pt idx="6">
                  <c:v>007815-H2565</c:v>
                </c:pt>
                <c:pt idx="7">
                  <c:v>007815-H2580</c:v>
                </c:pt>
                <c:pt idx="8">
                  <c:v>008221-H2401</c:v>
                </c:pt>
                <c:pt idx="9">
                  <c:v>008564-H2584</c:v>
                </c:pt>
              </c:strCache>
            </c:strRef>
          </c:cat>
          <c:val>
            <c:numRef>
              <c:f>Feuil1!$R$35:$R$45</c:f>
              <c:numCache>
                <c:formatCode>#,##0.0</c:formatCode>
                <c:ptCount val="10"/>
                <c:pt idx="0">
                  <c:v>289</c:v>
                </c:pt>
                <c:pt idx="1">
                  <c:v>189.49999999999997</c:v>
                </c:pt>
                <c:pt idx="2">
                  <c:v>235</c:v>
                </c:pt>
                <c:pt idx="3">
                  <c:v>187</c:v>
                </c:pt>
                <c:pt idx="4">
                  <c:v>103</c:v>
                </c:pt>
                <c:pt idx="5">
                  <c:v>259</c:v>
                </c:pt>
                <c:pt idx="6">
                  <c:v>68</c:v>
                </c:pt>
                <c:pt idx="7">
                  <c:v>291.8</c:v>
                </c:pt>
                <c:pt idx="8">
                  <c:v>300.5</c:v>
                </c:pt>
                <c:pt idx="9">
                  <c:v>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161600"/>
        <c:axId val="75163136"/>
      </c:lineChart>
      <c:catAx>
        <c:axId val="75161600"/>
        <c:scaling>
          <c:orientation val="minMax"/>
        </c:scaling>
        <c:delete val="0"/>
        <c:axPos val="b"/>
        <c:majorTickMark val="out"/>
        <c:minorTickMark val="none"/>
        <c:tickLblPos val="nextTo"/>
        <c:crossAx val="75163136"/>
        <c:crosses val="autoZero"/>
        <c:auto val="1"/>
        <c:lblAlgn val="ctr"/>
        <c:lblOffset val="100"/>
        <c:noMultiLvlLbl val="0"/>
      </c:catAx>
      <c:valAx>
        <c:axId val="75163136"/>
        <c:scaling>
          <c:orientation val="minMax"/>
        </c:scaling>
        <c:delete val="0"/>
        <c:axPos val="l"/>
        <c:majorGridlines/>
        <c:numFmt formatCode="#,##0.0" sourceLinked="1"/>
        <c:majorTickMark val="out"/>
        <c:minorTickMark val="none"/>
        <c:tickLblPos val="nextTo"/>
        <c:crossAx val="751616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6" Type="http://schemas.openxmlformats.org/officeDocument/2006/relationships/chart" Target="../charts/chart9.xml"/><Relationship Id="rId5" Type="http://schemas.openxmlformats.org/officeDocument/2006/relationships/chart" Target="../charts/chart8.xml"/><Relationship Id="rId4" Type="http://schemas.openxmlformats.org/officeDocument/2006/relationships/chart" Target="../charts/chart7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371475</xdr:colOff>
      <xdr:row>3</xdr:row>
      <xdr:rowOff>85725</xdr:rowOff>
    </xdr:from>
    <xdr:to>
      <xdr:col>25</xdr:col>
      <xdr:colOff>1047750</xdr:colOff>
      <xdr:row>30</xdr:row>
      <xdr:rowOff>152400</xdr:rowOff>
    </xdr:to>
    <xdr:graphicFrame macro="">
      <xdr:nvGraphicFramePr>
        <xdr:cNvPr id="121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381000</xdr:colOff>
      <xdr:row>31</xdr:row>
      <xdr:rowOff>114300</xdr:rowOff>
    </xdr:from>
    <xdr:to>
      <xdr:col>25</xdr:col>
      <xdr:colOff>1038225</xdr:colOff>
      <xdr:row>58</xdr:row>
      <xdr:rowOff>9525</xdr:rowOff>
    </xdr:to>
    <xdr:graphicFrame macro="">
      <xdr:nvGraphicFramePr>
        <xdr:cNvPr id="121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371475</xdr:colOff>
      <xdr:row>59</xdr:row>
      <xdr:rowOff>0</xdr:rowOff>
    </xdr:from>
    <xdr:to>
      <xdr:col>25</xdr:col>
      <xdr:colOff>1047750</xdr:colOff>
      <xdr:row>84</xdr:row>
      <xdr:rowOff>142875</xdr:rowOff>
    </xdr:to>
    <xdr:graphicFrame macro="">
      <xdr:nvGraphicFramePr>
        <xdr:cNvPr id="1220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24</xdr:col>
      <xdr:colOff>773206</xdr:colOff>
      <xdr:row>59</xdr:row>
      <xdr:rowOff>104775</xdr:rowOff>
    </xdr:from>
    <xdr:to>
      <xdr:col>25</xdr:col>
      <xdr:colOff>885825</xdr:colOff>
      <xdr:row>61</xdr:row>
      <xdr:rowOff>85725</xdr:rowOff>
    </xdr:to>
    <xdr:sp macro="" textlink="">
      <xdr:nvSpPr>
        <xdr:cNvPr id="8" name="ZoneTexte 7"/>
        <xdr:cNvSpPr txBox="1"/>
      </xdr:nvSpPr>
      <xdr:spPr>
        <a:xfrm>
          <a:off x="15419294" y="10178863"/>
          <a:ext cx="1479737" cy="2947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50" b="1"/>
            <a:t>AVERAGE</a:t>
          </a:r>
          <a:r>
            <a:rPr lang="fr-FR" sz="1400" b="1"/>
            <a:t>: 44,4%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75</xdr:row>
      <xdr:rowOff>19050</xdr:rowOff>
    </xdr:from>
    <xdr:to>
      <xdr:col>13</xdr:col>
      <xdr:colOff>95250</xdr:colOff>
      <xdr:row>95</xdr:row>
      <xdr:rowOff>57150</xdr:rowOff>
    </xdr:to>
    <xdr:graphicFrame macro="">
      <xdr:nvGraphicFramePr>
        <xdr:cNvPr id="12514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752475</xdr:colOff>
      <xdr:row>51</xdr:row>
      <xdr:rowOff>0</xdr:rowOff>
    </xdr:from>
    <xdr:to>
      <xdr:col>13</xdr:col>
      <xdr:colOff>85725</xdr:colOff>
      <xdr:row>74</xdr:row>
      <xdr:rowOff>66675</xdr:rowOff>
    </xdr:to>
    <xdr:graphicFrame macro="">
      <xdr:nvGraphicFramePr>
        <xdr:cNvPr id="12514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752475</xdr:colOff>
      <xdr:row>27</xdr:row>
      <xdr:rowOff>9525</xdr:rowOff>
    </xdr:from>
    <xdr:to>
      <xdr:col>13</xdr:col>
      <xdr:colOff>104775</xdr:colOff>
      <xdr:row>49</xdr:row>
      <xdr:rowOff>133350</xdr:rowOff>
    </xdr:to>
    <xdr:graphicFrame macro="">
      <xdr:nvGraphicFramePr>
        <xdr:cNvPr id="125145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238125</xdr:colOff>
      <xdr:row>75</xdr:row>
      <xdr:rowOff>9525</xdr:rowOff>
    </xdr:from>
    <xdr:to>
      <xdr:col>21</xdr:col>
      <xdr:colOff>209550</xdr:colOff>
      <xdr:row>95</xdr:row>
      <xdr:rowOff>38100</xdr:rowOff>
    </xdr:to>
    <xdr:graphicFrame macro="">
      <xdr:nvGraphicFramePr>
        <xdr:cNvPr id="12514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238125</xdr:colOff>
      <xdr:row>51</xdr:row>
      <xdr:rowOff>9525</xdr:rowOff>
    </xdr:from>
    <xdr:to>
      <xdr:col>21</xdr:col>
      <xdr:colOff>200025</xdr:colOff>
      <xdr:row>74</xdr:row>
      <xdr:rowOff>85725</xdr:rowOff>
    </xdr:to>
    <xdr:graphicFrame macro="">
      <xdr:nvGraphicFramePr>
        <xdr:cNvPr id="125147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238125</xdr:colOff>
      <xdr:row>27</xdr:row>
      <xdr:rowOff>9525</xdr:rowOff>
    </xdr:from>
    <xdr:to>
      <xdr:col>21</xdr:col>
      <xdr:colOff>247650</xdr:colOff>
      <xdr:row>49</xdr:row>
      <xdr:rowOff>133350</xdr:rowOff>
    </xdr:to>
    <xdr:graphicFrame macro="">
      <xdr:nvGraphicFramePr>
        <xdr:cNvPr id="12514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228600</xdr:colOff>
      <xdr:row>1</xdr:row>
      <xdr:rowOff>0</xdr:rowOff>
    </xdr:from>
    <xdr:to>
      <xdr:col>22</xdr:col>
      <xdr:colOff>400050</xdr:colOff>
      <xdr:row>19</xdr:row>
      <xdr:rowOff>9525</xdr:rowOff>
    </xdr:to>
    <xdr:graphicFrame macro="">
      <xdr:nvGraphicFramePr>
        <xdr:cNvPr id="33284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228600</xdr:colOff>
      <xdr:row>20</xdr:row>
      <xdr:rowOff>0</xdr:rowOff>
    </xdr:from>
    <xdr:to>
      <xdr:col>22</xdr:col>
      <xdr:colOff>419100</xdr:colOff>
      <xdr:row>37</xdr:row>
      <xdr:rowOff>47625</xdr:rowOff>
    </xdr:to>
    <xdr:graphicFrame macro="">
      <xdr:nvGraphicFramePr>
        <xdr:cNvPr id="33284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238125</xdr:colOff>
      <xdr:row>38</xdr:row>
      <xdr:rowOff>47625</xdr:rowOff>
    </xdr:from>
    <xdr:to>
      <xdr:col>22</xdr:col>
      <xdr:colOff>419100</xdr:colOff>
      <xdr:row>58</xdr:row>
      <xdr:rowOff>76200</xdr:rowOff>
    </xdr:to>
    <xdr:graphicFrame macro="">
      <xdr:nvGraphicFramePr>
        <xdr:cNvPr id="332848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4761</xdr:colOff>
      <xdr:row>2</xdr:row>
      <xdr:rowOff>14286</xdr:rowOff>
    </xdr:from>
    <xdr:to>
      <xdr:col>32</xdr:col>
      <xdr:colOff>752475</xdr:colOff>
      <xdr:row>20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757236</xdr:colOff>
      <xdr:row>23</xdr:row>
      <xdr:rowOff>14287</xdr:rowOff>
    </xdr:from>
    <xdr:to>
      <xdr:col>32</xdr:col>
      <xdr:colOff>761999</xdr:colOff>
      <xdr:row>40</xdr:row>
      <xdr:rowOff>4762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16</xdr:col>
      <xdr:colOff>866775</xdr:colOff>
      <xdr:row>18</xdr:row>
      <xdr:rowOff>123825</xdr:rowOff>
    </xdr:from>
    <xdr:to>
      <xdr:col>19</xdr:col>
      <xdr:colOff>219075</xdr:colOff>
      <xdr:row>25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i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15950" y="3038475"/>
              <a:ext cx="1819275" cy="1133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88.775921990738" createdVersion="4" refreshedVersion="4" recordCount="22">
  <cacheSource type="worksheet">
    <worksheetSource name="Tableau1"/>
  </cacheSource>
  <cacheFields count="14">
    <cacheField name="Hull" numFmtId="0">
      <sharedItems count="22">
        <s v="007511-H2288"/>
        <s v="007815-H2556"/>
        <s v="007815-H2580"/>
        <s v="007717-H2289"/>
        <s v="007815-H2557"/>
        <s v="007717-H2290"/>
        <s v="007511-H2295"/>
        <s v="008096-HS624"/>
        <s v="007511-H2296"/>
        <s v="008139-H2402"/>
        <s v="008221-H2297"/>
        <s v="007732-H2548"/>
        <s v="007732-H2549"/>
        <s v="008096-HS625"/>
        <s v="007815-H2558"/>
        <s v="008221-H2298"/>
        <s v="007511-H2291"/>
        <s v="007815-H2565"/>
        <s v="008564-H2584"/>
        <s v="008221-H2400"/>
        <s v="007732-H2550"/>
        <s v="008221-H2401"/>
      </sharedItems>
    </cacheField>
    <cacheField name="Site" numFmtId="0">
      <sharedItems count="3">
        <s v="Okpo"/>
        <s v="Ulsan"/>
        <s v="Mokpo"/>
      </sharedItems>
    </cacheField>
    <cacheField name="Owner" numFmtId="0">
      <sharedItems/>
    </cacheField>
    <cacheField name="Cust. Charge_x000a_Cat. A" numFmtId="0">
      <sharedItems containsString="0" containsBlank="1" containsNumber="1" minValue="0" maxValue="451"/>
    </cacheField>
    <cacheField name="GE Charge_x000a_Cat. B" numFmtId="0">
      <sharedItems containsSemiMixedTypes="0" containsString="0" containsNumber="1" minValue="65" maxValue="613.5"/>
    </cacheField>
    <cacheField name="In Scope_x000a_Cat. C" numFmtId="0">
      <sharedItems containsSemiMixedTypes="0" containsString="0" containsNumber="1" minValue="1332.4" maxValue="4181.7000000000007"/>
    </cacheField>
    <cacheField name="Delay_x000a_Cat.D" numFmtId="0">
      <sharedItems containsString="0" containsBlank="1" containsNumber="1" minValue="0" maxValue="98"/>
    </cacheField>
    <cacheField name="Undefined_x000a_Cat.U" numFmtId="0">
      <sharedItems containsString="0" containsBlank="1" containsNumber="1" minValue="0" maxValue="46.4"/>
    </cacheField>
    <cacheField name="Total (hrs)" numFmtId="0">
      <sharedItems containsSemiMixedTypes="0" containsString="0" containsNumber="1" minValue="1563" maxValue="4909.6000000000004"/>
    </cacheField>
    <cacheField name="COE (hrs)" numFmtId="0">
      <sharedItems containsSemiMixedTypes="0" containsString="0" containsNumber="1" minValue="173" maxValue="3399.6"/>
    </cacheField>
    <cacheField name="% _x000a_COE" numFmtId="0">
      <sharedItems containsSemiMixedTypes="0" containsString="0" containsNumber="1" minValue="8.2617000955109834" maxValue="76.226858654128705"/>
    </cacheField>
    <cacheField name="Local (hrs)" numFmtId="0">
      <sharedItems containsSemiMixedTypes="0" containsString="0" containsNumber="1" minValue="479" maxValue="1920"/>
    </cacheField>
    <cacheField name="% Local" numFmtId="0">
      <sharedItems containsSemiMixedTypes="0" containsString="0" containsNumber="1" minValue="24.184543050249779" maxValue="91.690544412607451"/>
    </cacheField>
    <cacheField name="Delivery" numFmtId="0">
      <sharedItems containsSemiMixedTypes="0" containsString="0" containsNumber="1" containsInteger="1" minValue="1321" maxValue="144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s v="Maran Gas"/>
    <n v="37"/>
    <n v="613.5"/>
    <n v="4181.7000000000007"/>
    <n v="31"/>
    <n v="46.4"/>
    <n v="4909.6000000000004"/>
    <n v="3399.6"/>
    <n v="69.243930259084237"/>
    <n v="1510"/>
    <n v="30.756069740915756"/>
    <n v="1321"/>
  </r>
  <r>
    <x v="1"/>
    <x v="1"/>
    <s v="Dyna Gas"/>
    <n v="74.5"/>
    <n v="187"/>
    <n v="3327.6"/>
    <n v="98"/>
    <n v="16"/>
    <n v="3703.1"/>
    <n v="2599.1"/>
    <n v="70.187140503902143"/>
    <n v="1104"/>
    <n v="29.812859496097865"/>
    <n v="1330"/>
  </r>
  <r>
    <x v="2"/>
    <x v="1"/>
    <s v="Dyna Gas"/>
    <n v="146"/>
    <n v="291.8"/>
    <n v="2669.5"/>
    <n v="92"/>
    <n v="8"/>
    <n v="3207.3"/>
    <n v="1885.3"/>
    <n v="58.781529635518972"/>
    <n v="1322"/>
    <n v="41.218470364481028"/>
    <n v="1331"/>
  </r>
  <r>
    <x v="3"/>
    <x v="0"/>
    <s v="Awilco"/>
    <n v="34"/>
    <n v="515.5"/>
    <n v="3264"/>
    <n v="30.5"/>
    <n v="8"/>
    <n v="3852"/>
    <n v="2611"/>
    <n v="67.782969885773625"/>
    <n v="1241"/>
    <n v="32.217030114226375"/>
    <n v="1338"/>
  </r>
  <r>
    <x v="4"/>
    <x v="1"/>
    <s v="Dyna Gas"/>
    <n v="53.3"/>
    <n v="103"/>
    <n v="2623.7000000000016"/>
    <n v="64.5"/>
    <n v="4"/>
    <n v="2848.5000000000018"/>
    <n v="2139.5"/>
    <n v="75.109706863261323"/>
    <n v="709"/>
    <n v="24.89029313673862"/>
    <n v="1340"/>
  </r>
  <r>
    <x v="5"/>
    <x v="0"/>
    <s v="Awilco"/>
    <m/>
    <n v="210"/>
    <n v="1720"/>
    <n v="14"/>
    <n v="28"/>
    <n v="1972"/>
    <n v="1278"/>
    <n v="64.807302231237315"/>
    <n v="694"/>
    <n v="35.192697768762677"/>
    <n v="1345"/>
  </r>
  <r>
    <x v="6"/>
    <x v="0"/>
    <s v="Maran Gas"/>
    <n v="38"/>
    <n v="227"/>
    <n v="2575.5"/>
    <n v="12"/>
    <m/>
    <n v="2852.5"/>
    <n v="1686.5"/>
    <n v="59.123575810692373"/>
    <n v="1173"/>
    <n v="41.121822962313757"/>
    <n v="1349"/>
  </r>
  <r>
    <x v="7"/>
    <x v="2"/>
    <s v="Maran Gas"/>
    <n v="113"/>
    <n v="393.5"/>
    <n v="2873.5"/>
    <n v="1"/>
    <n v="22"/>
    <n v="3403"/>
    <n v="2594"/>
    <n v="76.226858654128705"/>
    <n v="823"/>
    <n v="24.184543050249779"/>
    <n v="1403"/>
  </r>
  <r>
    <x v="8"/>
    <x v="0"/>
    <s v="Maran Gas"/>
    <m/>
    <n v="156"/>
    <n v="1939"/>
    <m/>
    <n v="28"/>
    <n v="2123"/>
    <n v="522"/>
    <n v="24.587847385774847"/>
    <n v="1601"/>
    <n v="75.41215261422515"/>
    <n v="1410"/>
  </r>
  <r>
    <x v="9"/>
    <x v="0"/>
    <s v="Excelerate"/>
    <n v="8"/>
    <n v="264"/>
    <n v="1521.5"/>
    <m/>
    <m/>
    <n v="1793"/>
    <n v="1288"/>
    <n v="71.834913552704961"/>
    <n v="505"/>
    <n v="28.165086447295035"/>
    <n v="1413"/>
  </r>
  <r>
    <x v="10"/>
    <x v="0"/>
    <s v="Cardiff"/>
    <m/>
    <n v="171"/>
    <n v="1723.8"/>
    <m/>
    <n v="16"/>
    <n v="1910.8"/>
    <n v="919.3"/>
    <n v="48.110738957504708"/>
    <n v="991.5"/>
    <n v="51.889261042495292"/>
    <n v="1414"/>
  </r>
  <r>
    <x v="11"/>
    <x v="1"/>
    <s v="Hoegh"/>
    <n v="15"/>
    <n v="289"/>
    <n v="1332.4"/>
    <n v="4"/>
    <n v="10"/>
    <n v="1650.4"/>
    <n v="994.4"/>
    <n v="60.252060106640812"/>
    <n v="656"/>
    <n v="39.747939893359181"/>
    <n v="1416"/>
  </r>
  <r>
    <x v="12"/>
    <x v="1"/>
    <s v="Hoegh"/>
    <n v="79.100000000000009"/>
    <n v="189.49999999999997"/>
    <n v="2658.4000000000019"/>
    <n v="20"/>
    <n v="20"/>
    <n v="2967.0000000000018"/>
    <n v="2239"/>
    <n v="75.463431075160045"/>
    <n v="728"/>
    <n v="24.536568924839891"/>
    <n v="1419"/>
  </r>
  <r>
    <x v="13"/>
    <x v="2"/>
    <s v="Maran Gas"/>
    <n v="4"/>
    <n v="528.5"/>
    <n v="1741"/>
    <n v="10"/>
    <n v="0"/>
    <n v="2283.5"/>
    <n v="1626"/>
    <n v="71.206481278738778"/>
    <n v="657.5"/>
    <n v="28.793518721261222"/>
    <n v="1421"/>
  </r>
  <r>
    <x v="14"/>
    <x v="1"/>
    <s v="Dyna Gas"/>
    <n v="32"/>
    <n v="259"/>
    <n v="2035"/>
    <n v="29.5"/>
    <n v="0"/>
    <n v="2355.5"/>
    <n v="1286"/>
    <n v="54.595627255359794"/>
    <n v="1069.5"/>
    <n v="45.404372744640206"/>
    <n v="1423"/>
  </r>
  <r>
    <x v="15"/>
    <x v="0"/>
    <s v="Cardiff"/>
    <n v="18"/>
    <n v="291.5"/>
    <n v="1733"/>
    <n v="3"/>
    <n v="0"/>
    <n v="2045.5"/>
    <n v="663.5"/>
    <n v="32.437056954289908"/>
    <n v="1382"/>
    <n v="67.562943045710099"/>
    <n v="1429"/>
  </r>
  <r>
    <x v="16"/>
    <x v="0"/>
    <s v="Maran Gas"/>
    <n v="0"/>
    <n v="65"/>
    <n v="1576.4"/>
    <n v="0"/>
    <n v="0"/>
    <n v="1641.4"/>
    <n v="778.4"/>
    <n v="47.422931643718776"/>
    <n v="863"/>
    <n v="52.577068356281224"/>
    <n v="1433"/>
  </r>
  <r>
    <x v="17"/>
    <x v="1"/>
    <s v="Dyna Gas"/>
    <n v="45"/>
    <n v="68"/>
    <n v="1935"/>
    <n v="46"/>
    <n v="0"/>
    <n v="2094"/>
    <n v="173"/>
    <n v="8.2617000955109834"/>
    <n v="1920"/>
    <n v="91.690544412607451"/>
    <n v="1435"/>
  </r>
  <r>
    <x v="18"/>
    <x v="1"/>
    <s v="OSC"/>
    <n v="68"/>
    <n v="97"/>
    <n v="1386"/>
    <n v="12"/>
    <n v="0"/>
    <n v="1563"/>
    <n v="1084"/>
    <n v="69.353806781829817"/>
    <n v="479"/>
    <n v="30.646193218170186"/>
    <n v="1437"/>
  </r>
  <r>
    <x v="19"/>
    <x v="0"/>
    <s v="Cardiff"/>
    <n v="52"/>
    <n v="321"/>
    <n v="1661.5"/>
    <n v="0"/>
    <n v="0"/>
    <n v="2034.5"/>
    <n v="585"/>
    <n v="28.753993610223642"/>
    <n v="1449.5"/>
    <n v="71.246006389776355"/>
    <n v="1443"/>
  </r>
  <r>
    <x v="20"/>
    <x v="1"/>
    <s v="Hoegh"/>
    <n v="451"/>
    <n v="235"/>
    <n v="2004"/>
    <n v="30"/>
    <n v="16"/>
    <n v="2736"/>
    <n v="1676"/>
    <n v="61.257309941520468"/>
    <n v="1060"/>
    <n v="38.742690058479532"/>
    <n v="1445"/>
  </r>
  <r>
    <x v="21"/>
    <x v="1"/>
    <s v="Cardiff"/>
    <n v="14"/>
    <n v="300.5"/>
    <n v="1760"/>
    <n v="0"/>
    <n v="0"/>
    <n v="2074.5"/>
    <n v="569"/>
    <n v="27.428295974933718"/>
    <n v="1505.5"/>
    <n v="72.571704025066282"/>
    <n v="14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2">
  <location ref="P33:R45" firstHeaderRow="1" firstDataRow="2" firstDataCol="1" rowPageCount="1" colPageCount="1"/>
  <pivotFields count="14">
    <pivotField axis="axisRow" compact="0" outline="0" subtotalTop="0" showAll="0" includeNewItemsInFilter="1">
      <items count="23">
        <item x="0"/>
        <item x="16"/>
        <item x="6"/>
        <item x="8"/>
        <item x="3"/>
        <item x="5"/>
        <item x="11"/>
        <item x="12"/>
        <item x="20"/>
        <item x="1"/>
        <item x="4"/>
        <item x="14"/>
        <item x="17"/>
        <item x="2"/>
        <item x="7"/>
        <item x="13"/>
        <item x="9"/>
        <item x="10"/>
        <item x="15"/>
        <item x="19"/>
        <item x="21"/>
        <item x="18"/>
        <item t="default"/>
      </items>
    </pivotField>
    <pivotField axis="axisPage" compact="0" outline="0" subtotalTop="0" showAll="0" includeNewItemsInFilter="1">
      <items count="4">
        <item h="1" x="2"/>
        <item x="0"/>
        <item h="1"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11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2" hier="-1"/>
  </pageFields>
  <dataFields count="2">
    <dataField name="In ScopeCat. C " fld="5" baseField="0" baseItem="7" numFmtId="165"/>
    <dataField name="GE ChargeCat. B " fld="4" baseField="0" baseItem="14" numFmtId="165"/>
  </dataFields>
  <chartFormats count="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2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P3:T15" firstHeaderRow="1" firstDataRow="2" firstDataCol="1" rowPageCount="1" colPageCount="1"/>
  <pivotFields count="14">
    <pivotField axis="axisRow" compact="0" outline="0" subtotalTop="0" showAll="0" includeNewItemsInFilter="1">
      <items count="23">
        <item x="0"/>
        <item x="16"/>
        <item x="6"/>
        <item x="8"/>
        <item x="3"/>
        <item x="5"/>
        <item x="11"/>
        <item x="12"/>
        <item x="20"/>
        <item x="1"/>
        <item x="4"/>
        <item x="14"/>
        <item x="17"/>
        <item x="2"/>
        <item x="7"/>
        <item x="13"/>
        <item x="9"/>
        <item x="10"/>
        <item x="15"/>
        <item x="19"/>
        <item x="21"/>
        <item x="18"/>
        <item t="default"/>
      </items>
    </pivotField>
    <pivotField axis="axisPage" compact="0" outline="0" subtotalTop="0" showAll="0" includeNewItemsInFilter="1">
      <items count="4">
        <item h="1" x="2"/>
        <item x="0"/>
        <item h="1"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11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20"/>
    </i>
    <i>
      <x v="2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item="2" hier="-1"/>
  </pageFields>
  <dataFields count="4">
    <dataField name="Total (hrs) " fld="8" baseField="0" baseItem="7" numFmtId="165"/>
    <dataField name="In ScopeCat. C " fld="5" baseField="0" baseItem="7" numFmtId="165"/>
    <dataField name="COE (hrs) " fld="9" baseField="0" baseItem="6" numFmtId="165"/>
    <dataField name="Local (hrs) " fld="11" baseField="0" baseItem="6" numFmtId="165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Medium2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e" sourceName="Site">
  <pivotTables>
    <pivotTable tabId="21" name="Tableau croisé dynamique2"/>
    <pivotTable tabId="21" name="Tableau croisé dynamique1"/>
  </pivotTables>
  <data>
    <tabular pivotCacheId="1">
      <items count="3">
        <i x="2"/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ite" cache="Segment_Site" caption="Site" rowHeight="225425"/>
</slicers>
</file>

<file path=xl/tables/table1.xml><?xml version="1.0" encoding="utf-8"?>
<table xmlns="http://schemas.openxmlformats.org/spreadsheetml/2006/main" id="1" name="Tableau1" displayName="Tableau1" ref="A1:N23" totalsRowShown="0">
  <autoFilter ref="A1:N23"/>
  <tableColumns count="14">
    <tableColumn id="1" name="Hull"/>
    <tableColumn id="2" name="Site"/>
    <tableColumn id="3" name="Owner"/>
    <tableColumn id="4" name="Cust. Charge_x000a_Cat. A"/>
    <tableColumn id="5" name="GE Charge_x000a_Cat. B"/>
    <tableColumn id="6" name="In Scope_x000a_Cat. C"/>
    <tableColumn id="7" name="Delay_x000a_Cat.D"/>
    <tableColumn id="8" name="Undefined_x000a_Cat.U"/>
    <tableColumn id="9" name="Total (hrs)"/>
    <tableColumn id="10" name="COE (hrs)"/>
    <tableColumn id="11" name="% _x000a_COE"/>
    <tableColumn id="12" name="Local (hrs)"/>
    <tableColumn id="13" name="% Local"/>
    <tableColumn id="14" name="Delivery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53"/>
  <sheetViews>
    <sheetView zoomScale="85" zoomScaleNormal="85" workbookViewId="0">
      <selection activeCell="J4" sqref="J4:J25"/>
    </sheetView>
  </sheetViews>
  <sheetFormatPr baseColWidth="10" defaultRowHeight="12.75"/>
  <cols>
    <col min="1" max="1" width="2.85546875" customWidth="1"/>
    <col min="2" max="2" width="13.140625" bestFit="1" customWidth="1"/>
    <col min="3" max="3" width="6.42578125" bestFit="1" customWidth="1"/>
    <col min="4" max="4" width="10.85546875" bestFit="1" customWidth="1"/>
    <col min="5" max="5" width="13.7109375" customWidth="1"/>
    <col min="6" max="6" width="11.42578125" customWidth="1"/>
    <col min="7" max="7" width="9.7109375" customWidth="1"/>
    <col min="8" max="8" width="8.7109375" customWidth="1"/>
    <col min="9" max="9" width="11.42578125" customWidth="1"/>
    <col min="10" max="10" width="10.28515625" customWidth="1"/>
    <col min="11" max="11" width="8" customWidth="1"/>
    <col min="12" max="12" width="8.28515625" style="4" bestFit="1" customWidth="1"/>
    <col min="13" max="13" width="9.42578125" bestFit="1" customWidth="1"/>
    <col min="14" max="14" width="8.28515625" style="4" bestFit="1" customWidth="1"/>
    <col min="15" max="15" width="9.5703125" bestFit="1" customWidth="1"/>
    <col min="16" max="16" width="12.7109375" bestFit="1" customWidth="1"/>
    <col min="17" max="17" width="4.140625" customWidth="1"/>
    <col min="18" max="18" width="13" customWidth="1"/>
    <col min="19" max="19" width="9.140625" customWidth="1"/>
    <col min="20" max="20" width="16.42578125" customWidth="1"/>
    <col min="21" max="21" width="10.7109375" customWidth="1"/>
    <col min="22" max="22" width="7" customWidth="1"/>
    <col min="23" max="23" width="8" customWidth="1"/>
    <col min="24" max="25" width="20.42578125" customWidth="1"/>
    <col min="26" max="26" width="21" customWidth="1"/>
    <col min="27" max="95" width="20.42578125" customWidth="1"/>
    <col min="96" max="96" width="15.42578125" customWidth="1"/>
    <col min="97" max="98" width="15.28515625" customWidth="1"/>
    <col min="99" max="100" width="15.42578125" customWidth="1"/>
    <col min="101" max="101" width="18.5703125" customWidth="1"/>
    <col min="102" max="102" width="24.85546875" customWidth="1"/>
    <col min="103" max="103" width="15.42578125" customWidth="1"/>
    <col min="104" max="105" width="15.28515625" customWidth="1"/>
    <col min="106" max="107" width="15.42578125" customWidth="1"/>
    <col min="108" max="108" width="18.5703125" customWidth="1"/>
    <col min="109" max="109" width="24.85546875" customWidth="1"/>
    <col min="110" max="116" width="20.7109375" customWidth="1"/>
    <col min="117" max="117" width="15.85546875" bestFit="1" customWidth="1"/>
    <col min="118" max="119" width="15.7109375" customWidth="1"/>
    <col min="120" max="120" width="15.85546875" bestFit="1" customWidth="1"/>
    <col min="121" max="121" width="19" customWidth="1"/>
    <col min="122" max="122" width="25.28515625" customWidth="1"/>
    <col min="123" max="123" width="15.85546875" customWidth="1"/>
    <col min="124" max="124" width="20.7109375" customWidth="1"/>
    <col min="125" max="129" width="20.7109375" bestFit="1" customWidth="1"/>
    <col min="130" max="130" width="20.7109375" customWidth="1"/>
    <col min="131" max="131" width="15.85546875" customWidth="1"/>
    <col min="132" max="133" width="15.7109375" customWidth="1"/>
    <col min="134" max="134" width="15.85546875" customWidth="1"/>
    <col min="135" max="135" width="19" customWidth="1"/>
    <col min="136" max="136" width="25.28515625" customWidth="1"/>
    <col min="137" max="137" width="15.85546875" customWidth="1"/>
    <col min="138" max="138" width="20.7109375" customWidth="1"/>
    <col min="139" max="144" width="20.7109375" bestFit="1" customWidth="1"/>
    <col min="145" max="145" width="15.85546875" bestFit="1" customWidth="1"/>
    <col min="146" max="147" width="15.7109375" bestFit="1" customWidth="1"/>
    <col min="148" max="148" width="15.85546875" bestFit="1" customWidth="1"/>
    <col min="149" max="149" width="19" bestFit="1" customWidth="1"/>
    <col min="150" max="150" width="25.28515625" bestFit="1" customWidth="1"/>
    <col min="151" max="151" width="15.85546875" customWidth="1"/>
    <col min="152" max="158" width="20.7109375" bestFit="1" customWidth="1"/>
    <col min="159" max="159" width="15.85546875" bestFit="1" customWidth="1"/>
    <col min="160" max="160" width="15.7109375" bestFit="1" customWidth="1"/>
    <col min="161" max="161" width="15.7109375" customWidth="1"/>
    <col min="162" max="162" width="15.85546875" bestFit="1" customWidth="1"/>
    <col min="163" max="163" width="19" bestFit="1" customWidth="1"/>
    <col min="164" max="164" width="25.28515625" bestFit="1" customWidth="1"/>
    <col min="165" max="165" width="15.85546875" bestFit="1" customWidth="1"/>
    <col min="166" max="172" width="20.7109375" bestFit="1" customWidth="1"/>
    <col min="173" max="173" width="16.140625" bestFit="1" customWidth="1"/>
    <col min="174" max="175" width="15.85546875" bestFit="1" customWidth="1"/>
    <col min="176" max="176" width="16.140625" bestFit="1" customWidth="1"/>
    <col min="177" max="177" width="19.140625" bestFit="1" customWidth="1"/>
    <col min="178" max="178" width="25.42578125" bestFit="1" customWidth="1"/>
    <col min="179" max="179" width="16.140625" bestFit="1" customWidth="1"/>
    <col min="180" max="180" width="15.7109375" bestFit="1" customWidth="1"/>
    <col min="181" max="182" width="15.5703125" bestFit="1" customWidth="1"/>
    <col min="183" max="183" width="15.7109375" bestFit="1" customWidth="1"/>
    <col min="184" max="184" width="18.85546875" bestFit="1" customWidth="1"/>
    <col min="185" max="185" width="25.140625" bestFit="1" customWidth="1"/>
    <col min="186" max="186" width="15.7109375" bestFit="1" customWidth="1"/>
  </cols>
  <sheetData>
    <row r="1" spans="2:15" ht="13.5" thickBot="1"/>
    <row r="2" spans="2:15" ht="48" thickBot="1">
      <c r="B2" s="69" t="s">
        <v>6</v>
      </c>
      <c r="C2" s="70" t="s">
        <v>24</v>
      </c>
      <c r="D2" s="70" t="s">
        <v>39</v>
      </c>
      <c r="E2" s="71" t="s">
        <v>48</v>
      </c>
      <c r="F2" s="71" t="s">
        <v>49</v>
      </c>
      <c r="G2" s="71" t="s">
        <v>50</v>
      </c>
      <c r="H2" s="71" t="s">
        <v>51</v>
      </c>
      <c r="I2" s="71" t="s">
        <v>52</v>
      </c>
      <c r="J2" s="71" t="s">
        <v>27</v>
      </c>
      <c r="K2" s="71" t="s">
        <v>31</v>
      </c>
      <c r="L2" s="71" t="s">
        <v>53</v>
      </c>
      <c r="M2" s="71" t="s">
        <v>32</v>
      </c>
      <c r="N2" s="71" t="s">
        <v>34</v>
      </c>
      <c r="O2" s="72" t="s">
        <v>26</v>
      </c>
    </row>
    <row r="3" spans="2:15" ht="18.75" thickBot="1">
      <c r="B3" s="65" t="s">
        <v>25</v>
      </c>
      <c r="C3" s="66"/>
      <c r="D3" s="66"/>
      <c r="E3" s="66"/>
      <c r="F3" s="66"/>
      <c r="G3" s="66"/>
      <c r="H3" s="66"/>
      <c r="I3" s="66"/>
      <c r="J3" s="66"/>
      <c r="K3" s="66"/>
      <c r="L3" s="67">
        <f>SUM(L4:L25)/22</f>
        <v>55.555873111704997</v>
      </c>
      <c r="M3" s="66"/>
      <c r="N3" s="67">
        <f>SUM(N4:N25)/22</f>
        <v>44.471810751272407</v>
      </c>
      <c r="O3" s="68"/>
    </row>
    <row r="4" spans="2:15" ht="15">
      <c r="B4" s="18" t="s">
        <v>7</v>
      </c>
      <c r="C4" s="23" t="s">
        <v>21</v>
      </c>
      <c r="D4" s="73" t="s">
        <v>40</v>
      </c>
      <c r="E4" s="32">
        <v>37</v>
      </c>
      <c r="F4" s="32">
        <v>613.5</v>
      </c>
      <c r="G4" s="32">
        <v>4181.7000000000007</v>
      </c>
      <c r="H4" s="32">
        <v>31</v>
      </c>
      <c r="I4" s="32">
        <v>46.4</v>
      </c>
      <c r="J4" s="33">
        <f t="shared" ref="J4:J12" si="0">SUM(E4:I4)</f>
        <v>4909.6000000000004</v>
      </c>
      <c r="K4" s="57">
        <v>3399.6</v>
      </c>
      <c r="L4" s="63">
        <f>K4*100/J4</f>
        <v>69.243930259084237</v>
      </c>
      <c r="M4" s="55">
        <v>1510</v>
      </c>
      <c r="N4" s="61">
        <f>M4*100/J4</f>
        <v>30.756069740915756</v>
      </c>
      <c r="O4" s="24">
        <v>1321</v>
      </c>
    </row>
    <row r="5" spans="2:15" ht="15">
      <c r="B5" s="34" t="s">
        <v>3</v>
      </c>
      <c r="C5" s="9" t="s">
        <v>22</v>
      </c>
      <c r="D5" s="74" t="s">
        <v>45</v>
      </c>
      <c r="E5" s="6">
        <v>74.5</v>
      </c>
      <c r="F5" s="6">
        <v>187</v>
      </c>
      <c r="G5" s="6">
        <v>3327.6</v>
      </c>
      <c r="H5" s="6">
        <v>98</v>
      </c>
      <c r="I5" s="6">
        <v>16</v>
      </c>
      <c r="J5" s="11">
        <f t="shared" si="0"/>
        <v>3703.1</v>
      </c>
      <c r="K5" s="58">
        <v>2599.1</v>
      </c>
      <c r="L5" s="64">
        <f t="shared" ref="L5:L25" si="1">K5*100/J5</f>
        <v>70.187140503902143</v>
      </c>
      <c r="M5" s="56">
        <v>1104</v>
      </c>
      <c r="N5" s="62">
        <f t="shared" ref="N5:N25" si="2">M5*100/J5</f>
        <v>29.812859496097865</v>
      </c>
      <c r="O5" s="35">
        <v>1330</v>
      </c>
    </row>
    <row r="6" spans="2:15" ht="15">
      <c r="B6" s="34" t="s">
        <v>1</v>
      </c>
      <c r="C6" s="9" t="s">
        <v>22</v>
      </c>
      <c r="D6" s="74" t="s">
        <v>45</v>
      </c>
      <c r="E6" s="6">
        <v>146</v>
      </c>
      <c r="F6" s="6">
        <v>291.8</v>
      </c>
      <c r="G6" s="6">
        <v>2669.5</v>
      </c>
      <c r="H6" s="6">
        <v>92</v>
      </c>
      <c r="I6" s="6">
        <v>8</v>
      </c>
      <c r="J6" s="11">
        <f t="shared" si="0"/>
        <v>3207.3</v>
      </c>
      <c r="K6" s="58">
        <v>1885.3</v>
      </c>
      <c r="L6" s="64">
        <f t="shared" si="1"/>
        <v>58.781529635518972</v>
      </c>
      <c r="M6" s="56">
        <v>1322</v>
      </c>
      <c r="N6" s="62">
        <f t="shared" si="2"/>
        <v>41.218470364481028</v>
      </c>
      <c r="O6" s="35">
        <v>1331</v>
      </c>
    </row>
    <row r="7" spans="2:15" ht="15">
      <c r="B7" s="34" t="s">
        <v>5</v>
      </c>
      <c r="C7" s="9" t="s">
        <v>21</v>
      </c>
      <c r="D7" s="74" t="s">
        <v>41</v>
      </c>
      <c r="E7" s="6">
        <v>34</v>
      </c>
      <c r="F7" s="6">
        <v>515.5</v>
      </c>
      <c r="G7" s="6">
        <v>3264</v>
      </c>
      <c r="H7" s="6">
        <v>30.5</v>
      </c>
      <c r="I7" s="6">
        <v>8</v>
      </c>
      <c r="J7" s="11">
        <f t="shared" si="0"/>
        <v>3852</v>
      </c>
      <c r="K7" s="58">
        <v>2611</v>
      </c>
      <c r="L7" s="64">
        <f t="shared" si="1"/>
        <v>67.782969885773625</v>
      </c>
      <c r="M7" s="56">
        <v>1241</v>
      </c>
      <c r="N7" s="62">
        <f t="shared" si="2"/>
        <v>32.217030114226375</v>
      </c>
      <c r="O7" s="35">
        <v>1338</v>
      </c>
    </row>
    <row r="8" spans="2:15" ht="15">
      <c r="B8" s="34" t="s">
        <v>2</v>
      </c>
      <c r="C8" s="9" t="s">
        <v>22</v>
      </c>
      <c r="D8" s="74" t="s">
        <v>45</v>
      </c>
      <c r="E8" s="6">
        <v>53.3</v>
      </c>
      <c r="F8" s="6">
        <v>103</v>
      </c>
      <c r="G8" s="6">
        <v>2623.7000000000016</v>
      </c>
      <c r="H8" s="6">
        <v>64.5</v>
      </c>
      <c r="I8" s="6">
        <v>4</v>
      </c>
      <c r="J8" s="11">
        <f>SUM(E8:I8)</f>
        <v>2848.5000000000018</v>
      </c>
      <c r="K8" s="58">
        <v>2139.5</v>
      </c>
      <c r="L8" s="64">
        <f>K8*100/J8</f>
        <v>75.109706863261323</v>
      </c>
      <c r="M8" s="56">
        <v>709</v>
      </c>
      <c r="N8" s="62">
        <f>M8*100/J8</f>
        <v>24.89029313673862</v>
      </c>
      <c r="O8" s="35">
        <v>1340</v>
      </c>
    </row>
    <row r="9" spans="2:15" ht="15">
      <c r="B9" s="34" t="s">
        <v>4</v>
      </c>
      <c r="C9" s="9" t="s">
        <v>21</v>
      </c>
      <c r="D9" s="74" t="s">
        <v>41</v>
      </c>
      <c r="E9" s="6"/>
      <c r="F9" s="6">
        <v>210</v>
      </c>
      <c r="G9" s="6">
        <v>1720</v>
      </c>
      <c r="H9" s="6">
        <v>14</v>
      </c>
      <c r="I9" s="6">
        <v>28</v>
      </c>
      <c r="J9" s="11">
        <f t="shared" si="0"/>
        <v>1972</v>
      </c>
      <c r="K9" s="58">
        <v>1278</v>
      </c>
      <c r="L9" s="64">
        <f t="shared" si="1"/>
        <v>64.807302231237315</v>
      </c>
      <c r="M9" s="56">
        <v>694</v>
      </c>
      <c r="N9" s="62">
        <f t="shared" si="2"/>
        <v>35.192697768762677</v>
      </c>
      <c r="O9" s="35">
        <v>1345</v>
      </c>
    </row>
    <row r="10" spans="2:15" ht="15">
      <c r="B10" s="34" t="s">
        <v>9</v>
      </c>
      <c r="C10" s="9" t="s">
        <v>21</v>
      </c>
      <c r="D10" s="74" t="s">
        <v>40</v>
      </c>
      <c r="E10" s="6">
        <v>38</v>
      </c>
      <c r="F10" s="6">
        <v>227</v>
      </c>
      <c r="G10" s="6">
        <v>2575.5</v>
      </c>
      <c r="H10" s="6">
        <v>12</v>
      </c>
      <c r="I10" s="6"/>
      <c r="J10" s="11">
        <f t="shared" si="0"/>
        <v>2852.5</v>
      </c>
      <c r="K10" s="58">
        <v>1686.5</v>
      </c>
      <c r="L10" s="64">
        <f t="shared" si="1"/>
        <v>59.123575810692373</v>
      </c>
      <c r="M10" s="56">
        <v>1173</v>
      </c>
      <c r="N10" s="62">
        <f t="shared" si="2"/>
        <v>41.121822962313757</v>
      </c>
      <c r="O10" s="35">
        <v>1349</v>
      </c>
    </row>
    <row r="11" spans="2:15" ht="15">
      <c r="B11" s="34" t="s">
        <v>0</v>
      </c>
      <c r="C11" s="9" t="s">
        <v>23</v>
      </c>
      <c r="D11" s="74" t="s">
        <v>40</v>
      </c>
      <c r="E11" s="10">
        <v>113</v>
      </c>
      <c r="F11" s="10">
        <v>393.5</v>
      </c>
      <c r="G11" s="10">
        <v>2873.5</v>
      </c>
      <c r="H11" s="10">
        <v>1</v>
      </c>
      <c r="I11" s="10">
        <v>22</v>
      </c>
      <c r="J11" s="12">
        <f t="shared" si="0"/>
        <v>3403</v>
      </c>
      <c r="K11" s="58">
        <v>2594</v>
      </c>
      <c r="L11" s="64">
        <f t="shared" si="1"/>
        <v>76.226858654128705</v>
      </c>
      <c r="M11" s="56">
        <v>823</v>
      </c>
      <c r="N11" s="62">
        <f t="shared" si="2"/>
        <v>24.184543050249779</v>
      </c>
      <c r="O11" s="35">
        <v>1403</v>
      </c>
    </row>
    <row r="12" spans="2:15" ht="15">
      <c r="B12" s="34" t="s">
        <v>10</v>
      </c>
      <c r="C12" s="9" t="s">
        <v>21</v>
      </c>
      <c r="D12" s="74" t="s">
        <v>40</v>
      </c>
      <c r="E12" s="6"/>
      <c r="F12" s="6">
        <v>156</v>
      </c>
      <c r="G12" s="6">
        <v>1939</v>
      </c>
      <c r="H12" s="6"/>
      <c r="I12" s="6">
        <v>28</v>
      </c>
      <c r="J12" s="11">
        <f t="shared" si="0"/>
        <v>2123</v>
      </c>
      <c r="K12" s="58">
        <v>522</v>
      </c>
      <c r="L12" s="64">
        <f t="shared" si="1"/>
        <v>24.587847385774847</v>
      </c>
      <c r="M12" s="56">
        <v>1601</v>
      </c>
      <c r="N12" s="62">
        <f t="shared" si="2"/>
        <v>75.41215261422515</v>
      </c>
      <c r="O12" s="35">
        <v>1410</v>
      </c>
    </row>
    <row r="13" spans="2:15" ht="15">
      <c r="B13" s="34" t="s">
        <v>17</v>
      </c>
      <c r="C13" s="9" t="s">
        <v>21</v>
      </c>
      <c r="D13" s="74" t="s">
        <v>43</v>
      </c>
      <c r="E13" s="6">
        <v>8</v>
      </c>
      <c r="F13" s="6">
        <v>264</v>
      </c>
      <c r="G13" s="6">
        <v>1521.5</v>
      </c>
      <c r="H13" s="6"/>
      <c r="I13" s="6"/>
      <c r="J13" s="11">
        <v>1793</v>
      </c>
      <c r="K13" s="58">
        <v>1288</v>
      </c>
      <c r="L13" s="64">
        <f t="shared" si="1"/>
        <v>71.834913552704961</v>
      </c>
      <c r="M13" s="56">
        <v>505</v>
      </c>
      <c r="N13" s="62">
        <f t="shared" si="2"/>
        <v>28.165086447295035</v>
      </c>
      <c r="O13" s="35">
        <v>1413</v>
      </c>
    </row>
    <row r="14" spans="2:15" ht="15">
      <c r="B14" s="34" t="s">
        <v>18</v>
      </c>
      <c r="C14" s="9" t="s">
        <v>21</v>
      </c>
      <c r="D14" s="74" t="s">
        <v>42</v>
      </c>
      <c r="E14" s="6"/>
      <c r="F14" s="6">
        <v>171</v>
      </c>
      <c r="G14" s="6">
        <v>1723.8</v>
      </c>
      <c r="H14" s="6"/>
      <c r="I14" s="6">
        <v>16</v>
      </c>
      <c r="J14" s="11">
        <f t="shared" ref="J14:J25" si="3">SUM(E14:I14)</f>
        <v>1910.8</v>
      </c>
      <c r="K14" s="58">
        <v>919.3</v>
      </c>
      <c r="L14" s="64">
        <f t="shared" si="1"/>
        <v>48.110738957504708</v>
      </c>
      <c r="M14" s="56">
        <v>991.5</v>
      </c>
      <c r="N14" s="62">
        <f t="shared" si="2"/>
        <v>51.889261042495292</v>
      </c>
      <c r="O14" s="35">
        <v>1414</v>
      </c>
    </row>
    <row r="15" spans="2:15" ht="15">
      <c r="B15" s="34" t="s">
        <v>11</v>
      </c>
      <c r="C15" s="9" t="s">
        <v>22</v>
      </c>
      <c r="D15" s="74" t="s">
        <v>44</v>
      </c>
      <c r="E15" s="10">
        <v>15</v>
      </c>
      <c r="F15" s="10">
        <v>289</v>
      </c>
      <c r="G15" s="10">
        <v>1332.4</v>
      </c>
      <c r="H15" s="10">
        <v>4</v>
      </c>
      <c r="I15" s="10">
        <v>10</v>
      </c>
      <c r="J15" s="11">
        <f t="shared" si="3"/>
        <v>1650.4</v>
      </c>
      <c r="K15" s="58">
        <v>994.4</v>
      </c>
      <c r="L15" s="64">
        <f t="shared" si="1"/>
        <v>60.252060106640812</v>
      </c>
      <c r="M15" s="56">
        <v>656</v>
      </c>
      <c r="N15" s="62">
        <f t="shared" si="2"/>
        <v>39.747939893359181</v>
      </c>
      <c r="O15" s="35">
        <v>1416</v>
      </c>
    </row>
    <row r="16" spans="2:15" ht="15">
      <c r="B16" s="34" t="s">
        <v>12</v>
      </c>
      <c r="C16" s="9" t="s">
        <v>22</v>
      </c>
      <c r="D16" s="74" t="s">
        <v>44</v>
      </c>
      <c r="E16" s="6">
        <v>79.100000000000009</v>
      </c>
      <c r="F16" s="6">
        <v>189.49999999999997</v>
      </c>
      <c r="G16" s="6">
        <v>2658.4000000000019</v>
      </c>
      <c r="H16" s="6">
        <v>20</v>
      </c>
      <c r="I16" s="6">
        <v>20</v>
      </c>
      <c r="J16" s="11">
        <f t="shared" si="3"/>
        <v>2967.0000000000018</v>
      </c>
      <c r="K16" s="58">
        <v>2239</v>
      </c>
      <c r="L16" s="64">
        <f t="shared" si="1"/>
        <v>75.463431075160045</v>
      </c>
      <c r="M16" s="56">
        <v>728</v>
      </c>
      <c r="N16" s="62">
        <f t="shared" si="2"/>
        <v>24.536568924839891</v>
      </c>
      <c r="O16" s="35">
        <v>1419</v>
      </c>
    </row>
    <row r="17" spans="2:15" ht="15">
      <c r="B17" s="34" t="s">
        <v>16</v>
      </c>
      <c r="C17" s="9" t="s">
        <v>23</v>
      </c>
      <c r="D17" s="74" t="s">
        <v>40</v>
      </c>
      <c r="E17" s="6">
        <v>4</v>
      </c>
      <c r="F17" s="6">
        <v>528.5</v>
      </c>
      <c r="G17" s="6">
        <v>1741</v>
      </c>
      <c r="H17" s="6">
        <v>10</v>
      </c>
      <c r="I17" s="6">
        <v>0</v>
      </c>
      <c r="J17" s="11">
        <f t="shared" si="3"/>
        <v>2283.5</v>
      </c>
      <c r="K17" s="58">
        <v>1626</v>
      </c>
      <c r="L17" s="64">
        <f t="shared" si="1"/>
        <v>71.206481278738778</v>
      </c>
      <c r="M17" s="56">
        <v>657.5</v>
      </c>
      <c r="N17" s="62">
        <f t="shared" si="2"/>
        <v>28.793518721261222</v>
      </c>
      <c r="O17" s="35">
        <v>1421</v>
      </c>
    </row>
    <row r="18" spans="2:15" ht="15">
      <c r="B18" s="34" t="s">
        <v>14</v>
      </c>
      <c r="C18" s="9" t="s">
        <v>22</v>
      </c>
      <c r="D18" s="74" t="s">
        <v>45</v>
      </c>
      <c r="E18" s="10">
        <v>32</v>
      </c>
      <c r="F18" s="10">
        <v>259</v>
      </c>
      <c r="G18" s="10">
        <v>2035</v>
      </c>
      <c r="H18" s="10">
        <v>29.5</v>
      </c>
      <c r="I18" s="10">
        <v>0</v>
      </c>
      <c r="J18" s="11">
        <f t="shared" si="3"/>
        <v>2355.5</v>
      </c>
      <c r="K18" s="58">
        <v>1286</v>
      </c>
      <c r="L18" s="64">
        <f t="shared" si="1"/>
        <v>54.595627255359794</v>
      </c>
      <c r="M18" s="56">
        <v>1069.5</v>
      </c>
      <c r="N18" s="62">
        <f t="shared" si="2"/>
        <v>45.404372744640206</v>
      </c>
      <c r="O18" s="35">
        <v>1423</v>
      </c>
    </row>
    <row r="19" spans="2:15" ht="15">
      <c r="B19" s="34" t="s">
        <v>19</v>
      </c>
      <c r="C19" s="9" t="s">
        <v>21</v>
      </c>
      <c r="D19" s="74" t="s">
        <v>42</v>
      </c>
      <c r="E19" s="6">
        <v>18</v>
      </c>
      <c r="F19" s="6">
        <v>291.5</v>
      </c>
      <c r="G19" s="6">
        <v>1733</v>
      </c>
      <c r="H19" s="6">
        <v>3</v>
      </c>
      <c r="I19" s="6">
        <v>0</v>
      </c>
      <c r="J19" s="11">
        <f t="shared" si="3"/>
        <v>2045.5</v>
      </c>
      <c r="K19" s="58">
        <v>663.5</v>
      </c>
      <c r="L19" s="64">
        <f t="shared" si="1"/>
        <v>32.437056954289908</v>
      </c>
      <c r="M19" s="56">
        <v>1382</v>
      </c>
      <c r="N19" s="62">
        <f t="shared" si="2"/>
        <v>67.562943045710099</v>
      </c>
      <c r="O19" s="35">
        <v>1429</v>
      </c>
    </row>
    <row r="20" spans="2:15" ht="15">
      <c r="B20" s="34" t="s">
        <v>8</v>
      </c>
      <c r="C20" s="9" t="s">
        <v>21</v>
      </c>
      <c r="D20" s="74" t="s">
        <v>40</v>
      </c>
      <c r="E20" s="6">
        <v>0</v>
      </c>
      <c r="F20" s="6">
        <v>65</v>
      </c>
      <c r="G20" s="6">
        <v>1576.4</v>
      </c>
      <c r="H20" s="6">
        <v>0</v>
      </c>
      <c r="I20" s="6">
        <v>0</v>
      </c>
      <c r="J20" s="11">
        <f t="shared" si="3"/>
        <v>1641.4</v>
      </c>
      <c r="K20" s="58">
        <v>778.4</v>
      </c>
      <c r="L20" s="64">
        <f t="shared" si="1"/>
        <v>47.422931643718776</v>
      </c>
      <c r="M20" s="56">
        <v>863</v>
      </c>
      <c r="N20" s="62">
        <f t="shared" si="2"/>
        <v>52.577068356281224</v>
      </c>
      <c r="O20" s="35">
        <v>1433</v>
      </c>
    </row>
    <row r="21" spans="2:15" ht="15">
      <c r="B21" s="34" t="s">
        <v>15</v>
      </c>
      <c r="C21" s="9" t="s">
        <v>22</v>
      </c>
      <c r="D21" s="74" t="s">
        <v>45</v>
      </c>
      <c r="E21" s="6">
        <v>45</v>
      </c>
      <c r="F21" s="6">
        <v>68</v>
      </c>
      <c r="G21" s="6">
        <v>1935</v>
      </c>
      <c r="H21" s="6">
        <v>46</v>
      </c>
      <c r="I21" s="6">
        <v>0</v>
      </c>
      <c r="J21" s="11">
        <f t="shared" si="3"/>
        <v>2094</v>
      </c>
      <c r="K21" s="58">
        <v>173</v>
      </c>
      <c r="L21" s="64">
        <f t="shared" si="1"/>
        <v>8.2617000955109834</v>
      </c>
      <c r="M21" s="56">
        <v>1920</v>
      </c>
      <c r="N21" s="62">
        <f t="shared" si="2"/>
        <v>91.690544412607451</v>
      </c>
      <c r="O21" s="35">
        <v>1435</v>
      </c>
    </row>
    <row r="22" spans="2:15" ht="15">
      <c r="B22" s="34" t="s">
        <v>20</v>
      </c>
      <c r="C22" s="9" t="s">
        <v>22</v>
      </c>
      <c r="D22" s="74" t="s">
        <v>47</v>
      </c>
      <c r="E22" s="6">
        <v>68</v>
      </c>
      <c r="F22" s="6">
        <v>97</v>
      </c>
      <c r="G22" s="6">
        <v>1386</v>
      </c>
      <c r="H22" s="6">
        <v>12</v>
      </c>
      <c r="I22" s="6">
        <v>0</v>
      </c>
      <c r="J22" s="11">
        <f t="shared" si="3"/>
        <v>1563</v>
      </c>
      <c r="K22" s="58">
        <v>1084</v>
      </c>
      <c r="L22" s="64">
        <f t="shared" si="1"/>
        <v>69.353806781829817</v>
      </c>
      <c r="M22" s="56">
        <v>479</v>
      </c>
      <c r="N22" s="62">
        <f t="shared" si="2"/>
        <v>30.646193218170186</v>
      </c>
      <c r="O22" s="35">
        <v>1437</v>
      </c>
    </row>
    <row r="23" spans="2:15" ht="15">
      <c r="B23" s="34" t="s">
        <v>29</v>
      </c>
      <c r="C23" s="9" t="s">
        <v>21</v>
      </c>
      <c r="D23" s="74" t="s">
        <v>42</v>
      </c>
      <c r="E23" s="6">
        <v>52</v>
      </c>
      <c r="F23" s="6">
        <v>321</v>
      </c>
      <c r="G23" s="6">
        <v>1661.5</v>
      </c>
      <c r="H23" s="6">
        <v>0</v>
      </c>
      <c r="I23" s="6">
        <v>0</v>
      </c>
      <c r="J23" s="11">
        <f t="shared" si="3"/>
        <v>2034.5</v>
      </c>
      <c r="K23" s="58">
        <v>585</v>
      </c>
      <c r="L23" s="64">
        <f t="shared" si="1"/>
        <v>28.753993610223642</v>
      </c>
      <c r="M23" s="56">
        <v>1449.5</v>
      </c>
      <c r="N23" s="62">
        <f t="shared" si="2"/>
        <v>71.246006389776355</v>
      </c>
      <c r="O23" s="35">
        <v>1443</v>
      </c>
    </row>
    <row r="24" spans="2:15" ht="15">
      <c r="B24" s="34" t="s">
        <v>13</v>
      </c>
      <c r="C24" s="9" t="s">
        <v>22</v>
      </c>
      <c r="D24" s="74" t="s">
        <v>44</v>
      </c>
      <c r="E24" s="6">
        <v>451</v>
      </c>
      <c r="F24" s="6">
        <v>235</v>
      </c>
      <c r="G24" s="6">
        <v>2004</v>
      </c>
      <c r="H24" s="6">
        <v>30</v>
      </c>
      <c r="I24" s="6">
        <v>16</v>
      </c>
      <c r="J24" s="11">
        <f t="shared" si="3"/>
        <v>2736</v>
      </c>
      <c r="K24" s="58">
        <v>1676</v>
      </c>
      <c r="L24" s="64">
        <f t="shared" si="1"/>
        <v>61.257309941520468</v>
      </c>
      <c r="M24" s="56">
        <v>1060</v>
      </c>
      <c r="N24" s="62">
        <f t="shared" si="2"/>
        <v>38.742690058479532</v>
      </c>
      <c r="O24" s="35">
        <v>1445</v>
      </c>
    </row>
    <row r="25" spans="2:15" ht="15">
      <c r="B25" s="34" t="s">
        <v>30</v>
      </c>
      <c r="C25" s="9" t="s">
        <v>22</v>
      </c>
      <c r="D25" s="74" t="s">
        <v>42</v>
      </c>
      <c r="E25" s="6">
        <v>14</v>
      </c>
      <c r="F25" s="6">
        <v>300.5</v>
      </c>
      <c r="G25" s="6">
        <v>1760</v>
      </c>
      <c r="H25" s="6">
        <v>0</v>
      </c>
      <c r="I25" s="6">
        <v>0</v>
      </c>
      <c r="J25" s="11">
        <f t="shared" si="3"/>
        <v>2074.5</v>
      </c>
      <c r="K25" s="58">
        <v>569</v>
      </c>
      <c r="L25" s="64">
        <f t="shared" si="1"/>
        <v>27.428295974933718</v>
      </c>
      <c r="M25" s="56">
        <v>1505.5</v>
      </c>
      <c r="N25" s="62">
        <f t="shared" si="2"/>
        <v>72.571704025066282</v>
      </c>
      <c r="O25" s="35">
        <v>1445</v>
      </c>
    </row>
    <row r="26" spans="2:15">
      <c r="B26" s="39"/>
      <c r="C26" s="9"/>
      <c r="D26" s="9"/>
      <c r="E26" s="9"/>
      <c r="F26" s="9"/>
      <c r="G26" s="9"/>
      <c r="H26" s="9"/>
      <c r="I26" s="9"/>
      <c r="J26" s="9"/>
      <c r="K26" s="9"/>
      <c r="L26" s="2"/>
      <c r="M26" s="9"/>
      <c r="N26" s="2"/>
      <c r="O26" s="35"/>
    </row>
    <row r="27" spans="2:15">
      <c r="B27" s="39"/>
      <c r="C27" s="9"/>
      <c r="D27" s="9"/>
      <c r="E27" s="9"/>
      <c r="F27" s="9"/>
      <c r="G27" s="9"/>
      <c r="H27" s="9"/>
      <c r="I27" s="9"/>
      <c r="J27" s="9"/>
      <c r="K27" s="9"/>
      <c r="L27" s="2"/>
      <c r="M27" s="9"/>
      <c r="N27" s="2"/>
      <c r="O27" s="35"/>
    </row>
    <row r="28" spans="2:15">
      <c r="B28" s="39"/>
      <c r="C28" s="9"/>
      <c r="D28" s="9"/>
      <c r="E28" s="9"/>
      <c r="F28" s="9"/>
      <c r="G28" s="9"/>
      <c r="H28" s="9"/>
      <c r="I28" s="9"/>
      <c r="J28" s="9"/>
      <c r="K28" s="9"/>
      <c r="L28" s="2"/>
      <c r="M28" s="9"/>
      <c r="N28" s="2"/>
      <c r="O28" s="35"/>
    </row>
    <row r="29" spans="2:15">
      <c r="B29" s="39"/>
      <c r="C29" s="9"/>
      <c r="D29" s="9"/>
      <c r="E29" s="9"/>
      <c r="F29" s="9"/>
      <c r="G29" s="9"/>
      <c r="H29" s="9"/>
      <c r="I29" s="9"/>
      <c r="J29" s="9"/>
      <c r="K29" s="9"/>
      <c r="L29" s="2"/>
      <c r="M29" s="9"/>
      <c r="N29" s="2"/>
      <c r="O29" s="35"/>
    </row>
    <row r="30" spans="2:15">
      <c r="B30" s="39"/>
      <c r="C30" s="9"/>
      <c r="D30" s="9"/>
      <c r="E30" s="9"/>
      <c r="F30" s="9"/>
      <c r="G30" s="9"/>
      <c r="H30" s="9"/>
      <c r="I30" s="9"/>
      <c r="J30" s="9"/>
      <c r="K30" s="9"/>
      <c r="L30" s="2"/>
      <c r="M30" s="9"/>
      <c r="N30" s="2"/>
      <c r="O30" s="35"/>
    </row>
    <row r="31" spans="2:15">
      <c r="B31" s="39"/>
      <c r="C31" s="9"/>
      <c r="D31" s="9"/>
      <c r="E31" s="9"/>
      <c r="F31" s="9"/>
      <c r="G31" s="9"/>
      <c r="H31" s="9"/>
      <c r="I31" s="9"/>
      <c r="J31" s="9"/>
      <c r="K31" s="9"/>
      <c r="L31" s="2"/>
      <c r="M31" s="9"/>
      <c r="N31" s="2"/>
      <c r="O31" s="35"/>
    </row>
    <row r="32" spans="2:15">
      <c r="B32" s="39"/>
      <c r="C32" s="9"/>
      <c r="D32" s="9"/>
      <c r="E32" s="9"/>
      <c r="F32" s="9"/>
      <c r="G32" s="9"/>
      <c r="H32" s="9"/>
      <c r="I32" s="9"/>
      <c r="J32" s="9"/>
      <c r="K32" s="9"/>
      <c r="L32" s="2"/>
      <c r="M32" s="9"/>
      <c r="N32" s="2"/>
      <c r="O32" s="35"/>
    </row>
    <row r="33" spans="2:15">
      <c r="B33" s="39"/>
      <c r="C33" s="9"/>
      <c r="D33" s="9"/>
      <c r="E33" s="9"/>
      <c r="F33" s="9"/>
      <c r="G33" s="9"/>
      <c r="H33" s="9"/>
      <c r="I33" s="9"/>
      <c r="J33" s="9"/>
      <c r="K33" s="9"/>
      <c r="L33" s="2"/>
      <c r="M33" s="9"/>
      <c r="N33" s="2"/>
      <c r="O33" s="35"/>
    </row>
    <row r="34" spans="2:15">
      <c r="B34" s="39"/>
      <c r="C34" s="9"/>
      <c r="D34" s="9"/>
      <c r="E34" s="9"/>
      <c r="F34" s="9"/>
      <c r="G34" s="9"/>
      <c r="H34" s="9"/>
      <c r="I34" s="9"/>
      <c r="J34" s="9"/>
      <c r="K34" s="9"/>
      <c r="L34" s="2"/>
      <c r="M34" s="9"/>
      <c r="N34" s="2"/>
      <c r="O34" s="35"/>
    </row>
    <row r="35" spans="2:15">
      <c r="B35" s="39"/>
      <c r="C35" s="9"/>
      <c r="D35" s="9"/>
      <c r="E35" s="9"/>
      <c r="F35" s="9"/>
      <c r="G35" s="9"/>
      <c r="H35" s="9"/>
      <c r="I35" s="9"/>
      <c r="J35" s="9"/>
      <c r="K35" s="9"/>
      <c r="L35" s="2"/>
      <c r="M35" s="9"/>
      <c r="N35" s="2"/>
      <c r="O35" s="35"/>
    </row>
    <row r="36" spans="2:15">
      <c r="B36" s="39"/>
      <c r="C36" s="9"/>
      <c r="D36" s="9"/>
      <c r="E36" s="9"/>
      <c r="F36" s="9"/>
      <c r="G36" s="9"/>
      <c r="H36" s="9"/>
      <c r="I36" s="9"/>
      <c r="J36" s="9"/>
      <c r="K36" s="9"/>
      <c r="L36" s="2"/>
      <c r="M36" s="9"/>
      <c r="N36" s="2"/>
      <c r="O36" s="35"/>
    </row>
    <row r="37" spans="2:15">
      <c r="B37" s="39"/>
      <c r="C37" s="9"/>
      <c r="D37" s="9"/>
      <c r="E37" s="9"/>
      <c r="F37" s="9"/>
      <c r="G37" s="9"/>
      <c r="H37" s="9"/>
      <c r="I37" s="9"/>
      <c r="J37" s="9"/>
      <c r="K37" s="9"/>
      <c r="L37" s="2"/>
      <c r="M37" s="9"/>
      <c r="N37" s="2"/>
      <c r="O37" s="35"/>
    </row>
    <row r="38" spans="2:15">
      <c r="B38" s="39"/>
      <c r="C38" s="9"/>
      <c r="D38" s="9"/>
      <c r="E38" s="9"/>
      <c r="F38" s="9"/>
      <c r="G38" s="9"/>
      <c r="H38" s="9"/>
      <c r="I38" s="9"/>
      <c r="J38" s="9"/>
      <c r="K38" s="9"/>
      <c r="L38" s="2"/>
      <c r="M38" s="9"/>
      <c r="N38" s="2"/>
      <c r="O38" s="35"/>
    </row>
    <row r="39" spans="2:15">
      <c r="B39" s="39"/>
      <c r="C39" s="9"/>
      <c r="D39" s="9"/>
      <c r="E39" s="9"/>
      <c r="F39" s="9"/>
      <c r="G39" s="9"/>
      <c r="H39" s="9"/>
      <c r="I39" s="9"/>
      <c r="J39" s="9"/>
      <c r="K39" s="9"/>
      <c r="L39" s="2"/>
      <c r="M39" s="9"/>
      <c r="N39" s="2"/>
      <c r="O39" s="35"/>
    </row>
    <row r="40" spans="2:15">
      <c r="B40" s="39"/>
      <c r="C40" s="9"/>
      <c r="D40" s="9"/>
      <c r="E40" s="9"/>
      <c r="F40" s="9"/>
      <c r="G40" s="9"/>
      <c r="H40" s="9"/>
      <c r="I40" s="9"/>
      <c r="J40" s="9"/>
      <c r="K40" s="9"/>
      <c r="L40" s="2"/>
      <c r="M40" s="9"/>
      <c r="N40" s="2"/>
      <c r="O40" s="35"/>
    </row>
    <row r="41" spans="2:15">
      <c r="B41" s="39"/>
      <c r="C41" s="9"/>
      <c r="D41" s="9"/>
      <c r="E41" s="9"/>
      <c r="F41" s="9"/>
      <c r="G41" s="9"/>
      <c r="H41" s="9"/>
      <c r="I41" s="9"/>
      <c r="J41" s="9"/>
      <c r="K41" s="9"/>
      <c r="L41" s="2"/>
      <c r="M41" s="9"/>
      <c r="N41" s="2"/>
      <c r="O41" s="35"/>
    </row>
    <row r="42" spans="2:15">
      <c r="B42" s="39"/>
      <c r="C42" s="9"/>
      <c r="D42" s="9"/>
      <c r="E42" s="9"/>
      <c r="F42" s="9"/>
      <c r="G42" s="9"/>
      <c r="H42" s="9"/>
      <c r="I42" s="9"/>
      <c r="J42" s="9"/>
      <c r="K42" s="9"/>
      <c r="L42" s="2"/>
      <c r="M42" s="9"/>
      <c r="N42" s="2"/>
      <c r="O42" s="35"/>
    </row>
    <row r="43" spans="2:15">
      <c r="B43" s="39"/>
      <c r="C43" s="9"/>
      <c r="D43" s="9"/>
      <c r="E43" s="9"/>
      <c r="F43" s="9"/>
      <c r="G43" s="9"/>
      <c r="H43" s="9"/>
      <c r="I43" s="9"/>
      <c r="J43" s="9"/>
      <c r="K43" s="9"/>
      <c r="L43" s="2"/>
      <c r="M43" s="9"/>
      <c r="N43" s="2"/>
      <c r="O43" s="35"/>
    </row>
    <row r="44" spans="2:15">
      <c r="B44" s="39"/>
      <c r="C44" s="9"/>
      <c r="D44" s="9"/>
      <c r="E44" s="9"/>
      <c r="F44" s="9"/>
      <c r="G44" s="9"/>
      <c r="H44" s="9"/>
      <c r="I44" s="9"/>
      <c r="J44" s="9"/>
      <c r="K44" s="9"/>
      <c r="L44" s="2"/>
      <c r="M44" s="9"/>
      <c r="N44" s="2"/>
      <c r="O44" s="35"/>
    </row>
    <row r="45" spans="2:15">
      <c r="B45" s="39"/>
      <c r="C45" s="9"/>
      <c r="D45" s="9"/>
      <c r="E45" s="9"/>
      <c r="F45" s="9"/>
      <c r="G45" s="9"/>
      <c r="H45" s="9"/>
      <c r="I45" s="9"/>
      <c r="J45" s="9"/>
      <c r="K45" s="9"/>
      <c r="L45" s="2"/>
      <c r="M45" s="9"/>
      <c r="N45" s="2"/>
      <c r="O45" s="35"/>
    </row>
    <row r="46" spans="2:15">
      <c r="B46" s="39"/>
      <c r="C46" s="9"/>
      <c r="D46" s="9"/>
      <c r="E46" s="9"/>
      <c r="F46" s="9"/>
      <c r="G46" s="9"/>
      <c r="H46" s="9"/>
      <c r="I46" s="9"/>
      <c r="J46" s="9"/>
      <c r="K46" s="9"/>
      <c r="L46" s="2"/>
      <c r="M46" s="9"/>
      <c r="N46" s="2"/>
      <c r="O46" s="35"/>
    </row>
    <row r="47" spans="2:15">
      <c r="B47" s="39"/>
      <c r="C47" s="9"/>
      <c r="D47" s="9"/>
      <c r="E47" s="9"/>
      <c r="F47" s="9"/>
      <c r="G47" s="9"/>
      <c r="H47" s="9"/>
      <c r="I47" s="9"/>
      <c r="J47" s="9"/>
      <c r="K47" s="9"/>
      <c r="L47" s="2"/>
      <c r="M47" s="9"/>
      <c r="N47" s="2"/>
      <c r="O47" s="35"/>
    </row>
    <row r="48" spans="2:15">
      <c r="B48" s="39"/>
      <c r="C48" s="9"/>
      <c r="D48" s="9"/>
      <c r="E48" s="9"/>
      <c r="F48" s="9"/>
      <c r="G48" s="9"/>
      <c r="H48" s="9"/>
      <c r="I48" s="9"/>
      <c r="J48" s="9"/>
      <c r="K48" s="9"/>
      <c r="L48" s="2"/>
      <c r="M48" s="9"/>
      <c r="N48" s="2"/>
      <c r="O48" s="35"/>
    </row>
    <row r="49" spans="2:15">
      <c r="B49" s="39"/>
      <c r="C49" s="9"/>
      <c r="D49" s="9"/>
      <c r="E49" s="9"/>
      <c r="F49" s="9"/>
      <c r="G49" s="9"/>
      <c r="H49" s="9"/>
      <c r="I49" s="9"/>
      <c r="J49" s="9"/>
      <c r="K49" s="9"/>
      <c r="L49" s="2"/>
      <c r="M49" s="9"/>
      <c r="N49" s="2"/>
      <c r="O49" s="35"/>
    </row>
    <row r="50" spans="2:15">
      <c r="B50" s="39"/>
      <c r="C50" s="9"/>
      <c r="D50" s="9"/>
      <c r="E50" s="9"/>
      <c r="F50" s="9"/>
      <c r="G50" s="9"/>
      <c r="H50" s="9"/>
      <c r="I50" s="9"/>
      <c r="J50" s="9"/>
      <c r="K50" s="9"/>
      <c r="L50" s="2"/>
      <c r="M50" s="9"/>
      <c r="N50" s="2"/>
      <c r="O50" s="35"/>
    </row>
    <row r="51" spans="2:15" ht="13.5" thickBot="1">
      <c r="B51" s="60"/>
      <c r="C51" s="30"/>
      <c r="D51" s="30"/>
      <c r="E51" s="30"/>
      <c r="F51" s="30"/>
      <c r="G51" s="30"/>
      <c r="H51" s="30"/>
      <c r="I51" s="30"/>
      <c r="J51" s="30"/>
      <c r="K51" s="30"/>
      <c r="L51" s="3"/>
      <c r="M51" s="30"/>
      <c r="N51" s="3"/>
      <c r="O51" s="31"/>
    </row>
    <row r="52" spans="2:15">
      <c r="K52" s="1"/>
      <c r="M52" s="59"/>
    </row>
    <row r="53" spans="2:15">
      <c r="L53" s="5"/>
      <c r="M53" s="59"/>
      <c r="N53" s="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26"/>
  <sheetViews>
    <sheetView topLeftCell="A23" workbookViewId="0">
      <selection activeCell="H2" sqref="H2"/>
    </sheetView>
  </sheetViews>
  <sheetFormatPr baseColWidth="10" defaultRowHeight="12.75"/>
  <cols>
    <col min="2" max="2" width="13" bestFit="1" customWidth="1"/>
    <col min="3" max="3" width="12" customWidth="1"/>
    <col min="4" max="4" width="12.28515625" customWidth="1"/>
    <col min="5" max="5" width="9.5703125" customWidth="1"/>
    <col min="6" max="6" width="6.28515625" customWidth="1"/>
    <col min="7" max="7" width="8.28515625" customWidth="1"/>
    <col min="8" max="8" width="7.85546875" bestFit="1" customWidth="1"/>
    <col min="9" max="9" width="8.28515625" bestFit="1" customWidth="1"/>
    <col min="10" max="10" width="6.5703125" bestFit="1" customWidth="1"/>
    <col min="11" max="11" width="9" bestFit="1" customWidth="1"/>
    <col min="12" max="12" width="7.28515625" bestFit="1" customWidth="1"/>
    <col min="13" max="13" width="6.28515625" bestFit="1" customWidth="1"/>
    <col min="14" max="14" width="7.85546875" bestFit="1" customWidth="1"/>
  </cols>
  <sheetData>
    <row r="1" spans="2:14" ht="13.5" thickBot="1"/>
    <row r="2" spans="2:14" ht="32.25" customHeight="1" thickBot="1">
      <c r="B2" s="14" t="s">
        <v>6</v>
      </c>
      <c r="C2" s="15" t="s">
        <v>48</v>
      </c>
      <c r="D2" s="15" t="s">
        <v>49</v>
      </c>
      <c r="E2" s="15" t="s">
        <v>50</v>
      </c>
      <c r="F2" s="15" t="s">
        <v>28</v>
      </c>
      <c r="G2" s="16" t="s">
        <v>38</v>
      </c>
      <c r="H2" s="16" t="s">
        <v>27</v>
      </c>
      <c r="I2" s="15" t="s">
        <v>31</v>
      </c>
      <c r="J2" s="15" t="s">
        <v>33</v>
      </c>
      <c r="K2" s="15" t="s">
        <v>32</v>
      </c>
      <c r="L2" s="15" t="s">
        <v>34</v>
      </c>
      <c r="M2" s="16" t="s">
        <v>24</v>
      </c>
      <c r="N2" s="17" t="s">
        <v>26</v>
      </c>
    </row>
    <row r="3" spans="2:14" ht="15">
      <c r="B3" s="18" t="s">
        <v>0</v>
      </c>
      <c r="C3" s="19">
        <v>113</v>
      </c>
      <c r="D3" s="19">
        <v>393.5</v>
      </c>
      <c r="E3" s="19">
        <v>2873.5</v>
      </c>
      <c r="F3" s="19">
        <v>1</v>
      </c>
      <c r="G3" s="19">
        <v>22</v>
      </c>
      <c r="H3" s="20">
        <f>SUM(C3:G3)</f>
        <v>3403</v>
      </c>
      <c r="I3" s="21">
        <v>2594</v>
      </c>
      <c r="J3" s="22">
        <f>I3*100/H3</f>
        <v>76.226858654128705</v>
      </c>
      <c r="K3" s="21">
        <v>823</v>
      </c>
      <c r="L3" s="22">
        <f>K3*100/H3</f>
        <v>24.184543050249779</v>
      </c>
      <c r="M3" s="23" t="s">
        <v>23</v>
      </c>
      <c r="N3" s="24">
        <v>1403</v>
      </c>
    </row>
    <row r="4" spans="2:14" ht="15.75" thickBot="1">
      <c r="B4" s="25" t="s">
        <v>16</v>
      </c>
      <c r="C4" s="26">
        <v>4</v>
      </c>
      <c r="D4" s="26">
        <v>528.5</v>
      </c>
      <c r="E4" s="26">
        <v>1741</v>
      </c>
      <c r="F4" s="26">
        <v>10</v>
      </c>
      <c r="G4" s="26">
        <v>0</v>
      </c>
      <c r="H4" s="27">
        <f>SUM(C4:G4)</f>
        <v>2283.5</v>
      </c>
      <c r="I4" s="28">
        <v>1626</v>
      </c>
      <c r="J4" s="29">
        <f>I4*100/H4</f>
        <v>71.206481278738778</v>
      </c>
      <c r="K4" s="28">
        <v>657.5</v>
      </c>
      <c r="L4" s="29">
        <f>K4*100/H4</f>
        <v>28.793518721261222</v>
      </c>
      <c r="M4" s="30" t="s">
        <v>23</v>
      </c>
      <c r="N4" s="31">
        <v>1421</v>
      </c>
    </row>
    <row r="5" spans="2:14" ht="13.5" thickBot="1"/>
    <row r="6" spans="2:14" ht="15">
      <c r="B6" s="18" t="s">
        <v>7</v>
      </c>
      <c r="C6" s="32">
        <v>37</v>
      </c>
      <c r="D6" s="32">
        <v>613.5</v>
      </c>
      <c r="E6" s="32">
        <v>4181.7000000000007</v>
      </c>
      <c r="F6" s="32">
        <v>31</v>
      </c>
      <c r="G6" s="32">
        <v>46.4</v>
      </c>
      <c r="H6" s="33">
        <f>SUM(C6:G6)</f>
        <v>4909.6000000000004</v>
      </c>
      <c r="I6" s="21">
        <v>3399.6</v>
      </c>
      <c r="J6" s="22">
        <f t="shared" ref="J6:J15" si="0">I6*100/H6</f>
        <v>69.243930259084237</v>
      </c>
      <c r="K6" s="21">
        <v>1510</v>
      </c>
      <c r="L6" s="22">
        <f t="shared" ref="L6:L15" si="1">K6*100/H6</f>
        <v>30.756069740915756</v>
      </c>
      <c r="M6" s="23" t="s">
        <v>21</v>
      </c>
      <c r="N6" s="24">
        <v>1321</v>
      </c>
    </row>
    <row r="7" spans="2:14" ht="15">
      <c r="B7" s="34" t="s">
        <v>5</v>
      </c>
      <c r="C7" s="6">
        <v>34</v>
      </c>
      <c r="D7" s="6">
        <v>515.5</v>
      </c>
      <c r="E7" s="6">
        <v>3264</v>
      </c>
      <c r="F7" s="6">
        <v>30.5</v>
      </c>
      <c r="G7" s="6">
        <v>8</v>
      </c>
      <c r="H7" s="11">
        <f>SUM(C7:G7)</f>
        <v>3852</v>
      </c>
      <c r="I7" s="7">
        <v>2611</v>
      </c>
      <c r="J7" s="8">
        <f t="shared" si="0"/>
        <v>67.782969885773625</v>
      </c>
      <c r="K7" s="7">
        <v>1241</v>
      </c>
      <c r="L7" s="8">
        <f t="shared" si="1"/>
        <v>32.217030114226375</v>
      </c>
      <c r="M7" s="9" t="s">
        <v>21</v>
      </c>
      <c r="N7" s="35">
        <v>1338</v>
      </c>
    </row>
    <row r="8" spans="2:14" ht="15">
      <c r="B8" s="34" t="s">
        <v>4</v>
      </c>
      <c r="C8" s="6"/>
      <c r="D8" s="6">
        <v>210</v>
      </c>
      <c r="E8" s="6">
        <v>1720</v>
      </c>
      <c r="F8" s="6">
        <v>14</v>
      </c>
      <c r="G8" s="6">
        <v>28</v>
      </c>
      <c r="H8" s="11">
        <f>SUM(C8:G8)</f>
        <v>1972</v>
      </c>
      <c r="I8" s="7">
        <v>1278</v>
      </c>
      <c r="J8" s="8">
        <f t="shared" si="0"/>
        <v>64.807302231237315</v>
      </c>
      <c r="K8" s="7">
        <v>694</v>
      </c>
      <c r="L8" s="8">
        <f t="shared" si="1"/>
        <v>35.192697768762677</v>
      </c>
      <c r="M8" s="9" t="s">
        <v>21</v>
      </c>
      <c r="N8" s="35">
        <v>1345</v>
      </c>
    </row>
    <row r="9" spans="2:14" ht="15">
      <c r="B9" s="34" t="s">
        <v>9</v>
      </c>
      <c r="C9" s="6">
        <v>38</v>
      </c>
      <c r="D9" s="6">
        <v>227</v>
      </c>
      <c r="E9" s="6">
        <v>2575.5</v>
      </c>
      <c r="F9" s="6">
        <v>12</v>
      </c>
      <c r="G9" s="6"/>
      <c r="H9" s="11">
        <f>SUM(C9:G9)</f>
        <v>2852.5</v>
      </c>
      <c r="I9" s="7">
        <v>1686.5</v>
      </c>
      <c r="J9" s="8">
        <f t="shared" si="0"/>
        <v>59.123575810692373</v>
      </c>
      <c r="K9" s="7">
        <v>1173</v>
      </c>
      <c r="L9" s="8">
        <f t="shared" si="1"/>
        <v>41.121822962313757</v>
      </c>
      <c r="M9" s="9" t="s">
        <v>21</v>
      </c>
      <c r="N9" s="35">
        <v>1349</v>
      </c>
    </row>
    <row r="10" spans="2:14" ht="15">
      <c r="B10" s="34" t="s">
        <v>10</v>
      </c>
      <c r="C10" s="6"/>
      <c r="D10" s="6">
        <v>156</v>
      </c>
      <c r="E10" s="6">
        <v>1939</v>
      </c>
      <c r="F10" s="6"/>
      <c r="G10" s="6">
        <v>28</v>
      </c>
      <c r="H10" s="11">
        <f>SUM(C10:G10)</f>
        <v>2123</v>
      </c>
      <c r="I10" s="7">
        <v>522</v>
      </c>
      <c r="J10" s="8">
        <f t="shared" si="0"/>
        <v>24.587847385774847</v>
      </c>
      <c r="K10" s="7">
        <v>1601</v>
      </c>
      <c r="L10" s="8">
        <f t="shared" si="1"/>
        <v>75.41215261422515</v>
      </c>
      <c r="M10" s="9" t="s">
        <v>21</v>
      </c>
      <c r="N10" s="35">
        <v>1410</v>
      </c>
    </row>
    <row r="11" spans="2:14" ht="15">
      <c r="B11" s="34" t="s">
        <v>17</v>
      </c>
      <c r="C11" s="6">
        <v>8</v>
      </c>
      <c r="D11" s="6">
        <v>264</v>
      </c>
      <c r="E11" s="6">
        <v>1521.5</v>
      </c>
      <c r="F11" s="6"/>
      <c r="G11" s="6"/>
      <c r="H11" s="11">
        <v>1793</v>
      </c>
      <c r="I11" s="7">
        <v>1288</v>
      </c>
      <c r="J11" s="8">
        <f t="shared" si="0"/>
        <v>71.834913552704961</v>
      </c>
      <c r="K11" s="7">
        <v>505</v>
      </c>
      <c r="L11" s="8">
        <f t="shared" si="1"/>
        <v>28.165086447295035</v>
      </c>
      <c r="M11" s="9" t="s">
        <v>21</v>
      </c>
      <c r="N11" s="35">
        <v>1413</v>
      </c>
    </row>
    <row r="12" spans="2:14" ht="15">
      <c r="B12" s="34" t="s">
        <v>18</v>
      </c>
      <c r="C12" s="6"/>
      <c r="D12" s="6">
        <v>171</v>
      </c>
      <c r="E12" s="6">
        <v>1723.8</v>
      </c>
      <c r="F12" s="6"/>
      <c r="G12" s="6">
        <v>16</v>
      </c>
      <c r="H12" s="11">
        <f>SUM(C12:G12)</f>
        <v>1910.8</v>
      </c>
      <c r="I12" s="7">
        <v>919.3</v>
      </c>
      <c r="J12" s="8">
        <f t="shared" si="0"/>
        <v>48.110738957504708</v>
      </c>
      <c r="K12" s="7">
        <v>991.5</v>
      </c>
      <c r="L12" s="8">
        <f t="shared" si="1"/>
        <v>51.889261042495292</v>
      </c>
      <c r="M12" s="9" t="s">
        <v>21</v>
      </c>
      <c r="N12" s="35">
        <v>1414</v>
      </c>
    </row>
    <row r="13" spans="2:14" ht="15">
      <c r="B13" s="34" t="s">
        <v>19</v>
      </c>
      <c r="C13" s="6">
        <v>18</v>
      </c>
      <c r="D13" s="6">
        <v>291.5</v>
      </c>
      <c r="E13" s="6">
        <v>1733</v>
      </c>
      <c r="F13" s="6">
        <v>3</v>
      </c>
      <c r="G13" s="6">
        <v>0</v>
      </c>
      <c r="H13" s="11">
        <f>SUM(C13:G13)</f>
        <v>2045.5</v>
      </c>
      <c r="I13" s="7">
        <v>663.5</v>
      </c>
      <c r="J13" s="8">
        <f t="shared" si="0"/>
        <v>32.437056954289908</v>
      </c>
      <c r="K13" s="7">
        <v>1382</v>
      </c>
      <c r="L13" s="8">
        <f t="shared" si="1"/>
        <v>67.562943045710099</v>
      </c>
      <c r="M13" s="9" t="s">
        <v>21</v>
      </c>
      <c r="N13" s="35">
        <v>1429</v>
      </c>
    </row>
    <row r="14" spans="2:14" ht="15">
      <c r="B14" s="34" t="s">
        <v>8</v>
      </c>
      <c r="C14" s="6">
        <v>0</v>
      </c>
      <c r="D14" s="6">
        <v>65</v>
      </c>
      <c r="E14" s="6">
        <v>1576.4</v>
      </c>
      <c r="F14" s="6">
        <v>0</v>
      </c>
      <c r="G14" s="6">
        <v>0</v>
      </c>
      <c r="H14" s="11">
        <f>SUM(C14:G14)</f>
        <v>1641.4</v>
      </c>
      <c r="I14" s="7">
        <v>778.4</v>
      </c>
      <c r="J14" s="8">
        <f t="shared" si="0"/>
        <v>47.422931643718776</v>
      </c>
      <c r="K14" s="7">
        <v>863</v>
      </c>
      <c r="L14" s="8">
        <f t="shared" si="1"/>
        <v>52.577068356281224</v>
      </c>
      <c r="M14" s="9" t="s">
        <v>21</v>
      </c>
      <c r="N14" s="35">
        <v>1433</v>
      </c>
    </row>
    <row r="15" spans="2:14" ht="15.75" thickBot="1">
      <c r="B15" s="25" t="s">
        <v>29</v>
      </c>
      <c r="C15" s="26">
        <v>52</v>
      </c>
      <c r="D15" s="26">
        <v>321</v>
      </c>
      <c r="E15" s="26">
        <v>1661.5</v>
      </c>
      <c r="F15" s="26">
        <v>0</v>
      </c>
      <c r="G15" s="26">
        <v>0</v>
      </c>
      <c r="H15" s="27">
        <f>SUM(C15:G15)</f>
        <v>2034.5</v>
      </c>
      <c r="I15" s="28">
        <v>585</v>
      </c>
      <c r="J15" s="29">
        <f t="shared" si="0"/>
        <v>28.753993610223642</v>
      </c>
      <c r="K15" s="28">
        <v>1449.5</v>
      </c>
      <c r="L15" s="29">
        <f t="shared" si="1"/>
        <v>71.246006389776355</v>
      </c>
      <c r="M15" s="30" t="s">
        <v>21</v>
      </c>
      <c r="N15" s="31">
        <v>1443</v>
      </c>
    </row>
    <row r="16" spans="2:14" ht="13.5" thickBot="1"/>
    <row r="17" spans="2:14" ht="15">
      <c r="B17" s="18" t="s">
        <v>3</v>
      </c>
      <c r="C17" s="32">
        <v>74.5</v>
      </c>
      <c r="D17" s="32">
        <v>187</v>
      </c>
      <c r="E17" s="32">
        <v>3327.6</v>
      </c>
      <c r="F17" s="32">
        <v>98</v>
      </c>
      <c r="G17" s="32">
        <v>16</v>
      </c>
      <c r="H17" s="33">
        <f t="shared" ref="H17:H26" si="2">SUM(C17:G17)</f>
        <v>3703.1</v>
      </c>
      <c r="I17" s="21">
        <v>2599.1</v>
      </c>
      <c r="J17" s="22">
        <f t="shared" ref="J17:J26" si="3">I17*100/H17</f>
        <v>70.187140503902143</v>
      </c>
      <c r="K17" s="21">
        <v>1104</v>
      </c>
      <c r="L17" s="22">
        <f t="shared" ref="L17:L26" si="4">K17*100/H17</f>
        <v>29.812859496097865</v>
      </c>
      <c r="M17" s="23" t="s">
        <v>22</v>
      </c>
      <c r="N17" s="24">
        <v>1330</v>
      </c>
    </row>
    <row r="18" spans="2:14" ht="15">
      <c r="B18" s="34" t="s">
        <v>1</v>
      </c>
      <c r="C18" s="6">
        <v>146</v>
      </c>
      <c r="D18" s="6">
        <v>291.8</v>
      </c>
      <c r="E18" s="6">
        <v>2669.5</v>
      </c>
      <c r="F18" s="6">
        <v>92</v>
      </c>
      <c r="G18" s="6">
        <v>8</v>
      </c>
      <c r="H18" s="11">
        <f t="shared" si="2"/>
        <v>3207.3</v>
      </c>
      <c r="I18" s="7">
        <v>1885.3</v>
      </c>
      <c r="J18" s="8">
        <f t="shared" si="3"/>
        <v>58.781529635518972</v>
      </c>
      <c r="K18" s="7">
        <v>1322</v>
      </c>
      <c r="L18" s="8">
        <f t="shared" si="4"/>
        <v>41.218470364481028</v>
      </c>
      <c r="M18" s="9" t="s">
        <v>22</v>
      </c>
      <c r="N18" s="35">
        <v>1331</v>
      </c>
    </row>
    <row r="19" spans="2:14" ht="15">
      <c r="B19" s="34" t="s">
        <v>2</v>
      </c>
      <c r="C19" s="6">
        <v>53.3</v>
      </c>
      <c r="D19" s="6">
        <v>103</v>
      </c>
      <c r="E19" s="6">
        <v>2623.7000000000016</v>
      </c>
      <c r="F19" s="6">
        <v>64.5</v>
      </c>
      <c r="G19" s="6">
        <v>4</v>
      </c>
      <c r="H19" s="11">
        <f>SUM(C19:G19)</f>
        <v>2848.5000000000018</v>
      </c>
      <c r="I19" s="7">
        <v>2139.5</v>
      </c>
      <c r="J19" s="8">
        <f>I19*100/H19</f>
        <v>75.109706863261323</v>
      </c>
      <c r="K19" s="7">
        <v>709</v>
      </c>
      <c r="L19" s="8">
        <f>K19*100/H19</f>
        <v>24.89029313673862</v>
      </c>
      <c r="M19" s="9" t="s">
        <v>22</v>
      </c>
      <c r="N19" s="35">
        <v>1340</v>
      </c>
    </row>
    <row r="20" spans="2:14" ht="15">
      <c r="B20" s="34" t="s">
        <v>11</v>
      </c>
      <c r="C20" s="10">
        <v>15</v>
      </c>
      <c r="D20" s="10">
        <v>289</v>
      </c>
      <c r="E20" s="10">
        <v>1332.4</v>
      </c>
      <c r="F20" s="10">
        <v>4</v>
      </c>
      <c r="G20" s="10">
        <v>10</v>
      </c>
      <c r="H20" s="11">
        <f>SUM(C20:G20)</f>
        <v>1650.4</v>
      </c>
      <c r="I20" s="7">
        <v>994.4</v>
      </c>
      <c r="J20" s="8">
        <f>I20*100/H20</f>
        <v>60.252060106640812</v>
      </c>
      <c r="K20" s="7">
        <v>656</v>
      </c>
      <c r="L20" s="8">
        <f>K20*100/H20</f>
        <v>39.747939893359181</v>
      </c>
      <c r="M20" s="9" t="s">
        <v>22</v>
      </c>
      <c r="N20" s="35">
        <v>1416</v>
      </c>
    </row>
    <row r="21" spans="2:14" ht="15">
      <c r="B21" s="34" t="s">
        <v>12</v>
      </c>
      <c r="C21" s="6">
        <v>79.100000000000009</v>
      </c>
      <c r="D21" s="6">
        <v>189.49999999999997</v>
      </c>
      <c r="E21" s="6">
        <v>2658.4000000000019</v>
      </c>
      <c r="F21" s="6">
        <v>20</v>
      </c>
      <c r="G21" s="6">
        <v>20</v>
      </c>
      <c r="H21" s="11">
        <f>SUM(C21:G21)</f>
        <v>2967.0000000000018</v>
      </c>
      <c r="I21" s="7">
        <v>2239</v>
      </c>
      <c r="J21" s="8">
        <f>I21*100/H21</f>
        <v>75.463431075160045</v>
      </c>
      <c r="K21" s="7">
        <v>728</v>
      </c>
      <c r="L21" s="8">
        <f>K21*100/H21</f>
        <v>24.536568924839891</v>
      </c>
      <c r="M21" s="9" t="s">
        <v>22</v>
      </c>
      <c r="N21" s="35">
        <v>1419</v>
      </c>
    </row>
    <row r="22" spans="2:14" ht="15">
      <c r="B22" s="34" t="s">
        <v>14</v>
      </c>
      <c r="C22" s="10">
        <v>32</v>
      </c>
      <c r="D22" s="10">
        <v>259</v>
      </c>
      <c r="E22" s="10">
        <v>2035</v>
      </c>
      <c r="F22" s="10">
        <v>29.5</v>
      </c>
      <c r="G22" s="10">
        <v>0</v>
      </c>
      <c r="H22" s="11">
        <f>SUM(C22:G22)</f>
        <v>2355.5</v>
      </c>
      <c r="I22" s="7">
        <v>1286</v>
      </c>
      <c r="J22" s="8">
        <f>I22*100/H22</f>
        <v>54.595627255359794</v>
      </c>
      <c r="K22" s="7">
        <v>1069.5</v>
      </c>
      <c r="L22" s="8">
        <f>K22*100/H22</f>
        <v>45.404372744640206</v>
      </c>
      <c r="M22" s="9" t="s">
        <v>22</v>
      </c>
      <c r="N22" s="35">
        <v>1423</v>
      </c>
    </row>
    <row r="23" spans="2:14" ht="15">
      <c r="B23" s="34" t="s">
        <v>15</v>
      </c>
      <c r="C23" s="6">
        <v>45</v>
      </c>
      <c r="D23" s="6">
        <v>68</v>
      </c>
      <c r="E23" s="6">
        <v>1935</v>
      </c>
      <c r="F23" s="6">
        <v>46</v>
      </c>
      <c r="G23" s="6">
        <v>0</v>
      </c>
      <c r="H23" s="11">
        <f t="shared" si="2"/>
        <v>2094</v>
      </c>
      <c r="I23" s="7">
        <v>173</v>
      </c>
      <c r="J23" s="8">
        <f t="shared" si="3"/>
        <v>8.2617000955109834</v>
      </c>
      <c r="K23" s="7">
        <v>1920</v>
      </c>
      <c r="L23" s="8">
        <f t="shared" si="4"/>
        <v>91.690544412607451</v>
      </c>
      <c r="M23" s="9" t="s">
        <v>22</v>
      </c>
      <c r="N23" s="35">
        <v>1435</v>
      </c>
    </row>
    <row r="24" spans="2:14" ht="15">
      <c r="B24" s="34" t="s">
        <v>20</v>
      </c>
      <c r="C24" s="6">
        <v>68</v>
      </c>
      <c r="D24" s="6">
        <v>97</v>
      </c>
      <c r="E24" s="6">
        <v>1386</v>
      </c>
      <c r="F24" s="6">
        <v>12</v>
      </c>
      <c r="G24" s="6">
        <v>0</v>
      </c>
      <c r="H24" s="11">
        <f>SUM(C24:G24)</f>
        <v>1563</v>
      </c>
      <c r="I24" s="7">
        <v>1084</v>
      </c>
      <c r="J24" s="8">
        <f>I24*100/H24</f>
        <v>69.353806781829817</v>
      </c>
      <c r="K24" s="7">
        <v>479</v>
      </c>
      <c r="L24" s="8">
        <f>K24*100/H24</f>
        <v>30.646193218170186</v>
      </c>
      <c r="M24" s="9" t="s">
        <v>22</v>
      </c>
      <c r="N24" s="35">
        <v>1437</v>
      </c>
    </row>
    <row r="25" spans="2:14" ht="15">
      <c r="B25" s="34" t="s">
        <v>13</v>
      </c>
      <c r="C25" s="6">
        <v>451</v>
      </c>
      <c r="D25" s="6">
        <v>235</v>
      </c>
      <c r="E25" s="6">
        <v>2004</v>
      </c>
      <c r="F25" s="6">
        <v>30</v>
      </c>
      <c r="G25" s="6">
        <v>16</v>
      </c>
      <c r="H25" s="11">
        <f t="shared" si="2"/>
        <v>2736</v>
      </c>
      <c r="I25" s="7">
        <v>1676</v>
      </c>
      <c r="J25" s="8">
        <f t="shared" si="3"/>
        <v>61.257309941520468</v>
      </c>
      <c r="K25" s="7">
        <v>1060</v>
      </c>
      <c r="L25" s="8">
        <f t="shared" si="4"/>
        <v>38.742690058479532</v>
      </c>
      <c r="M25" s="9" t="s">
        <v>22</v>
      </c>
      <c r="N25" s="35">
        <v>1445</v>
      </c>
    </row>
    <row r="26" spans="2:14" ht="15.75" thickBot="1">
      <c r="B26" s="25" t="s">
        <v>30</v>
      </c>
      <c r="C26" s="26">
        <v>14</v>
      </c>
      <c r="D26" s="26">
        <v>300.5</v>
      </c>
      <c r="E26" s="26">
        <v>1760</v>
      </c>
      <c r="F26" s="26">
        <v>0</v>
      </c>
      <c r="G26" s="26">
        <v>0</v>
      </c>
      <c r="H26" s="27">
        <f t="shared" si="2"/>
        <v>2074.5</v>
      </c>
      <c r="I26" s="28">
        <v>569</v>
      </c>
      <c r="J26" s="29">
        <f t="shared" si="3"/>
        <v>27.428295974933718</v>
      </c>
      <c r="K26" s="28">
        <v>1505.5</v>
      </c>
      <c r="L26" s="29">
        <f t="shared" si="4"/>
        <v>72.571704025066282</v>
      </c>
      <c r="M26" s="30" t="s">
        <v>22</v>
      </c>
      <c r="N26" s="31">
        <v>1445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30"/>
  <sheetViews>
    <sheetView workbookViewId="0">
      <selection activeCell="D5" sqref="D5"/>
    </sheetView>
  </sheetViews>
  <sheetFormatPr baseColWidth="10" defaultRowHeight="12.75"/>
  <cols>
    <col min="1" max="1" width="4.28515625" customWidth="1"/>
    <col min="2" max="2" width="13" bestFit="1" customWidth="1"/>
    <col min="3" max="3" width="13" customWidth="1"/>
    <col min="5" max="5" width="9.5703125" bestFit="1" customWidth="1"/>
    <col min="6" max="6" width="7.85546875" bestFit="1" customWidth="1"/>
    <col min="7" max="7" width="5.7109375" bestFit="1" customWidth="1"/>
    <col min="8" max="8" width="8.85546875" bestFit="1" customWidth="1"/>
    <col min="9" max="9" width="7.85546875" bestFit="1" customWidth="1"/>
    <col min="10" max="10" width="8.28515625" bestFit="1" customWidth="1"/>
    <col min="11" max="11" width="6.5703125" bestFit="1" customWidth="1"/>
    <col min="12" max="12" width="9" bestFit="1" customWidth="1"/>
    <col min="13" max="13" width="7.28515625" bestFit="1" customWidth="1"/>
    <col min="14" max="14" width="6.28515625" bestFit="1" customWidth="1"/>
    <col min="15" max="15" width="7.85546875" bestFit="1" customWidth="1"/>
  </cols>
  <sheetData>
    <row r="1" spans="2:15" ht="13.5" thickBot="1"/>
    <row r="2" spans="2:15" ht="26.25" thickBot="1">
      <c r="B2" s="40" t="s">
        <v>6</v>
      </c>
      <c r="C2" s="41" t="s">
        <v>39</v>
      </c>
      <c r="D2" s="42" t="s">
        <v>35</v>
      </c>
      <c r="E2" s="42" t="s">
        <v>36</v>
      </c>
      <c r="F2" s="42" t="s">
        <v>37</v>
      </c>
      <c r="G2" s="42" t="s">
        <v>28</v>
      </c>
      <c r="H2" s="41" t="s">
        <v>38</v>
      </c>
      <c r="I2" s="41" t="s">
        <v>25</v>
      </c>
      <c r="J2" s="42" t="s">
        <v>31</v>
      </c>
      <c r="K2" s="42" t="s">
        <v>33</v>
      </c>
      <c r="L2" s="42" t="s">
        <v>32</v>
      </c>
      <c r="M2" s="42" t="s">
        <v>34</v>
      </c>
      <c r="N2" s="41" t="s">
        <v>24</v>
      </c>
      <c r="O2" s="43" t="s">
        <v>26</v>
      </c>
    </row>
    <row r="3" spans="2:15" ht="15">
      <c r="B3" s="18" t="s">
        <v>7</v>
      </c>
      <c r="C3" s="44" t="s">
        <v>40</v>
      </c>
      <c r="D3" s="32">
        <v>37</v>
      </c>
      <c r="E3" s="32">
        <v>613.5</v>
      </c>
      <c r="F3" s="32">
        <v>4181.7000000000007</v>
      </c>
      <c r="G3" s="32">
        <v>31</v>
      </c>
      <c r="H3" s="32">
        <v>46.4</v>
      </c>
      <c r="I3" s="33">
        <f t="shared" ref="I3:I8" si="0">SUM(D3:H3)</f>
        <v>4909.6000000000004</v>
      </c>
      <c r="J3" s="21">
        <v>3399.6</v>
      </c>
      <c r="K3" s="22">
        <f t="shared" ref="K3:K17" si="1">J3*100/I3</f>
        <v>69.243930259084237</v>
      </c>
      <c r="L3" s="21">
        <v>1510</v>
      </c>
      <c r="M3" s="22">
        <f t="shared" ref="M3:M17" si="2">L3*100/I3</f>
        <v>30.756069740915756</v>
      </c>
      <c r="N3" s="23" t="s">
        <v>21</v>
      </c>
      <c r="O3" s="24">
        <v>1321</v>
      </c>
    </row>
    <row r="4" spans="2:15" ht="15">
      <c r="B4" s="34" t="s">
        <v>9</v>
      </c>
      <c r="C4" s="13" t="s">
        <v>40</v>
      </c>
      <c r="D4" s="6">
        <v>38</v>
      </c>
      <c r="E4" s="6">
        <v>227</v>
      </c>
      <c r="F4" s="6">
        <v>2575.5</v>
      </c>
      <c r="G4" s="6">
        <v>12</v>
      </c>
      <c r="H4" s="6"/>
      <c r="I4" s="11">
        <f t="shared" si="0"/>
        <v>2852.5</v>
      </c>
      <c r="J4" s="7">
        <v>1686.5</v>
      </c>
      <c r="K4" s="8">
        <f>J4*100/I4</f>
        <v>59.123575810692373</v>
      </c>
      <c r="L4" s="7">
        <v>1173</v>
      </c>
      <c r="M4" s="8">
        <f>L4*100/I4</f>
        <v>41.121822962313757</v>
      </c>
      <c r="N4" s="9" t="s">
        <v>21</v>
      </c>
      <c r="O4" s="35">
        <v>1349</v>
      </c>
    </row>
    <row r="5" spans="2:15" ht="15">
      <c r="B5" s="34" t="s">
        <v>0</v>
      </c>
      <c r="C5" s="13" t="s">
        <v>40</v>
      </c>
      <c r="D5" s="10">
        <v>113</v>
      </c>
      <c r="E5" s="10">
        <v>393.5</v>
      </c>
      <c r="F5" s="10">
        <v>2873.5</v>
      </c>
      <c r="G5" s="10">
        <v>1</v>
      </c>
      <c r="H5" s="10">
        <v>22</v>
      </c>
      <c r="I5" s="12">
        <f>SUM(D5:H5)</f>
        <v>3403</v>
      </c>
      <c r="J5" s="7">
        <v>2594</v>
      </c>
      <c r="K5" s="8">
        <f>J5*100/I5</f>
        <v>76.226858654128705</v>
      </c>
      <c r="L5" s="7">
        <v>823</v>
      </c>
      <c r="M5" s="8">
        <f>L5*100/I5</f>
        <v>24.184543050249779</v>
      </c>
      <c r="N5" s="9" t="s">
        <v>23</v>
      </c>
      <c r="O5" s="35">
        <v>1403</v>
      </c>
    </row>
    <row r="6" spans="2:15" ht="15">
      <c r="B6" s="34" t="s">
        <v>10</v>
      </c>
      <c r="C6" s="13" t="s">
        <v>40</v>
      </c>
      <c r="D6" s="6"/>
      <c r="E6" s="6">
        <v>156</v>
      </c>
      <c r="F6" s="6">
        <v>1939</v>
      </c>
      <c r="G6" s="6"/>
      <c r="H6" s="6">
        <v>28</v>
      </c>
      <c r="I6" s="11">
        <f>SUM(D6:H6)</f>
        <v>2123</v>
      </c>
      <c r="J6" s="7">
        <v>522</v>
      </c>
      <c r="K6" s="8">
        <f>J6*100/I6</f>
        <v>24.587847385774847</v>
      </c>
      <c r="L6" s="7">
        <v>1601</v>
      </c>
      <c r="M6" s="8">
        <f>L6*100/I6</f>
        <v>75.41215261422515</v>
      </c>
      <c r="N6" s="9" t="s">
        <v>21</v>
      </c>
      <c r="O6" s="35">
        <v>1410</v>
      </c>
    </row>
    <row r="7" spans="2:15" ht="15">
      <c r="B7" s="34" t="s">
        <v>16</v>
      </c>
      <c r="C7" s="13" t="s">
        <v>40</v>
      </c>
      <c r="D7" s="6">
        <v>4</v>
      </c>
      <c r="E7" s="6">
        <v>528.5</v>
      </c>
      <c r="F7" s="6">
        <v>1741</v>
      </c>
      <c r="G7" s="6">
        <v>10</v>
      </c>
      <c r="H7" s="6">
        <v>0</v>
      </c>
      <c r="I7" s="11">
        <f>SUM(D7:H7)</f>
        <v>2283.5</v>
      </c>
      <c r="J7" s="7">
        <v>1626</v>
      </c>
      <c r="K7" s="8">
        <f>J7*100/I7</f>
        <v>71.206481278738778</v>
      </c>
      <c r="L7" s="7">
        <v>657.5</v>
      </c>
      <c r="M7" s="8">
        <f>L7*100/I7</f>
        <v>28.793518721261222</v>
      </c>
      <c r="N7" s="9" t="s">
        <v>23</v>
      </c>
      <c r="O7" s="35">
        <v>1421</v>
      </c>
    </row>
    <row r="8" spans="2:15" ht="15.75" thickBot="1">
      <c r="B8" s="25" t="s">
        <v>8</v>
      </c>
      <c r="C8" s="45" t="s">
        <v>40</v>
      </c>
      <c r="D8" s="26">
        <v>0</v>
      </c>
      <c r="E8" s="26">
        <v>65</v>
      </c>
      <c r="F8" s="26">
        <v>1576.4</v>
      </c>
      <c r="G8" s="26">
        <v>0</v>
      </c>
      <c r="H8" s="26">
        <v>0</v>
      </c>
      <c r="I8" s="27">
        <f t="shared" si="0"/>
        <v>1641.4</v>
      </c>
      <c r="J8" s="28">
        <v>778.4</v>
      </c>
      <c r="K8" s="29">
        <f>J8*100/I8</f>
        <v>47.422931643718776</v>
      </c>
      <c r="L8" s="28">
        <v>863</v>
      </c>
      <c r="M8" s="29">
        <f>L8*100/I8</f>
        <v>52.577068356281224</v>
      </c>
      <c r="N8" s="30" t="s">
        <v>21</v>
      </c>
      <c r="O8" s="31">
        <v>1433</v>
      </c>
    </row>
    <row r="9" spans="2:15" ht="13.5" thickBot="1"/>
    <row r="10" spans="2:15" ht="15">
      <c r="B10" s="18" t="s">
        <v>5</v>
      </c>
      <c r="C10" s="36" t="s">
        <v>41</v>
      </c>
      <c r="D10" s="32">
        <v>34</v>
      </c>
      <c r="E10" s="32">
        <v>515.5</v>
      </c>
      <c r="F10" s="32">
        <v>3264</v>
      </c>
      <c r="G10" s="32">
        <v>30.5</v>
      </c>
      <c r="H10" s="32">
        <v>8</v>
      </c>
      <c r="I10" s="33">
        <f>SUM(D10:H10)</f>
        <v>3852</v>
      </c>
      <c r="J10" s="21">
        <v>2611</v>
      </c>
      <c r="K10" s="22">
        <f t="shared" si="1"/>
        <v>67.782969885773625</v>
      </c>
      <c r="L10" s="21">
        <v>1241</v>
      </c>
      <c r="M10" s="22">
        <f t="shared" si="2"/>
        <v>32.217030114226375</v>
      </c>
      <c r="N10" s="23" t="s">
        <v>21</v>
      </c>
      <c r="O10" s="24">
        <v>1338</v>
      </c>
    </row>
    <row r="11" spans="2:15" ht="15.75" thickBot="1">
      <c r="B11" s="25" t="s">
        <v>4</v>
      </c>
      <c r="C11" s="37" t="s">
        <v>41</v>
      </c>
      <c r="D11" s="26"/>
      <c r="E11" s="26">
        <v>210</v>
      </c>
      <c r="F11" s="26">
        <v>1720</v>
      </c>
      <c r="G11" s="26">
        <v>14</v>
      </c>
      <c r="H11" s="26">
        <v>28</v>
      </c>
      <c r="I11" s="27">
        <f>SUM(D11:H11)</f>
        <v>1972</v>
      </c>
      <c r="J11" s="28">
        <v>1278</v>
      </c>
      <c r="K11" s="29">
        <f t="shared" si="1"/>
        <v>64.807302231237315</v>
      </c>
      <c r="L11" s="28">
        <v>694</v>
      </c>
      <c r="M11" s="29">
        <f t="shared" si="2"/>
        <v>35.192697768762677</v>
      </c>
      <c r="N11" s="30" t="s">
        <v>21</v>
      </c>
      <c r="O11" s="31">
        <v>1345</v>
      </c>
    </row>
    <row r="12" spans="2:15" ht="13.5" thickBot="1"/>
    <row r="13" spans="2:15" ht="15.75" thickBot="1">
      <c r="B13" s="46" t="s">
        <v>17</v>
      </c>
      <c r="C13" s="54" t="s">
        <v>43</v>
      </c>
      <c r="D13" s="48">
        <v>8</v>
      </c>
      <c r="E13" s="48">
        <v>264</v>
      </c>
      <c r="F13" s="48">
        <v>1521.5</v>
      </c>
      <c r="G13" s="48"/>
      <c r="H13" s="48"/>
      <c r="I13" s="49">
        <v>1793</v>
      </c>
      <c r="J13" s="50">
        <v>1288</v>
      </c>
      <c r="K13" s="51">
        <f t="shared" si="1"/>
        <v>71.834913552704961</v>
      </c>
      <c r="L13" s="50">
        <v>505</v>
      </c>
      <c r="M13" s="51">
        <f t="shared" si="2"/>
        <v>28.165086447295035</v>
      </c>
      <c r="N13" s="52" t="s">
        <v>21</v>
      </c>
      <c r="O13" s="53">
        <v>1413</v>
      </c>
    </row>
    <row r="14" spans="2:15" ht="13.5" thickBot="1"/>
    <row r="15" spans="2:15" ht="15">
      <c r="B15" s="18" t="s">
        <v>18</v>
      </c>
      <c r="C15" s="44" t="s">
        <v>42</v>
      </c>
      <c r="D15" s="32"/>
      <c r="E15" s="32">
        <v>171</v>
      </c>
      <c r="F15" s="32">
        <v>1723.8</v>
      </c>
      <c r="G15" s="32"/>
      <c r="H15" s="32">
        <v>16</v>
      </c>
      <c r="I15" s="33">
        <f>SUM(D15:H15)</f>
        <v>1910.8</v>
      </c>
      <c r="J15" s="21">
        <v>919.3</v>
      </c>
      <c r="K15" s="22">
        <f t="shared" si="1"/>
        <v>48.110738957504708</v>
      </c>
      <c r="L15" s="21">
        <v>991.5</v>
      </c>
      <c r="M15" s="22">
        <f t="shared" si="2"/>
        <v>51.889261042495292</v>
      </c>
      <c r="N15" s="23" t="s">
        <v>21</v>
      </c>
      <c r="O15" s="24">
        <v>1414</v>
      </c>
    </row>
    <row r="16" spans="2:15" ht="15">
      <c r="B16" s="34" t="s">
        <v>19</v>
      </c>
      <c r="C16" s="13" t="s">
        <v>42</v>
      </c>
      <c r="D16" s="6">
        <v>18</v>
      </c>
      <c r="E16" s="6">
        <v>291.5</v>
      </c>
      <c r="F16" s="6">
        <v>1733</v>
      </c>
      <c r="G16" s="6">
        <v>3</v>
      </c>
      <c r="H16" s="6">
        <v>0</v>
      </c>
      <c r="I16" s="11">
        <f>SUM(D16:H16)</f>
        <v>2045.5</v>
      </c>
      <c r="J16" s="7">
        <v>663.5</v>
      </c>
      <c r="K16" s="8">
        <f t="shared" si="1"/>
        <v>32.437056954289908</v>
      </c>
      <c r="L16" s="7">
        <v>1382</v>
      </c>
      <c r="M16" s="8">
        <f t="shared" si="2"/>
        <v>67.562943045710099</v>
      </c>
      <c r="N16" s="9" t="s">
        <v>21</v>
      </c>
      <c r="O16" s="35">
        <v>1429</v>
      </c>
    </row>
    <row r="17" spans="2:15" ht="15">
      <c r="B17" s="34" t="s">
        <v>29</v>
      </c>
      <c r="C17" s="13" t="s">
        <v>42</v>
      </c>
      <c r="D17" s="6">
        <v>52</v>
      </c>
      <c r="E17" s="6">
        <v>321</v>
      </c>
      <c r="F17" s="6">
        <v>1661.5</v>
      </c>
      <c r="G17" s="6">
        <v>0</v>
      </c>
      <c r="H17" s="6">
        <v>0</v>
      </c>
      <c r="I17" s="11">
        <f>SUM(D17:H17)</f>
        <v>2034.5</v>
      </c>
      <c r="J17" s="7">
        <v>585</v>
      </c>
      <c r="K17" s="8">
        <f t="shared" si="1"/>
        <v>28.753993610223642</v>
      </c>
      <c r="L17" s="7">
        <v>1449.5</v>
      </c>
      <c r="M17" s="8">
        <f t="shared" si="2"/>
        <v>71.246006389776355</v>
      </c>
      <c r="N17" s="9" t="s">
        <v>21</v>
      </c>
      <c r="O17" s="35">
        <v>1443</v>
      </c>
    </row>
    <row r="18" spans="2:15" ht="15.75" thickBot="1">
      <c r="B18" s="25" t="s">
        <v>30</v>
      </c>
      <c r="C18" s="45" t="s">
        <v>42</v>
      </c>
      <c r="D18" s="26">
        <v>14</v>
      </c>
      <c r="E18" s="26">
        <v>300.5</v>
      </c>
      <c r="F18" s="26">
        <v>1760</v>
      </c>
      <c r="G18" s="26">
        <v>0</v>
      </c>
      <c r="H18" s="26">
        <v>0</v>
      </c>
      <c r="I18" s="27">
        <f>SUM(D18:H18)</f>
        <v>2074.5</v>
      </c>
      <c r="J18" s="28">
        <v>569</v>
      </c>
      <c r="K18" s="29">
        <f>J18*100/I18</f>
        <v>27.428295974933718</v>
      </c>
      <c r="L18" s="28">
        <v>1505.5</v>
      </c>
      <c r="M18" s="29">
        <f>L18*100/I18</f>
        <v>72.571704025066282</v>
      </c>
      <c r="N18" s="30" t="s">
        <v>22</v>
      </c>
      <c r="O18" s="31">
        <v>1445</v>
      </c>
    </row>
    <row r="19" spans="2:15" ht="13.5" thickBot="1"/>
    <row r="20" spans="2:15" ht="15">
      <c r="B20" s="18" t="s">
        <v>11</v>
      </c>
      <c r="C20" s="36" t="s">
        <v>44</v>
      </c>
      <c r="D20" s="19">
        <v>15</v>
      </c>
      <c r="E20" s="19">
        <v>289</v>
      </c>
      <c r="F20" s="19">
        <v>1332.4</v>
      </c>
      <c r="G20" s="19">
        <v>4</v>
      </c>
      <c r="H20" s="19">
        <v>10</v>
      </c>
      <c r="I20" s="33">
        <f>SUM(D20:H20)</f>
        <v>1650.4</v>
      </c>
      <c r="J20" s="21">
        <v>994.4</v>
      </c>
      <c r="K20" s="22">
        <f t="shared" ref="K20:K30" si="3">J20*100/I20</f>
        <v>60.252060106640812</v>
      </c>
      <c r="L20" s="21">
        <v>656</v>
      </c>
      <c r="M20" s="22">
        <f t="shared" ref="M20:M30" si="4">L20*100/I20</f>
        <v>39.747939893359181</v>
      </c>
      <c r="N20" s="23" t="s">
        <v>22</v>
      </c>
      <c r="O20" s="24">
        <v>1416</v>
      </c>
    </row>
    <row r="21" spans="2:15" ht="15">
      <c r="B21" s="34" t="s">
        <v>12</v>
      </c>
      <c r="C21" s="38" t="s">
        <v>44</v>
      </c>
      <c r="D21" s="6">
        <v>79.100000000000009</v>
      </c>
      <c r="E21" s="6">
        <v>189.49999999999997</v>
      </c>
      <c r="F21" s="6">
        <v>2658.4000000000019</v>
      </c>
      <c r="G21" s="6">
        <v>20</v>
      </c>
      <c r="H21" s="6">
        <v>20</v>
      </c>
      <c r="I21" s="11">
        <f>SUM(D21:H21)</f>
        <v>2967.0000000000018</v>
      </c>
      <c r="J21" s="7">
        <v>2239</v>
      </c>
      <c r="K21" s="8">
        <f t="shared" si="3"/>
        <v>75.463431075160045</v>
      </c>
      <c r="L21" s="7">
        <v>728</v>
      </c>
      <c r="M21" s="8">
        <f t="shared" si="4"/>
        <v>24.536568924839891</v>
      </c>
      <c r="N21" s="9" t="s">
        <v>22</v>
      </c>
      <c r="O21" s="35">
        <v>1419</v>
      </c>
    </row>
    <row r="22" spans="2:15" ht="15.75" thickBot="1">
      <c r="B22" s="25" t="s">
        <v>13</v>
      </c>
      <c r="C22" s="37" t="s">
        <v>44</v>
      </c>
      <c r="D22" s="26">
        <v>451</v>
      </c>
      <c r="E22" s="26">
        <v>235</v>
      </c>
      <c r="F22" s="26">
        <v>2004</v>
      </c>
      <c r="G22" s="26">
        <v>30</v>
      </c>
      <c r="H22" s="26">
        <v>16</v>
      </c>
      <c r="I22" s="27">
        <f>SUM(D22:H22)</f>
        <v>2736</v>
      </c>
      <c r="J22" s="28">
        <v>1676</v>
      </c>
      <c r="K22" s="29">
        <f>J22*100/I22</f>
        <v>61.257309941520468</v>
      </c>
      <c r="L22" s="28">
        <v>1060</v>
      </c>
      <c r="M22" s="29">
        <f>L22*100/I22</f>
        <v>38.742690058479532</v>
      </c>
      <c r="N22" s="30" t="s">
        <v>22</v>
      </c>
      <c r="O22" s="31">
        <v>1445</v>
      </c>
    </row>
    <row r="23" spans="2:15" ht="13.5" thickBot="1"/>
    <row r="24" spans="2:15" ht="15">
      <c r="B24" s="18" t="s">
        <v>3</v>
      </c>
      <c r="C24" s="44" t="s">
        <v>45</v>
      </c>
      <c r="D24" s="32">
        <v>74.5</v>
      </c>
      <c r="E24" s="32">
        <v>187</v>
      </c>
      <c r="F24" s="32">
        <v>3327.6</v>
      </c>
      <c r="G24" s="32">
        <v>98</v>
      </c>
      <c r="H24" s="32">
        <v>16</v>
      </c>
      <c r="I24" s="33">
        <f>SUM(D24:H24)</f>
        <v>3703.1</v>
      </c>
      <c r="J24" s="21">
        <v>2599.1</v>
      </c>
      <c r="K24" s="22">
        <f t="shared" si="3"/>
        <v>70.187140503902143</v>
      </c>
      <c r="L24" s="21">
        <v>1104</v>
      </c>
      <c r="M24" s="22">
        <f t="shared" si="4"/>
        <v>29.812859496097865</v>
      </c>
      <c r="N24" s="23" t="s">
        <v>22</v>
      </c>
      <c r="O24" s="24">
        <v>1330</v>
      </c>
    </row>
    <row r="25" spans="2:15" ht="15">
      <c r="B25" s="34" t="s">
        <v>1</v>
      </c>
      <c r="C25" s="13" t="s">
        <v>46</v>
      </c>
      <c r="D25" s="6">
        <v>146</v>
      </c>
      <c r="E25" s="6">
        <v>291.8</v>
      </c>
      <c r="F25" s="6">
        <v>2669.5</v>
      </c>
      <c r="G25" s="6">
        <v>92</v>
      </c>
      <c r="H25" s="6">
        <v>8</v>
      </c>
      <c r="I25" s="11">
        <f>SUM(D25:H25)</f>
        <v>3207.3</v>
      </c>
      <c r="J25" s="7">
        <v>1885.3</v>
      </c>
      <c r="K25" s="8">
        <f t="shared" si="3"/>
        <v>58.781529635518972</v>
      </c>
      <c r="L25" s="7">
        <v>1322</v>
      </c>
      <c r="M25" s="8">
        <f t="shared" si="4"/>
        <v>41.218470364481028</v>
      </c>
      <c r="N25" s="9" t="s">
        <v>22</v>
      </c>
      <c r="O25" s="35">
        <v>1331</v>
      </c>
    </row>
    <row r="26" spans="2:15" ht="15">
      <c r="B26" s="34" t="s">
        <v>2</v>
      </c>
      <c r="C26" s="13" t="s">
        <v>45</v>
      </c>
      <c r="D26" s="6">
        <v>53.3</v>
      </c>
      <c r="E26" s="6">
        <v>103</v>
      </c>
      <c r="F26" s="6">
        <v>2623.7000000000016</v>
      </c>
      <c r="G26" s="6">
        <v>64.5</v>
      </c>
      <c r="H26" s="6">
        <v>4</v>
      </c>
      <c r="I26" s="11">
        <f>SUM(D26:H26)</f>
        <v>2848.5000000000018</v>
      </c>
      <c r="J26" s="7">
        <v>2139.5</v>
      </c>
      <c r="K26" s="8">
        <f>J26*100/I26</f>
        <v>75.109706863261323</v>
      </c>
      <c r="L26" s="7">
        <v>709</v>
      </c>
      <c r="M26" s="8">
        <f>L26*100/I26</f>
        <v>24.89029313673862</v>
      </c>
      <c r="N26" s="9" t="s">
        <v>22</v>
      </c>
      <c r="O26" s="35">
        <v>1340</v>
      </c>
    </row>
    <row r="27" spans="2:15" ht="15">
      <c r="B27" s="34" t="s">
        <v>14</v>
      </c>
      <c r="C27" s="13" t="s">
        <v>45</v>
      </c>
      <c r="D27" s="10">
        <v>32</v>
      </c>
      <c r="E27" s="10">
        <v>259</v>
      </c>
      <c r="F27" s="10">
        <v>2035</v>
      </c>
      <c r="G27" s="10">
        <v>29.5</v>
      </c>
      <c r="H27" s="10">
        <v>0</v>
      </c>
      <c r="I27" s="11">
        <f>SUM(D27:H27)</f>
        <v>2355.5</v>
      </c>
      <c r="J27" s="7">
        <v>1286</v>
      </c>
      <c r="K27" s="8">
        <f>J27*100/I27</f>
        <v>54.595627255359794</v>
      </c>
      <c r="L27" s="7">
        <v>1069.5</v>
      </c>
      <c r="M27" s="8">
        <f>L27*100/I27</f>
        <v>45.404372744640206</v>
      </c>
      <c r="N27" s="9" t="s">
        <v>22</v>
      </c>
      <c r="O27" s="35">
        <v>1423</v>
      </c>
    </row>
    <row r="28" spans="2:15" ht="15.75" thickBot="1">
      <c r="B28" s="25" t="s">
        <v>15</v>
      </c>
      <c r="C28" s="45" t="s">
        <v>45</v>
      </c>
      <c r="D28" s="26">
        <v>45</v>
      </c>
      <c r="E28" s="26">
        <v>68</v>
      </c>
      <c r="F28" s="26">
        <v>1935</v>
      </c>
      <c r="G28" s="26">
        <v>46</v>
      </c>
      <c r="H28" s="26">
        <v>0</v>
      </c>
      <c r="I28" s="27">
        <f>SUM(D28:H28)</f>
        <v>2094</v>
      </c>
      <c r="J28" s="28">
        <v>173</v>
      </c>
      <c r="K28" s="29">
        <f t="shared" si="3"/>
        <v>8.2617000955109834</v>
      </c>
      <c r="L28" s="28">
        <v>1920</v>
      </c>
      <c r="M28" s="29">
        <f t="shared" si="4"/>
        <v>91.690544412607451</v>
      </c>
      <c r="N28" s="30" t="s">
        <v>22</v>
      </c>
      <c r="O28" s="31">
        <v>1435</v>
      </c>
    </row>
    <row r="29" spans="2:15" ht="13.5" thickBot="1"/>
    <row r="30" spans="2:15" ht="15.75" thickBot="1">
      <c r="B30" s="46" t="s">
        <v>20</v>
      </c>
      <c r="C30" s="47" t="s">
        <v>47</v>
      </c>
      <c r="D30" s="48">
        <v>68</v>
      </c>
      <c r="E30" s="48">
        <v>97</v>
      </c>
      <c r="F30" s="48">
        <v>1386</v>
      </c>
      <c r="G30" s="48">
        <v>12</v>
      </c>
      <c r="H30" s="48">
        <v>0</v>
      </c>
      <c r="I30" s="49">
        <f>SUM(D30:H30)</f>
        <v>1563</v>
      </c>
      <c r="J30" s="50">
        <v>1084</v>
      </c>
      <c r="K30" s="51">
        <f t="shared" si="3"/>
        <v>69.353806781829817</v>
      </c>
      <c r="L30" s="50">
        <v>479</v>
      </c>
      <c r="M30" s="51">
        <f t="shared" si="4"/>
        <v>30.646193218170186</v>
      </c>
      <c r="N30" s="52" t="s">
        <v>22</v>
      </c>
      <c r="O30" s="53">
        <v>1437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M1" workbookViewId="0">
      <selection activeCell="U20" sqref="U20"/>
    </sheetView>
  </sheetViews>
  <sheetFormatPr baseColWidth="10" defaultRowHeight="12.75"/>
  <cols>
    <col min="1" max="1" width="13.140625" bestFit="1" customWidth="1"/>
    <col min="8" max="8" width="15.28515625" bestFit="1" customWidth="1"/>
    <col min="12" max="12" width="11.85546875" customWidth="1"/>
    <col min="14" max="14" width="10.7109375" bestFit="1" customWidth="1"/>
    <col min="16" max="16" width="13.140625" customWidth="1"/>
    <col min="17" max="17" width="9.85546875" customWidth="1"/>
    <col min="18" max="18" width="14.140625" customWidth="1"/>
    <col min="19" max="19" width="9.85546875" customWidth="1"/>
    <col min="20" max="20" width="10.28515625" customWidth="1"/>
  </cols>
  <sheetData>
    <row r="1" spans="1:20">
      <c r="A1" t="s">
        <v>6</v>
      </c>
      <c r="B1" t="s">
        <v>24</v>
      </c>
      <c r="C1" t="s">
        <v>39</v>
      </c>
      <c r="D1" t="s">
        <v>48</v>
      </c>
      <c r="E1" t="s">
        <v>49</v>
      </c>
      <c r="F1" t="s">
        <v>50</v>
      </c>
      <c r="G1" t="s">
        <v>51</v>
      </c>
      <c r="H1" t="s">
        <v>52</v>
      </c>
      <c r="I1" t="s">
        <v>27</v>
      </c>
      <c r="J1" t="s">
        <v>31</v>
      </c>
      <c r="K1" t="s">
        <v>53</v>
      </c>
      <c r="L1" t="s">
        <v>32</v>
      </c>
      <c r="M1" t="s">
        <v>34</v>
      </c>
      <c r="N1" t="s">
        <v>26</v>
      </c>
      <c r="P1" s="75" t="s">
        <v>24</v>
      </c>
      <c r="Q1" t="s">
        <v>22</v>
      </c>
    </row>
    <row r="2" spans="1:20">
      <c r="A2" t="s">
        <v>7</v>
      </c>
      <c r="B2" t="s">
        <v>21</v>
      </c>
      <c r="C2" t="s">
        <v>40</v>
      </c>
      <c r="D2">
        <v>37</v>
      </c>
      <c r="E2">
        <v>613.5</v>
      </c>
      <c r="F2">
        <v>4181.7000000000007</v>
      </c>
      <c r="G2">
        <v>31</v>
      </c>
      <c r="H2">
        <v>46.4</v>
      </c>
      <c r="I2">
        <v>4909.6000000000004</v>
      </c>
      <c r="J2">
        <v>3399.6</v>
      </c>
      <c r="K2">
        <v>69.243930259084237</v>
      </c>
      <c r="L2">
        <v>1510</v>
      </c>
      <c r="M2">
        <v>30.756069740915756</v>
      </c>
      <c r="N2">
        <v>1321</v>
      </c>
    </row>
    <row r="3" spans="1:20">
      <c r="A3" t="s">
        <v>3</v>
      </c>
      <c r="B3" t="s">
        <v>22</v>
      </c>
      <c r="C3" t="s">
        <v>45</v>
      </c>
      <c r="D3">
        <v>74.5</v>
      </c>
      <c r="E3">
        <v>187</v>
      </c>
      <c r="F3">
        <v>3327.6</v>
      </c>
      <c r="G3">
        <v>98</v>
      </c>
      <c r="H3">
        <v>16</v>
      </c>
      <c r="I3">
        <v>3703.1</v>
      </c>
      <c r="J3">
        <v>2599.1</v>
      </c>
      <c r="K3">
        <v>70.187140503902143</v>
      </c>
      <c r="L3">
        <v>1104</v>
      </c>
      <c r="M3">
        <v>29.812859496097865</v>
      </c>
      <c r="N3">
        <v>1330</v>
      </c>
      <c r="Q3" s="75" t="s">
        <v>56</v>
      </c>
    </row>
    <row r="4" spans="1:20">
      <c r="A4" t="s">
        <v>1</v>
      </c>
      <c r="B4" t="s">
        <v>22</v>
      </c>
      <c r="C4" t="s">
        <v>45</v>
      </c>
      <c r="D4">
        <v>146</v>
      </c>
      <c r="E4">
        <v>291.8</v>
      </c>
      <c r="F4">
        <v>2669.5</v>
      </c>
      <c r="G4">
        <v>92</v>
      </c>
      <c r="H4">
        <v>8</v>
      </c>
      <c r="I4">
        <v>3207.3</v>
      </c>
      <c r="J4">
        <v>1885.3</v>
      </c>
      <c r="K4">
        <v>58.781529635518972</v>
      </c>
      <c r="L4">
        <v>1322</v>
      </c>
      <c r="M4">
        <v>41.218470364481028</v>
      </c>
      <c r="N4">
        <v>1331</v>
      </c>
      <c r="P4" s="75" t="s">
        <v>6</v>
      </c>
      <c r="Q4" t="s">
        <v>55</v>
      </c>
      <c r="R4" t="s">
        <v>57</v>
      </c>
      <c r="S4" t="s">
        <v>58</v>
      </c>
      <c r="T4" t="s">
        <v>59</v>
      </c>
    </row>
    <row r="5" spans="1:20">
      <c r="A5" t="s">
        <v>5</v>
      </c>
      <c r="B5" t="s">
        <v>21</v>
      </c>
      <c r="C5" t="s">
        <v>41</v>
      </c>
      <c r="D5">
        <v>34</v>
      </c>
      <c r="E5">
        <v>515.5</v>
      </c>
      <c r="F5">
        <v>3264</v>
      </c>
      <c r="G5">
        <v>30.5</v>
      </c>
      <c r="H5">
        <v>8</v>
      </c>
      <c r="I5">
        <v>3852</v>
      </c>
      <c r="J5">
        <v>2611</v>
      </c>
      <c r="K5">
        <v>67.782969885773625</v>
      </c>
      <c r="L5">
        <v>1241</v>
      </c>
      <c r="M5">
        <v>32.217030114226375</v>
      </c>
      <c r="N5">
        <v>1338</v>
      </c>
      <c r="P5" t="s">
        <v>11</v>
      </c>
      <c r="Q5" s="76">
        <v>1650.4</v>
      </c>
      <c r="R5" s="76">
        <v>1332.4</v>
      </c>
      <c r="S5" s="76">
        <v>994.4</v>
      </c>
      <c r="T5" s="76">
        <v>656</v>
      </c>
    </row>
    <row r="6" spans="1:20">
      <c r="A6" t="s">
        <v>2</v>
      </c>
      <c r="B6" t="s">
        <v>22</v>
      </c>
      <c r="C6" t="s">
        <v>45</v>
      </c>
      <c r="D6">
        <v>53.3</v>
      </c>
      <c r="E6">
        <v>103</v>
      </c>
      <c r="F6">
        <v>2623.7000000000016</v>
      </c>
      <c r="G6">
        <v>64.5</v>
      </c>
      <c r="H6">
        <v>4</v>
      </c>
      <c r="I6">
        <v>2848.5000000000018</v>
      </c>
      <c r="J6">
        <v>2139.5</v>
      </c>
      <c r="K6">
        <v>75.109706863261323</v>
      </c>
      <c r="L6">
        <v>709</v>
      </c>
      <c r="M6">
        <v>24.89029313673862</v>
      </c>
      <c r="N6">
        <v>1340</v>
      </c>
      <c r="P6" t="s">
        <v>12</v>
      </c>
      <c r="Q6" s="76">
        <v>2967.0000000000018</v>
      </c>
      <c r="R6" s="76">
        <v>2658.4000000000019</v>
      </c>
      <c r="S6" s="76">
        <v>2239</v>
      </c>
      <c r="T6" s="76">
        <v>728</v>
      </c>
    </row>
    <row r="7" spans="1:20">
      <c r="A7" t="s">
        <v>4</v>
      </c>
      <c r="B7" t="s">
        <v>21</v>
      </c>
      <c r="C7" t="s">
        <v>41</v>
      </c>
      <c r="E7">
        <v>210</v>
      </c>
      <c r="F7">
        <v>1720</v>
      </c>
      <c r="G7">
        <v>14</v>
      </c>
      <c r="H7">
        <v>28</v>
      </c>
      <c r="I7">
        <v>1972</v>
      </c>
      <c r="J7">
        <v>1278</v>
      </c>
      <c r="K7">
        <v>64.807302231237315</v>
      </c>
      <c r="L7">
        <v>694</v>
      </c>
      <c r="M7">
        <v>35.192697768762677</v>
      </c>
      <c r="N7">
        <v>1345</v>
      </c>
      <c r="P7" t="s">
        <v>13</v>
      </c>
      <c r="Q7" s="76">
        <v>2736</v>
      </c>
      <c r="R7" s="76">
        <v>2004</v>
      </c>
      <c r="S7" s="76">
        <v>1676</v>
      </c>
      <c r="T7" s="76">
        <v>1060</v>
      </c>
    </row>
    <row r="8" spans="1:20">
      <c r="A8" t="s">
        <v>9</v>
      </c>
      <c r="B8" t="s">
        <v>21</v>
      </c>
      <c r="C8" t="s">
        <v>40</v>
      </c>
      <c r="D8">
        <v>38</v>
      </c>
      <c r="E8">
        <v>227</v>
      </c>
      <c r="F8">
        <v>2575.5</v>
      </c>
      <c r="G8">
        <v>12</v>
      </c>
      <c r="I8">
        <v>2852.5</v>
      </c>
      <c r="J8">
        <v>1686.5</v>
      </c>
      <c r="K8">
        <v>59.123575810692373</v>
      </c>
      <c r="L8">
        <v>1173</v>
      </c>
      <c r="M8">
        <v>41.121822962313757</v>
      </c>
      <c r="N8">
        <v>1349</v>
      </c>
      <c r="P8" t="s">
        <v>3</v>
      </c>
      <c r="Q8" s="76">
        <v>3703.1</v>
      </c>
      <c r="R8" s="76">
        <v>3327.6</v>
      </c>
      <c r="S8" s="76">
        <v>2599.1</v>
      </c>
      <c r="T8" s="76">
        <v>1104</v>
      </c>
    </row>
    <row r="9" spans="1:20">
      <c r="A9" t="s">
        <v>0</v>
      </c>
      <c r="B9" t="s">
        <v>23</v>
      </c>
      <c r="C9" t="s">
        <v>40</v>
      </c>
      <c r="D9">
        <v>113</v>
      </c>
      <c r="E9">
        <v>393.5</v>
      </c>
      <c r="F9">
        <v>2873.5</v>
      </c>
      <c r="G9">
        <v>1</v>
      </c>
      <c r="H9">
        <v>22</v>
      </c>
      <c r="I9">
        <v>3403</v>
      </c>
      <c r="J9">
        <v>2594</v>
      </c>
      <c r="K9">
        <v>76.226858654128705</v>
      </c>
      <c r="L9">
        <v>823</v>
      </c>
      <c r="M9">
        <v>24.184543050249779</v>
      </c>
      <c r="N9">
        <v>1403</v>
      </c>
      <c r="P9" t="s">
        <v>2</v>
      </c>
      <c r="Q9" s="76">
        <v>2848.5000000000018</v>
      </c>
      <c r="R9" s="76">
        <v>2623.7000000000016</v>
      </c>
      <c r="S9" s="76">
        <v>2139.5</v>
      </c>
      <c r="T9" s="76">
        <v>709</v>
      </c>
    </row>
    <row r="10" spans="1:20">
      <c r="A10" t="s">
        <v>10</v>
      </c>
      <c r="B10" t="s">
        <v>21</v>
      </c>
      <c r="C10" t="s">
        <v>40</v>
      </c>
      <c r="E10">
        <v>156</v>
      </c>
      <c r="F10">
        <v>1939</v>
      </c>
      <c r="H10">
        <v>28</v>
      </c>
      <c r="I10">
        <v>2123</v>
      </c>
      <c r="J10">
        <v>522</v>
      </c>
      <c r="K10">
        <v>24.587847385774847</v>
      </c>
      <c r="L10">
        <v>1601</v>
      </c>
      <c r="M10">
        <v>75.41215261422515</v>
      </c>
      <c r="N10">
        <v>1410</v>
      </c>
      <c r="P10" t="s">
        <v>14</v>
      </c>
      <c r="Q10" s="76">
        <v>2355.5</v>
      </c>
      <c r="R10" s="76">
        <v>2035</v>
      </c>
      <c r="S10" s="76">
        <v>1286</v>
      </c>
      <c r="T10" s="76">
        <v>1069.5</v>
      </c>
    </row>
    <row r="11" spans="1:20">
      <c r="A11" t="s">
        <v>17</v>
      </c>
      <c r="B11" t="s">
        <v>21</v>
      </c>
      <c r="C11" t="s">
        <v>43</v>
      </c>
      <c r="D11">
        <v>8</v>
      </c>
      <c r="E11">
        <v>264</v>
      </c>
      <c r="F11">
        <v>1521.5</v>
      </c>
      <c r="I11">
        <v>1793</v>
      </c>
      <c r="J11">
        <v>1288</v>
      </c>
      <c r="K11">
        <v>71.834913552704961</v>
      </c>
      <c r="L11">
        <v>505</v>
      </c>
      <c r="M11">
        <v>28.165086447295035</v>
      </c>
      <c r="N11">
        <v>1413</v>
      </c>
      <c r="P11" t="s">
        <v>15</v>
      </c>
      <c r="Q11" s="76">
        <v>2094</v>
      </c>
      <c r="R11" s="76">
        <v>1935</v>
      </c>
      <c r="S11" s="76">
        <v>173</v>
      </c>
      <c r="T11" s="76">
        <v>1920</v>
      </c>
    </row>
    <row r="12" spans="1:20">
      <c r="A12" t="s">
        <v>18</v>
      </c>
      <c r="B12" t="s">
        <v>21</v>
      </c>
      <c r="C12" t="s">
        <v>42</v>
      </c>
      <c r="E12">
        <v>171</v>
      </c>
      <c r="F12">
        <v>1723.8</v>
      </c>
      <c r="H12">
        <v>16</v>
      </c>
      <c r="I12">
        <v>1910.8</v>
      </c>
      <c r="J12">
        <v>919.3</v>
      </c>
      <c r="K12">
        <v>48.110738957504708</v>
      </c>
      <c r="L12">
        <v>991.5</v>
      </c>
      <c r="M12">
        <v>51.889261042495292</v>
      </c>
      <c r="N12">
        <v>1414</v>
      </c>
      <c r="P12" t="s">
        <v>1</v>
      </c>
      <c r="Q12" s="76">
        <v>3207.3</v>
      </c>
      <c r="R12" s="76">
        <v>2669.5</v>
      </c>
      <c r="S12" s="76">
        <v>1885.3</v>
      </c>
      <c r="T12" s="76">
        <v>1322</v>
      </c>
    </row>
    <row r="13" spans="1:20">
      <c r="A13" t="s">
        <v>11</v>
      </c>
      <c r="B13" t="s">
        <v>22</v>
      </c>
      <c r="C13" t="s">
        <v>44</v>
      </c>
      <c r="D13">
        <v>15</v>
      </c>
      <c r="E13">
        <v>289</v>
      </c>
      <c r="F13">
        <v>1332.4</v>
      </c>
      <c r="G13">
        <v>4</v>
      </c>
      <c r="H13">
        <v>10</v>
      </c>
      <c r="I13">
        <v>1650.4</v>
      </c>
      <c r="J13">
        <v>994.4</v>
      </c>
      <c r="K13">
        <v>60.252060106640812</v>
      </c>
      <c r="L13">
        <v>656</v>
      </c>
      <c r="M13">
        <v>39.747939893359181</v>
      </c>
      <c r="N13">
        <v>1416</v>
      </c>
      <c r="P13" t="s">
        <v>30</v>
      </c>
      <c r="Q13" s="76">
        <v>2074.5</v>
      </c>
      <c r="R13" s="76">
        <v>1760</v>
      </c>
      <c r="S13" s="76">
        <v>569</v>
      </c>
      <c r="T13" s="76">
        <v>1505.5</v>
      </c>
    </row>
    <row r="14" spans="1:20">
      <c r="A14" t="s">
        <v>12</v>
      </c>
      <c r="B14" t="s">
        <v>22</v>
      </c>
      <c r="C14" t="s">
        <v>44</v>
      </c>
      <c r="D14">
        <v>79.100000000000009</v>
      </c>
      <c r="E14">
        <v>189.49999999999997</v>
      </c>
      <c r="F14">
        <v>2658.4000000000019</v>
      </c>
      <c r="G14">
        <v>20</v>
      </c>
      <c r="H14">
        <v>20</v>
      </c>
      <c r="I14">
        <v>2967.0000000000018</v>
      </c>
      <c r="J14">
        <v>2239</v>
      </c>
      <c r="K14">
        <v>75.463431075160045</v>
      </c>
      <c r="L14">
        <v>728</v>
      </c>
      <c r="M14">
        <v>24.536568924839891</v>
      </c>
      <c r="N14">
        <v>1419</v>
      </c>
      <c r="P14" t="s">
        <v>20</v>
      </c>
      <c r="Q14" s="76">
        <v>1563</v>
      </c>
      <c r="R14" s="76">
        <v>1386</v>
      </c>
      <c r="S14" s="76">
        <v>1084</v>
      </c>
      <c r="T14" s="76">
        <v>479</v>
      </c>
    </row>
    <row r="15" spans="1:20">
      <c r="A15" t="s">
        <v>16</v>
      </c>
      <c r="B15" t="s">
        <v>23</v>
      </c>
      <c r="C15" t="s">
        <v>40</v>
      </c>
      <c r="D15">
        <v>4</v>
      </c>
      <c r="E15">
        <v>528.5</v>
      </c>
      <c r="F15">
        <v>1741</v>
      </c>
      <c r="G15">
        <v>10</v>
      </c>
      <c r="H15">
        <v>0</v>
      </c>
      <c r="I15">
        <v>2283.5</v>
      </c>
      <c r="J15">
        <v>1626</v>
      </c>
      <c r="K15">
        <v>71.206481278738778</v>
      </c>
      <c r="L15">
        <v>657.5</v>
      </c>
      <c r="M15">
        <v>28.793518721261222</v>
      </c>
      <c r="N15">
        <v>1421</v>
      </c>
      <c r="P15" t="s">
        <v>54</v>
      </c>
      <c r="Q15" s="76">
        <v>25199.300000000003</v>
      </c>
      <c r="R15" s="76">
        <v>21731.600000000002</v>
      </c>
      <c r="S15" s="76">
        <v>14645.3</v>
      </c>
      <c r="T15" s="76">
        <v>10553</v>
      </c>
    </row>
    <row r="16" spans="1:20">
      <c r="A16" t="s">
        <v>14</v>
      </c>
      <c r="B16" t="s">
        <v>22</v>
      </c>
      <c r="C16" t="s">
        <v>45</v>
      </c>
      <c r="D16">
        <v>32</v>
      </c>
      <c r="E16">
        <v>259</v>
      </c>
      <c r="F16">
        <v>2035</v>
      </c>
      <c r="G16">
        <v>29.5</v>
      </c>
      <c r="H16">
        <v>0</v>
      </c>
      <c r="I16">
        <v>2355.5</v>
      </c>
      <c r="J16">
        <v>1286</v>
      </c>
      <c r="K16">
        <v>54.595627255359794</v>
      </c>
      <c r="L16">
        <v>1069.5</v>
      </c>
      <c r="M16">
        <v>45.404372744640206</v>
      </c>
      <c r="N16">
        <v>1423</v>
      </c>
    </row>
    <row r="17" spans="1:17">
      <c r="A17" t="s">
        <v>19</v>
      </c>
      <c r="B17" t="s">
        <v>21</v>
      </c>
      <c r="C17" t="s">
        <v>42</v>
      </c>
      <c r="D17">
        <v>18</v>
      </c>
      <c r="E17">
        <v>291.5</v>
      </c>
      <c r="F17">
        <v>1733</v>
      </c>
      <c r="G17">
        <v>3</v>
      </c>
      <c r="H17">
        <v>0</v>
      </c>
      <c r="I17">
        <v>2045.5</v>
      </c>
      <c r="J17">
        <v>663.5</v>
      </c>
      <c r="K17">
        <v>32.437056954289908</v>
      </c>
      <c r="L17">
        <v>1382</v>
      </c>
      <c r="M17">
        <v>67.562943045710099</v>
      </c>
      <c r="N17">
        <v>1429</v>
      </c>
    </row>
    <row r="18" spans="1:17">
      <c r="A18" t="s">
        <v>8</v>
      </c>
      <c r="B18" t="s">
        <v>21</v>
      </c>
      <c r="C18" t="s">
        <v>40</v>
      </c>
      <c r="D18">
        <v>0</v>
      </c>
      <c r="E18">
        <v>65</v>
      </c>
      <c r="F18">
        <v>1576.4</v>
      </c>
      <c r="G18">
        <v>0</v>
      </c>
      <c r="H18">
        <v>0</v>
      </c>
      <c r="I18">
        <v>1641.4</v>
      </c>
      <c r="J18">
        <v>778.4</v>
      </c>
      <c r="K18">
        <v>47.422931643718776</v>
      </c>
      <c r="L18">
        <v>863</v>
      </c>
      <c r="M18">
        <v>52.577068356281224</v>
      </c>
      <c r="N18">
        <v>1433</v>
      </c>
    </row>
    <row r="19" spans="1:17">
      <c r="A19" t="s">
        <v>15</v>
      </c>
      <c r="B19" t="s">
        <v>22</v>
      </c>
      <c r="C19" t="s">
        <v>45</v>
      </c>
      <c r="D19">
        <v>45</v>
      </c>
      <c r="E19">
        <v>68</v>
      </c>
      <c r="F19">
        <v>1935</v>
      </c>
      <c r="G19">
        <v>46</v>
      </c>
      <c r="H19">
        <v>0</v>
      </c>
      <c r="I19">
        <v>2094</v>
      </c>
      <c r="J19">
        <v>173</v>
      </c>
      <c r="K19">
        <v>8.2617000955109834</v>
      </c>
      <c r="L19">
        <v>1920</v>
      </c>
      <c r="M19">
        <v>91.690544412607451</v>
      </c>
      <c r="N19">
        <v>1435</v>
      </c>
    </row>
    <row r="20" spans="1:17">
      <c r="A20" t="s">
        <v>20</v>
      </c>
      <c r="B20" t="s">
        <v>22</v>
      </c>
      <c r="C20" t="s">
        <v>47</v>
      </c>
      <c r="D20">
        <v>68</v>
      </c>
      <c r="E20">
        <v>97</v>
      </c>
      <c r="F20">
        <v>1386</v>
      </c>
      <c r="G20">
        <v>12</v>
      </c>
      <c r="H20">
        <v>0</v>
      </c>
      <c r="I20">
        <v>1563</v>
      </c>
      <c r="J20">
        <v>1084</v>
      </c>
      <c r="K20">
        <v>69.353806781829817</v>
      </c>
      <c r="L20">
        <v>479</v>
      </c>
      <c r="M20">
        <v>30.646193218170186</v>
      </c>
      <c r="N20">
        <v>1437</v>
      </c>
    </row>
    <row r="21" spans="1:17">
      <c r="A21" t="s">
        <v>29</v>
      </c>
      <c r="B21" t="s">
        <v>21</v>
      </c>
      <c r="C21" t="s">
        <v>42</v>
      </c>
      <c r="D21">
        <v>52</v>
      </c>
      <c r="E21">
        <v>321</v>
      </c>
      <c r="F21">
        <v>1661.5</v>
      </c>
      <c r="G21">
        <v>0</v>
      </c>
      <c r="H21">
        <v>0</v>
      </c>
      <c r="I21">
        <v>2034.5</v>
      </c>
      <c r="J21">
        <v>585</v>
      </c>
      <c r="K21">
        <v>28.753993610223642</v>
      </c>
      <c r="L21">
        <v>1449.5</v>
      </c>
      <c r="M21">
        <v>71.246006389776355</v>
      </c>
      <c r="N21">
        <v>1443</v>
      </c>
    </row>
    <row r="22" spans="1:17">
      <c r="A22" t="s">
        <v>13</v>
      </c>
      <c r="B22" t="s">
        <v>22</v>
      </c>
      <c r="C22" t="s">
        <v>44</v>
      </c>
      <c r="D22">
        <v>451</v>
      </c>
      <c r="E22">
        <v>235</v>
      </c>
      <c r="F22">
        <v>2004</v>
      </c>
      <c r="G22">
        <v>30</v>
      </c>
      <c r="H22">
        <v>16</v>
      </c>
      <c r="I22">
        <v>2736</v>
      </c>
      <c r="J22">
        <v>1676</v>
      </c>
      <c r="K22">
        <v>61.257309941520468</v>
      </c>
      <c r="L22">
        <v>1060</v>
      </c>
      <c r="M22">
        <v>38.742690058479532</v>
      </c>
      <c r="N22">
        <v>1445</v>
      </c>
    </row>
    <row r="23" spans="1:17">
      <c r="A23" t="s">
        <v>30</v>
      </c>
      <c r="B23" t="s">
        <v>22</v>
      </c>
      <c r="C23" t="s">
        <v>42</v>
      </c>
      <c r="D23">
        <v>14</v>
      </c>
      <c r="E23">
        <v>300.5</v>
      </c>
      <c r="F23">
        <v>1760</v>
      </c>
      <c r="G23">
        <v>0</v>
      </c>
      <c r="H23">
        <v>0</v>
      </c>
      <c r="I23">
        <v>2074.5</v>
      </c>
      <c r="J23">
        <v>569</v>
      </c>
      <c r="K23">
        <v>27.428295974933718</v>
      </c>
      <c r="L23">
        <v>1505.5</v>
      </c>
      <c r="M23">
        <v>72.571704025066282</v>
      </c>
      <c r="N23">
        <v>1445</v>
      </c>
    </row>
    <row r="31" spans="1:17">
      <c r="P31" s="75" t="s">
        <v>24</v>
      </c>
      <c r="Q31" t="s">
        <v>22</v>
      </c>
    </row>
    <row r="33" spans="16:18">
      <c r="Q33" s="75" t="s">
        <v>56</v>
      </c>
    </row>
    <row r="34" spans="16:18">
      <c r="P34" s="75" t="s">
        <v>6</v>
      </c>
      <c r="Q34" t="s">
        <v>57</v>
      </c>
      <c r="R34" t="s">
        <v>60</v>
      </c>
    </row>
    <row r="35" spans="16:18">
      <c r="P35" t="s">
        <v>11</v>
      </c>
      <c r="Q35" s="76">
        <v>1332.4</v>
      </c>
      <c r="R35" s="76">
        <v>289</v>
      </c>
    </row>
    <row r="36" spans="16:18">
      <c r="P36" t="s">
        <v>12</v>
      </c>
      <c r="Q36" s="76">
        <v>2658.4000000000019</v>
      </c>
      <c r="R36" s="76">
        <v>189.49999999999997</v>
      </c>
    </row>
    <row r="37" spans="16:18">
      <c r="P37" t="s">
        <v>13</v>
      </c>
      <c r="Q37" s="76">
        <v>2004</v>
      </c>
      <c r="R37" s="76">
        <v>235</v>
      </c>
    </row>
    <row r="38" spans="16:18">
      <c r="P38" t="s">
        <v>3</v>
      </c>
      <c r="Q38" s="76">
        <v>3327.6</v>
      </c>
      <c r="R38" s="76">
        <v>187</v>
      </c>
    </row>
    <row r="39" spans="16:18">
      <c r="P39" t="s">
        <v>2</v>
      </c>
      <c r="Q39" s="76">
        <v>2623.7000000000016</v>
      </c>
      <c r="R39" s="76">
        <v>103</v>
      </c>
    </row>
    <row r="40" spans="16:18">
      <c r="P40" t="s">
        <v>14</v>
      </c>
      <c r="Q40" s="76">
        <v>2035</v>
      </c>
      <c r="R40" s="76">
        <v>259</v>
      </c>
    </row>
    <row r="41" spans="16:18">
      <c r="P41" t="s">
        <v>15</v>
      </c>
      <c r="Q41" s="76">
        <v>1935</v>
      </c>
      <c r="R41" s="76">
        <v>68</v>
      </c>
    </row>
    <row r="42" spans="16:18">
      <c r="P42" t="s">
        <v>1</v>
      </c>
      <c r="Q42" s="76">
        <v>2669.5</v>
      </c>
      <c r="R42" s="76">
        <v>291.8</v>
      </c>
    </row>
    <row r="43" spans="16:18">
      <c r="P43" t="s">
        <v>30</v>
      </c>
      <c r="Q43" s="76">
        <v>1760</v>
      </c>
      <c r="R43" s="76">
        <v>300.5</v>
      </c>
    </row>
    <row r="44" spans="16:18">
      <c r="P44" t="s">
        <v>20</v>
      </c>
      <c r="Q44" s="76">
        <v>1386</v>
      </c>
      <c r="R44" s="76">
        <v>97</v>
      </c>
    </row>
    <row r="45" spans="16:18">
      <c r="P45" t="s">
        <v>54</v>
      </c>
      <c r="Q45" s="76">
        <v>21731.600000000002</v>
      </c>
      <c r="R45" s="76">
        <v>2019.8</v>
      </c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 Term</vt:lpstr>
      <vt:lpstr>Shipyard</vt:lpstr>
      <vt:lpstr>Owner</vt:lpstr>
      <vt:lpstr>Feuil1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Terrible Thierry</dc:creator>
  <cp:lastModifiedBy>Jean-Eric</cp:lastModifiedBy>
  <dcterms:created xsi:type="dcterms:W3CDTF">2014-03-28T16:10:07Z</dcterms:created>
  <dcterms:modified xsi:type="dcterms:W3CDTF">2014-12-15T17:42:22Z</dcterms:modified>
</cp:coreProperties>
</file>