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K4" i="1"/>
  <c r="D18" i="1" l="1"/>
  <c r="D15" i="1"/>
  <c r="D14" i="1"/>
  <c r="D17" i="1"/>
  <c r="D21" i="1"/>
  <c r="D13" i="1"/>
  <c r="D2" i="1"/>
  <c r="E2" i="1" s="1"/>
  <c r="D3" i="1"/>
  <c r="D12" i="1"/>
  <c r="D19" i="1"/>
  <c r="D9" i="1"/>
  <c r="D20" i="1"/>
  <c r="D10" i="1"/>
  <c r="D7" i="1"/>
  <c r="D5" i="1"/>
  <c r="D11" i="1"/>
  <c r="D8" i="1"/>
  <c r="D6" i="1"/>
  <c r="D4" i="1"/>
  <c r="D16" i="1"/>
  <c r="E3" i="1" l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D22" i="1"/>
  <c r="F3" i="1" s="1"/>
  <c r="F4" i="1"/>
  <c r="F11" i="1"/>
  <c r="F10" i="1"/>
  <c r="F18" i="1" l="1"/>
  <c r="F15" i="1"/>
  <c r="F8" i="1"/>
  <c r="F2" i="1"/>
  <c r="F13" i="1"/>
  <c r="F19" i="1"/>
  <c r="F16" i="1"/>
  <c r="F6" i="1"/>
  <c r="F17" i="1"/>
  <c r="F20" i="1"/>
  <c r="F21" i="1"/>
  <c r="F5" i="1"/>
  <c r="F14" i="1"/>
  <c r="F7" i="1"/>
  <c r="F9" i="1"/>
  <c r="F12" i="1"/>
</calcChain>
</file>

<file path=xl/sharedStrings.xml><?xml version="1.0" encoding="utf-8"?>
<sst xmlns="http://schemas.openxmlformats.org/spreadsheetml/2006/main" count="13" uniqueCount="12">
  <si>
    <t>Réf produit</t>
  </si>
  <si>
    <t>Prix</t>
  </si>
  <si>
    <t>Quantité</t>
  </si>
  <si>
    <t>Classe</t>
  </si>
  <si>
    <t>Total</t>
  </si>
  <si>
    <t>Cumul</t>
  </si>
  <si>
    <t>% Cumulé</t>
  </si>
  <si>
    <t>Prix Total</t>
  </si>
  <si>
    <t>A</t>
  </si>
  <si>
    <t>B</t>
  </si>
  <si>
    <t>C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</si>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</sst>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164" fontId="0" fillId="0" borderId="0" xfId="0" applyNumberFormat="1" applyAlignment="1"/>
    <xf numFmtId="10" fontId="0" fillId="0" borderId="0" xfId="0" applyNumberFormat="1" applyAlignment="1"/>
    <xf numFmtId="9" fontId="0" fillId="0" borderId="0" xfId="0" applyNumberFormat="1" applyAlignment="1"/>
    <xf numFmtId="0" fontId="0" fillId="2" borderId="0" xfId="0" applyFill="1" applyAlignment="1"/>
    <xf numFmtId="9" fontId="0" fillId="2" borderId="0" xfId="0" applyNumberFormat="1" applyFill="1" applyAlignment="1"/>
  </cellXfs>
  <cellStyles count="1">
    <cellStyle name="Normal" xfId="0" builtinId="0"/>
  </cellStyles>
  <dxfs count="23">
    <dxf>
      <numFmt numFmtId="164" formatCode="#,##0.00\ &quot;€&quot;"/>
      <alignment horizontal="general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3" formatCode="0%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4" formatCode="0.00%"/>
      <alignment horizontal="general" textRotation="0" wrapText="0" indent="0" justifyLastLine="0" shrinkToFit="0" readingOrder="0"/>
    </dxf>
    <dxf>
      <numFmt numFmtId="164" formatCode="#,##0.00\ &quot;€&quot;"/>
      <alignment horizontal="general" textRotation="0" wrapText="0" indent="0" justifyLastLine="0" shrinkToFit="0" readingOrder="0"/>
    </dxf>
    <dxf>
      <numFmt numFmtId="164" formatCode="#,##0.00\ &quot;€&quot;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64" formatCode="#,##0.00\ &quot;€&quot;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22" totalsRowCount="1" headerRowDxfId="19" dataDxfId="18" totalsRowDxfId="17">
  <autoFilter ref="A1:G2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ref="A2:E21">
    <sortCondition descending="1" ref="D2:D21"/>
  </sortState>
  <tableColumns count="7">
    <tableColumn id="1" name="Réf produit" totalsRowLabel="Total" dataDxfId="16" totalsRowDxfId="7"/>
    <tableColumn id="2" name="Prix" dataDxfId="15" totalsRowDxfId="6"/>
    <tableColumn id="3" name="Quantité" dataDxfId="14" totalsRowDxfId="5"/>
    <tableColumn id="4" name="Prix Total" totalsRowFunction="sum" dataDxfId="13" totalsRowDxfId="4">
      <calculatedColumnFormula>B2*C2</calculatedColumnFormula>
    </tableColumn>
    <tableColumn id="6" name="Cumul" dataDxfId="12" totalsRowDxfId="3">
      <calculatedColumnFormula>IF(ISTEXT(E1),Tableau1[[#This Row],[Prix Total]],E1+Tableau1[[#This Row],[Prix Total]])</calculatedColumnFormula>
    </tableColumn>
    <tableColumn id="5" name="% Cumulé" dataDxfId="11" totalsRowDxfId="2">
      <calculatedColumnFormula>Tableau1[[#This Row],[Cumul]]/Tableau1[[#Totals],[Prix Total]]</calculatedColumnFormula>
    </tableColumn>
    <tableColumn id="7" name="Classe" dataDxfId="0" totalsRowDxfId="1">
      <calculatedColumnFormula>IF(Tableau1[[#This Row],[% Cumulé]]&lt;=$K$2,"A",IF(Tableau1[[#This Row],[% Cumulé]]&lt;=$K$3,"B","C"))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K4" totalsRowShown="0" headerRowDxfId="8">
  <autoFilter ref="J1:K4">
    <filterColumn colId="0" hiddenButton="1"/>
    <filterColumn colId="1" hiddenButton="1"/>
  </autoFilter>
  <tableColumns count="2">
    <tableColumn id="1" name="Classe" dataDxfId="10"/>
    <tableColumn id="2" name="Seuil" dataDxfId="9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2"/>
  <sheetViews>
    <sheetView showGridLines="0" tabSelected="1" workbookViewId="0">
      <selection activeCell="J12" sqref="J12"/>
    </sheetView>
  </sheetViews>
  <sheetFormatPr baseColWidth="10" defaultRowHeight="15" x14ac:dyDescent="0.25"/>
  <cols>
    <col min="1" max="1" width="13.140625" style="2" customWidth="1"/>
    <col min="2" max="6" width="11.42578125" style="2"/>
    <col min="7" max="7" width="8.85546875" style="2" bestFit="1" customWidth="1"/>
    <col min="8" max="9" width="11.42578125" style="2"/>
    <col min="10" max="10" width="8.85546875" style="2" bestFit="1" customWidth="1"/>
    <col min="11" max="11" width="7.7109375" style="2" bestFit="1" customWidth="1"/>
    <col min="12" max="16384" width="11.42578125" style="2"/>
  </cols>
  <sheetData>
    <row r="1" spans="1:11" x14ac:dyDescent="0.25">
      <c r="A1" s="1" t="s">
        <v>0</v>
      </c>
      <c r="B1" s="1" t="s">
        <v>1</v>
      </c>
      <c r="C1" s="2" t="s">
        <v>2</v>
      </c>
      <c r="D1" s="2" t="s">
        <v>7</v>
      </c>
      <c r="E1" s="2" t="s">
        <v>5</v>
      </c>
      <c r="F1" s="2" t="s">
        <v>6</v>
      </c>
      <c r="G1" s="2" t="s">
        <v>3</v>
      </c>
      <c r="J1" s="2" t="s">
        <v>3</v>
      </c>
      <c r="K1" s="2" t="s">
        <v>11</v>
      </c>
    </row>
    <row r="2" spans="1:11" x14ac:dyDescent="0.25">
      <c r="A2" s="2">
        <v>684</v>
      </c>
      <c r="B2" s="3">
        <v>165</v>
      </c>
      <c r="C2" s="2">
        <v>15</v>
      </c>
      <c r="D2" s="3">
        <f t="shared" ref="D2:D21" si="0">B2*C2</f>
        <v>2475</v>
      </c>
      <c r="E2" s="3">
        <f>IF(ISTEXT(E1),Tableau1[[#This Row],[Prix Total]],E1+Tableau1[[#This Row],[Prix Total]])</f>
        <v>2475</v>
      </c>
      <c r="F2" s="4">
        <f>Tableau1[[#This Row],[Cumul]]/Tableau1[[#Totals],[Prix Total]]</f>
        <v>0.19427001569858712</v>
      </c>
      <c r="G2" s="3" t="str">
        <f>IF(Tableau1[[#This Row],[% Cumulé]]&lt;=$K$2,"A",IF(Tableau1[[#This Row],[% Cumulé]]&lt;=$K$3,"B","C"))</f>
        <v>A</v>
      </c>
      <c r="J2" s="6" t="s">
        <v>8</v>
      </c>
      <c r="K2" s="7">
        <v>0.3</v>
      </c>
    </row>
    <row r="3" spans="1:11" x14ac:dyDescent="0.25">
      <c r="A3" s="2">
        <v>987</v>
      </c>
      <c r="B3" s="3">
        <v>201</v>
      </c>
      <c r="C3" s="2">
        <v>6</v>
      </c>
      <c r="D3" s="3">
        <f t="shared" si="0"/>
        <v>1206</v>
      </c>
      <c r="E3" s="3">
        <f>IF(ISTEXT(E2),Tableau1[[#This Row],[Prix Total]],E2+Tableau1[[#This Row],[Prix Total]])</f>
        <v>3681</v>
      </c>
      <c r="F3" s="4">
        <f>Tableau1[[#This Row],[Cumul]]/Tableau1[[#Totals],[Prix Total]]</f>
        <v>0.28893249607535321</v>
      </c>
      <c r="G3" s="3" t="str">
        <f>IF(Tableau1[[#This Row],[% Cumulé]]&lt;=$K$2,"A",IF(Tableau1[[#This Row],[% Cumulé]]&lt;=$K$3,"B","C"))</f>
        <v>A</v>
      </c>
      <c r="J3" s="6" t="s">
        <v>9</v>
      </c>
      <c r="K3" s="7">
        <v>0.6</v>
      </c>
    </row>
    <row r="4" spans="1:11" x14ac:dyDescent="0.25">
      <c r="A4" s="2">
        <v>786</v>
      </c>
      <c r="B4" s="3">
        <v>88</v>
      </c>
      <c r="C4" s="2">
        <v>12</v>
      </c>
      <c r="D4" s="3">
        <f t="shared" si="0"/>
        <v>1056</v>
      </c>
      <c r="E4" s="3">
        <f>IF(ISTEXT(E3),Tableau1[[#This Row],[Prix Total]],E3+Tableau1[[#This Row],[Prix Total]])</f>
        <v>4737</v>
      </c>
      <c r="F4" s="4">
        <f>Tableau1[[#This Row],[Cumul]]/Tableau1[[#Totals],[Prix Total]]</f>
        <v>0.37182103610675038</v>
      </c>
      <c r="G4" s="3" t="str">
        <f>IF(Tableau1[[#This Row],[% Cumulé]]&lt;=$K$2,"A",IF(Tableau1[[#This Row],[% Cumulé]]&lt;=$K$3,"B","C"))</f>
        <v>B</v>
      </c>
      <c r="J4" s="2" t="s">
        <v>10</v>
      </c>
      <c r="K4" s="5">
        <f>1-K3-K2</f>
        <v>0.10000000000000003</v>
      </c>
    </row>
    <row r="5" spans="1:11" x14ac:dyDescent="0.25">
      <c r="A5" s="2">
        <v>741</v>
      </c>
      <c r="B5" s="3">
        <v>62</v>
      </c>
      <c r="C5" s="2">
        <v>14</v>
      </c>
      <c r="D5" s="3">
        <f t="shared" si="0"/>
        <v>868</v>
      </c>
      <c r="E5" s="3">
        <f>IF(ISTEXT(E4),Tableau1[[#This Row],[Prix Total]],E4+Tableau1[[#This Row],[Prix Total]])</f>
        <v>5605</v>
      </c>
      <c r="F5" s="4">
        <f>Tableau1[[#This Row],[Cumul]]/Tableau1[[#Totals],[Prix Total]]</f>
        <v>0.43995290423861855</v>
      </c>
      <c r="G5" s="3" t="str">
        <f>IF(Tableau1[[#This Row],[% Cumulé]]&lt;=$K$2,"A",IF(Tableau1[[#This Row],[% Cumulé]]&lt;=$K$3,"B","C"))</f>
        <v>B</v>
      </c>
    </row>
    <row r="6" spans="1:11" x14ac:dyDescent="0.25">
      <c r="A6" s="2">
        <v>681</v>
      </c>
      <c r="B6" s="3">
        <v>105</v>
      </c>
      <c r="C6" s="2">
        <v>8</v>
      </c>
      <c r="D6" s="3">
        <f t="shared" si="0"/>
        <v>840</v>
      </c>
      <c r="E6" s="3">
        <f>IF(ISTEXT(E5),Tableau1[[#This Row],[Prix Total]],E5+Tableau1[[#This Row],[Prix Total]])</f>
        <v>6445</v>
      </c>
      <c r="F6" s="4">
        <f>Tableau1[[#This Row],[Cumul]]/Tableau1[[#Totals],[Prix Total]]</f>
        <v>0.50588697017268447</v>
      </c>
      <c r="G6" s="3" t="str">
        <f>IF(Tableau1[[#This Row],[% Cumulé]]&lt;=$K$2,"A",IF(Tableau1[[#This Row],[% Cumulé]]&lt;=$K$3,"B","C"))</f>
        <v>B</v>
      </c>
    </row>
    <row r="7" spans="1:11" x14ac:dyDescent="0.25">
      <c r="A7" s="2">
        <v>869</v>
      </c>
      <c r="B7" s="3">
        <v>77</v>
      </c>
      <c r="C7" s="2">
        <v>10</v>
      </c>
      <c r="D7" s="3">
        <f t="shared" si="0"/>
        <v>770</v>
      </c>
      <c r="E7" s="3">
        <f>IF(ISTEXT(E6),Tableau1[[#This Row],[Prix Total]],E6+Tableau1[[#This Row],[Prix Total]])</f>
        <v>7215</v>
      </c>
      <c r="F7" s="4">
        <f>Tableau1[[#This Row],[Cumul]]/Tableau1[[#Totals],[Prix Total]]</f>
        <v>0.56632653061224492</v>
      </c>
      <c r="G7" s="3" t="str">
        <f>IF(Tableau1[[#This Row],[% Cumulé]]&lt;=$K$2,"A",IF(Tableau1[[#This Row],[% Cumulé]]&lt;=$K$3,"B","C"))</f>
        <v>B</v>
      </c>
    </row>
    <row r="8" spans="1:11" x14ac:dyDescent="0.25">
      <c r="A8" s="2">
        <v>350</v>
      </c>
      <c r="B8" s="3">
        <v>147</v>
      </c>
      <c r="C8" s="2">
        <v>5</v>
      </c>
      <c r="D8" s="3">
        <f t="shared" si="0"/>
        <v>735</v>
      </c>
      <c r="E8" s="3">
        <f>IF(ISTEXT(E7),Tableau1[[#This Row],[Prix Total]],E7+Tableau1[[#This Row],[Prix Total]])</f>
        <v>7950</v>
      </c>
      <c r="F8" s="4">
        <f>Tableau1[[#This Row],[Cumul]]/Tableau1[[#Totals],[Prix Total]]</f>
        <v>0.62401883830455263</v>
      </c>
      <c r="G8" s="3" t="str">
        <f>IF(Tableau1[[#This Row],[% Cumulé]]&lt;=$K$2,"A",IF(Tableau1[[#This Row],[% Cumulé]]&lt;=$K$3,"B","C"))</f>
        <v>C</v>
      </c>
    </row>
    <row r="9" spans="1:11" x14ac:dyDescent="0.25">
      <c r="A9" s="2">
        <v>964</v>
      </c>
      <c r="B9" s="3">
        <v>111</v>
      </c>
      <c r="C9" s="2">
        <v>6</v>
      </c>
      <c r="D9" s="3">
        <f t="shared" si="0"/>
        <v>666</v>
      </c>
      <c r="E9" s="3">
        <f>IF(ISTEXT(E8),Tableau1[[#This Row],[Prix Total]],E8+Tableau1[[#This Row],[Prix Total]])</f>
        <v>8616</v>
      </c>
      <c r="F9" s="4">
        <f>Tableau1[[#This Row],[Cumul]]/Tableau1[[#Totals],[Prix Total]]</f>
        <v>0.67629513343799053</v>
      </c>
      <c r="G9" s="3" t="str">
        <f>IF(Tableau1[[#This Row],[% Cumulé]]&lt;=$K$2,"A",IF(Tableau1[[#This Row],[% Cumulé]]&lt;=$K$3,"B","C"))</f>
        <v>C</v>
      </c>
    </row>
    <row r="10" spans="1:11" x14ac:dyDescent="0.25">
      <c r="A10" s="2">
        <v>753</v>
      </c>
      <c r="B10" s="3">
        <v>55</v>
      </c>
      <c r="C10" s="2">
        <v>11</v>
      </c>
      <c r="D10" s="3">
        <f t="shared" si="0"/>
        <v>605</v>
      </c>
      <c r="E10" s="3">
        <f>IF(ISTEXT(E9),Tableau1[[#This Row],[Prix Total]],E9+Tableau1[[#This Row],[Prix Total]])</f>
        <v>9221</v>
      </c>
      <c r="F10" s="4">
        <f>Tableau1[[#This Row],[Cumul]]/Tableau1[[#Totals],[Prix Total]]</f>
        <v>0.72378335949764516</v>
      </c>
      <c r="G10" s="3" t="str">
        <f>IF(Tableau1[[#This Row],[% Cumulé]]&lt;=$K$2,"A",IF(Tableau1[[#This Row],[% Cumulé]]&lt;=$K$3,"B","C"))</f>
        <v>C</v>
      </c>
    </row>
    <row r="11" spans="1:11" x14ac:dyDescent="0.25">
      <c r="A11" s="2">
        <v>26</v>
      </c>
      <c r="B11" s="3">
        <v>84</v>
      </c>
      <c r="C11" s="2">
        <v>7</v>
      </c>
      <c r="D11" s="3">
        <f t="shared" si="0"/>
        <v>588</v>
      </c>
      <c r="E11" s="3">
        <f>IF(ISTEXT(E10),Tableau1[[#This Row],[Prix Total]],E10+Tableau1[[#This Row],[Prix Total]])</f>
        <v>9809</v>
      </c>
      <c r="F11" s="4">
        <f>Tableau1[[#This Row],[Cumul]]/Tableau1[[#Totals],[Prix Total]]</f>
        <v>0.76993720565149137</v>
      </c>
      <c r="G11" s="3" t="str">
        <f>IF(Tableau1[[#This Row],[% Cumulé]]&lt;=$K$2,"A",IF(Tableau1[[#This Row],[% Cumulé]]&lt;=$K$3,"B","C"))</f>
        <v>C</v>
      </c>
    </row>
    <row r="12" spans="1:11" x14ac:dyDescent="0.25">
      <c r="A12" s="2">
        <v>652</v>
      </c>
      <c r="B12" s="3">
        <v>36</v>
      </c>
      <c r="C12" s="2">
        <v>15</v>
      </c>
      <c r="D12" s="3">
        <f t="shared" si="0"/>
        <v>540</v>
      </c>
      <c r="E12" s="3">
        <f>IF(ISTEXT(E11),Tableau1[[#This Row],[Prix Total]],E11+Tableau1[[#This Row],[Prix Total]])</f>
        <v>10349</v>
      </c>
      <c r="F12" s="4">
        <f>Tableau1[[#This Row],[Cumul]]/Tableau1[[#Totals],[Prix Total]]</f>
        <v>0.81232339089481942</v>
      </c>
      <c r="G12" s="3" t="str">
        <f>IF(Tableau1[[#This Row],[% Cumulé]]&lt;=$K$2,"A",IF(Tableau1[[#This Row],[% Cumulé]]&lt;=$K$3,"B","C"))</f>
        <v>C</v>
      </c>
    </row>
    <row r="13" spans="1:11" x14ac:dyDescent="0.25">
      <c r="A13" s="2">
        <v>165</v>
      </c>
      <c r="B13" s="3">
        <v>89</v>
      </c>
      <c r="C13" s="2">
        <v>6</v>
      </c>
      <c r="D13" s="3">
        <f t="shared" si="0"/>
        <v>534</v>
      </c>
      <c r="E13" s="3">
        <f>IF(ISTEXT(E12),Tableau1[[#This Row],[Prix Total]],E12+Tableau1[[#This Row],[Prix Total]])</f>
        <v>10883</v>
      </c>
      <c r="F13" s="4">
        <f>Tableau1[[#This Row],[Cumul]]/Tableau1[[#Totals],[Prix Total]]</f>
        <v>0.8542386185243328</v>
      </c>
      <c r="G13" s="3" t="str">
        <f>IF(Tableau1[[#This Row],[% Cumulé]]&lt;=$K$2,"A",IF(Tableau1[[#This Row],[% Cumulé]]&lt;=$K$3,"B","C"))</f>
        <v>C</v>
      </c>
    </row>
    <row r="14" spans="1:11" x14ac:dyDescent="0.25">
      <c r="A14" s="2">
        <v>489</v>
      </c>
      <c r="B14" s="3">
        <v>56</v>
      </c>
      <c r="C14" s="2">
        <v>9</v>
      </c>
      <c r="D14" s="3">
        <f t="shared" si="0"/>
        <v>504</v>
      </c>
      <c r="E14" s="3">
        <f>IF(ISTEXT(E13),Tableau1[[#This Row],[Prix Total]],E13+Tableau1[[#This Row],[Prix Total]])</f>
        <v>11387</v>
      </c>
      <c r="F14" s="4">
        <f>Tableau1[[#This Row],[Cumul]]/Tableau1[[#Totals],[Prix Total]]</f>
        <v>0.89379905808477234</v>
      </c>
      <c r="G14" s="3" t="str">
        <f>IF(Tableau1[[#This Row],[% Cumulé]]&lt;=$K$2,"A",IF(Tableau1[[#This Row],[% Cumulé]]&lt;=$K$3,"B","C"))</f>
        <v>C</v>
      </c>
    </row>
    <row r="15" spans="1:11" x14ac:dyDescent="0.25">
      <c r="A15" s="2">
        <v>165</v>
      </c>
      <c r="B15" s="3">
        <v>84</v>
      </c>
      <c r="C15" s="2">
        <v>5</v>
      </c>
      <c r="D15" s="3">
        <f t="shared" si="0"/>
        <v>420</v>
      </c>
      <c r="E15" s="3">
        <f>IF(ISTEXT(E14),Tableau1[[#This Row],[Prix Total]],E14+Tableau1[[#This Row],[Prix Total]])</f>
        <v>11807</v>
      </c>
      <c r="F15" s="4">
        <f>Tableau1[[#This Row],[Cumul]]/Tableau1[[#Totals],[Prix Total]]</f>
        <v>0.9267660910518053</v>
      </c>
      <c r="G15" s="3" t="str">
        <f>IF(Tableau1[[#This Row],[% Cumulé]]&lt;=$K$2,"A",IF(Tableau1[[#This Row],[% Cumulé]]&lt;=$K$3,"B","C"))</f>
        <v>C</v>
      </c>
    </row>
    <row r="16" spans="1:11" x14ac:dyDescent="0.25">
      <c r="A16" s="2">
        <v>123</v>
      </c>
      <c r="B16" s="3">
        <v>123</v>
      </c>
      <c r="C16" s="2">
        <v>2</v>
      </c>
      <c r="D16" s="3">
        <f t="shared" si="0"/>
        <v>246</v>
      </c>
      <c r="E16" s="3">
        <f>IF(ISTEXT(E15),Tableau1[[#This Row],[Prix Total]],E15+Tableau1[[#This Row],[Prix Total]])</f>
        <v>12053</v>
      </c>
      <c r="F16" s="4">
        <f>Tableau1[[#This Row],[Cumul]]/Tableau1[[#Totals],[Prix Total]]</f>
        <v>0.94607535321821035</v>
      </c>
      <c r="G16" s="3" t="str">
        <f>IF(Tableau1[[#This Row],[% Cumulé]]&lt;=$K$2,"A",IF(Tableau1[[#This Row],[% Cumulé]]&lt;=$K$3,"B","C"))</f>
        <v>C</v>
      </c>
    </row>
    <row r="17" spans="1:7" x14ac:dyDescent="0.25">
      <c r="A17" s="2">
        <v>268</v>
      </c>
      <c r="B17" s="3">
        <v>20</v>
      </c>
      <c r="C17" s="2">
        <v>11</v>
      </c>
      <c r="D17" s="3">
        <f t="shared" si="0"/>
        <v>220</v>
      </c>
      <c r="E17" s="3">
        <f>IF(ISTEXT(E16),Tableau1[[#This Row],[Prix Total]],E16+Tableau1[[#This Row],[Prix Total]])</f>
        <v>12273</v>
      </c>
      <c r="F17" s="4">
        <f>Tableau1[[#This Row],[Cumul]]/Tableau1[[#Totals],[Prix Total]]</f>
        <v>0.96334379905808476</v>
      </c>
      <c r="G17" s="3" t="str">
        <f>IF(Tableau1[[#This Row],[% Cumulé]]&lt;=$K$2,"A",IF(Tableau1[[#This Row],[% Cumulé]]&lt;=$K$3,"B","C"))</f>
        <v>C</v>
      </c>
    </row>
    <row r="18" spans="1:7" x14ac:dyDescent="0.25">
      <c r="A18" s="2">
        <v>258</v>
      </c>
      <c r="B18" s="3">
        <v>56</v>
      </c>
      <c r="C18" s="2">
        <v>3</v>
      </c>
      <c r="D18" s="3">
        <f t="shared" si="0"/>
        <v>168</v>
      </c>
      <c r="E18" s="3">
        <f>IF(ISTEXT(E17),Tableau1[[#This Row],[Prix Total]],E17+Tableau1[[#This Row],[Prix Total]])</f>
        <v>12441</v>
      </c>
      <c r="F18" s="4">
        <f>Tableau1[[#This Row],[Cumul]]/Tableau1[[#Totals],[Prix Total]]</f>
        <v>0.97653061224489801</v>
      </c>
      <c r="G18" s="3" t="str">
        <f>IF(Tableau1[[#This Row],[% Cumulé]]&lt;=$K$2,"A",IF(Tableau1[[#This Row],[% Cumulé]]&lt;=$K$3,"B","C"))</f>
        <v>C</v>
      </c>
    </row>
    <row r="19" spans="1:7" x14ac:dyDescent="0.25">
      <c r="A19" s="2">
        <v>364</v>
      </c>
      <c r="B19" s="3">
        <v>45</v>
      </c>
      <c r="C19" s="2">
        <v>3</v>
      </c>
      <c r="D19" s="3">
        <f t="shared" si="0"/>
        <v>135</v>
      </c>
      <c r="E19" s="3">
        <f>IF(ISTEXT(E18),Tableau1[[#This Row],[Prix Total]],E18+Tableau1[[#This Row],[Prix Total]])</f>
        <v>12576</v>
      </c>
      <c r="F19" s="4">
        <f>Tableau1[[#This Row],[Cumul]]/Tableau1[[#Totals],[Prix Total]]</f>
        <v>0.98712715855572997</v>
      </c>
      <c r="G19" s="3" t="str">
        <f>IF(Tableau1[[#This Row],[% Cumulé]]&lt;=$K$2,"A",IF(Tableau1[[#This Row],[% Cumulé]]&lt;=$K$3,"B","C"))</f>
        <v>C</v>
      </c>
    </row>
    <row r="20" spans="1:7" x14ac:dyDescent="0.25">
      <c r="A20" s="2">
        <v>159</v>
      </c>
      <c r="B20" s="3">
        <v>26</v>
      </c>
      <c r="C20" s="2">
        <v>4</v>
      </c>
      <c r="D20" s="3">
        <f t="shared" si="0"/>
        <v>104</v>
      </c>
      <c r="E20" s="3">
        <f>IF(ISTEXT(E19),Tableau1[[#This Row],[Prix Total]],E19+Tableau1[[#This Row],[Prix Total]])</f>
        <v>12680</v>
      </c>
      <c r="F20" s="4">
        <f>Tableau1[[#This Row],[Cumul]]/Tableau1[[#Totals],[Prix Total]]</f>
        <v>0.9952904238618524</v>
      </c>
      <c r="G20" s="3" t="str">
        <f>IF(Tableau1[[#This Row],[% Cumulé]]&lt;=$K$2,"A",IF(Tableau1[[#This Row],[% Cumulé]]&lt;=$K$3,"B","C"))</f>
        <v>C</v>
      </c>
    </row>
    <row r="21" spans="1:7" x14ac:dyDescent="0.25">
      <c r="A21" s="2">
        <v>745</v>
      </c>
      <c r="B21" s="3">
        <v>15</v>
      </c>
      <c r="C21" s="2">
        <v>4</v>
      </c>
      <c r="D21" s="3">
        <f t="shared" si="0"/>
        <v>60</v>
      </c>
      <c r="E21" s="3">
        <f>IF(ISTEXT(E20),Tableau1[[#This Row],[Prix Total]],E20+Tableau1[[#This Row],[Prix Total]])</f>
        <v>12740</v>
      </c>
      <c r="F21" s="4">
        <f>Tableau1[[#This Row],[Cumul]]/Tableau1[[#Totals],[Prix Total]]</f>
        <v>1</v>
      </c>
      <c r="G21" s="3" t="str">
        <f>IF(Tableau1[[#This Row],[% Cumulé]]&lt;=$K$2,"A",IF(Tableau1[[#This Row],[% Cumulé]]&lt;=$K$3,"B","C"))</f>
        <v>C</v>
      </c>
    </row>
    <row r="22" spans="1:7" x14ac:dyDescent="0.25">
      <c r="A22" s="2" t="s">
        <v>4</v>
      </c>
      <c r="D22" s="3">
        <f>SUBTOTAL(109,Tableau1[Prix Total])</f>
        <v>12740</v>
      </c>
    </row>
  </sheetData>
  <conditionalFormatting sqref="A2:G21">
    <cfRule type="expression" dxfId="22" priority="1">
      <formula>$G2="C"</formula>
    </cfRule>
    <cfRule type="expression" dxfId="21" priority="2">
      <formula>$G2="B"</formula>
    </cfRule>
    <cfRule type="expression" dxfId="20" priority="3">
      <formula>$G2="A"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Rennes 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Wattebled</dc:creator>
  <cp:lastModifiedBy>Jean-Eric</cp:lastModifiedBy>
  <dcterms:created xsi:type="dcterms:W3CDTF">2018-09-26T09:03:43Z</dcterms:created>
  <dcterms:modified xsi:type="dcterms:W3CDTF">2018-09-26T10:01:13Z</dcterms:modified>
</cp:coreProperties>
</file>