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slicerCaches/slicerCache1.xml" ContentType="application/vnd.ms-excel.slicerCache+xml"/>
  <Override PartName="/xl/slicers/slicer1.xml" ContentType="application/vnd.ms-excel.slicer+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bookViews>
    <workbookView xWindow="0" yWindow="0" windowWidth="19440" windowHeight="12240"/>
  </bookViews>
  <sheets>
    <sheet name="Emploi du temps" sheetId="2" r:id="rId1"/>
    <sheet name="Liste des cours" sheetId="1" r:id="rId2"/>
  </sheets>
  <definedNames>
    <definedName name="_xlnm._FilterDatabase" localSheetId="0" hidden="1">'Emploi du temps'!$B$3:$I$63</definedName>
    <definedName name="Àladernièreligne">MAX(MATCH(9.99E+307,'Emploi du temps'!$B:$B),MATCH(REPT("z",255),'Emploi du temps'!$B:$B))</definedName>
    <definedName name="cettecolonne">'Emploi du temps'!A$4:INDEX('Emploi du temps'!A:A,Àladernièreligne,1)</definedName>
    <definedName name="Cetteligne">'Emploi du temps'!$C1:$I1</definedName>
    <definedName name="Début">'Emploi du temps'!$G$2</definedName>
    <definedName name="Heuredujour">TIME(HOUR(NOW()),MINUTE(NOW()),SECOND(NOW()))</definedName>
    <definedName name="Heures">tblHoraires[HEURE]</definedName>
    <definedName name="_xlnm.Print_Titles" localSheetId="0">'Emploi du temps'!$3:$3</definedName>
    <definedName name="_xlnm.Print_Titles" localSheetId="1">'Liste des cours'!$2:$2</definedName>
    <definedName name="Intervalleminutes">'Emploi du temps'!$I$2</definedName>
    <definedName name="jourdelasemaine">CHOOSE(WEEKDAY(TODAY()),"Dimanche","Lundi","Mardi","Mercredi","Jeudi","Vendredi","Samedi")</definedName>
    <definedName name="Slicer_HEURE">#N/A</definedName>
    <definedName name="texteminutes">'Emploi du temps'!$H$2</definedName>
  </definedNames>
  <calcPr calcId="145621"/>
  <extLst>
    <ext xmlns:x15="http://schemas.microsoft.com/office/spreadsheetml/2010/11/main" uri="{46BE6895-7355-4a93-B00E-2C351335B9C9}">
      <x15:slicerCaches xmlns:x14="http://schemas.microsoft.com/office/spreadsheetml/2009/9/main">
        <x14:slicerCache r:id="rId3"/>
      </x15:slicerCaches>
    </ext>
  </extLst>
</workbook>
</file>

<file path=xl/calcChain.xml><?xml version="1.0" encoding="utf-8"?>
<calcChain xmlns="http://schemas.openxmlformats.org/spreadsheetml/2006/main">
  <c r="H10" i="1" l="1"/>
  <c r="H9" i="1" l="1"/>
  <c r="I2" i="2" l="1"/>
  <c r="B4" i="2" l="1"/>
  <c r="B5" i="2" s="1"/>
  <c r="H3" i="1"/>
  <c r="H4" i="1"/>
  <c r="H5" i="1"/>
  <c r="H6" i="1"/>
  <c r="H7" i="1"/>
  <c r="H8" i="1"/>
  <c r="I5" i="2" l="1"/>
  <c r="C4" i="2"/>
  <c r="G4" i="2"/>
  <c r="E4" i="2"/>
  <c r="D4" i="2"/>
  <c r="C5" i="2"/>
  <c r="D5" i="2"/>
  <c r="B6" i="2"/>
  <c r="F5" i="2"/>
  <c r="E5" i="2"/>
  <c r="H5" i="2"/>
  <c r="G5" i="2"/>
  <c r="I4" i="2"/>
  <c r="H4" i="2"/>
  <c r="F4" i="2"/>
  <c r="B7" i="2" l="1"/>
  <c r="G6" i="2"/>
  <c r="I6" i="2"/>
  <c r="D6" i="2"/>
  <c r="F6" i="2"/>
  <c r="C6" i="2"/>
  <c r="E6" i="2"/>
  <c r="H6" i="2"/>
  <c r="C7" i="2" l="1"/>
  <c r="B8" i="2"/>
  <c r="I7" i="2"/>
  <c r="E7" i="2"/>
  <c r="G7" i="2"/>
  <c r="D7" i="2"/>
  <c r="F7" i="2"/>
  <c r="H7" i="2"/>
  <c r="B9" i="2" l="1"/>
  <c r="H8" i="2"/>
  <c r="C8" i="2"/>
  <c r="F8" i="2"/>
  <c r="D8" i="2"/>
  <c r="I8" i="2"/>
  <c r="E8" i="2"/>
  <c r="G8" i="2"/>
  <c r="F9" i="2" l="1"/>
  <c r="E9" i="2"/>
  <c r="B10" i="2"/>
  <c r="H9" i="2"/>
  <c r="C9" i="2"/>
  <c r="G9" i="2"/>
  <c r="D9" i="2"/>
  <c r="I9" i="2"/>
  <c r="G10" i="2" l="1"/>
  <c r="D10" i="2"/>
  <c r="F10" i="2"/>
  <c r="B11" i="2"/>
  <c r="E10" i="2"/>
  <c r="H10" i="2"/>
  <c r="C10" i="2"/>
  <c r="I10" i="2"/>
  <c r="C11" i="2" l="1"/>
  <c r="D11" i="2"/>
  <c r="F11" i="2"/>
  <c r="G11" i="2"/>
  <c r="I11" i="2"/>
  <c r="B12" i="2"/>
  <c r="H11" i="2"/>
  <c r="E11" i="2"/>
  <c r="I12" i="2" l="1"/>
  <c r="H12" i="2"/>
  <c r="C12" i="2"/>
  <c r="D12" i="2"/>
  <c r="G12" i="2"/>
  <c r="E12" i="2"/>
  <c r="B13" i="2"/>
  <c r="F12" i="2"/>
  <c r="B14" i="2" l="1"/>
  <c r="F13" i="2"/>
  <c r="E13" i="2"/>
  <c r="H13" i="2"/>
  <c r="D13" i="2"/>
  <c r="I13" i="2"/>
  <c r="C13" i="2"/>
  <c r="G13" i="2"/>
  <c r="B15" i="2" l="1"/>
  <c r="G14" i="2"/>
  <c r="I14" i="2"/>
  <c r="D14" i="2"/>
  <c r="F14" i="2"/>
  <c r="H14" i="2"/>
  <c r="C14" i="2"/>
  <c r="E14" i="2"/>
  <c r="C15" i="2" l="1"/>
  <c r="B16" i="2"/>
  <c r="I15" i="2"/>
  <c r="F15" i="2"/>
  <c r="E15" i="2"/>
  <c r="G15" i="2"/>
  <c r="H15" i="2"/>
  <c r="D15" i="2"/>
  <c r="B17" i="2" l="1"/>
  <c r="H16" i="2"/>
  <c r="C16" i="2"/>
  <c r="I16" i="2"/>
  <c r="E16" i="2"/>
  <c r="G16" i="2"/>
  <c r="F16" i="2"/>
  <c r="D16" i="2"/>
  <c r="F17" i="2" l="1"/>
  <c r="E17" i="2"/>
  <c r="H17" i="2"/>
  <c r="B18" i="2"/>
  <c r="I17" i="2"/>
  <c r="D17" i="2"/>
  <c r="G17" i="2"/>
  <c r="C17" i="2"/>
  <c r="G18" i="2" l="1"/>
  <c r="D18" i="2"/>
  <c r="F18" i="2"/>
  <c r="B19" i="2"/>
  <c r="H18" i="2"/>
  <c r="C18" i="2"/>
  <c r="I18" i="2"/>
  <c r="E18" i="2"/>
  <c r="C19" i="2" l="1"/>
  <c r="D19" i="2"/>
  <c r="H19" i="2"/>
  <c r="E19" i="2"/>
  <c r="I19" i="2"/>
  <c r="G19" i="2"/>
  <c r="B20" i="2"/>
  <c r="F19" i="2"/>
  <c r="I20" i="2" l="1"/>
  <c r="H20" i="2"/>
  <c r="C20" i="2"/>
  <c r="E20" i="2"/>
  <c r="F20" i="2"/>
  <c r="D20" i="2"/>
  <c r="G20" i="2"/>
  <c r="B21" i="2"/>
  <c r="B22" i="2" l="1"/>
  <c r="F21" i="2"/>
  <c r="E21" i="2"/>
  <c r="H21" i="2"/>
  <c r="G21" i="2"/>
  <c r="C21" i="2"/>
  <c r="I21" i="2"/>
  <c r="D21" i="2"/>
  <c r="B23" i="2" l="1"/>
  <c r="E22" i="2"/>
  <c r="I22" i="2"/>
  <c r="D22" i="2"/>
  <c r="F22" i="2"/>
  <c r="C22" i="2"/>
  <c r="H22" i="2"/>
  <c r="G22" i="2"/>
  <c r="F23" i="2" l="1"/>
  <c r="B24" i="2"/>
  <c r="G23" i="2"/>
  <c r="C23" i="2"/>
  <c r="E23" i="2"/>
  <c r="D23" i="2"/>
  <c r="H23" i="2"/>
  <c r="I23" i="2"/>
  <c r="F24" i="2" l="1"/>
  <c r="B25" i="2"/>
  <c r="I25" i="2" s="1"/>
  <c r="G24" i="2"/>
  <c r="C24" i="2"/>
  <c r="E24" i="2"/>
  <c r="H24" i="2"/>
  <c r="I24" i="2"/>
  <c r="D24" i="2"/>
  <c r="E25" i="2" l="1"/>
  <c r="F25" i="2"/>
  <c r="B26" i="2"/>
  <c r="D25" i="2"/>
  <c r="C25" i="2"/>
  <c r="G25" i="2"/>
  <c r="H25" i="2"/>
  <c r="I26" i="2" l="1"/>
  <c r="E26" i="2"/>
  <c r="F26" i="2"/>
  <c r="B27" i="2"/>
  <c r="C26" i="2"/>
  <c r="D26" i="2"/>
  <c r="G26" i="2"/>
  <c r="H26" i="2"/>
  <c r="H27" i="2" l="1"/>
  <c r="D27" i="2"/>
  <c r="I27" i="2"/>
  <c r="E27" i="2"/>
  <c r="C27" i="2"/>
  <c r="B28" i="2"/>
  <c r="F27" i="2"/>
  <c r="G27" i="2"/>
  <c r="H28" i="2" l="1"/>
  <c r="D28" i="2"/>
  <c r="I28" i="2"/>
  <c r="E28" i="2"/>
  <c r="C28" i="2"/>
  <c r="F28" i="2"/>
  <c r="G28" i="2"/>
  <c r="B29" i="2"/>
  <c r="B30" i="2" l="1"/>
  <c r="G29" i="2"/>
  <c r="C29" i="2"/>
  <c r="H29" i="2"/>
  <c r="D29" i="2"/>
  <c r="I29" i="2"/>
  <c r="E29" i="2"/>
  <c r="F29" i="2"/>
  <c r="B31" i="2" l="1"/>
  <c r="G30" i="2"/>
  <c r="H30" i="2"/>
  <c r="D30" i="2"/>
  <c r="E30" i="2"/>
  <c r="C30" i="2"/>
  <c r="F30" i="2"/>
  <c r="I30" i="2"/>
  <c r="F31" i="2" l="1"/>
  <c r="B32" i="2"/>
  <c r="G31" i="2"/>
  <c r="C31" i="2"/>
  <c r="I31" i="2"/>
  <c r="H31" i="2"/>
  <c r="D31" i="2"/>
  <c r="E31" i="2"/>
  <c r="F32" i="2" l="1"/>
  <c r="B33" i="2"/>
  <c r="C32" i="2"/>
  <c r="G32" i="2"/>
  <c r="I32" i="2"/>
  <c r="D32" i="2"/>
  <c r="H32" i="2"/>
  <c r="E32" i="2"/>
  <c r="I33" i="2" l="1"/>
  <c r="E33" i="2"/>
  <c r="F33" i="2"/>
  <c r="B34" i="2"/>
  <c r="H33" i="2"/>
  <c r="G33" i="2"/>
  <c r="D33" i="2"/>
  <c r="C33" i="2"/>
  <c r="I34" i="2" l="1"/>
  <c r="E34" i="2"/>
  <c r="F34" i="2"/>
  <c r="B35" i="2"/>
  <c r="H34" i="2"/>
  <c r="G34" i="2"/>
  <c r="D34" i="2"/>
  <c r="C34" i="2"/>
  <c r="H35" i="2" l="1"/>
  <c r="D35" i="2"/>
  <c r="I35" i="2"/>
  <c r="E35" i="2"/>
  <c r="B36" i="2"/>
  <c r="G35" i="2"/>
  <c r="F35" i="2"/>
  <c r="C35" i="2"/>
  <c r="H36" i="2" l="1"/>
  <c r="D36" i="2"/>
  <c r="E36" i="2"/>
  <c r="I36" i="2"/>
  <c r="G36" i="2"/>
  <c r="B37" i="2"/>
  <c r="F36" i="2"/>
  <c r="C36" i="2"/>
  <c r="B38" i="2" l="1"/>
  <c r="G37" i="2"/>
  <c r="C37" i="2"/>
  <c r="H37" i="2"/>
  <c r="D37" i="2"/>
  <c r="F37" i="2"/>
  <c r="E37" i="2"/>
  <c r="I37" i="2"/>
  <c r="B39" i="2" l="1"/>
  <c r="G38" i="2"/>
  <c r="H38" i="2"/>
  <c r="D38" i="2"/>
  <c r="C38" i="2"/>
  <c r="E38" i="2"/>
  <c r="F38" i="2"/>
  <c r="I38" i="2"/>
  <c r="F39" i="2" l="1"/>
  <c r="B40" i="2"/>
  <c r="G39" i="2"/>
  <c r="C39" i="2"/>
  <c r="E39" i="2"/>
  <c r="D39" i="2"/>
  <c r="H39" i="2"/>
  <c r="I39" i="2"/>
  <c r="F40" i="2" l="1"/>
  <c r="B41" i="2"/>
  <c r="G40" i="2"/>
  <c r="C40" i="2"/>
  <c r="E40" i="2"/>
  <c r="H40" i="2"/>
  <c r="D40" i="2"/>
  <c r="I40" i="2"/>
  <c r="I41" i="2" l="1"/>
  <c r="E41" i="2"/>
  <c r="F41" i="2"/>
  <c r="B42" i="2"/>
  <c r="D41" i="2"/>
  <c r="C41" i="2"/>
  <c r="G41" i="2"/>
  <c r="H41" i="2"/>
  <c r="I42" i="2" l="1"/>
  <c r="E42" i="2"/>
  <c r="F42" i="2"/>
  <c r="B43" i="2"/>
  <c r="D42" i="2"/>
  <c r="C42" i="2"/>
  <c r="G42" i="2"/>
  <c r="H42" i="2"/>
  <c r="H43" i="2" l="1"/>
  <c r="D43" i="2"/>
  <c r="I43" i="2"/>
  <c r="E43" i="2"/>
  <c r="B44" i="2"/>
  <c r="F43" i="2"/>
  <c r="C43" i="2"/>
  <c r="G43" i="2"/>
  <c r="H44" i="2" l="1"/>
  <c r="D44" i="2"/>
  <c r="I44" i="2"/>
  <c r="E44" i="2"/>
  <c r="B45" i="2"/>
  <c r="F44" i="2"/>
  <c r="C44" i="2"/>
  <c r="G44" i="2"/>
  <c r="B46" i="2" l="1"/>
  <c r="G45" i="2"/>
  <c r="C45" i="2"/>
  <c r="H45" i="2"/>
  <c r="D45" i="2"/>
  <c r="I45" i="2"/>
  <c r="E45" i="2"/>
  <c r="F45" i="2"/>
  <c r="B47" i="2" l="1"/>
  <c r="G46" i="2"/>
  <c r="D46" i="2"/>
  <c r="H46" i="2"/>
  <c r="E46" i="2"/>
  <c r="I46" i="2"/>
  <c r="F46" i="2"/>
  <c r="C46" i="2"/>
  <c r="F47" i="2" l="1"/>
  <c r="B48" i="2"/>
  <c r="G47" i="2"/>
  <c r="C47" i="2"/>
  <c r="I47" i="2"/>
  <c r="H47" i="2"/>
  <c r="D47" i="2"/>
  <c r="E47" i="2"/>
  <c r="F48" i="2" l="1"/>
  <c r="B49" i="2"/>
  <c r="C48" i="2"/>
  <c r="G48" i="2"/>
  <c r="I48" i="2"/>
  <c r="D48" i="2"/>
  <c r="E48" i="2"/>
  <c r="H48" i="2"/>
  <c r="I49" i="2" l="1"/>
  <c r="E49" i="2"/>
  <c r="F49" i="2"/>
  <c r="B50" i="2"/>
  <c r="H49" i="2"/>
  <c r="G49" i="2"/>
  <c r="C49" i="2"/>
  <c r="D49" i="2"/>
  <c r="I50" i="2" l="1"/>
  <c r="E50" i="2"/>
  <c r="F50" i="2"/>
  <c r="B51" i="2"/>
  <c r="G50" i="2"/>
  <c r="H50" i="2"/>
  <c r="C50" i="2"/>
  <c r="D50" i="2"/>
  <c r="H51" i="2" l="1"/>
  <c r="D51" i="2"/>
  <c r="I51" i="2"/>
  <c r="E51" i="2"/>
  <c r="G51" i="2"/>
  <c r="C51" i="2"/>
  <c r="F51" i="2"/>
  <c r="B52" i="2"/>
  <c r="H52" i="2" l="1"/>
  <c r="E52" i="2"/>
  <c r="I52" i="2"/>
  <c r="G52" i="2"/>
  <c r="C52" i="2"/>
  <c r="D52" i="2"/>
  <c r="F52" i="2"/>
  <c r="B53" i="2"/>
  <c r="B54" i="2" l="1"/>
  <c r="I53" i="2"/>
  <c r="G53" i="2"/>
  <c r="E53" i="2"/>
  <c r="C53" i="2"/>
  <c r="H53" i="2"/>
  <c r="D53" i="2"/>
  <c r="F53" i="2"/>
  <c r="B55" i="2" l="1"/>
  <c r="I54" i="2"/>
  <c r="G54" i="2"/>
  <c r="E54" i="2"/>
  <c r="C54" i="2"/>
  <c r="H54" i="2"/>
  <c r="D54" i="2"/>
  <c r="F54" i="2"/>
  <c r="H55" i="2" l="1"/>
  <c r="F55" i="2"/>
  <c r="D55" i="2"/>
  <c r="B56" i="2"/>
  <c r="B57" i="2" s="1"/>
  <c r="I55" i="2"/>
  <c r="E55" i="2"/>
  <c r="G55" i="2"/>
  <c r="C55" i="2"/>
  <c r="B58" i="2" l="1"/>
  <c r="C57" i="2"/>
  <c r="E57" i="2"/>
  <c r="G57" i="2"/>
  <c r="I57" i="2"/>
  <c r="D57" i="2"/>
  <c r="F57" i="2"/>
  <c r="H57" i="2"/>
  <c r="H56" i="2"/>
  <c r="F56" i="2"/>
  <c r="D56" i="2"/>
  <c r="I56" i="2"/>
  <c r="G56" i="2"/>
  <c r="C56" i="2"/>
  <c r="E56" i="2"/>
  <c r="B59" i="2" l="1"/>
  <c r="D58" i="2"/>
  <c r="F58" i="2"/>
  <c r="H58" i="2"/>
  <c r="C58" i="2"/>
  <c r="E58" i="2"/>
  <c r="G58" i="2"/>
  <c r="I58" i="2"/>
  <c r="B60" i="2" l="1"/>
  <c r="C59" i="2"/>
  <c r="E59" i="2"/>
  <c r="G59" i="2"/>
  <c r="I59" i="2"/>
  <c r="D59" i="2"/>
  <c r="F59" i="2"/>
  <c r="H59" i="2"/>
  <c r="B61" i="2" l="1"/>
  <c r="C60" i="2"/>
  <c r="D60" i="2"/>
  <c r="E60" i="2"/>
  <c r="F60" i="2"/>
  <c r="G60" i="2"/>
  <c r="H60" i="2"/>
  <c r="I60" i="2"/>
  <c r="B62" i="2" l="1"/>
  <c r="C61" i="2"/>
  <c r="D61" i="2"/>
  <c r="E61" i="2"/>
  <c r="F61" i="2"/>
  <c r="G61" i="2"/>
  <c r="H61" i="2"/>
  <c r="I61" i="2"/>
  <c r="B63" i="2" l="1"/>
  <c r="D62" i="2"/>
  <c r="F62" i="2"/>
  <c r="H62" i="2"/>
  <c r="C62" i="2"/>
  <c r="E62" i="2"/>
  <c r="G62" i="2"/>
  <c r="I62" i="2"/>
  <c r="D63" i="2" l="1"/>
  <c r="F63" i="2"/>
  <c r="H63" i="2"/>
  <c r="I63" i="2"/>
  <c r="C63" i="2"/>
  <c r="E63" i="2"/>
  <c r="G63" i="2"/>
</calcChain>
</file>

<file path=xl/sharedStrings.xml><?xml version="1.0" encoding="utf-8"?>
<sst xmlns="http://schemas.openxmlformats.org/spreadsheetml/2006/main" count="52" uniqueCount="31">
  <si>
    <t>Rédaction technique</t>
  </si>
  <si>
    <t>ID</t>
  </si>
  <si>
    <t>WR-121</t>
  </si>
  <si>
    <t>Expression orale</t>
  </si>
  <si>
    <t>SP-111</t>
  </si>
  <si>
    <t>Algèbre</t>
  </si>
  <si>
    <t>MTH-113</t>
  </si>
  <si>
    <t>Bâtiment A</t>
  </si>
  <si>
    <t>Bâtiment B</t>
  </si>
  <si>
    <t>Bâtiment C</t>
  </si>
  <si>
    <t>EMPLOI DU TEMPS</t>
  </si>
  <si>
    <t>DÉBUT</t>
  </si>
  <si>
    <t>INTERVALLE DE TEMPS</t>
  </si>
  <si>
    <t>DIMANCHE</t>
  </si>
  <si>
    <t>LUNDI</t>
  </si>
  <si>
    <t>MARDI</t>
  </si>
  <si>
    <t>MERCREDI</t>
  </si>
  <si>
    <t>JEUDI</t>
  </si>
  <si>
    <t>VENDREDI</t>
  </si>
  <si>
    <t>SAMEDI</t>
  </si>
  <si>
    <t>LISTE DES COURS</t>
  </si>
  <si>
    <t>JOUR</t>
  </si>
  <si>
    <t>LIEU</t>
  </si>
  <si>
    <t>HEURE DE DÉBUT</t>
  </si>
  <si>
    <t>HEURE DE FIN</t>
  </si>
  <si>
    <t>UNIQUE</t>
  </si>
  <si>
    <t>SPORT</t>
  </si>
  <si>
    <t>HPE-295</t>
  </si>
  <si>
    <t>HEURE</t>
  </si>
  <si>
    <t>COURS</t>
  </si>
  <si>
    <t>15 MIN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</si>
</sst>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numFmt numFmtId="165" formatCode="h:mm;@"/>
  </numFmts>
  <fonts count="11" x14ac:knownFonts="1">
    <font>
      <sz val="9"/>
      <color theme="1" tint="0.34998626667073579"/>
      <name val="Arial"/>
      <family val="2"/>
      <scheme val="minor"/>
    </font>
    <font>
      <sz val="10"/>
      <color theme="0"/>
      <name val="Arial"/>
      <family val="2"/>
      <scheme val="major"/>
    </font>
    <font>
      <sz val="10"/>
      <color theme="1" tint="0.249977111117893"/>
      <name val="Arial"/>
      <family val="2"/>
      <scheme val="major"/>
    </font>
    <font>
      <b/>
      <sz val="26"/>
      <color theme="0"/>
      <name val="Arial"/>
      <family val="2"/>
      <scheme val="major"/>
    </font>
    <font>
      <b/>
      <sz val="14"/>
      <color theme="5"/>
      <name val="Arial"/>
      <family val="2"/>
      <scheme val="minor"/>
    </font>
    <font>
      <b/>
      <sz val="8"/>
      <color theme="0" tint="-0.249977111117893"/>
      <name val="Arial"/>
      <family val="2"/>
      <scheme val="minor"/>
    </font>
    <font>
      <sz val="8"/>
      <color theme="1"/>
      <name val="Arial"/>
      <family val="2"/>
      <scheme val="minor"/>
    </font>
    <font>
      <b/>
      <sz val="8"/>
      <color theme="0"/>
      <name val="Arial"/>
      <family val="2"/>
      <scheme val="major"/>
    </font>
    <font>
      <sz val="8"/>
      <color theme="1" tint="0.34998626667073579"/>
      <name val="Arial"/>
      <family val="2"/>
      <scheme val="major"/>
    </font>
    <font>
      <sz val="8"/>
      <color theme="0"/>
      <name val="Arial"/>
      <family val="2"/>
      <scheme val="major"/>
    </font>
    <font>
      <b/>
      <sz val="9"/>
      <color theme="0"/>
      <name val="Arial"/>
      <family val="2"/>
      <scheme val="major"/>
    </font>
  </fonts>
  <fills count="4">
    <fill>
      <patternFill patternType="none"/>
    </fill>
    <fill>
      <patternFill patternType="gray125"/>
    </fill>
    <fill>
      <patternFill patternType="solid">
        <fgColor theme="1" tint="0.249977111117893"/>
        <bgColor indexed="64"/>
      </patternFill>
    </fill>
    <fill>
      <patternFill patternType="solid">
        <fgColor theme="1" tint="0.24994659260841701"/>
        <bgColor indexed="64"/>
      </patternFill>
    </fill>
  </fills>
  <borders count="12">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right/>
      <top/>
      <bottom style="thin">
        <color theme="0" tint="-0.14996795556505021"/>
      </bottom>
      <diagonal/>
    </border>
    <border>
      <left/>
      <right/>
      <top style="thin">
        <color theme="0" tint="-0.14996795556505021"/>
      </top>
      <bottom style="thin">
        <color theme="0" tint="-0.14996795556505021"/>
      </bottom>
      <diagonal/>
    </border>
    <border>
      <left/>
      <right/>
      <top style="thin">
        <color theme="0" tint="-0.14996795556505021"/>
      </top>
      <bottom/>
      <diagonal/>
    </border>
    <border>
      <left/>
      <right style="thin">
        <color theme="0"/>
      </right>
      <top style="thin">
        <color theme="0"/>
      </top>
      <bottom/>
      <diagonal/>
    </border>
    <border>
      <left/>
      <right style="thin">
        <color theme="0"/>
      </right>
      <top/>
      <bottom style="thin">
        <color theme="0"/>
      </bottom>
      <diagonal/>
    </border>
    <border>
      <left style="thin">
        <color theme="0"/>
      </left>
      <right/>
      <top style="thin">
        <color theme="0"/>
      </top>
      <bottom/>
      <diagonal/>
    </border>
    <border>
      <left style="thin">
        <color theme="0"/>
      </left>
      <right/>
      <top/>
      <bottom style="thin">
        <color theme="0"/>
      </bottom>
      <diagonal/>
    </border>
  </borders>
  <cellStyleXfs count="5">
    <xf numFmtId="0" fontId="0" fillId="0" borderId="0"/>
    <xf numFmtId="0" fontId="3" fillId="3" borderId="1" applyNumberFormat="0" applyProtection="0">
      <alignment horizontal="left" vertical="center" indent="1"/>
    </xf>
    <xf numFmtId="0" fontId="8" fillId="0" borderId="0" applyNumberFormat="0" applyFill="0" applyBorder="0" applyAlignment="0" applyProtection="0"/>
    <xf numFmtId="0" fontId="10" fillId="3" borderId="0" applyNumberFormat="0" applyAlignment="0" applyProtection="0"/>
    <xf numFmtId="0" fontId="9" fillId="3" borderId="0" applyNumberFormat="0" applyBorder="0" applyAlignment="0" applyProtection="0"/>
  </cellStyleXfs>
  <cellXfs count="22">
    <xf numFmtId="0" fontId="0" fillId="0" borderId="0" xfId="0"/>
    <xf numFmtId="0" fontId="0" fillId="0" borderId="0" xfId="0" applyAlignment="1">
      <alignment horizontal="left" vertical="center"/>
    </xf>
    <xf numFmtId="18" fontId="4" fillId="2" borderId="3" xfId="2" applyNumberFormat="1" applyFont="1" applyFill="1" applyBorder="1" applyAlignment="1" applyProtection="1">
      <alignment horizontal="center" vertical="top"/>
      <protection locked="0"/>
    </xf>
    <xf numFmtId="164" fontId="6" fillId="0" borderId="5" xfId="0" applyNumberFormat="1" applyFont="1" applyFill="1" applyBorder="1" applyAlignment="1">
      <alignment horizontal="center" vertical="center"/>
    </xf>
    <xf numFmtId="164" fontId="6" fillId="0" borderId="6" xfId="0" applyNumberFormat="1" applyFont="1" applyFill="1" applyBorder="1" applyAlignment="1">
      <alignment horizontal="center" vertical="center"/>
    </xf>
    <xf numFmtId="164" fontId="6" fillId="0" borderId="7" xfId="0" applyNumberFormat="1" applyFont="1" applyFill="1" applyBorder="1" applyAlignment="1">
      <alignment horizontal="center" vertical="center"/>
    </xf>
    <xf numFmtId="0" fontId="7" fillId="2" borderId="2" xfId="2" applyFont="1" applyFill="1" applyBorder="1" applyAlignment="1">
      <alignment horizontal="center"/>
    </xf>
    <xf numFmtId="0" fontId="0" fillId="0" borderId="0" xfId="0" applyFont="1" applyFill="1" applyBorder="1" applyAlignment="1">
      <alignment horizontal="center" vertical="center"/>
    </xf>
    <xf numFmtId="0" fontId="0" fillId="0" borderId="0" xfId="0" applyAlignment="1">
      <alignment horizontal="center" vertical="center"/>
    </xf>
    <xf numFmtId="0" fontId="10" fillId="3" borderId="0" xfId="3" applyAlignment="1">
      <alignment horizontal="center" vertical="center"/>
    </xf>
    <xf numFmtId="0" fontId="9" fillId="3" borderId="0" xfId="4" applyAlignment="1">
      <alignment horizontal="center" vertical="center"/>
    </xf>
    <xf numFmtId="0" fontId="7" fillId="2" borderId="8" xfId="2" applyFont="1" applyFill="1" applyBorder="1" applyAlignment="1">
      <alignment horizontal="center"/>
    </xf>
    <xf numFmtId="0" fontId="1" fillId="2" borderId="10" xfId="0" applyFont="1" applyFill="1" applyBorder="1" applyAlignment="1">
      <alignment horizontal="left" vertical="center"/>
    </xf>
    <xf numFmtId="0" fontId="2" fillId="2" borderId="11" xfId="0" applyFont="1" applyFill="1" applyBorder="1" applyAlignment="1">
      <alignment horizontal="left" vertical="center"/>
    </xf>
    <xf numFmtId="165" fontId="4" fillId="2" borderId="9" xfId="2" applyNumberFormat="1" applyFont="1" applyFill="1" applyBorder="1" applyAlignment="1" applyProtection="1">
      <alignment horizontal="center" vertical="top"/>
      <protection locked="0"/>
    </xf>
    <xf numFmtId="165" fontId="5" fillId="0" borderId="5" xfId="0" applyNumberFormat="1" applyFont="1" applyFill="1" applyBorder="1" applyAlignment="1">
      <alignment horizontal="right" vertical="center" indent="1"/>
    </xf>
    <xf numFmtId="165" fontId="5" fillId="0" borderId="6" xfId="0" applyNumberFormat="1" applyFont="1" applyFill="1" applyBorder="1" applyAlignment="1">
      <alignment horizontal="right" vertical="center" indent="1"/>
    </xf>
    <xf numFmtId="165" fontId="5" fillId="0" borderId="7" xfId="0" applyNumberFormat="1" applyFont="1" applyFill="1" applyBorder="1" applyAlignment="1">
      <alignment horizontal="right" vertical="center" indent="1"/>
    </xf>
    <xf numFmtId="165" fontId="0" fillId="0" borderId="0" xfId="0" applyNumberFormat="1" applyFont="1" applyFill="1" applyBorder="1" applyAlignment="1">
      <alignment horizontal="center" vertical="center"/>
    </xf>
    <xf numFmtId="165" fontId="0" fillId="0" borderId="0" xfId="0" applyNumberFormat="1" applyAlignment="1">
      <alignment horizontal="center" vertical="center"/>
    </xf>
    <xf numFmtId="0" fontId="3" fillId="3" borderId="0" xfId="1" applyBorder="1" applyAlignment="1">
      <alignment horizontal="left" vertical="center" indent="1"/>
    </xf>
    <xf numFmtId="0" fontId="3" fillId="3" borderId="4" xfId="1" applyBorder="1" applyAlignment="1">
      <alignment horizontal="center" vertical="center"/>
    </xf>
  </cellXfs>
  <cellStyles count="5">
    <cellStyle name="Normal" xfId="0" builtinId="0" customBuiltin="1"/>
    <cellStyle name="Titre 1" xfId="1" builtinId="16" customBuiltin="1"/>
    <cellStyle name="Titre 2" xfId="3" builtinId="17" customBuiltin="1"/>
    <cellStyle name="Titre 3" xfId="4" builtinId="18" customBuiltin="1"/>
    <cellStyle name="Titre 4" xfId="2" builtinId="19" customBuiltin="1"/>
  </cellStyles>
  <dxfs count="44">
    <dxf>
      <alignment horizontal="center" vertical="center" textRotation="0" wrapText="0" indent="0" justifyLastLine="0" shrinkToFit="0" readingOrder="0"/>
    </dxf>
    <dxf>
      <numFmt numFmtId="165" formatCode="h:mm;@"/>
      <alignment horizontal="center" vertical="center" textRotation="0" wrapText="0" indent="0" justifyLastLine="0" shrinkToFit="0" readingOrder="0"/>
    </dxf>
    <dxf>
      <numFmt numFmtId="165" formatCode="h:mm;@"/>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i/>
        <strike/>
        <condense/>
        <extend/>
        <outline/>
        <shadow/>
        <u val="none"/>
        <vertAlign val="baseline"/>
        <sz val="10"/>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strike/>
        <outline/>
        <shadow/>
        <u val="none"/>
        <vertAlign val="baseline"/>
        <sz val="8"/>
        <color theme="0" tint="-0.249977111117893"/>
        <name val="Arial"/>
        <scheme val="minor"/>
      </font>
      <alignment horizontal="right" vertical="center" textRotation="0" wrapText="0" relativeIndent="1" justifyLastLine="0" shrinkToFit="0" readingOrder="0"/>
      <border diagonalUp="0" diagonalDown="0" outline="0">
        <left/>
        <right/>
        <top style="thin">
          <color theme="0" tint="-0.14996795556505021"/>
        </top>
        <bottom style="thin">
          <color theme="0" tint="-0.14996795556505021"/>
        </bottom>
      </border>
    </dxf>
    <dxf>
      <font>
        <strike/>
        <outline/>
        <shadow/>
        <u val="none"/>
        <vertAlign val="baseline"/>
        <sz val="9"/>
        <color theme="1"/>
        <name val="Arial"/>
        <scheme val="minor"/>
      </font>
    </dxf>
    <dxf>
      <border>
        <bottom style="thin">
          <color theme="0"/>
        </bottom>
      </border>
    </dxf>
    <dxf>
      <alignment horizontal="center" vertical="center" textRotation="0" wrapText="0" indent="0" justifyLastLine="0" shrinkToFit="0" readingOrder="0"/>
      <border diagonalUp="0" diagonalDown="0">
        <left style="thin">
          <color theme="0"/>
        </left>
        <right style="thin">
          <color theme="0"/>
        </right>
        <top/>
        <bottom/>
      </border>
    </dxf>
    <dxf>
      <font>
        <color theme="0"/>
      </font>
      <border>
        <left/>
        <right/>
        <top/>
        <bottom/>
        <vertical/>
        <horizontal/>
      </border>
    </dxf>
    <dxf>
      <font>
        <color theme="0" tint="-0.34998626667073579"/>
      </font>
      <border>
        <bottom style="thin">
          <color theme="0" tint="-0.14996795556505021"/>
        </bottom>
        <vertical/>
        <horizontal/>
      </border>
    </dxf>
    <dxf>
      <font>
        <color theme="2" tint="-9.9948118533890809E-2"/>
      </font>
    </dxf>
    <dxf>
      <font>
        <color theme="0"/>
      </font>
      <fill>
        <patternFill>
          <bgColor theme="5" tint="0.39994506668294322"/>
        </patternFill>
      </fill>
    </dxf>
    <dxf>
      <font>
        <color theme="5" tint="0.39994506668294322"/>
      </font>
      <border>
        <top style="thin">
          <color theme="5" tint="0.39994506668294322"/>
        </top>
        <bottom style="thin">
          <color theme="5" tint="0.39994506668294322"/>
        </bottom>
        <vertical/>
        <horizontal/>
      </border>
    </dxf>
    <dxf>
      <font>
        <color theme="0"/>
      </font>
    </dxf>
    <dxf>
      <fill>
        <patternFill>
          <bgColor theme="5" tint="0.79998168889431442"/>
        </patternFill>
      </fill>
    </dxf>
    <dxf>
      <font>
        <b/>
        <i val="0"/>
        <color theme="0" tint="-0.49998474074526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b/>
        <i val="0"/>
        <color theme="0"/>
      </font>
      <fill>
        <patternFill>
          <bgColor theme="5" tint="0.39994506668294322"/>
        </patternFill>
      </fill>
      <border>
        <left/>
        <right/>
        <top/>
        <bottom/>
      </border>
    </dxf>
    <dxf>
      <font>
        <color theme="5" tint="0.39994506668294322"/>
      </font>
      <fill>
        <patternFill>
          <bgColor theme="5" tint="0.39994506668294322"/>
        </patternFill>
      </fill>
      <border>
        <left/>
        <right/>
        <top/>
        <bottom/>
        <vertical/>
        <horizontal/>
      </border>
    </dxf>
    <dxf>
      <font>
        <sz val="9"/>
        <color theme="1"/>
      </font>
      <border>
        <bottom style="thin">
          <color theme="5"/>
        </bottom>
        <vertical/>
        <horizontal/>
      </border>
    </dxf>
    <dxf>
      <font>
        <color theme="1"/>
      </font>
      <border diagonalUp="0" diagonalDown="0">
        <left/>
        <right/>
        <top/>
        <bottom/>
        <vertical/>
        <horizontal/>
      </border>
    </dxf>
    <dxf>
      <font>
        <color theme="1" tint="0.34998626667073579"/>
      </font>
      <fill>
        <patternFill patternType="solid">
          <fgColor theme="0" tint="-0.14996795556505021"/>
          <bgColor theme="2" tint="-9.9948118533890809E-2"/>
        </patternFill>
      </fill>
    </dxf>
    <dxf>
      <font>
        <b val="0"/>
        <i val="0"/>
        <color theme="1" tint="0.34998626667073579"/>
      </font>
      <border>
        <left/>
        <right/>
        <top style="thin">
          <color theme="0" tint="-0.34998626667073579"/>
        </top>
        <bottom style="thin">
          <color theme="0" tint="-0.34998626667073579"/>
        </bottom>
        <vertical/>
        <horizontal style="thin">
          <color theme="0" tint="-0.34998626667073579"/>
        </horizontal>
      </border>
    </dxf>
    <dxf>
      <font>
        <b/>
        <i/>
        <color theme="1" tint="0.34998626667073579"/>
      </font>
      <border diagonalUp="0" diagonalDown="0">
        <left/>
        <right/>
        <top style="thin">
          <color theme="0" tint="-0.34998626667073579"/>
        </top>
        <bottom style="thin">
          <color theme="0" tint="-0.34998626667073579"/>
        </bottom>
        <vertical/>
        <horizontal style="thin">
          <color theme="0" tint="-0.34998626667073579"/>
        </horizontal>
      </border>
    </dxf>
    <dxf>
      <font>
        <color theme="1" tint="0.34998626667073579"/>
      </font>
      <border diagonalUp="0" diagonalDown="0">
        <left/>
        <right/>
        <top style="medium">
          <color theme="0" tint="-0.34998626667073579"/>
        </top>
        <bottom style="thin">
          <color theme="0" tint="-0.34998626667073579"/>
        </bottom>
        <vertical/>
        <horizontal style="thin">
          <color theme="0" tint="-0.34998626667073579"/>
        </horizontal>
      </border>
    </dxf>
    <dxf>
      <font>
        <b val="0"/>
        <i val="0"/>
        <color theme="0"/>
      </font>
      <fill>
        <patternFill>
          <bgColor theme="1" tint="0.24994659260841701"/>
        </patternFill>
      </fill>
      <border>
        <vertical style="thin">
          <color theme="0"/>
        </vertical>
      </border>
    </dxf>
    <dxf>
      <font>
        <color theme="1" tint="0.34998626667073579"/>
      </font>
      <border diagonalUp="0" diagonalDown="0">
        <left/>
        <right/>
        <top style="thin">
          <color theme="0" tint="-0.34998626667073579"/>
        </top>
        <bottom style="thin">
          <color theme="0" tint="-0.34998626667073579"/>
        </bottom>
        <vertical/>
        <horizontal style="thin">
          <color theme="0" tint="-0.34998626667073579"/>
        </horizontal>
      </border>
    </dxf>
  </dxfs>
  <tableStyles count="2" defaultTableStyle="Class Schedule" defaultPivotStyle="PivotStyleMedium15">
    <tableStyle name="Class Schedule" pivot="0" count="6">
      <tableStyleElement type="wholeTable" dxfId="43"/>
      <tableStyleElement type="headerRow" dxfId="42"/>
      <tableStyleElement type="totalRow" dxfId="41"/>
      <tableStyleElement type="firstColumn" dxfId="40"/>
      <tableStyleElement type="lastColumn" dxfId="39"/>
      <tableStyleElement type="firstRowStripe" dxfId="38"/>
    </tableStyle>
    <tableStyle name="Class Schedule Slicer" pivot="0" table="0" count="10">
      <tableStyleElement type="wholeTable" dxfId="37"/>
      <tableStyleElement type="headerRow" dxfId="36"/>
    </tableStyle>
  </tableStyles>
  <extLst>
    <ext xmlns:x14="http://schemas.microsoft.com/office/spreadsheetml/2009/9/main" uri="{46F421CA-312F-682f-3DD2-61675219B42D}">
      <x14:dxfs count="8">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5" tint="0.79998168889431442"/>
              <bgColor theme="5"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5" tint="0.59999389629810485"/>
              <bgColor theme="5"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1">
        <x14:slicerStyle name="Class Schedule 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microsoft.com/office/2007/relationships/slicerCache" Target="slicerCaches/slicerCach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Liste des cours'!A1"/></Relationships>
</file>

<file path=xl/drawings/_rels/drawing2.xml.rels><?xml version="1.0" encoding="UTF-8" standalone="yes"?>
<Relationships xmlns="http://schemas.openxmlformats.org/package/2006/relationships"><Relationship Id="rId1" Type="http://schemas.openxmlformats.org/officeDocument/2006/relationships/hyperlink" Target="#'Emploi du temps'!A1"/></Relationships>
</file>

<file path=xl/drawings/drawing1.xml><?xml version="1.0" encoding="utf-8"?>
<xdr:wsDr xmlns:xdr="http://schemas.openxmlformats.org/drawingml/2006/spreadsheetDrawing" xmlns:a="http://schemas.openxmlformats.org/drawingml/2006/main">
  <xdr:twoCellAnchor>
    <xdr:from>
      <xdr:col>8</xdr:col>
      <xdr:colOff>38100</xdr:colOff>
      <xdr:row>0</xdr:row>
      <xdr:rowOff>95250</xdr:rowOff>
    </xdr:from>
    <xdr:to>
      <xdr:col>8</xdr:col>
      <xdr:colOff>1552575</xdr:colOff>
      <xdr:row>1</xdr:row>
      <xdr:rowOff>228600</xdr:rowOff>
    </xdr:to>
    <xdr:sp macro="" textlink="">
      <xdr:nvSpPr>
        <xdr:cNvPr id="2" name="Liste des cours" descr="Cliquer pour afficher la liste des cours" title="Liste des cours">
          <a:hlinkClick xmlns:r="http://schemas.openxmlformats.org/officeDocument/2006/relationships" r:id="rId1" tooltip="Cliquer pour afficher la liste des cours"/>
        </xdr:cNvPr>
        <xdr:cNvSpPr/>
      </xdr:nvSpPr>
      <xdr:spPr>
        <a:xfrm>
          <a:off x="8343900" y="95250"/>
          <a:ext cx="1514475" cy="390525"/>
        </a:xfrm>
        <a:prstGeom prst="rightArrow">
          <a:avLst>
            <a:gd name="adj1" fmla="val 70408"/>
            <a:gd name="adj2" fmla="val 60204"/>
          </a:avLst>
        </a:prstGeom>
        <a:solidFill>
          <a:schemeClr val="accent2"/>
        </a:solid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indent="0" algn="ctr"/>
          <a:r>
            <a:rPr lang="en-US" sz="1100" b="1">
              <a:solidFill>
                <a:schemeClr val="tx1">
                  <a:lumMod val="75000"/>
                  <a:lumOff val="25000"/>
                </a:schemeClr>
              </a:solidFill>
              <a:latin typeface="+mn-lt"/>
              <a:ea typeface="+mn-ea"/>
              <a:cs typeface="+mn-cs"/>
            </a:rPr>
            <a:t>LISTE DES COURS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6</xdr:col>
      <xdr:colOff>114300</xdr:colOff>
      <xdr:row>0</xdr:row>
      <xdr:rowOff>85725</xdr:rowOff>
    </xdr:from>
    <xdr:to>
      <xdr:col>6</xdr:col>
      <xdr:colOff>1314449</xdr:colOff>
      <xdr:row>0</xdr:row>
      <xdr:rowOff>476250</xdr:rowOff>
    </xdr:to>
    <xdr:sp macro="" textlink="">
      <xdr:nvSpPr>
        <xdr:cNvPr id="3" name="Horaires" descr="Cliquer pour afficher les horaires" title="Horaires">
          <a:hlinkClick xmlns:r="http://schemas.openxmlformats.org/officeDocument/2006/relationships" r:id="rId1" tooltip="Cliquer pour afficher les horaires"/>
        </xdr:cNvPr>
        <xdr:cNvSpPr/>
      </xdr:nvSpPr>
      <xdr:spPr>
        <a:xfrm flipH="1">
          <a:off x="7086600" y="85725"/>
          <a:ext cx="1200149" cy="390525"/>
        </a:xfrm>
        <a:prstGeom prst="rightArrow">
          <a:avLst>
            <a:gd name="adj1" fmla="val 70408"/>
            <a:gd name="adj2" fmla="val 60204"/>
          </a:avLst>
        </a:prstGeom>
        <a:solidFill>
          <a:schemeClr val="accent2"/>
        </a:solid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100" b="1">
              <a:solidFill>
                <a:schemeClr val="tx1">
                  <a:lumMod val="75000"/>
                  <a:lumOff val="25000"/>
                </a:schemeClr>
              </a:solidFill>
              <a:latin typeface="+mn-lt"/>
              <a:ea typeface="+mn-ea"/>
              <a:cs typeface="+mn-cs"/>
            </a:rPr>
            <a:t>HORAIRES</a:t>
          </a:r>
        </a:p>
      </xdr:txBody>
    </xdr:sp>
    <xdr:clientData fPrintsWithSheet="0"/>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HEURE" sourceName="HEURE">
  <extLst>
    <x:ext xmlns:x15="http://schemas.microsoft.com/office/spreadsheetml/2010/11/main" uri="{2F2917AC-EB37-4324-AD4E-5DD8C200BD13}">
      <x15:tableSlicerCache tableId="3" column="1"/>
    </x:ex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HEURE" cache="Slicer_HEURE" caption="Heure" style="Class Schedule Slicer" rowHeight="209550"/>
</slicers>
</file>

<file path=xl/tables/table1.xml><?xml version="1.0" encoding="utf-8"?>
<table xmlns="http://schemas.openxmlformats.org/spreadsheetml/2006/main" id="3" name="tblHoraires" displayName="tblHoraires" ref="B3:I63" headerRowDxfId="24" dataDxfId="22" headerRowBorderDxfId="23">
  <tableColumns count="8">
    <tableColumn id="1" name="HEURE" totalsRowLabel="Total" dataDxfId="21"/>
    <tableColumn id="2" name="DIMANCHE" dataDxfId="20" totalsRowDxfId="19">
      <calculatedColumnFormula>IFERROR(INDEX(tblListedesclasses[],MATCH(SUMPRODUCT((tblListedesclasses[JOUR]=tblHoraires[[#Headers],[DIMANCHE]])*($B4&gt;=tblListedesclasses[HEURE DE DÉBUT])*($B4&lt;=tblListedesclasses[HEURE DE FIN]),tblListedesclasses[UNIQUE]),tblListedesclasses[UNIQUE],0),2),0)</calculatedColumnFormula>
    </tableColumn>
    <tableColumn id="3" name="LUNDI" dataDxfId="18" totalsRowDxfId="17">
      <calculatedColumnFormula>IFERROR(INDEX(tblListedesclasses[],MATCH(SUMPRODUCT((tblListedesclasses[JOUR]=tblHoraires[[#Headers],[LUNDI]])*($B4&gt;=tblListedesclasses[HEURE DE DÉBUT])*($B4&lt;=tblListedesclasses[HEURE DE FIN]),tblListedesclasses[UNIQUE]),tblListedesclasses[UNIQUE],0),2),0)</calculatedColumnFormula>
    </tableColumn>
    <tableColumn id="4" name="MARDI" dataDxfId="16" totalsRowDxfId="15">
      <calculatedColumnFormula>IFERROR(INDEX(tblListedesclasses[],MATCH(SUMPRODUCT((tblListedesclasses[JOUR]=tblHoraires[[#Headers],[MARDI]])*($B4&gt;=tblListedesclasses[HEURE DE DÉBUT])*($B4&lt;=tblListedesclasses[HEURE DE FIN]),tblListedesclasses[UNIQUE]),tblListedesclasses[UNIQUE],0),2),0)</calculatedColumnFormula>
    </tableColumn>
    <tableColumn id="5" name="MERCREDI" dataDxfId="14" totalsRowDxfId="13">
      <calculatedColumnFormula>IFERROR(INDEX(tblListedesclasses[],MATCH(SUMPRODUCT((tblListedesclasses[JOUR]=tblHoraires[[#Headers],[MERCREDI]])*($B4&gt;=tblListedesclasses[HEURE DE DÉBUT])*($B4&lt;=tblListedesclasses[HEURE DE FIN]),tblListedesclasses[UNIQUE]),tblListedesclasses[UNIQUE],0),2),0)</calculatedColumnFormula>
    </tableColumn>
    <tableColumn id="6" name="JEUDI" dataDxfId="12" totalsRowDxfId="11">
      <calculatedColumnFormula>IFERROR(INDEX(tblListedesclasses[],MATCH(SUMPRODUCT((tblListedesclasses[JOUR]=tblHoraires[[#Headers],[JEUDI]])*($B4&gt;=tblListedesclasses[HEURE DE DÉBUT])*($B4&lt;=tblListedesclasses[HEURE DE FIN]),tblListedesclasses[UNIQUE]),tblListedesclasses[UNIQUE],0),2),0)</calculatedColumnFormula>
    </tableColumn>
    <tableColumn id="7" name="VENDREDI" dataDxfId="10" totalsRowDxfId="9">
      <calculatedColumnFormula>IFERROR(INDEX(tblListedesclasses[],MATCH(SUMPRODUCT((tblListedesclasses[JOUR]=tblHoraires[[#Headers],[VENDREDI]])*($B4&gt;=tblListedesclasses[HEURE DE DÉBUT])*($B4&lt;=tblListedesclasses[HEURE DE FIN]),tblListedesclasses[UNIQUE]),tblListedesclasses[UNIQUE],0),2),0)</calculatedColumnFormula>
    </tableColumn>
    <tableColumn id="8" name="SAMEDI" totalsRowFunction="sum" dataDxfId="8" totalsRowDxfId="7">
      <calculatedColumnFormula>IFERROR(INDEX(tblListedesclasses[],MATCH(SUMPRODUCT((tblListedesclasses[JOUR]=tblHoraires[[#Headers],[SAMEDI]])*($B4&gt;=tblListedesclasses[HEURE DE DÉBUT])*($B4&lt;=tblListedesclasses[HEURE DE FIN]),tblListedesclasses[UNIQUE]),tblListedesclasses[UNIQUE],0),2),0)</calculatedColumnFormula>
    </tableColumn>
  </tableColumns>
  <tableStyleInfo name="Class Schedule" showFirstColumn="0" showLastColumn="0" showRowStripes="0" showColumnStripes="0"/>
  <extLst>
    <ext xmlns:x14="http://schemas.microsoft.com/office/spreadsheetml/2009/9/main" uri="{504A1905-F514-4f6f-8877-14C23A59335A}">
      <x14:table altText="Class Schedule" altTextSummary="List of classes from the Class List sheet arranged by weekday and time interval. Class ID is displayed at the intersection of Weekday and Start Time and extends through End Time."/>
    </ext>
  </extLst>
</table>
</file>

<file path=xl/tables/table2.xml><?xml version="1.0" encoding="utf-8"?>
<table xmlns="http://schemas.openxmlformats.org/spreadsheetml/2006/main" id="1" name="tblListedesclasses" displayName="tblListedesclasses" ref="B2:H10" totalsRowShown="0">
  <autoFilter ref="B2:H10"/>
  <tableColumns count="7">
    <tableColumn id="1" name="COURS" dataDxfId="6"/>
    <tableColumn id="2" name="ID" dataDxfId="5"/>
    <tableColumn id="3" name="JOUR" dataDxfId="4"/>
    <tableColumn id="5" name="LIEU" dataDxfId="3"/>
    <tableColumn id="4" name="HEURE DE DÉBUT" dataDxfId="2"/>
    <tableColumn id="6" name="HEURE DE FIN" dataDxfId="1"/>
    <tableColumn id="7" name="UNIQUE" dataDxfId="0">
      <calculatedColumnFormula>ROW()-ROW(tblListedesclasses[[#Headers],[UNIQUE]])</calculatedColumnFormula>
    </tableColumn>
  </tableColumns>
  <tableStyleInfo name="Class Schedule" showFirstColumn="0" showLastColumn="0" showRowStripes="1" showColumnStripes="0"/>
  <extLst>
    <ext xmlns:x14="http://schemas.microsoft.com/office/spreadsheetml/2009/9/main" uri="{504A1905-F514-4f6f-8877-14C23A59335A}">
      <x14:table altText="Class List" altTextSummary="Information for the classes that display on the Class Schedule sheet such as Class, ID, Day (weekday), Location, Start Time, and End Time."/>
    </ext>
  </extLst>
</table>
</file>

<file path=xl/theme/theme1.xml><?xml version="1.0" encoding="utf-8"?>
<a:theme xmlns:a="http://schemas.openxmlformats.org/drawingml/2006/main" name="Student Schedule">
  <a:themeElements>
    <a:clrScheme name="Student Schedule">
      <a:dk1>
        <a:srgbClr val="000000"/>
      </a:dk1>
      <a:lt1>
        <a:srgbClr val="FFFFFF"/>
      </a:lt1>
      <a:dk2>
        <a:srgbClr val="2E3F5C"/>
      </a:dk2>
      <a:lt2>
        <a:srgbClr val="F7F6F0"/>
      </a:lt2>
      <a:accent1>
        <a:srgbClr val="CC7073"/>
      </a:accent1>
      <a:accent2>
        <a:srgbClr val="34A5A3"/>
      </a:accent2>
      <a:accent3>
        <a:srgbClr val="F0AE1E"/>
      </a:accent3>
      <a:accent4>
        <a:srgbClr val="DB803D"/>
      </a:accent4>
      <a:accent5>
        <a:srgbClr val="88AC2E"/>
      </a:accent5>
      <a:accent6>
        <a:srgbClr val="A9758F"/>
      </a:accent6>
      <a:hlink>
        <a:srgbClr val="42A3B6"/>
      </a:hlink>
      <a:folHlink>
        <a:srgbClr val="A9758F"/>
      </a:folHlink>
    </a:clrScheme>
    <a:fontScheme name="Student Schedul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pageSetUpPr autoPageBreaks="0" fitToPage="1"/>
  </sheetPr>
  <dimension ref="B1:I63"/>
  <sheetViews>
    <sheetView showGridLines="0" tabSelected="1" zoomScaleNormal="100" zoomScaleSheetLayoutView="100" workbookViewId="0">
      <selection activeCell="E10" sqref="E10"/>
    </sheetView>
  </sheetViews>
  <sheetFormatPr baseColWidth="10" defaultColWidth="9.140625" defaultRowHeight="18" customHeight="1" x14ac:dyDescent="0.2"/>
  <cols>
    <col min="1" max="1" width="1.7109375" style="1" customWidth="1"/>
    <col min="2" max="2" width="10.5703125" style="1" customWidth="1"/>
    <col min="3" max="7" width="18.5703125" style="1" customWidth="1"/>
    <col min="8" max="8" width="19.42578125" style="1" customWidth="1"/>
    <col min="9" max="9" width="23.42578125" style="1" customWidth="1"/>
    <col min="10" max="16384" width="9.140625" style="1"/>
  </cols>
  <sheetData>
    <row r="1" spans="2:9" ht="20.25" customHeight="1" x14ac:dyDescent="0.2">
      <c r="B1" s="20" t="s">
        <v>10</v>
      </c>
      <c r="C1" s="20"/>
      <c r="D1" s="20"/>
      <c r="E1" s="20"/>
      <c r="F1" s="20"/>
      <c r="G1" s="11" t="s">
        <v>11</v>
      </c>
      <c r="H1" s="6" t="s">
        <v>12</v>
      </c>
      <c r="I1" s="12"/>
    </row>
    <row r="2" spans="2:9" ht="23.25" customHeight="1" x14ac:dyDescent="0.2">
      <c r="B2" s="20"/>
      <c r="C2" s="20"/>
      <c r="D2" s="20"/>
      <c r="E2" s="20"/>
      <c r="F2" s="20"/>
      <c r="G2" s="14">
        <v>0.33333333333333331</v>
      </c>
      <c r="H2" s="2" t="s">
        <v>30</v>
      </c>
      <c r="I2" s="13">
        <f>--LEFT(texteminutes,2)</f>
        <v>15</v>
      </c>
    </row>
    <row r="3" spans="2:9" ht="21" customHeight="1" x14ac:dyDescent="0.2">
      <c r="B3" s="10" t="s">
        <v>28</v>
      </c>
      <c r="C3" s="10" t="s">
        <v>13</v>
      </c>
      <c r="D3" s="10" t="s">
        <v>14</v>
      </c>
      <c r="E3" s="10" t="s">
        <v>15</v>
      </c>
      <c r="F3" s="10" t="s">
        <v>16</v>
      </c>
      <c r="G3" s="10" t="s">
        <v>17</v>
      </c>
      <c r="H3" s="10" t="s">
        <v>18</v>
      </c>
      <c r="I3" s="10" t="s">
        <v>19</v>
      </c>
    </row>
    <row r="4" spans="2:9" ht="18" customHeight="1" x14ac:dyDescent="0.2">
      <c r="B4" s="15">
        <f>Début</f>
        <v>0.33333333333333331</v>
      </c>
      <c r="C4" s="3">
        <f>IFERROR(INDEX(tblListedesclasses[],MATCH(SUMPRODUCT((tblListedesclasses[JOUR]=tblHoraires[[#Headers],[DIMANCHE]])*($B4&gt;=tblListedesclasses[HEURE DE DÉBUT])*($B4&lt;=tblListedesclasses[HEURE DE FIN]),tblListedesclasses[UNIQUE]),tblListedesclasses[UNIQUE],0),2),0)</f>
        <v>0</v>
      </c>
      <c r="D4" s="3">
        <f>IFERROR(INDEX(tblListedesclasses[],MATCH(SUMPRODUCT((tblListedesclasses[JOUR]=tblHoraires[[#Headers],[LUNDI]])*($B4&gt;=tblListedesclasses[HEURE DE DÉBUT])*($B4&lt;=tblListedesclasses[HEURE DE FIN]),tblListedesclasses[UNIQUE]),tblListedesclasses[UNIQUE],0),2),0)</f>
        <v>0</v>
      </c>
      <c r="E4" s="3">
        <f>IFERROR(INDEX(tblListedesclasses[],MATCH(SUMPRODUCT((tblListedesclasses[JOUR]=tblHoraires[[#Headers],[MARDI]])*($B4&gt;=tblListedesclasses[HEURE DE DÉBUT])*($B4&lt;=tblListedesclasses[HEURE DE FIN]),tblListedesclasses[UNIQUE]),tblListedesclasses[UNIQUE],0),2),0)</f>
        <v>0</v>
      </c>
      <c r="F4" s="3">
        <f>IFERROR(INDEX(tblListedesclasses[],MATCH(SUMPRODUCT((tblListedesclasses[JOUR]=tblHoraires[[#Headers],[MERCREDI]])*($B4&gt;=tblListedesclasses[HEURE DE DÉBUT])*($B4&lt;=tblListedesclasses[HEURE DE FIN]),tblListedesclasses[UNIQUE]),tblListedesclasses[UNIQUE],0),2),0)</f>
        <v>0</v>
      </c>
      <c r="G4" s="3">
        <f>IFERROR(INDEX(tblListedesclasses[],MATCH(SUMPRODUCT((tblListedesclasses[JOUR]=tblHoraires[[#Headers],[JEUDI]])*($B4&gt;=tblListedesclasses[HEURE DE DÉBUT])*($B4&lt;=tblListedesclasses[HEURE DE FIN]),tblListedesclasses[UNIQUE]),tblListedesclasses[UNIQUE],0),2),0)</f>
        <v>0</v>
      </c>
      <c r="H4" s="3">
        <f>IFERROR(INDEX(tblListedesclasses[],MATCH(SUMPRODUCT((tblListedesclasses[JOUR]=tblHoraires[[#Headers],[VENDREDI]])*($B4&gt;=tblListedesclasses[HEURE DE DÉBUT])*($B4&lt;=tblListedesclasses[HEURE DE FIN]),tblListedesclasses[UNIQUE]),tblListedesclasses[UNIQUE],0),2),0)</f>
        <v>0</v>
      </c>
      <c r="I4" s="3">
        <f>IFERROR(INDEX(tblListedesclasses[],MATCH(SUMPRODUCT((tblListedesclasses[JOUR]=tblHoraires[[#Headers],[SAMEDI]])*($B4&gt;=tblListedesclasses[HEURE DE DÉBUT])*($B4&lt;=tblListedesclasses[HEURE DE FIN]),tblListedesclasses[UNIQUE]),tblListedesclasses[UNIQUE],0),2),0)</f>
        <v>0</v>
      </c>
    </row>
    <row r="5" spans="2:9" ht="18" customHeight="1" x14ac:dyDescent="0.2">
      <c r="B5" s="16">
        <f t="shared" ref="B5:B63" si="0">B4+TIME(0,Intervalleminutes,0)</f>
        <v>0.34375</v>
      </c>
      <c r="C5" s="4">
        <f>IFERROR(INDEX(tblListedesclasses[],MATCH(SUMPRODUCT((tblListedesclasses[JOUR]=tblHoraires[[#Headers],[DIMANCHE]])*($B5&gt;=tblListedesclasses[HEURE DE DÉBUT])*($B5&lt;=tblListedesclasses[HEURE DE FIN]),tblListedesclasses[UNIQUE]),tblListedesclasses[UNIQUE],0),2),0)</f>
        <v>0</v>
      </c>
      <c r="D5" s="4" t="str">
        <f>IFERROR(INDEX(tblListedesclasses[],MATCH(SUMPRODUCT((tblListedesclasses[JOUR]=tblHoraires[[#Headers],[LUNDI]])*($B5&gt;=tblListedesclasses[HEURE DE DÉBUT])*($B5&lt;=tblListedesclasses[HEURE DE FIN]),tblListedesclasses[UNIQUE]),tblListedesclasses[UNIQUE],0),2),0)</f>
        <v>MTH-113</v>
      </c>
      <c r="E5" s="4">
        <f>IFERROR(INDEX(tblListedesclasses[],MATCH(SUMPRODUCT((tblListedesclasses[JOUR]=tblHoraires[[#Headers],[MARDI]])*($B5&gt;=tblListedesclasses[HEURE DE DÉBUT])*($B5&lt;=tblListedesclasses[HEURE DE FIN]),tblListedesclasses[UNIQUE]),tblListedesclasses[UNIQUE],0),2),0)</f>
        <v>0</v>
      </c>
      <c r="F5" s="4" t="str">
        <f>IFERROR(INDEX(tblListedesclasses[],MATCH(SUMPRODUCT((tblListedesclasses[JOUR]=tblHoraires[[#Headers],[MERCREDI]])*($B5&gt;=tblListedesclasses[HEURE DE DÉBUT])*($B5&lt;=tblListedesclasses[HEURE DE FIN]),tblListedesclasses[UNIQUE]),tblListedesclasses[UNIQUE],0),2),0)</f>
        <v>MTH-113</v>
      </c>
      <c r="G5" s="4">
        <f>IFERROR(INDEX(tblListedesclasses[],MATCH(SUMPRODUCT((tblListedesclasses[JOUR]=tblHoraires[[#Headers],[JEUDI]])*($B5&gt;=tblListedesclasses[HEURE DE DÉBUT])*($B5&lt;=tblListedesclasses[HEURE DE FIN]),tblListedesclasses[UNIQUE]),tblListedesclasses[UNIQUE],0),2),0)</f>
        <v>0</v>
      </c>
      <c r="H5" s="4" t="str">
        <f>IFERROR(INDEX(tblListedesclasses[],MATCH(SUMPRODUCT((tblListedesclasses[JOUR]=tblHoraires[[#Headers],[VENDREDI]])*($B5&gt;=tblListedesclasses[HEURE DE DÉBUT])*($B5&lt;=tblListedesclasses[HEURE DE FIN]),tblListedesclasses[UNIQUE]),tblListedesclasses[UNIQUE],0),2),0)</f>
        <v>MTH-113</v>
      </c>
      <c r="I5" s="4">
        <f>IFERROR(INDEX(tblListedesclasses[],MATCH(SUMPRODUCT((tblListedesclasses[JOUR]=tblHoraires[[#Headers],[SAMEDI]])*($B5&gt;=tblListedesclasses[HEURE DE DÉBUT])*($B5&lt;=tblListedesclasses[HEURE DE FIN]),tblListedesclasses[UNIQUE]),tblListedesclasses[UNIQUE],0),2),0)</f>
        <v>0</v>
      </c>
    </row>
    <row r="6" spans="2:9" ht="18" customHeight="1" x14ac:dyDescent="0.2">
      <c r="B6" s="16">
        <f t="shared" si="0"/>
        <v>0.35416666666666669</v>
      </c>
      <c r="C6" s="4">
        <f>IFERROR(INDEX(tblListedesclasses[],MATCH(SUMPRODUCT((tblListedesclasses[JOUR]=tblHoraires[[#Headers],[DIMANCHE]])*($B6&gt;=tblListedesclasses[HEURE DE DÉBUT])*($B6&lt;=tblListedesclasses[HEURE DE FIN]),tblListedesclasses[UNIQUE]),tblListedesclasses[UNIQUE],0),2),0)</f>
        <v>0</v>
      </c>
      <c r="D6" s="4" t="str">
        <f>IFERROR(INDEX(tblListedesclasses[],MATCH(SUMPRODUCT((tblListedesclasses[JOUR]=tblHoraires[[#Headers],[LUNDI]])*($B6&gt;=tblListedesclasses[HEURE DE DÉBUT])*($B6&lt;=tblListedesclasses[HEURE DE FIN]),tblListedesclasses[UNIQUE]),tblListedesclasses[UNIQUE],0),2),0)</f>
        <v>MTH-113</v>
      </c>
      <c r="E6" s="4">
        <f>IFERROR(INDEX(tblListedesclasses[],MATCH(SUMPRODUCT((tblListedesclasses[JOUR]=tblHoraires[[#Headers],[MARDI]])*($B6&gt;=tblListedesclasses[HEURE DE DÉBUT])*($B6&lt;=tblListedesclasses[HEURE DE FIN]),tblListedesclasses[UNIQUE]),tblListedesclasses[UNIQUE],0),2),0)</f>
        <v>0</v>
      </c>
      <c r="F6" s="4" t="str">
        <f>IFERROR(INDEX(tblListedesclasses[],MATCH(SUMPRODUCT((tblListedesclasses[JOUR]=tblHoraires[[#Headers],[MERCREDI]])*($B6&gt;=tblListedesclasses[HEURE DE DÉBUT])*($B6&lt;=tblListedesclasses[HEURE DE FIN]),tblListedesclasses[UNIQUE]),tblListedesclasses[UNIQUE],0),2),0)</f>
        <v>MTH-113</v>
      </c>
      <c r="G6" s="4">
        <f>IFERROR(INDEX(tblListedesclasses[],MATCH(SUMPRODUCT((tblListedesclasses[JOUR]=tblHoraires[[#Headers],[JEUDI]])*($B6&gt;=tblListedesclasses[HEURE DE DÉBUT])*($B6&lt;=tblListedesclasses[HEURE DE FIN]),tblListedesclasses[UNIQUE]),tblListedesclasses[UNIQUE],0),2),0)</f>
        <v>0</v>
      </c>
      <c r="H6" s="4" t="str">
        <f>IFERROR(INDEX(tblListedesclasses[],MATCH(SUMPRODUCT((tblListedesclasses[JOUR]=tblHoraires[[#Headers],[VENDREDI]])*($B6&gt;=tblListedesclasses[HEURE DE DÉBUT])*($B6&lt;=tblListedesclasses[HEURE DE FIN]),tblListedesclasses[UNIQUE]),tblListedesclasses[UNIQUE],0),2),0)</f>
        <v>MTH-113</v>
      </c>
      <c r="I6" s="4">
        <f>IFERROR(INDEX(tblListedesclasses[],MATCH(SUMPRODUCT((tblListedesclasses[JOUR]=tblHoraires[[#Headers],[SAMEDI]])*($B6&gt;=tblListedesclasses[HEURE DE DÉBUT])*($B6&lt;=tblListedesclasses[HEURE DE FIN]),tblListedesclasses[UNIQUE]),tblListedesclasses[UNIQUE],0),2),0)</f>
        <v>0</v>
      </c>
    </row>
    <row r="7" spans="2:9" ht="18" customHeight="1" x14ac:dyDescent="0.2">
      <c r="B7" s="16">
        <f t="shared" si="0"/>
        <v>0.36458333333333337</v>
      </c>
      <c r="C7" s="4">
        <f>IFERROR(INDEX(tblListedesclasses[],MATCH(SUMPRODUCT((tblListedesclasses[JOUR]=tblHoraires[[#Headers],[DIMANCHE]])*($B7&gt;=tblListedesclasses[HEURE DE DÉBUT])*($B7&lt;=tblListedesclasses[HEURE DE FIN]),tblListedesclasses[UNIQUE]),tblListedesclasses[UNIQUE],0),2),0)</f>
        <v>0</v>
      </c>
      <c r="D7" s="4" t="str">
        <f>IFERROR(INDEX(tblListedesclasses[],MATCH(SUMPRODUCT((tblListedesclasses[JOUR]=tblHoraires[[#Headers],[LUNDI]])*($B7&gt;=tblListedesclasses[HEURE DE DÉBUT])*($B7&lt;=tblListedesclasses[HEURE DE FIN]),tblListedesclasses[UNIQUE]),tblListedesclasses[UNIQUE],0),2),0)</f>
        <v>MTH-113</v>
      </c>
      <c r="E7" s="4">
        <f>IFERROR(INDEX(tblListedesclasses[],MATCH(SUMPRODUCT((tblListedesclasses[JOUR]=tblHoraires[[#Headers],[MARDI]])*($B7&gt;=tblListedesclasses[HEURE DE DÉBUT])*($B7&lt;=tblListedesclasses[HEURE DE FIN]),tblListedesclasses[UNIQUE]),tblListedesclasses[UNIQUE],0),2),0)</f>
        <v>0</v>
      </c>
      <c r="F7" s="4" t="str">
        <f>IFERROR(INDEX(tblListedesclasses[],MATCH(SUMPRODUCT((tblListedesclasses[JOUR]=tblHoraires[[#Headers],[MERCREDI]])*($B7&gt;=tblListedesclasses[HEURE DE DÉBUT])*($B7&lt;=tblListedesclasses[HEURE DE FIN]),tblListedesclasses[UNIQUE]),tblListedesclasses[UNIQUE],0),2),0)</f>
        <v>MTH-113</v>
      </c>
      <c r="G7" s="4">
        <f>IFERROR(INDEX(tblListedesclasses[],MATCH(SUMPRODUCT((tblListedesclasses[JOUR]=tblHoraires[[#Headers],[JEUDI]])*($B7&gt;=tblListedesclasses[HEURE DE DÉBUT])*($B7&lt;=tblListedesclasses[HEURE DE FIN]),tblListedesclasses[UNIQUE]),tblListedesclasses[UNIQUE],0),2),0)</f>
        <v>0</v>
      </c>
      <c r="H7" s="4" t="str">
        <f>IFERROR(INDEX(tblListedesclasses[],MATCH(SUMPRODUCT((tblListedesclasses[JOUR]=tblHoraires[[#Headers],[VENDREDI]])*($B7&gt;=tblListedesclasses[HEURE DE DÉBUT])*($B7&lt;=tblListedesclasses[HEURE DE FIN]),tblListedesclasses[UNIQUE]),tblListedesclasses[UNIQUE],0),2),0)</f>
        <v>MTH-113</v>
      </c>
      <c r="I7" s="4">
        <f>IFERROR(INDEX(tblListedesclasses[],MATCH(SUMPRODUCT((tblListedesclasses[JOUR]=tblHoraires[[#Headers],[SAMEDI]])*($B7&gt;=tblListedesclasses[HEURE DE DÉBUT])*($B7&lt;=tblListedesclasses[HEURE DE FIN]),tblListedesclasses[UNIQUE]),tblListedesclasses[UNIQUE],0),2),0)</f>
        <v>0</v>
      </c>
    </row>
    <row r="8" spans="2:9" ht="18" customHeight="1" x14ac:dyDescent="0.2">
      <c r="B8" s="16">
        <f t="shared" si="0"/>
        <v>0.37500000000000006</v>
      </c>
      <c r="C8" s="4">
        <f>IFERROR(INDEX(tblListedesclasses[],MATCH(SUMPRODUCT((tblListedesclasses[JOUR]=tblHoraires[[#Headers],[DIMANCHE]])*($B8&gt;=tblListedesclasses[HEURE DE DÉBUT])*($B8&lt;=tblListedesclasses[HEURE DE FIN]),tblListedesclasses[UNIQUE]),tblListedesclasses[UNIQUE],0),2),0)</f>
        <v>0</v>
      </c>
      <c r="D8" s="4" t="str">
        <f>IFERROR(INDEX(tblListedesclasses[],MATCH(SUMPRODUCT((tblListedesclasses[JOUR]=tblHoraires[[#Headers],[LUNDI]])*($B8&gt;=tblListedesclasses[HEURE DE DÉBUT])*($B8&lt;=tblListedesclasses[HEURE DE FIN]),tblListedesclasses[UNIQUE]),tblListedesclasses[UNIQUE],0),2),0)</f>
        <v>MTH-113</v>
      </c>
      <c r="E8" s="4">
        <f>IFERROR(INDEX(tblListedesclasses[],MATCH(SUMPRODUCT((tblListedesclasses[JOUR]=tblHoraires[[#Headers],[MARDI]])*($B8&gt;=tblListedesclasses[HEURE DE DÉBUT])*($B8&lt;=tblListedesclasses[HEURE DE FIN]),tblListedesclasses[UNIQUE]),tblListedesclasses[UNIQUE],0),2),0)</f>
        <v>0</v>
      </c>
      <c r="F8" s="4" t="str">
        <f>IFERROR(INDEX(tblListedesclasses[],MATCH(SUMPRODUCT((tblListedesclasses[JOUR]=tblHoraires[[#Headers],[MERCREDI]])*($B8&gt;=tblListedesclasses[HEURE DE DÉBUT])*($B8&lt;=tblListedesclasses[HEURE DE FIN]),tblListedesclasses[UNIQUE]),tblListedesclasses[UNIQUE],0),2),0)</f>
        <v>MTH-113</v>
      </c>
      <c r="G8" s="4">
        <f>IFERROR(INDEX(tblListedesclasses[],MATCH(SUMPRODUCT((tblListedesclasses[JOUR]=tblHoraires[[#Headers],[JEUDI]])*($B8&gt;=tblListedesclasses[HEURE DE DÉBUT])*($B8&lt;=tblListedesclasses[HEURE DE FIN]),tblListedesclasses[UNIQUE]),tblListedesclasses[UNIQUE],0),2),0)</f>
        <v>0</v>
      </c>
      <c r="H8" s="4" t="str">
        <f>IFERROR(INDEX(tblListedesclasses[],MATCH(SUMPRODUCT((tblListedesclasses[JOUR]=tblHoraires[[#Headers],[VENDREDI]])*($B8&gt;=tblListedesclasses[HEURE DE DÉBUT])*($B8&lt;=tblListedesclasses[HEURE DE FIN]),tblListedesclasses[UNIQUE]),tblListedesclasses[UNIQUE],0),2),0)</f>
        <v>MTH-113</v>
      </c>
      <c r="I8" s="4">
        <f>IFERROR(INDEX(tblListedesclasses[],MATCH(SUMPRODUCT((tblListedesclasses[JOUR]=tblHoraires[[#Headers],[SAMEDI]])*($B8&gt;=tblListedesclasses[HEURE DE DÉBUT])*($B8&lt;=tblListedesclasses[HEURE DE FIN]),tblListedesclasses[UNIQUE]),tblListedesclasses[UNIQUE],0),2),0)</f>
        <v>0</v>
      </c>
    </row>
    <row r="9" spans="2:9" ht="18" customHeight="1" x14ac:dyDescent="0.2">
      <c r="B9" s="16">
        <f t="shared" si="0"/>
        <v>0.38541666666666674</v>
      </c>
      <c r="C9" s="4">
        <f>IFERROR(INDEX(tblListedesclasses[],MATCH(SUMPRODUCT((tblListedesclasses[JOUR]=tblHoraires[[#Headers],[DIMANCHE]])*($B9&gt;=tblListedesclasses[HEURE DE DÉBUT])*($B9&lt;=tblListedesclasses[HEURE DE FIN]),tblListedesclasses[UNIQUE]),tblListedesclasses[UNIQUE],0),2),0)</f>
        <v>0</v>
      </c>
      <c r="D9" s="4" t="str">
        <f>IFERROR(INDEX(tblListedesclasses[],MATCH(SUMPRODUCT((tblListedesclasses[JOUR]=tblHoraires[[#Headers],[LUNDI]])*($B9&gt;=tblListedesclasses[HEURE DE DÉBUT])*($B9&lt;=tblListedesclasses[HEURE DE FIN]),tblListedesclasses[UNIQUE]),tblListedesclasses[UNIQUE],0),2),0)</f>
        <v>MTH-113</v>
      </c>
      <c r="E9" s="4">
        <f>IFERROR(INDEX(tblListedesclasses[],MATCH(SUMPRODUCT((tblListedesclasses[JOUR]=tblHoraires[[#Headers],[MARDI]])*($B9&gt;=tblListedesclasses[HEURE DE DÉBUT])*($B9&lt;=tblListedesclasses[HEURE DE FIN]),tblListedesclasses[UNIQUE]),tblListedesclasses[UNIQUE],0),2),0)</f>
        <v>0</v>
      </c>
      <c r="F9" s="4" t="str">
        <f>IFERROR(INDEX(tblListedesclasses[],MATCH(SUMPRODUCT((tblListedesclasses[JOUR]=tblHoraires[[#Headers],[MERCREDI]])*($B9&gt;=tblListedesclasses[HEURE DE DÉBUT])*($B9&lt;=tblListedesclasses[HEURE DE FIN]),tblListedesclasses[UNIQUE]),tblListedesclasses[UNIQUE],0),2),0)</f>
        <v>MTH-113</v>
      </c>
      <c r="G9" s="4">
        <f>IFERROR(INDEX(tblListedesclasses[],MATCH(SUMPRODUCT((tblListedesclasses[JOUR]=tblHoraires[[#Headers],[JEUDI]])*($B9&gt;=tblListedesclasses[HEURE DE DÉBUT])*($B9&lt;=tblListedesclasses[HEURE DE FIN]),tblListedesclasses[UNIQUE]),tblListedesclasses[UNIQUE],0),2),0)</f>
        <v>0</v>
      </c>
      <c r="H9" s="4" t="str">
        <f>IFERROR(INDEX(tblListedesclasses[],MATCH(SUMPRODUCT((tblListedesclasses[JOUR]=tblHoraires[[#Headers],[VENDREDI]])*($B9&gt;=tblListedesclasses[HEURE DE DÉBUT])*($B9&lt;=tblListedesclasses[HEURE DE FIN]),tblListedesclasses[UNIQUE]),tblListedesclasses[UNIQUE],0),2),0)</f>
        <v>MTH-113</v>
      </c>
      <c r="I9" s="4">
        <f>IFERROR(INDEX(tblListedesclasses[],MATCH(SUMPRODUCT((tblListedesclasses[JOUR]=tblHoraires[[#Headers],[SAMEDI]])*($B9&gt;=tblListedesclasses[HEURE DE DÉBUT])*($B9&lt;=tblListedesclasses[HEURE DE FIN]),tblListedesclasses[UNIQUE]),tblListedesclasses[UNIQUE],0),2),0)</f>
        <v>0</v>
      </c>
    </row>
    <row r="10" spans="2:9" ht="18" customHeight="1" x14ac:dyDescent="0.2">
      <c r="B10" s="16">
        <f t="shared" si="0"/>
        <v>0.39583333333333343</v>
      </c>
      <c r="C10" s="4">
        <f>IFERROR(INDEX(tblListedesclasses[],MATCH(SUMPRODUCT((tblListedesclasses[JOUR]=tblHoraires[[#Headers],[DIMANCHE]])*($B10&gt;=tblListedesclasses[HEURE DE DÉBUT])*($B10&lt;=tblListedesclasses[HEURE DE FIN]),tblListedesclasses[UNIQUE]),tblListedesclasses[UNIQUE],0),2),0)</f>
        <v>0</v>
      </c>
      <c r="D10" s="4">
        <f>IFERROR(INDEX(tblListedesclasses[],MATCH(SUMPRODUCT((tblListedesclasses[JOUR]=tblHoraires[[#Headers],[LUNDI]])*($B10&gt;=tblListedesclasses[HEURE DE DÉBUT])*($B10&lt;=tblListedesclasses[HEURE DE FIN]),tblListedesclasses[UNIQUE]),tblListedesclasses[UNIQUE],0),2),0)</f>
        <v>0</v>
      </c>
      <c r="E10" s="4">
        <f>IFERROR(INDEX(tblListedesclasses[],MATCH(SUMPRODUCT((tblListedesclasses[JOUR]=tblHoraires[[#Headers],[MARDI]])*($B10&gt;=tblListedesclasses[HEURE DE DÉBUT])*($B10&lt;=tblListedesclasses[HEURE DE FIN]),tblListedesclasses[UNIQUE]),tblListedesclasses[UNIQUE],0),2),0)</f>
        <v>0</v>
      </c>
      <c r="F10" s="4">
        <f>IFERROR(INDEX(tblListedesclasses[],MATCH(SUMPRODUCT((tblListedesclasses[JOUR]=tblHoraires[[#Headers],[MERCREDI]])*($B10&gt;=tblListedesclasses[HEURE DE DÉBUT])*($B10&lt;=tblListedesclasses[HEURE DE FIN]),tblListedesclasses[UNIQUE]),tblListedesclasses[UNIQUE],0),2),0)</f>
        <v>0</v>
      </c>
      <c r="G10" s="4">
        <f>IFERROR(INDEX(tblListedesclasses[],MATCH(SUMPRODUCT((tblListedesclasses[JOUR]=tblHoraires[[#Headers],[JEUDI]])*($B10&gt;=tblListedesclasses[HEURE DE DÉBUT])*($B10&lt;=tblListedesclasses[HEURE DE FIN]),tblListedesclasses[UNIQUE]),tblListedesclasses[UNIQUE],0),2),0)</f>
        <v>0</v>
      </c>
      <c r="H10" s="4">
        <f>IFERROR(INDEX(tblListedesclasses[],MATCH(SUMPRODUCT((tblListedesclasses[JOUR]=tblHoraires[[#Headers],[VENDREDI]])*($B10&gt;=tblListedesclasses[HEURE DE DÉBUT])*($B10&lt;=tblListedesclasses[HEURE DE FIN]),tblListedesclasses[UNIQUE]),tblListedesclasses[UNIQUE],0),2),0)</f>
        <v>0</v>
      </c>
      <c r="I10" s="4">
        <f>IFERROR(INDEX(tblListedesclasses[],MATCH(SUMPRODUCT((tblListedesclasses[JOUR]=tblHoraires[[#Headers],[SAMEDI]])*($B10&gt;=tblListedesclasses[HEURE DE DÉBUT])*($B10&lt;=tblListedesclasses[HEURE DE FIN]),tblListedesclasses[UNIQUE]),tblListedesclasses[UNIQUE],0),2),0)</f>
        <v>0</v>
      </c>
    </row>
    <row r="11" spans="2:9" ht="18" customHeight="1" x14ac:dyDescent="0.2">
      <c r="B11" s="16">
        <f t="shared" si="0"/>
        <v>0.40625000000000011</v>
      </c>
      <c r="C11" s="4">
        <f>IFERROR(INDEX(tblListedesclasses[],MATCH(SUMPRODUCT((tblListedesclasses[JOUR]=tblHoraires[[#Headers],[DIMANCHE]])*($B11&gt;=tblListedesclasses[HEURE DE DÉBUT])*($B11&lt;=tblListedesclasses[HEURE DE FIN]),tblListedesclasses[UNIQUE]),tblListedesclasses[UNIQUE],0),2),0)</f>
        <v>0</v>
      </c>
      <c r="D11" s="4">
        <f>IFERROR(INDEX(tblListedesclasses[],MATCH(SUMPRODUCT((tblListedesclasses[JOUR]=tblHoraires[[#Headers],[LUNDI]])*($B11&gt;=tblListedesclasses[HEURE DE DÉBUT])*($B11&lt;=tblListedesclasses[HEURE DE FIN]),tblListedesclasses[UNIQUE]),tblListedesclasses[UNIQUE],0),2),0)</f>
        <v>0</v>
      </c>
      <c r="E11" s="4">
        <f>IFERROR(INDEX(tblListedesclasses[],MATCH(SUMPRODUCT((tblListedesclasses[JOUR]=tblHoraires[[#Headers],[MARDI]])*($B11&gt;=tblListedesclasses[HEURE DE DÉBUT])*($B11&lt;=tblListedesclasses[HEURE DE FIN]),tblListedesclasses[UNIQUE]),tblListedesclasses[UNIQUE],0),2),0)</f>
        <v>0</v>
      </c>
      <c r="F11" s="4">
        <f>IFERROR(INDEX(tblListedesclasses[],MATCH(SUMPRODUCT((tblListedesclasses[JOUR]=tblHoraires[[#Headers],[MERCREDI]])*($B11&gt;=tblListedesclasses[HEURE DE DÉBUT])*($B11&lt;=tblListedesclasses[HEURE DE FIN]),tblListedesclasses[UNIQUE]),tblListedesclasses[UNIQUE],0),2),0)</f>
        <v>0</v>
      </c>
      <c r="G11" s="4">
        <f>IFERROR(INDEX(tblListedesclasses[],MATCH(SUMPRODUCT((tblListedesclasses[JOUR]=tblHoraires[[#Headers],[JEUDI]])*($B11&gt;=tblListedesclasses[HEURE DE DÉBUT])*($B11&lt;=tblListedesclasses[HEURE DE FIN]),tblListedesclasses[UNIQUE]),tblListedesclasses[UNIQUE],0),2),0)</f>
        <v>0</v>
      </c>
      <c r="H11" s="4">
        <f>IFERROR(INDEX(tblListedesclasses[],MATCH(SUMPRODUCT((tblListedesclasses[JOUR]=tblHoraires[[#Headers],[VENDREDI]])*($B11&gt;=tblListedesclasses[HEURE DE DÉBUT])*($B11&lt;=tblListedesclasses[HEURE DE FIN]),tblListedesclasses[UNIQUE]),tblListedesclasses[UNIQUE],0),2),0)</f>
        <v>0</v>
      </c>
      <c r="I11" s="4">
        <f>IFERROR(INDEX(tblListedesclasses[],MATCH(SUMPRODUCT((tblListedesclasses[JOUR]=tblHoraires[[#Headers],[SAMEDI]])*($B11&gt;=tblListedesclasses[HEURE DE DÉBUT])*($B11&lt;=tblListedesclasses[HEURE DE FIN]),tblListedesclasses[UNIQUE]),tblListedesclasses[UNIQUE],0),2),0)</f>
        <v>0</v>
      </c>
    </row>
    <row r="12" spans="2:9" ht="18" customHeight="1" x14ac:dyDescent="0.2">
      <c r="B12" s="16">
        <f t="shared" si="0"/>
        <v>0.4166666666666668</v>
      </c>
      <c r="C12" s="4">
        <f>IFERROR(INDEX(tblListedesclasses[],MATCH(SUMPRODUCT((tblListedesclasses[JOUR]=tblHoraires[[#Headers],[DIMANCHE]])*($B12&gt;=tblListedesclasses[HEURE DE DÉBUT])*($B12&lt;=tblListedesclasses[HEURE DE FIN]),tblListedesclasses[UNIQUE]),tblListedesclasses[UNIQUE],0),2),0)</f>
        <v>0</v>
      </c>
      <c r="D12" s="4">
        <f>IFERROR(INDEX(tblListedesclasses[],MATCH(SUMPRODUCT((tblListedesclasses[JOUR]=tblHoraires[[#Headers],[LUNDI]])*($B12&gt;=tblListedesclasses[HEURE DE DÉBUT])*($B12&lt;=tblListedesclasses[HEURE DE FIN]),tblListedesclasses[UNIQUE]),tblListedesclasses[UNIQUE],0),2),0)</f>
        <v>0</v>
      </c>
      <c r="E12" s="4">
        <f>IFERROR(INDEX(tblListedesclasses[],MATCH(SUMPRODUCT((tblListedesclasses[JOUR]=tblHoraires[[#Headers],[MARDI]])*($B12&gt;=tblListedesclasses[HEURE DE DÉBUT])*($B12&lt;=tblListedesclasses[HEURE DE FIN]),tblListedesclasses[UNIQUE]),tblListedesclasses[UNIQUE],0),2),0)</f>
        <v>0</v>
      </c>
      <c r="F12" s="4">
        <f>IFERROR(INDEX(tblListedesclasses[],MATCH(SUMPRODUCT((tblListedesclasses[JOUR]=tblHoraires[[#Headers],[MERCREDI]])*($B12&gt;=tblListedesclasses[HEURE DE DÉBUT])*($B12&lt;=tblListedesclasses[HEURE DE FIN]),tblListedesclasses[UNIQUE]),tblListedesclasses[UNIQUE],0),2),0)</f>
        <v>0</v>
      </c>
      <c r="G12" s="4">
        <f>IFERROR(INDEX(tblListedesclasses[],MATCH(SUMPRODUCT((tblListedesclasses[JOUR]=tblHoraires[[#Headers],[JEUDI]])*($B12&gt;=tblListedesclasses[HEURE DE DÉBUT])*($B12&lt;=tblListedesclasses[HEURE DE FIN]),tblListedesclasses[UNIQUE]),tblListedesclasses[UNIQUE],0),2),0)</f>
        <v>0</v>
      </c>
      <c r="H12" s="4">
        <f>IFERROR(INDEX(tblListedesclasses[],MATCH(SUMPRODUCT((tblListedesclasses[JOUR]=tblHoraires[[#Headers],[VENDREDI]])*($B12&gt;=tblListedesclasses[HEURE DE DÉBUT])*($B12&lt;=tblListedesclasses[HEURE DE FIN]),tblListedesclasses[UNIQUE]),tblListedesclasses[UNIQUE],0),2),0)</f>
        <v>0</v>
      </c>
      <c r="I12" s="4">
        <f>IFERROR(INDEX(tblListedesclasses[],MATCH(SUMPRODUCT((tblListedesclasses[JOUR]=tblHoraires[[#Headers],[SAMEDI]])*($B12&gt;=tblListedesclasses[HEURE DE DÉBUT])*($B12&lt;=tblListedesclasses[HEURE DE FIN]),tblListedesclasses[UNIQUE]),tblListedesclasses[UNIQUE],0),2),0)</f>
        <v>0</v>
      </c>
    </row>
    <row r="13" spans="2:9" ht="18" customHeight="1" x14ac:dyDescent="0.2">
      <c r="B13" s="16">
        <f t="shared" si="0"/>
        <v>0.42708333333333348</v>
      </c>
      <c r="C13" s="4">
        <f>IFERROR(INDEX(tblListedesclasses[],MATCH(SUMPRODUCT((tblListedesclasses[JOUR]=tblHoraires[[#Headers],[DIMANCHE]])*($B13&gt;=tblListedesclasses[HEURE DE DÉBUT])*($B13&lt;=tblListedesclasses[HEURE DE FIN]),tblListedesclasses[UNIQUE]),tblListedesclasses[UNIQUE],0),2),0)</f>
        <v>0</v>
      </c>
      <c r="D13" s="4">
        <f>IFERROR(INDEX(tblListedesclasses[],MATCH(SUMPRODUCT((tblListedesclasses[JOUR]=tblHoraires[[#Headers],[LUNDI]])*($B13&gt;=tblListedesclasses[HEURE DE DÉBUT])*($B13&lt;=tblListedesclasses[HEURE DE FIN]),tblListedesclasses[UNIQUE]),tblListedesclasses[UNIQUE],0),2),0)</f>
        <v>0</v>
      </c>
      <c r="E13" s="4">
        <f>IFERROR(INDEX(tblListedesclasses[],MATCH(SUMPRODUCT((tblListedesclasses[JOUR]=tblHoraires[[#Headers],[MARDI]])*($B13&gt;=tblListedesclasses[HEURE DE DÉBUT])*($B13&lt;=tblListedesclasses[HEURE DE FIN]),tblListedesclasses[UNIQUE]),tblListedesclasses[UNIQUE],0),2),0)</f>
        <v>0</v>
      </c>
      <c r="F13" s="4">
        <f>IFERROR(INDEX(tblListedesclasses[],MATCH(SUMPRODUCT((tblListedesclasses[JOUR]=tblHoraires[[#Headers],[MERCREDI]])*($B13&gt;=tblListedesclasses[HEURE DE DÉBUT])*($B13&lt;=tblListedesclasses[HEURE DE FIN]),tblListedesclasses[UNIQUE]),tblListedesclasses[UNIQUE],0),2),0)</f>
        <v>0</v>
      </c>
      <c r="G13" s="4">
        <f>IFERROR(INDEX(tblListedesclasses[],MATCH(SUMPRODUCT((tblListedesclasses[JOUR]=tblHoraires[[#Headers],[JEUDI]])*($B13&gt;=tblListedesclasses[HEURE DE DÉBUT])*($B13&lt;=tblListedesclasses[HEURE DE FIN]),tblListedesclasses[UNIQUE]),tblListedesclasses[UNIQUE],0),2),0)</f>
        <v>0</v>
      </c>
      <c r="H13" s="4">
        <f>IFERROR(INDEX(tblListedesclasses[],MATCH(SUMPRODUCT((tblListedesclasses[JOUR]=tblHoraires[[#Headers],[VENDREDI]])*($B13&gt;=tblListedesclasses[HEURE DE DÉBUT])*($B13&lt;=tblListedesclasses[HEURE DE FIN]),tblListedesclasses[UNIQUE]),tblListedesclasses[UNIQUE],0),2),0)</f>
        <v>0</v>
      </c>
      <c r="I13" s="4">
        <f>IFERROR(INDEX(tblListedesclasses[],MATCH(SUMPRODUCT((tblListedesclasses[JOUR]=tblHoraires[[#Headers],[SAMEDI]])*($B13&gt;=tblListedesclasses[HEURE DE DÉBUT])*($B13&lt;=tblListedesclasses[HEURE DE FIN]),tblListedesclasses[UNIQUE]),tblListedesclasses[UNIQUE],0),2),0)</f>
        <v>0</v>
      </c>
    </row>
    <row r="14" spans="2:9" ht="18" customHeight="1" x14ac:dyDescent="0.2">
      <c r="B14" s="16">
        <f t="shared" si="0"/>
        <v>0.43750000000000017</v>
      </c>
      <c r="C14" s="4">
        <f>IFERROR(INDEX(tblListedesclasses[],MATCH(SUMPRODUCT((tblListedesclasses[JOUR]=tblHoraires[[#Headers],[DIMANCHE]])*($B14&gt;=tblListedesclasses[HEURE DE DÉBUT])*($B14&lt;=tblListedesclasses[HEURE DE FIN]),tblListedesclasses[UNIQUE]),tblListedesclasses[UNIQUE],0),2),0)</f>
        <v>0</v>
      </c>
      <c r="D14" s="4">
        <f>IFERROR(INDEX(tblListedesclasses[],MATCH(SUMPRODUCT((tblListedesclasses[JOUR]=tblHoraires[[#Headers],[LUNDI]])*($B14&gt;=tblListedesclasses[HEURE DE DÉBUT])*($B14&lt;=tblListedesclasses[HEURE DE FIN]),tblListedesclasses[UNIQUE]),tblListedesclasses[UNIQUE],0),2),0)</f>
        <v>0</v>
      </c>
      <c r="E14" s="4">
        <f>IFERROR(INDEX(tblListedesclasses[],MATCH(SUMPRODUCT((tblListedesclasses[JOUR]=tblHoraires[[#Headers],[MARDI]])*($B14&gt;=tblListedesclasses[HEURE DE DÉBUT])*($B14&lt;=tblListedesclasses[HEURE DE FIN]),tblListedesclasses[UNIQUE]),tblListedesclasses[UNIQUE],0),2),0)</f>
        <v>0</v>
      </c>
      <c r="F14" s="4">
        <f>IFERROR(INDEX(tblListedesclasses[],MATCH(SUMPRODUCT((tblListedesclasses[JOUR]=tblHoraires[[#Headers],[MERCREDI]])*($B14&gt;=tblListedesclasses[HEURE DE DÉBUT])*($B14&lt;=tblListedesclasses[HEURE DE FIN]),tblListedesclasses[UNIQUE]),tblListedesclasses[UNIQUE],0),2),0)</f>
        <v>0</v>
      </c>
      <c r="G14" s="4">
        <f>IFERROR(INDEX(tblListedesclasses[],MATCH(SUMPRODUCT((tblListedesclasses[JOUR]=tblHoraires[[#Headers],[JEUDI]])*($B14&gt;=tblListedesclasses[HEURE DE DÉBUT])*($B14&lt;=tblListedesclasses[HEURE DE FIN]),tblListedesclasses[UNIQUE]),tblListedesclasses[UNIQUE],0),2),0)</f>
        <v>0</v>
      </c>
      <c r="H14" s="4">
        <f>IFERROR(INDEX(tblListedesclasses[],MATCH(SUMPRODUCT((tblListedesclasses[JOUR]=tblHoraires[[#Headers],[VENDREDI]])*($B14&gt;=tblListedesclasses[HEURE DE DÉBUT])*($B14&lt;=tblListedesclasses[HEURE DE FIN]),tblListedesclasses[UNIQUE]),tblListedesclasses[UNIQUE],0),2),0)</f>
        <v>0</v>
      </c>
      <c r="I14" s="4">
        <f>IFERROR(INDEX(tblListedesclasses[],MATCH(SUMPRODUCT((tblListedesclasses[JOUR]=tblHoraires[[#Headers],[SAMEDI]])*($B14&gt;=tblListedesclasses[HEURE DE DÉBUT])*($B14&lt;=tblListedesclasses[HEURE DE FIN]),tblListedesclasses[UNIQUE]),tblListedesclasses[UNIQUE],0),2),0)</f>
        <v>0</v>
      </c>
    </row>
    <row r="15" spans="2:9" ht="18" customHeight="1" x14ac:dyDescent="0.2">
      <c r="B15" s="16">
        <f t="shared" si="0"/>
        <v>0.44791666666666685</v>
      </c>
      <c r="C15" s="4">
        <f>IFERROR(INDEX(tblListedesclasses[],MATCH(SUMPRODUCT((tblListedesclasses[JOUR]=tblHoraires[[#Headers],[DIMANCHE]])*($B15&gt;=tblListedesclasses[HEURE DE DÉBUT])*($B15&lt;=tblListedesclasses[HEURE DE FIN]),tblListedesclasses[UNIQUE]),tblListedesclasses[UNIQUE],0),2),0)</f>
        <v>0</v>
      </c>
      <c r="D15" s="4">
        <f>IFERROR(INDEX(tblListedesclasses[],MATCH(SUMPRODUCT((tblListedesclasses[JOUR]=tblHoraires[[#Headers],[LUNDI]])*($B15&gt;=tblListedesclasses[HEURE DE DÉBUT])*($B15&lt;=tblListedesclasses[HEURE DE FIN]),tblListedesclasses[UNIQUE]),tblListedesclasses[UNIQUE],0),2),0)</f>
        <v>0</v>
      </c>
      <c r="E15" s="4">
        <f>IFERROR(INDEX(tblListedesclasses[],MATCH(SUMPRODUCT((tblListedesclasses[JOUR]=tblHoraires[[#Headers],[MARDI]])*($B15&gt;=tblListedesclasses[HEURE DE DÉBUT])*($B15&lt;=tblListedesclasses[HEURE DE FIN]),tblListedesclasses[UNIQUE]),tblListedesclasses[UNIQUE],0),2),0)</f>
        <v>0</v>
      </c>
      <c r="F15" s="4">
        <f>IFERROR(INDEX(tblListedesclasses[],MATCH(SUMPRODUCT((tblListedesclasses[JOUR]=tblHoraires[[#Headers],[MERCREDI]])*($B15&gt;=tblListedesclasses[HEURE DE DÉBUT])*($B15&lt;=tblListedesclasses[HEURE DE FIN]),tblListedesclasses[UNIQUE]),tblListedesclasses[UNIQUE],0),2),0)</f>
        <v>0</v>
      </c>
      <c r="G15" s="4">
        <f>IFERROR(INDEX(tblListedesclasses[],MATCH(SUMPRODUCT((tblListedesclasses[JOUR]=tblHoraires[[#Headers],[JEUDI]])*($B15&gt;=tblListedesclasses[HEURE DE DÉBUT])*($B15&lt;=tblListedesclasses[HEURE DE FIN]),tblListedesclasses[UNIQUE]),tblListedesclasses[UNIQUE],0),2),0)</f>
        <v>0</v>
      </c>
      <c r="H15" s="4">
        <f>IFERROR(INDEX(tblListedesclasses[],MATCH(SUMPRODUCT((tblListedesclasses[JOUR]=tblHoraires[[#Headers],[VENDREDI]])*($B15&gt;=tblListedesclasses[HEURE DE DÉBUT])*($B15&lt;=tblListedesclasses[HEURE DE FIN]),tblListedesclasses[UNIQUE]),tblListedesclasses[UNIQUE],0),2),0)</f>
        <v>0</v>
      </c>
      <c r="I15" s="4">
        <f>IFERROR(INDEX(tblListedesclasses[],MATCH(SUMPRODUCT((tblListedesclasses[JOUR]=tblHoraires[[#Headers],[SAMEDI]])*($B15&gt;=tblListedesclasses[HEURE DE DÉBUT])*($B15&lt;=tblListedesclasses[HEURE DE FIN]),tblListedesclasses[UNIQUE]),tblListedesclasses[UNIQUE],0),2),0)</f>
        <v>0</v>
      </c>
    </row>
    <row r="16" spans="2:9" ht="18" customHeight="1" x14ac:dyDescent="0.2">
      <c r="B16" s="16">
        <f t="shared" si="0"/>
        <v>0.45833333333333354</v>
      </c>
      <c r="C16" s="4">
        <f>IFERROR(INDEX(tblListedesclasses[],MATCH(SUMPRODUCT((tblListedesclasses[JOUR]=tblHoraires[[#Headers],[DIMANCHE]])*($B16&gt;=tblListedesclasses[HEURE DE DÉBUT])*($B16&lt;=tblListedesclasses[HEURE DE FIN]),tblListedesclasses[UNIQUE]),tblListedesclasses[UNIQUE],0),2),0)</f>
        <v>0</v>
      </c>
      <c r="D16" s="4">
        <f>IFERROR(INDEX(tblListedesclasses[],MATCH(SUMPRODUCT((tblListedesclasses[JOUR]=tblHoraires[[#Headers],[LUNDI]])*($B16&gt;=tblListedesclasses[HEURE DE DÉBUT])*($B16&lt;=tblListedesclasses[HEURE DE FIN]),tblListedesclasses[UNIQUE]),tblListedesclasses[UNIQUE],0),2),0)</f>
        <v>0</v>
      </c>
      <c r="E16" s="4" t="str">
        <f>IFERROR(INDEX(tblListedesclasses[],MATCH(SUMPRODUCT((tblListedesclasses[JOUR]=tblHoraires[[#Headers],[MARDI]])*($B16&gt;=tblListedesclasses[HEURE DE DÉBUT])*($B16&lt;=tblListedesclasses[HEURE DE FIN]),tblListedesclasses[UNIQUE]),tblListedesclasses[UNIQUE],0),2),0)</f>
        <v>HPE-295</v>
      </c>
      <c r="F16" s="4">
        <f>IFERROR(INDEX(tblListedesclasses[],MATCH(SUMPRODUCT((tblListedesclasses[JOUR]=tblHoraires[[#Headers],[MERCREDI]])*($B16&gt;=tblListedesclasses[HEURE DE DÉBUT])*($B16&lt;=tblListedesclasses[HEURE DE FIN]),tblListedesclasses[UNIQUE]),tblListedesclasses[UNIQUE],0),2),0)</f>
        <v>0</v>
      </c>
      <c r="G16" s="4" t="str">
        <f>IFERROR(INDEX(tblListedesclasses[],MATCH(SUMPRODUCT((tblListedesclasses[JOUR]=tblHoraires[[#Headers],[JEUDI]])*($B16&gt;=tblListedesclasses[HEURE DE DÉBUT])*($B16&lt;=tblListedesclasses[HEURE DE FIN]),tblListedesclasses[UNIQUE]),tblListedesclasses[UNIQUE],0),2),0)</f>
        <v>HPE-295</v>
      </c>
      <c r="H16" s="4">
        <f>IFERROR(INDEX(tblListedesclasses[],MATCH(SUMPRODUCT((tblListedesclasses[JOUR]=tblHoraires[[#Headers],[VENDREDI]])*($B16&gt;=tblListedesclasses[HEURE DE DÉBUT])*($B16&lt;=tblListedesclasses[HEURE DE FIN]),tblListedesclasses[UNIQUE]),tblListedesclasses[UNIQUE],0),2),0)</f>
        <v>0</v>
      </c>
      <c r="I16" s="4">
        <f>IFERROR(INDEX(tblListedesclasses[],MATCH(SUMPRODUCT((tblListedesclasses[JOUR]=tblHoraires[[#Headers],[SAMEDI]])*($B16&gt;=tblListedesclasses[HEURE DE DÉBUT])*($B16&lt;=tblListedesclasses[HEURE DE FIN]),tblListedesclasses[UNIQUE]),tblListedesclasses[UNIQUE],0),2),0)</f>
        <v>0</v>
      </c>
    </row>
    <row r="17" spans="2:9" ht="18" customHeight="1" x14ac:dyDescent="0.2">
      <c r="B17" s="16">
        <f t="shared" si="0"/>
        <v>0.46875000000000022</v>
      </c>
      <c r="C17" s="4">
        <f>IFERROR(INDEX(tblListedesclasses[],MATCH(SUMPRODUCT((tblListedesclasses[JOUR]=tblHoraires[[#Headers],[DIMANCHE]])*($B17&gt;=tblListedesclasses[HEURE DE DÉBUT])*($B17&lt;=tblListedesclasses[HEURE DE FIN]),tblListedesclasses[UNIQUE]),tblListedesclasses[UNIQUE],0),2),0)</f>
        <v>0</v>
      </c>
      <c r="D17" s="4">
        <f>IFERROR(INDEX(tblListedesclasses[],MATCH(SUMPRODUCT((tblListedesclasses[JOUR]=tblHoraires[[#Headers],[LUNDI]])*($B17&gt;=tblListedesclasses[HEURE DE DÉBUT])*($B17&lt;=tblListedesclasses[HEURE DE FIN]),tblListedesclasses[UNIQUE]),tblListedesclasses[UNIQUE],0),2),0)</f>
        <v>0</v>
      </c>
      <c r="E17" s="4" t="str">
        <f>IFERROR(INDEX(tblListedesclasses[],MATCH(SUMPRODUCT((tblListedesclasses[JOUR]=tblHoraires[[#Headers],[MARDI]])*($B17&gt;=tblListedesclasses[HEURE DE DÉBUT])*($B17&lt;=tblListedesclasses[HEURE DE FIN]),tblListedesclasses[UNIQUE]),tblListedesclasses[UNIQUE],0),2),0)</f>
        <v>HPE-295</v>
      </c>
      <c r="F17" s="4">
        <f>IFERROR(INDEX(tblListedesclasses[],MATCH(SUMPRODUCT((tblListedesclasses[JOUR]=tblHoraires[[#Headers],[MERCREDI]])*($B17&gt;=tblListedesclasses[HEURE DE DÉBUT])*($B17&lt;=tblListedesclasses[HEURE DE FIN]),tblListedesclasses[UNIQUE]),tblListedesclasses[UNIQUE],0),2),0)</f>
        <v>0</v>
      </c>
      <c r="G17" s="4" t="str">
        <f>IFERROR(INDEX(tblListedesclasses[],MATCH(SUMPRODUCT((tblListedesclasses[JOUR]=tblHoraires[[#Headers],[JEUDI]])*($B17&gt;=tblListedesclasses[HEURE DE DÉBUT])*($B17&lt;=tblListedesclasses[HEURE DE FIN]),tblListedesclasses[UNIQUE]),tblListedesclasses[UNIQUE],0),2),0)</f>
        <v>HPE-295</v>
      </c>
      <c r="H17" s="4">
        <f>IFERROR(INDEX(tblListedesclasses[],MATCH(SUMPRODUCT((tblListedesclasses[JOUR]=tblHoraires[[#Headers],[VENDREDI]])*($B17&gt;=tblListedesclasses[HEURE DE DÉBUT])*($B17&lt;=tblListedesclasses[HEURE DE FIN]),tblListedesclasses[UNIQUE]),tblListedesclasses[UNIQUE],0),2),0)</f>
        <v>0</v>
      </c>
      <c r="I17" s="4">
        <f>IFERROR(INDEX(tblListedesclasses[],MATCH(SUMPRODUCT((tblListedesclasses[JOUR]=tblHoraires[[#Headers],[SAMEDI]])*($B17&gt;=tblListedesclasses[HEURE DE DÉBUT])*($B17&lt;=tblListedesclasses[HEURE DE FIN]),tblListedesclasses[UNIQUE]),tblListedesclasses[UNIQUE],0),2),0)</f>
        <v>0</v>
      </c>
    </row>
    <row r="18" spans="2:9" ht="18" customHeight="1" x14ac:dyDescent="0.2">
      <c r="B18" s="16">
        <f t="shared" si="0"/>
        <v>0.47916666666666691</v>
      </c>
      <c r="C18" s="4">
        <f>IFERROR(INDEX(tblListedesclasses[],MATCH(SUMPRODUCT((tblListedesclasses[JOUR]=tblHoraires[[#Headers],[DIMANCHE]])*($B18&gt;=tblListedesclasses[HEURE DE DÉBUT])*($B18&lt;=tblListedesclasses[HEURE DE FIN]),tblListedesclasses[UNIQUE]),tblListedesclasses[UNIQUE],0),2),0)</f>
        <v>0</v>
      </c>
      <c r="D18" s="4">
        <f>IFERROR(INDEX(tblListedesclasses[],MATCH(SUMPRODUCT((tblListedesclasses[JOUR]=tblHoraires[[#Headers],[LUNDI]])*($B18&gt;=tblListedesclasses[HEURE DE DÉBUT])*($B18&lt;=tblListedesclasses[HEURE DE FIN]),tblListedesclasses[UNIQUE]),tblListedesclasses[UNIQUE],0),2),0)</f>
        <v>0</v>
      </c>
      <c r="E18" s="4" t="str">
        <f>IFERROR(INDEX(tblListedesclasses[],MATCH(SUMPRODUCT((tblListedesclasses[JOUR]=tblHoraires[[#Headers],[MARDI]])*($B18&gt;=tblListedesclasses[HEURE DE DÉBUT])*($B18&lt;=tblListedesclasses[HEURE DE FIN]),tblListedesclasses[UNIQUE]),tblListedesclasses[UNIQUE],0),2),0)</f>
        <v>HPE-295</v>
      </c>
      <c r="F18" s="4">
        <f>IFERROR(INDEX(tblListedesclasses[],MATCH(SUMPRODUCT((tblListedesclasses[JOUR]=tblHoraires[[#Headers],[MERCREDI]])*($B18&gt;=tblListedesclasses[HEURE DE DÉBUT])*($B18&lt;=tblListedesclasses[HEURE DE FIN]),tblListedesclasses[UNIQUE]),tblListedesclasses[UNIQUE],0),2),0)</f>
        <v>0</v>
      </c>
      <c r="G18" s="4" t="str">
        <f>IFERROR(INDEX(tblListedesclasses[],MATCH(SUMPRODUCT((tblListedesclasses[JOUR]=tblHoraires[[#Headers],[JEUDI]])*($B18&gt;=tblListedesclasses[HEURE DE DÉBUT])*($B18&lt;=tblListedesclasses[HEURE DE FIN]),tblListedesclasses[UNIQUE]),tblListedesclasses[UNIQUE],0),2),0)</f>
        <v>HPE-295</v>
      </c>
      <c r="H18" s="4">
        <f>IFERROR(INDEX(tblListedesclasses[],MATCH(SUMPRODUCT((tblListedesclasses[JOUR]=tblHoraires[[#Headers],[VENDREDI]])*($B18&gt;=tblListedesclasses[HEURE DE DÉBUT])*($B18&lt;=tblListedesclasses[HEURE DE FIN]),tblListedesclasses[UNIQUE]),tblListedesclasses[UNIQUE],0),2),0)</f>
        <v>0</v>
      </c>
      <c r="I18" s="4">
        <f>IFERROR(INDEX(tblListedesclasses[],MATCH(SUMPRODUCT((tblListedesclasses[JOUR]=tblHoraires[[#Headers],[SAMEDI]])*($B18&gt;=tblListedesclasses[HEURE DE DÉBUT])*($B18&lt;=tblListedesclasses[HEURE DE FIN]),tblListedesclasses[UNIQUE]),tblListedesclasses[UNIQUE],0),2),0)</f>
        <v>0</v>
      </c>
    </row>
    <row r="19" spans="2:9" ht="18" customHeight="1" x14ac:dyDescent="0.2">
      <c r="B19" s="16">
        <f t="shared" si="0"/>
        <v>0.48958333333333359</v>
      </c>
      <c r="C19" s="4">
        <f>IFERROR(INDEX(tblListedesclasses[],MATCH(SUMPRODUCT((tblListedesclasses[JOUR]=tblHoraires[[#Headers],[DIMANCHE]])*($B19&gt;=tblListedesclasses[HEURE DE DÉBUT])*($B19&lt;=tblListedesclasses[HEURE DE FIN]),tblListedesclasses[UNIQUE]),tblListedesclasses[UNIQUE],0),2),0)</f>
        <v>0</v>
      </c>
      <c r="D19" s="4">
        <f>IFERROR(INDEX(tblListedesclasses[],MATCH(SUMPRODUCT((tblListedesclasses[JOUR]=tblHoraires[[#Headers],[LUNDI]])*($B19&gt;=tblListedesclasses[HEURE DE DÉBUT])*($B19&lt;=tblListedesclasses[HEURE DE FIN]),tblListedesclasses[UNIQUE]),tblListedesclasses[UNIQUE],0),2),0)</f>
        <v>0</v>
      </c>
      <c r="E19" s="4" t="str">
        <f>IFERROR(INDEX(tblListedesclasses[],MATCH(SUMPRODUCT((tblListedesclasses[JOUR]=tblHoraires[[#Headers],[MARDI]])*($B19&gt;=tblListedesclasses[HEURE DE DÉBUT])*($B19&lt;=tblListedesclasses[HEURE DE FIN]),tblListedesclasses[UNIQUE]),tblListedesclasses[UNIQUE],0),2),0)</f>
        <v>HPE-295</v>
      </c>
      <c r="F19" s="4">
        <f>IFERROR(INDEX(tblListedesclasses[],MATCH(SUMPRODUCT((tblListedesclasses[JOUR]=tblHoraires[[#Headers],[MERCREDI]])*($B19&gt;=tblListedesclasses[HEURE DE DÉBUT])*($B19&lt;=tblListedesclasses[HEURE DE FIN]),tblListedesclasses[UNIQUE]),tblListedesclasses[UNIQUE],0),2),0)</f>
        <v>0</v>
      </c>
      <c r="G19" s="4" t="str">
        <f>IFERROR(INDEX(tblListedesclasses[],MATCH(SUMPRODUCT((tblListedesclasses[JOUR]=tblHoraires[[#Headers],[JEUDI]])*($B19&gt;=tblListedesclasses[HEURE DE DÉBUT])*($B19&lt;=tblListedesclasses[HEURE DE FIN]),tblListedesclasses[UNIQUE]),tblListedesclasses[UNIQUE],0),2),0)</f>
        <v>HPE-295</v>
      </c>
      <c r="H19" s="4">
        <f>IFERROR(INDEX(tblListedesclasses[],MATCH(SUMPRODUCT((tblListedesclasses[JOUR]=tblHoraires[[#Headers],[VENDREDI]])*($B19&gt;=tblListedesclasses[HEURE DE DÉBUT])*($B19&lt;=tblListedesclasses[HEURE DE FIN]),tblListedesclasses[UNIQUE]),tblListedesclasses[UNIQUE],0),2),0)</f>
        <v>0</v>
      </c>
      <c r="I19" s="4">
        <f>IFERROR(INDEX(tblListedesclasses[],MATCH(SUMPRODUCT((tblListedesclasses[JOUR]=tblHoraires[[#Headers],[SAMEDI]])*($B19&gt;=tblListedesclasses[HEURE DE DÉBUT])*($B19&lt;=tblListedesclasses[HEURE DE FIN]),tblListedesclasses[UNIQUE]),tblListedesclasses[UNIQUE],0),2),0)</f>
        <v>0</v>
      </c>
    </row>
    <row r="20" spans="2:9" ht="18" customHeight="1" x14ac:dyDescent="0.2">
      <c r="B20" s="16">
        <f t="shared" si="0"/>
        <v>0.50000000000000022</v>
      </c>
      <c r="C20" s="4">
        <f>IFERROR(INDEX(tblListedesclasses[],MATCH(SUMPRODUCT((tblListedesclasses[JOUR]=tblHoraires[[#Headers],[DIMANCHE]])*($B20&gt;=tblListedesclasses[HEURE DE DÉBUT])*($B20&lt;=tblListedesclasses[HEURE DE FIN]),tblListedesclasses[UNIQUE]),tblListedesclasses[UNIQUE],0),2),0)</f>
        <v>0</v>
      </c>
      <c r="D20" s="4">
        <f>IFERROR(INDEX(tblListedesclasses[],MATCH(SUMPRODUCT((tblListedesclasses[JOUR]=tblHoraires[[#Headers],[LUNDI]])*($B20&gt;=tblListedesclasses[HEURE DE DÉBUT])*($B20&lt;=tblListedesclasses[HEURE DE FIN]),tblListedesclasses[UNIQUE]),tblListedesclasses[UNIQUE],0),2),0)</f>
        <v>0</v>
      </c>
      <c r="E20" s="4" t="str">
        <f>IFERROR(INDEX(tblListedesclasses[],MATCH(SUMPRODUCT((tblListedesclasses[JOUR]=tblHoraires[[#Headers],[MARDI]])*($B20&gt;=tblListedesclasses[HEURE DE DÉBUT])*($B20&lt;=tblListedesclasses[HEURE DE FIN]),tblListedesclasses[UNIQUE]),tblListedesclasses[UNIQUE],0),2),0)</f>
        <v>HPE-295</v>
      </c>
      <c r="F20" s="4">
        <f>IFERROR(INDEX(tblListedesclasses[],MATCH(SUMPRODUCT((tblListedesclasses[JOUR]=tblHoraires[[#Headers],[MERCREDI]])*($B20&gt;=tblListedesclasses[HEURE DE DÉBUT])*($B20&lt;=tblListedesclasses[HEURE DE FIN]),tblListedesclasses[UNIQUE]),tblListedesclasses[UNIQUE],0),2),0)</f>
        <v>0</v>
      </c>
      <c r="G20" s="4" t="str">
        <f>IFERROR(INDEX(tblListedesclasses[],MATCH(SUMPRODUCT((tblListedesclasses[JOUR]=tblHoraires[[#Headers],[JEUDI]])*($B20&gt;=tblListedesclasses[HEURE DE DÉBUT])*($B20&lt;=tblListedesclasses[HEURE DE FIN]),tblListedesclasses[UNIQUE]),tblListedesclasses[UNIQUE],0),2),0)</f>
        <v>HPE-295</v>
      </c>
      <c r="H20" s="4">
        <f>IFERROR(INDEX(tblListedesclasses[],MATCH(SUMPRODUCT((tblListedesclasses[JOUR]=tblHoraires[[#Headers],[VENDREDI]])*($B20&gt;=tblListedesclasses[HEURE DE DÉBUT])*($B20&lt;=tblListedesclasses[HEURE DE FIN]),tblListedesclasses[UNIQUE]),tblListedesclasses[UNIQUE],0),2),0)</f>
        <v>0</v>
      </c>
      <c r="I20" s="4">
        <f>IFERROR(INDEX(tblListedesclasses[],MATCH(SUMPRODUCT((tblListedesclasses[JOUR]=tblHoraires[[#Headers],[SAMEDI]])*($B20&gt;=tblListedesclasses[HEURE DE DÉBUT])*($B20&lt;=tblListedesclasses[HEURE DE FIN]),tblListedesclasses[UNIQUE]),tblListedesclasses[UNIQUE],0),2),0)</f>
        <v>0</v>
      </c>
    </row>
    <row r="21" spans="2:9" ht="18" customHeight="1" x14ac:dyDescent="0.2">
      <c r="B21" s="16">
        <f t="shared" si="0"/>
        <v>0.51041666666666685</v>
      </c>
      <c r="C21" s="4">
        <f>IFERROR(INDEX(tblListedesclasses[],MATCH(SUMPRODUCT((tblListedesclasses[JOUR]=tblHoraires[[#Headers],[DIMANCHE]])*($B21&gt;=tblListedesclasses[HEURE DE DÉBUT])*($B21&lt;=tblListedesclasses[HEURE DE FIN]),tblListedesclasses[UNIQUE]),tblListedesclasses[UNIQUE],0),2),0)</f>
        <v>0</v>
      </c>
      <c r="D21" s="4">
        <f>IFERROR(INDEX(tblListedesclasses[],MATCH(SUMPRODUCT((tblListedesclasses[JOUR]=tblHoraires[[#Headers],[LUNDI]])*($B21&gt;=tblListedesclasses[HEURE DE DÉBUT])*($B21&lt;=tblListedesclasses[HEURE DE FIN]),tblListedesclasses[UNIQUE]),tblListedesclasses[UNIQUE],0),2),0)</f>
        <v>0</v>
      </c>
      <c r="E21" s="4">
        <f>IFERROR(INDEX(tblListedesclasses[],MATCH(SUMPRODUCT((tblListedesclasses[JOUR]=tblHoraires[[#Headers],[MARDI]])*($B21&gt;=tblListedesclasses[HEURE DE DÉBUT])*($B21&lt;=tblListedesclasses[HEURE DE FIN]),tblListedesclasses[UNIQUE]),tblListedesclasses[UNIQUE],0),2),0)</f>
        <v>0</v>
      </c>
      <c r="F21" s="4">
        <f>IFERROR(INDEX(tblListedesclasses[],MATCH(SUMPRODUCT((tblListedesclasses[JOUR]=tblHoraires[[#Headers],[MERCREDI]])*($B21&gt;=tblListedesclasses[HEURE DE DÉBUT])*($B21&lt;=tblListedesclasses[HEURE DE FIN]),tblListedesclasses[UNIQUE]),tblListedesclasses[UNIQUE],0),2),0)</f>
        <v>0</v>
      </c>
      <c r="G21" s="4">
        <f>IFERROR(INDEX(tblListedesclasses[],MATCH(SUMPRODUCT((tblListedesclasses[JOUR]=tblHoraires[[#Headers],[JEUDI]])*($B21&gt;=tblListedesclasses[HEURE DE DÉBUT])*($B21&lt;=tblListedesclasses[HEURE DE FIN]),tblListedesclasses[UNIQUE]),tblListedesclasses[UNIQUE],0),2),0)</f>
        <v>0</v>
      </c>
      <c r="H21" s="4">
        <f>IFERROR(INDEX(tblListedesclasses[],MATCH(SUMPRODUCT((tblListedesclasses[JOUR]=tblHoraires[[#Headers],[VENDREDI]])*($B21&gt;=tblListedesclasses[HEURE DE DÉBUT])*($B21&lt;=tblListedesclasses[HEURE DE FIN]),tblListedesclasses[UNIQUE]),tblListedesclasses[UNIQUE],0),2),0)</f>
        <v>0</v>
      </c>
      <c r="I21" s="4">
        <f>IFERROR(INDEX(tblListedesclasses[],MATCH(SUMPRODUCT((tblListedesclasses[JOUR]=tblHoraires[[#Headers],[SAMEDI]])*($B21&gt;=tblListedesclasses[HEURE DE DÉBUT])*($B21&lt;=tblListedesclasses[HEURE DE FIN]),tblListedesclasses[UNIQUE]),tblListedesclasses[UNIQUE],0),2),0)</f>
        <v>0</v>
      </c>
    </row>
    <row r="22" spans="2:9" ht="18" customHeight="1" x14ac:dyDescent="0.2">
      <c r="B22" s="16">
        <f t="shared" si="0"/>
        <v>0.52083333333333348</v>
      </c>
      <c r="C22" s="4">
        <f>IFERROR(INDEX(tblListedesclasses[],MATCH(SUMPRODUCT((tblListedesclasses[JOUR]=tblHoraires[[#Headers],[DIMANCHE]])*($B22&gt;=tblListedesclasses[HEURE DE DÉBUT])*($B22&lt;=tblListedesclasses[HEURE DE FIN]),tblListedesclasses[UNIQUE]),tblListedesclasses[UNIQUE],0),2),0)</f>
        <v>0</v>
      </c>
      <c r="D22" s="4">
        <f>IFERROR(INDEX(tblListedesclasses[],MATCH(SUMPRODUCT((tblListedesclasses[JOUR]=tblHoraires[[#Headers],[LUNDI]])*($B22&gt;=tblListedesclasses[HEURE DE DÉBUT])*($B22&lt;=tblListedesclasses[HEURE DE FIN]),tblListedesclasses[UNIQUE]),tblListedesclasses[UNIQUE],0),2),0)</f>
        <v>0</v>
      </c>
      <c r="E22" s="4">
        <f>IFERROR(INDEX(tblListedesclasses[],MATCH(SUMPRODUCT((tblListedesclasses[JOUR]=tblHoraires[[#Headers],[MARDI]])*($B22&gt;=tblListedesclasses[HEURE DE DÉBUT])*($B22&lt;=tblListedesclasses[HEURE DE FIN]),tblListedesclasses[UNIQUE]),tblListedesclasses[UNIQUE],0),2),0)</f>
        <v>0</v>
      </c>
      <c r="F22" s="4">
        <f>IFERROR(INDEX(tblListedesclasses[],MATCH(SUMPRODUCT((tblListedesclasses[JOUR]=tblHoraires[[#Headers],[MERCREDI]])*($B22&gt;=tblListedesclasses[HEURE DE DÉBUT])*($B22&lt;=tblListedesclasses[HEURE DE FIN]),tblListedesclasses[UNIQUE]),tblListedesclasses[UNIQUE],0),2),0)</f>
        <v>0</v>
      </c>
      <c r="G22" s="4">
        <f>IFERROR(INDEX(tblListedesclasses[],MATCH(SUMPRODUCT((tblListedesclasses[JOUR]=tblHoraires[[#Headers],[JEUDI]])*($B22&gt;=tblListedesclasses[HEURE DE DÉBUT])*($B22&lt;=tblListedesclasses[HEURE DE FIN]),tblListedesclasses[UNIQUE]),tblListedesclasses[UNIQUE],0),2),0)</f>
        <v>0</v>
      </c>
      <c r="H22" s="4">
        <f>IFERROR(INDEX(tblListedesclasses[],MATCH(SUMPRODUCT((tblListedesclasses[JOUR]=tblHoraires[[#Headers],[VENDREDI]])*($B22&gt;=tblListedesclasses[HEURE DE DÉBUT])*($B22&lt;=tblListedesclasses[HEURE DE FIN]),tblListedesclasses[UNIQUE]),tblListedesclasses[UNIQUE],0),2),0)</f>
        <v>0</v>
      </c>
      <c r="I22" s="4">
        <f>IFERROR(INDEX(tblListedesclasses[],MATCH(SUMPRODUCT((tblListedesclasses[JOUR]=tblHoraires[[#Headers],[SAMEDI]])*($B22&gt;=tblListedesclasses[HEURE DE DÉBUT])*($B22&lt;=tblListedesclasses[HEURE DE FIN]),tblListedesclasses[UNIQUE]),tblListedesclasses[UNIQUE],0),2),0)</f>
        <v>0</v>
      </c>
    </row>
    <row r="23" spans="2:9" ht="18" customHeight="1" x14ac:dyDescent="0.2">
      <c r="B23" s="16">
        <f t="shared" si="0"/>
        <v>0.53125000000000011</v>
      </c>
      <c r="C23" s="4">
        <f>IFERROR(INDEX(tblListedesclasses[],MATCH(SUMPRODUCT((tblListedesclasses[JOUR]=tblHoraires[[#Headers],[DIMANCHE]])*($B23&gt;=tblListedesclasses[HEURE DE DÉBUT])*($B23&lt;=tblListedesclasses[HEURE DE FIN]),tblListedesclasses[UNIQUE]),tblListedesclasses[UNIQUE],0),2),0)</f>
        <v>0</v>
      </c>
      <c r="D23" s="4">
        <f>IFERROR(INDEX(tblListedesclasses[],MATCH(SUMPRODUCT((tblListedesclasses[JOUR]=tblHoraires[[#Headers],[LUNDI]])*($B23&gt;=tblListedesclasses[HEURE DE DÉBUT])*($B23&lt;=tblListedesclasses[HEURE DE FIN]),tblListedesclasses[UNIQUE]),tblListedesclasses[UNIQUE],0),2),0)</f>
        <v>0</v>
      </c>
      <c r="E23" s="4">
        <f>IFERROR(INDEX(tblListedesclasses[],MATCH(SUMPRODUCT((tblListedesclasses[JOUR]=tblHoraires[[#Headers],[MARDI]])*($B23&gt;=tblListedesclasses[HEURE DE DÉBUT])*($B23&lt;=tblListedesclasses[HEURE DE FIN]),tblListedesclasses[UNIQUE]),tblListedesclasses[UNIQUE],0),2),0)</f>
        <v>0</v>
      </c>
      <c r="F23" s="4">
        <f>IFERROR(INDEX(tblListedesclasses[],MATCH(SUMPRODUCT((tblListedesclasses[JOUR]=tblHoraires[[#Headers],[MERCREDI]])*($B23&gt;=tblListedesclasses[HEURE DE DÉBUT])*($B23&lt;=tblListedesclasses[HEURE DE FIN]),tblListedesclasses[UNIQUE]),tblListedesclasses[UNIQUE],0),2),0)</f>
        <v>0</v>
      </c>
      <c r="G23" s="4">
        <f>IFERROR(INDEX(tblListedesclasses[],MATCH(SUMPRODUCT((tblListedesclasses[JOUR]=tblHoraires[[#Headers],[JEUDI]])*($B23&gt;=tblListedesclasses[HEURE DE DÉBUT])*($B23&lt;=tblListedesclasses[HEURE DE FIN]),tblListedesclasses[UNIQUE]),tblListedesclasses[UNIQUE],0),2),0)</f>
        <v>0</v>
      </c>
      <c r="H23" s="4">
        <f>IFERROR(INDEX(tblListedesclasses[],MATCH(SUMPRODUCT((tblListedesclasses[JOUR]=tblHoraires[[#Headers],[VENDREDI]])*($B23&gt;=tblListedesclasses[HEURE DE DÉBUT])*($B23&lt;=tblListedesclasses[HEURE DE FIN]),tblListedesclasses[UNIQUE]),tblListedesclasses[UNIQUE],0),2),0)</f>
        <v>0</v>
      </c>
      <c r="I23" s="4">
        <f>IFERROR(INDEX(tblListedesclasses[],MATCH(SUMPRODUCT((tblListedesclasses[JOUR]=tblHoraires[[#Headers],[SAMEDI]])*($B23&gt;=tblListedesclasses[HEURE DE DÉBUT])*($B23&lt;=tblListedesclasses[HEURE DE FIN]),tblListedesclasses[UNIQUE]),tblListedesclasses[UNIQUE],0),2),0)</f>
        <v>0</v>
      </c>
    </row>
    <row r="24" spans="2:9" ht="18" customHeight="1" x14ac:dyDescent="0.2">
      <c r="B24" s="16">
        <f t="shared" si="0"/>
        <v>0.54166666666666674</v>
      </c>
      <c r="C24" s="4">
        <f>IFERROR(INDEX(tblListedesclasses[],MATCH(SUMPRODUCT((tblListedesclasses[JOUR]=tblHoraires[[#Headers],[DIMANCHE]])*($B24&gt;=tblListedesclasses[HEURE DE DÉBUT])*($B24&lt;=tblListedesclasses[HEURE DE FIN]),tblListedesclasses[UNIQUE]),tblListedesclasses[UNIQUE],0),2),0)</f>
        <v>0</v>
      </c>
      <c r="D24" s="4" t="str">
        <f>IFERROR(INDEX(tblListedesclasses[],MATCH(SUMPRODUCT((tblListedesclasses[JOUR]=tblHoraires[[#Headers],[LUNDI]])*($B24&gt;=tblListedesclasses[HEURE DE DÉBUT])*($B24&lt;=tblListedesclasses[HEURE DE FIN]),tblListedesclasses[UNIQUE]),tblListedesclasses[UNIQUE],0),2),0)</f>
        <v>WR-121</v>
      </c>
      <c r="E24" s="4">
        <f>IFERROR(INDEX(tblListedesclasses[],MATCH(SUMPRODUCT((tblListedesclasses[JOUR]=tblHoraires[[#Headers],[MARDI]])*($B24&gt;=tblListedesclasses[HEURE DE DÉBUT])*($B24&lt;=tblListedesclasses[HEURE DE FIN]),tblListedesclasses[UNIQUE]),tblListedesclasses[UNIQUE],0),2),0)</f>
        <v>0</v>
      </c>
      <c r="F24" s="4" t="str">
        <f>IFERROR(INDEX(tblListedesclasses[],MATCH(SUMPRODUCT((tblListedesclasses[JOUR]=tblHoraires[[#Headers],[MERCREDI]])*($B24&gt;=tblListedesclasses[HEURE DE DÉBUT])*($B24&lt;=tblListedesclasses[HEURE DE FIN]),tblListedesclasses[UNIQUE]),tblListedesclasses[UNIQUE],0),2),0)</f>
        <v>WR-121</v>
      </c>
      <c r="G24" s="4">
        <f>IFERROR(INDEX(tblListedesclasses[],MATCH(SUMPRODUCT((tblListedesclasses[JOUR]=tblHoraires[[#Headers],[JEUDI]])*($B24&gt;=tblListedesclasses[HEURE DE DÉBUT])*($B24&lt;=tblListedesclasses[HEURE DE FIN]),tblListedesclasses[UNIQUE]),tblListedesclasses[UNIQUE],0),2),0)</f>
        <v>0</v>
      </c>
      <c r="H24" s="4">
        <f>IFERROR(INDEX(tblListedesclasses[],MATCH(SUMPRODUCT((tblListedesclasses[JOUR]=tblHoraires[[#Headers],[VENDREDI]])*($B24&gt;=tblListedesclasses[HEURE DE DÉBUT])*($B24&lt;=tblListedesclasses[HEURE DE FIN]),tblListedesclasses[UNIQUE]),tblListedesclasses[UNIQUE],0),2),0)</f>
        <v>0</v>
      </c>
      <c r="I24" s="4">
        <f>IFERROR(INDEX(tblListedesclasses[],MATCH(SUMPRODUCT((tblListedesclasses[JOUR]=tblHoraires[[#Headers],[SAMEDI]])*($B24&gt;=tblListedesclasses[HEURE DE DÉBUT])*($B24&lt;=tblListedesclasses[HEURE DE FIN]),tblListedesclasses[UNIQUE]),tblListedesclasses[UNIQUE],0),2),0)</f>
        <v>0</v>
      </c>
    </row>
    <row r="25" spans="2:9" ht="18" customHeight="1" x14ac:dyDescent="0.2">
      <c r="B25" s="16">
        <f t="shared" si="0"/>
        <v>0.55208333333333337</v>
      </c>
      <c r="C25" s="4">
        <f>IFERROR(INDEX(tblListedesclasses[],MATCH(SUMPRODUCT((tblListedesclasses[JOUR]=tblHoraires[[#Headers],[DIMANCHE]])*($B25&gt;=tblListedesclasses[HEURE DE DÉBUT])*($B25&lt;=tblListedesclasses[HEURE DE FIN]),tblListedesclasses[UNIQUE]),tblListedesclasses[UNIQUE],0),2),0)</f>
        <v>0</v>
      </c>
      <c r="D25" s="4" t="str">
        <f>IFERROR(INDEX(tblListedesclasses[],MATCH(SUMPRODUCT((tblListedesclasses[JOUR]=tblHoraires[[#Headers],[LUNDI]])*($B25&gt;=tblListedesclasses[HEURE DE DÉBUT])*($B25&lt;=tblListedesclasses[HEURE DE FIN]),tblListedesclasses[UNIQUE]),tblListedesclasses[UNIQUE],0),2),0)</f>
        <v>WR-121</v>
      </c>
      <c r="E25" s="4">
        <f>IFERROR(INDEX(tblListedesclasses[],MATCH(SUMPRODUCT((tblListedesclasses[JOUR]=tblHoraires[[#Headers],[MARDI]])*($B25&gt;=tblListedesclasses[HEURE DE DÉBUT])*($B25&lt;=tblListedesclasses[HEURE DE FIN]),tblListedesclasses[UNIQUE]),tblListedesclasses[UNIQUE],0),2),0)</f>
        <v>0</v>
      </c>
      <c r="F25" s="4" t="str">
        <f>IFERROR(INDEX(tblListedesclasses[],MATCH(SUMPRODUCT((tblListedesclasses[JOUR]=tblHoraires[[#Headers],[MERCREDI]])*($B25&gt;=tblListedesclasses[HEURE DE DÉBUT])*($B25&lt;=tblListedesclasses[HEURE DE FIN]),tblListedesclasses[UNIQUE]),tblListedesclasses[UNIQUE],0),2),0)</f>
        <v>WR-121</v>
      </c>
      <c r="G25" s="4">
        <f>IFERROR(INDEX(tblListedesclasses[],MATCH(SUMPRODUCT((tblListedesclasses[JOUR]=tblHoraires[[#Headers],[JEUDI]])*($B25&gt;=tblListedesclasses[HEURE DE DÉBUT])*($B25&lt;=tblListedesclasses[HEURE DE FIN]),tblListedesclasses[UNIQUE]),tblListedesclasses[UNIQUE],0),2),0)</f>
        <v>0</v>
      </c>
      <c r="H25" s="4">
        <f>IFERROR(INDEX(tblListedesclasses[],MATCH(SUMPRODUCT((tblListedesclasses[JOUR]=tblHoraires[[#Headers],[VENDREDI]])*($B25&gt;=tblListedesclasses[HEURE DE DÉBUT])*($B25&lt;=tblListedesclasses[HEURE DE FIN]),tblListedesclasses[UNIQUE]),tblListedesclasses[UNIQUE],0),2),0)</f>
        <v>0</v>
      </c>
      <c r="I25" s="4">
        <f>IFERROR(INDEX(tblListedesclasses[],MATCH(SUMPRODUCT((tblListedesclasses[JOUR]=tblHoraires[[#Headers],[SAMEDI]])*($B25&gt;=tblListedesclasses[HEURE DE DÉBUT])*($B25&lt;=tblListedesclasses[HEURE DE FIN]),tblListedesclasses[UNIQUE]),tblListedesclasses[UNIQUE],0),2),0)</f>
        <v>0</v>
      </c>
    </row>
    <row r="26" spans="2:9" ht="18" customHeight="1" x14ac:dyDescent="0.2">
      <c r="B26" s="16">
        <f t="shared" si="0"/>
        <v>0.5625</v>
      </c>
      <c r="C26" s="4">
        <f>IFERROR(INDEX(tblListedesclasses[],MATCH(SUMPRODUCT((tblListedesclasses[JOUR]=tblHoraires[[#Headers],[DIMANCHE]])*($B26&gt;=tblListedesclasses[HEURE DE DÉBUT])*($B26&lt;=tblListedesclasses[HEURE DE FIN]),tblListedesclasses[UNIQUE]),tblListedesclasses[UNIQUE],0),2),0)</f>
        <v>0</v>
      </c>
      <c r="D26" s="4" t="str">
        <f>IFERROR(INDEX(tblListedesclasses[],MATCH(SUMPRODUCT((tblListedesclasses[JOUR]=tblHoraires[[#Headers],[LUNDI]])*($B26&gt;=tblListedesclasses[HEURE DE DÉBUT])*($B26&lt;=tblListedesclasses[HEURE DE FIN]),tblListedesclasses[UNIQUE]),tblListedesclasses[UNIQUE],0),2),0)</f>
        <v>WR-121</v>
      </c>
      <c r="E26" s="4">
        <f>IFERROR(INDEX(tblListedesclasses[],MATCH(SUMPRODUCT((tblListedesclasses[JOUR]=tblHoraires[[#Headers],[MARDI]])*($B26&gt;=tblListedesclasses[HEURE DE DÉBUT])*($B26&lt;=tblListedesclasses[HEURE DE FIN]),tblListedesclasses[UNIQUE]),tblListedesclasses[UNIQUE],0),2),0)</f>
        <v>0</v>
      </c>
      <c r="F26" s="4" t="str">
        <f>IFERROR(INDEX(tblListedesclasses[],MATCH(SUMPRODUCT((tblListedesclasses[JOUR]=tblHoraires[[#Headers],[MERCREDI]])*($B26&gt;=tblListedesclasses[HEURE DE DÉBUT])*($B26&lt;=tblListedesclasses[HEURE DE FIN]),tblListedesclasses[UNIQUE]),tblListedesclasses[UNIQUE],0),2),0)</f>
        <v>WR-121</v>
      </c>
      <c r="G26" s="4">
        <f>IFERROR(INDEX(tblListedesclasses[],MATCH(SUMPRODUCT((tblListedesclasses[JOUR]=tblHoraires[[#Headers],[JEUDI]])*($B26&gt;=tblListedesclasses[HEURE DE DÉBUT])*($B26&lt;=tblListedesclasses[HEURE DE FIN]),tblListedesclasses[UNIQUE]),tblListedesclasses[UNIQUE],0),2),0)</f>
        <v>0</v>
      </c>
      <c r="H26" s="4">
        <f>IFERROR(INDEX(tblListedesclasses[],MATCH(SUMPRODUCT((tblListedesclasses[JOUR]=tblHoraires[[#Headers],[VENDREDI]])*($B26&gt;=tblListedesclasses[HEURE DE DÉBUT])*($B26&lt;=tblListedesclasses[HEURE DE FIN]),tblListedesclasses[UNIQUE]),tblListedesclasses[UNIQUE],0),2),0)</f>
        <v>0</v>
      </c>
      <c r="I26" s="4">
        <f>IFERROR(INDEX(tblListedesclasses[],MATCH(SUMPRODUCT((tblListedesclasses[JOUR]=tblHoraires[[#Headers],[SAMEDI]])*($B26&gt;=tblListedesclasses[HEURE DE DÉBUT])*($B26&lt;=tblListedesclasses[HEURE DE FIN]),tblListedesclasses[UNIQUE]),tblListedesclasses[UNIQUE],0),2),0)</f>
        <v>0</v>
      </c>
    </row>
    <row r="27" spans="2:9" ht="18" customHeight="1" x14ac:dyDescent="0.2">
      <c r="B27" s="16">
        <f t="shared" si="0"/>
        <v>0.57291666666666663</v>
      </c>
      <c r="C27" s="4">
        <f>IFERROR(INDEX(tblListedesclasses[],MATCH(SUMPRODUCT((tblListedesclasses[JOUR]=tblHoraires[[#Headers],[DIMANCHE]])*($B27&gt;=tblListedesclasses[HEURE DE DÉBUT])*($B27&lt;=tblListedesclasses[HEURE DE FIN]),tblListedesclasses[UNIQUE]),tblListedesclasses[UNIQUE],0),2),0)</f>
        <v>0</v>
      </c>
      <c r="D27" s="4" t="str">
        <f>IFERROR(INDEX(tblListedesclasses[],MATCH(SUMPRODUCT((tblListedesclasses[JOUR]=tblHoraires[[#Headers],[LUNDI]])*($B27&gt;=tblListedesclasses[HEURE DE DÉBUT])*($B27&lt;=tblListedesclasses[HEURE DE FIN]),tblListedesclasses[UNIQUE]),tblListedesclasses[UNIQUE],0),2),0)</f>
        <v>WR-121</v>
      </c>
      <c r="E27" s="4">
        <f>IFERROR(INDEX(tblListedesclasses[],MATCH(SUMPRODUCT((tblListedesclasses[JOUR]=tblHoraires[[#Headers],[MARDI]])*($B27&gt;=tblListedesclasses[HEURE DE DÉBUT])*($B27&lt;=tblListedesclasses[HEURE DE FIN]),tblListedesclasses[UNIQUE]),tblListedesclasses[UNIQUE],0),2),0)</f>
        <v>0</v>
      </c>
      <c r="F27" s="4" t="str">
        <f>IFERROR(INDEX(tblListedesclasses[],MATCH(SUMPRODUCT((tblListedesclasses[JOUR]=tblHoraires[[#Headers],[MERCREDI]])*($B27&gt;=tblListedesclasses[HEURE DE DÉBUT])*($B27&lt;=tblListedesclasses[HEURE DE FIN]),tblListedesclasses[UNIQUE]),tblListedesclasses[UNIQUE],0),2),0)</f>
        <v>WR-121</v>
      </c>
      <c r="G27" s="4">
        <f>IFERROR(INDEX(tblListedesclasses[],MATCH(SUMPRODUCT((tblListedesclasses[JOUR]=tblHoraires[[#Headers],[JEUDI]])*($B27&gt;=tblListedesclasses[HEURE DE DÉBUT])*($B27&lt;=tblListedesclasses[HEURE DE FIN]),tblListedesclasses[UNIQUE]),tblListedesclasses[UNIQUE],0),2),0)</f>
        <v>0</v>
      </c>
      <c r="H27" s="4">
        <f>IFERROR(INDEX(tblListedesclasses[],MATCH(SUMPRODUCT((tblListedesclasses[JOUR]=tblHoraires[[#Headers],[VENDREDI]])*($B27&gt;=tblListedesclasses[HEURE DE DÉBUT])*($B27&lt;=tblListedesclasses[HEURE DE FIN]),tblListedesclasses[UNIQUE]),tblListedesclasses[UNIQUE],0),2),0)</f>
        <v>0</v>
      </c>
      <c r="I27" s="4">
        <f>IFERROR(INDEX(tblListedesclasses[],MATCH(SUMPRODUCT((tblListedesclasses[JOUR]=tblHoraires[[#Headers],[SAMEDI]])*($B27&gt;=tblListedesclasses[HEURE DE DÉBUT])*($B27&lt;=tblListedesclasses[HEURE DE FIN]),tblListedesclasses[UNIQUE]),tblListedesclasses[UNIQUE],0),2),0)</f>
        <v>0</v>
      </c>
    </row>
    <row r="28" spans="2:9" ht="18" customHeight="1" x14ac:dyDescent="0.2">
      <c r="B28" s="16">
        <f t="shared" si="0"/>
        <v>0.58333333333333326</v>
      </c>
      <c r="C28" s="4">
        <f>IFERROR(INDEX(tblListedesclasses[],MATCH(SUMPRODUCT((tblListedesclasses[JOUR]=tblHoraires[[#Headers],[DIMANCHE]])*($B28&gt;=tblListedesclasses[HEURE DE DÉBUT])*($B28&lt;=tblListedesclasses[HEURE DE FIN]),tblListedesclasses[UNIQUE]),tblListedesclasses[UNIQUE],0),2),0)</f>
        <v>0</v>
      </c>
      <c r="D28" s="4" t="str">
        <f>IFERROR(INDEX(tblListedesclasses[],MATCH(SUMPRODUCT((tblListedesclasses[JOUR]=tblHoraires[[#Headers],[LUNDI]])*($B28&gt;=tblListedesclasses[HEURE DE DÉBUT])*($B28&lt;=tblListedesclasses[HEURE DE FIN]),tblListedesclasses[UNIQUE]),tblListedesclasses[UNIQUE],0),2),0)</f>
        <v>WR-121</v>
      </c>
      <c r="E28" s="4">
        <f>IFERROR(INDEX(tblListedesclasses[],MATCH(SUMPRODUCT((tblListedesclasses[JOUR]=tblHoraires[[#Headers],[MARDI]])*($B28&gt;=tblListedesclasses[HEURE DE DÉBUT])*($B28&lt;=tblListedesclasses[HEURE DE FIN]),tblListedesclasses[UNIQUE]),tblListedesclasses[UNIQUE],0),2),0)</f>
        <v>0</v>
      </c>
      <c r="F28" s="4" t="str">
        <f>IFERROR(INDEX(tblListedesclasses[],MATCH(SUMPRODUCT((tblListedesclasses[JOUR]=tblHoraires[[#Headers],[MERCREDI]])*($B28&gt;=tblListedesclasses[HEURE DE DÉBUT])*($B28&lt;=tblListedesclasses[HEURE DE FIN]),tblListedesclasses[UNIQUE]),tblListedesclasses[UNIQUE],0),2),0)</f>
        <v>WR-121</v>
      </c>
      <c r="G28" s="4">
        <f>IFERROR(INDEX(tblListedesclasses[],MATCH(SUMPRODUCT((tblListedesclasses[JOUR]=tblHoraires[[#Headers],[JEUDI]])*($B28&gt;=tblListedesclasses[HEURE DE DÉBUT])*($B28&lt;=tblListedesclasses[HEURE DE FIN]),tblListedesclasses[UNIQUE]),tblListedesclasses[UNIQUE],0),2),0)</f>
        <v>0</v>
      </c>
      <c r="H28" s="4">
        <f>IFERROR(INDEX(tblListedesclasses[],MATCH(SUMPRODUCT((tblListedesclasses[JOUR]=tblHoraires[[#Headers],[VENDREDI]])*($B28&gt;=tblListedesclasses[HEURE DE DÉBUT])*($B28&lt;=tblListedesclasses[HEURE DE FIN]),tblListedesclasses[UNIQUE]),tblListedesclasses[UNIQUE],0),2),0)</f>
        <v>0</v>
      </c>
      <c r="I28" s="4">
        <f>IFERROR(INDEX(tblListedesclasses[],MATCH(SUMPRODUCT((tblListedesclasses[JOUR]=tblHoraires[[#Headers],[SAMEDI]])*($B28&gt;=tblListedesclasses[HEURE DE DÉBUT])*($B28&lt;=tblListedesclasses[HEURE DE FIN]),tblListedesclasses[UNIQUE]),tblListedesclasses[UNIQUE],0),2),0)</f>
        <v>0</v>
      </c>
    </row>
    <row r="29" spans="2:9" ht="18" customHeight="1" x14ac:dyDescent="0.2">
      <c r="B29" s="16">
        <f t="shared" si="0"/>
        <v>0.59374999999999989</v>
      </c>
      <c r="C29" s="4">
        <f>IFERROR(INDEX(tblListedesclasses[],MATCH(SUMPRODUCT((tblListedesclasses[JOUR]=tblHoraires[[#Headers],[DIMANCHE]])*($B29&gt;=tblListedesclasses[HEURE DE DÉBUT])*($B29&lt;=tblListedesclasses[HEURE DE FIN]),tblListedesclasses[UNIQUE]),tblListedesclasses[UNIQUE],0),2),0)</f>
        <v>0</v>
      </c>
      <c r="D29" s="4">
        <f>IFERROR(INDEX(tblListedesclasses[],MATCH(SUMPRODUCT((tblListedesclasses[JOUR]=tblHoraires[[#Headers],[LUNDI]])*($B29&gt;=tblListedesclasses[HEURE DE DÉBUT])*($B29&lt;=tblListedesclasses[HEURE DE FIN]),tblListedesclasses[UNIQUE]),tblListedesclasses[UNIQUE],0),2),0)</f>
        <v>0</v>
      </c>
      <c r="E29" s="4">
        <f>IFERROR(INDEX(tblListedesclasses[],MATCH(SUMPRODUCT((tblListedesclasses[JOUR]=tblHoraires[[#Headers],[MARDI]])*($B29&gt;=tblListedesclasses[HEURE DE DÉBUT])*($B29&lt;=tblListedesclasses[HEURE DE FIN]),tblListedesclasses[UNIQUE]),tblListedesclasses[UNIQUE],0),2),0)</f>
        <v>0</v>
      </c>
      <c r="F29" s="4">
        <f>IFERROR(INDEX(tblListedesclasses[],MATCH(SUMPRODUCT((tblListedesclasses[JOUR]=tblHoraires[[#Headers],[MERCREDI]])*($B29&gt;=tblListedesclasses[HEURE DE DÉBUT])*($B29&lt;=tblListedesclasses[HEURE DE FIN]),tblListedesclasses[UNIQUE]),tblListedesclasses[UNIQUE],0),2),0)</f>
        <v>0</v>
      </c>
      <c r="G29" s="4">
        <f>IFERROR(INDEX(tblListedesclasses[],MATCH(SUMPRODUCT((tblListedesclasses[JOUR]=tblHoraires[[#Headers],[JEUDI]])*($B29&gt;=tblListedesclasses[HEURE DE DÉBUT])*($B29&lt;=tblListedesclasses[HEURE DE FIN]),tblListedesclasses[UNIQUE]),tblListedesclasses[UNIQUE],0),2),0)</f>
        <v>0</v>
      </c>
      <c r="H29" s="4">
        <f>IFERROR(INDEX(tblListedesclasses[],MATCH(SUMPRODUCT((tblListedesclasses[JOUR]=tblHoraires[[#Headers],[VENDREDI]])*($B29&gt;=tblListedesclasses[HEURE DE DÉBUT])*($B29&lt;=tblListedesclasses[HEURE DE FIN]),tblListedesclasses[UNIQUE]),tblListedesclasses[UNIQUE],0),2),0)</f>
        <v>0</v>
      </c>
      <c r="I29" s="4">
        <f>IFERROR(INDEX(tblListedesclasses[],MATCH(SUMPRODUCT((tblListedesclasses[JOUR]=tblHoraires[[#Headers],[SAMEDI]])*($B29&gt;=tblListedesclasses[HEURE DE DÉBUT])*($B29&lt;=tblListedesclasses[HEURE DE FIN]),tblListedesclasses[UNIQUE]),tblListedesclasses[UNIQUE],0),2),0)</f>
        <v>0</v>
      </c>
    </row>
    <row r="30" spans="2:9" ht="18" customHeight="1" x14ac:dyDescent="0.2">
      <c r="B30" s="16">
        <f t="shared" si="0"/>
        <v>0.60416666666666652</v>
      </c>
      <c r="C30" s="4">
        <f>IFERROR(INDEX(tblListedesclasses[],MATCH(SUMPRODUCT((tblListedesclasses[JOUR]=tblHoraires[[#Headers],[DIMANCHE]])*($B30&gt;=tblListedesclasses[HEURE DE DÉBUT])*($B30&lt;=tblListedesclasses[HEURE DE FIN]),tblListedesclasses[UNIQUE]),tblListedesclasses[UNIQUE],0),2),0)</f>
        <v>0</v>
      </c>
      <c r="D30" s="4">
        <f>IFERROR(INDEX(tblListedesclasses[],MATCH(SUMPRODUCT((tblListedesclasses[JOUR]=tblHoraires[[#Headers],[LUNDI]])*($B30&gt;=tblListedesclasses[HEURE DE DÉBUT])*($B30&lt;=tblListedesclasses[HEURE DE FIN]),tblListedesclasses[UNIQUE]),tblListedesclasses[UNIQUE],0),2),0)</f>
        <v>0</v>
      </c>
      <c r="E30" s="4">
        <f>IFERROR(INDEX(tblListedesclasses[],MATCH(SUMPRODUCT((tblListedesclasses[JOUR]=tblHoraires[[#Headers],[MARDI]])*($B30&gt;=tblListedesclasses[HEURE DE DÉBUT])*($B30&lt;=tblListedesclasses[HEURE DE FIN]),tblListedesclasses[UNIQUE]),tblListedesclasses[UNIQUE],0),2),0)</f>
        <v>0</v>
      </c>
      <c r="F30" s="4">
        <f>IFERROR(INDEX(tblListedesclasses[],MATCH(SUMPRODUCT((tblListedesclasses[JOUR]=tblHoraires[[#Headers],[MERCREDI]])*($B30&gt;=tblListedesclasses[HEURE DE DÉBUT])*($B30&lt;=tblListedesclasses[HEURE DE FIN]),tblListedesclasses[UNIQUE]),tblListedesclasses[UNIQUE],0),2),0)</f>
        <v>0</v>
      </c>
      <c r="G30" s="4">
        <f>IFERROR(INDEX(tblListedesclasses[],MATCH(SUMPRODUCT((tblListedesclasses[JOUR]=tblHoraires[[#Headers],[JEUDI]])*($B30&gt;=tblListedesclasses[HEURE DE DÉBUT])*($B30&lt;=tblListedesclasses[HEURE DE FIN]),tblListedesclasses[UNIQUE]),tblListedesclasses[UNIQUE],0),2),0)</f>
        <v>0</v>
      </c>
      <c r="H30" s="4">
        <f>IFERROR(INDEX(tblListedesclasses[],MATCH(SUMPRODUCT((tblListedesclasses[JOUR]=tblHoraires[[#Headers],[VENDREDI]])*($B30&gt;=tblListedesclasses[HEURE DE DÉBUT])*($B30&lt;=tblListedesclasses[HEURE DE FIN]),tblListedesclasses[UNIQUE]),tblListedesclasses[UNIQUE],0),2),0)</f>
        <v>0</v>
      </c>
      <c r="I30" s="4">
        <f>IFERROR(INDEX(tblListedesclasses[],MATCH(SUMPRODUCT((tblListedesclasses[JOUR]=tblHoraires[[#Headers],[SAMEDI]])*($B30&gt;=tblListedesclasses[HEURE DE DÉBUT])*($B30&lt;=tblListedesclasses[HEURE DE FIN]),tblListedesclasses[UNIQUE]),tblListedesclasses[UNIQUE],0),2),0)</f>
        <v>0</v>
      </c>
    </row>
    <row r="31" spans="2:9" ht="18" customHeight="1" x14ac:dyDescent="0.2">
      <c r="B31" s="16">
        <f t="shared" si="0"/>
        <v>0.61458333333333315</v>
      </c>
      <c r="C31" s="4">
        <f>IFERROR(INDEX(tblListedesclasses[],MATCH(SUMPRODUCT((tblListedesclasses[JOUR]=tblHoraires[[#Headers],[DIMANCHE]])*($B31&gt;=tblListedesclasses[HEURE DE DÉBUT])*($B31&lt;=tblListedesclasses[HEURE DE FIN]),tblListedesclasses[UNIQUE]),tblListedesclasses[UNIQUE],0),2),0)</f>
        <v>0</v>
      </c>
      <c r="D31" s="4">
        <f>IFERROR(INDEX(tblListedesclasses[],MATCH(SUMPRODUCT((tblListedesclasses[JOUR]=tblHoraires[[#Headers],[LUNDI]])*($B31&gt;=tblListedesclasses[HEURE DE DÉBUT])*($B31&lt;=tblListedesclasses[HEURE DE FIN]),tblListedesclasses[UNIQUE]),tblListedesclasses[UNIQUE],0),2),0)</f>
        <v>0</v>
      </c>
      <c r="E31" s="4">
        <f>IFERROR(INDEX(tblListedesclasses[],MATCH(SUMPRODUCT((tblListedesclasses[JOUR]=tblHoraires[[#Headers],[MARDI]])*($B31&gt;=tblListedesclasses[HEURE DE DÉBUT])*($B31&lt;=tblListedesclasses[HEURE DE FIN]),tblListedesclasses[UNIQUE]),tblListedesclasses[UNIQUE],0),2),0)</f>
        <v>0</v>
      </c>
      <c r="F31" s="4">
        <f>IFERROR(INDEX(tblListedesclasses[],MATCH(SUMPRODUCT((tblListedesclasses[JOUR]=tblHoraires[[#Headers],[MERCREDI]])*($B31&gt;=tblListedesclasses[HEURE DE DÉBUT])*($B31&lt;=tblListedesclasses[HEURE DE FIN]),tblListedesclasses[UNIQUE]),tblListedesclasses[UNIQUE],0),2),0)</f>
        <v>0</v>
      </c>
      <c r="G31" s="4">
        <f>IFERROR(INDEX(tblListedesclasses[],MATCH(SUMPRODUCT((tblListedesclasses[JOUR]=tblHoraires[[#Headers],[JEUDI]])*($B31&gt;=tblListedesclasses[HEURE DE DÉBUT])*($B31&lt;=tblListedesclasses[HEURE DE FIN]),tblListedesclasses[UNIQUE]),tblListedesclasses[UNIQUE],0),2),0)</f>
        <v>0</v>
      </c>
      <c r="H31" s="4">
        <f>IFERROR(INDEX(tblListedesclasses[],MATCH(SUMPRODUCT((tblListedesclasses[JOUR]=tblHoraires[[#Headers],[VENDREDI]])*($B31&gt;=tblListedesclasses[HEURE DE DÉBUT])*($B31&lt;=tblListedesclasses[HEURE DE FIN]),tblListedesclasses[UNIQUE]),tblListedesclasses[UNIQUE],0),2),0)</f>
        <v>0</v>
      </c>
      <c r="I31" s="4">
        <f>IFERROR(INDEX(tblListedesclasses[],MATCH(SUMPRODUCT((tblListedesclasses[JOUR]=tblHoraires[[#Headers],[SAMEDI]])*($B31&gt;=tblListedesclasses[HEURE DE DÉBUT])*($B31&lt;=tblListedesclasses[HEURE DE FIN]),tblListedesclasses[UNIQUE]),tblListedesclasses[UNIQUE],0),2),0)</f>
        <v>0</v>
      </c>
    </row>
    <row r="32" spans="2:9" ht="18" customHeight="1" x14ac:dyDescent="0.2">
      <c r="B32" s="16">
        <f t="shared" si="0"/>
        <v>0.62499999999999978</v>
      </c>
      <c r="C32" s="4">
        <f>IFERROR(INDEX(tblListedesclasses[],MATCH(SUMPRODUCT((tblListedesclasses[JOUR]=tblHoraires[[#Headers],[DIMANCHE]])*($B32&gt;=tblListedesclasses[HEURE DE DÉBUT])*($B32&lt;=tblListedesclasses[HEURE DE FIN]),tblListedesclasses[UNIQUE]),tblListedesclasses[UNIQUE],0),2),0)</f>
        <v>0</v>
      </c>
      <c r="D32" s="4">
        <f>IFERROR(INDEX(tblListedesclasses[],MATCH(SUMPRODUCT((tblListedesclasses[JOUR]=tblHoraires[[#Headers],[LUNDI]])*($B32&gt;=tblListedesclasses[HEURE DE DÉBUT])*($B32&lt;=tblListedesclasses[HEURE DE FIN]),tblListedesclasses[UNIQUE]),tblListedesclasses[UNIQUE],0),2),0)</f>
        <v>0</v>
      </c>
      <c r="E32" s="4">
        <f>IFERROR(INDEX(tblListedesclasses[],MATCH(SUMPRODUCT((tblListedesclasses[JOUR]=tblHoraires[[#Headers],[MARDI]])*($B32&gt;=tblListedesclasses[HEURE DE DÉBUT])*($B32&lt;=tblListedesclasses[HEURE DE FIN]),tblListedesclasses[UNIQUE]),tblListedesclasses[UNIQUE],0),2),0)</f>
        <v>0</v>
      </c>
      <c r="F32" s="4">
        <f>IFERROR(INDEX(tblListedesclasses[],MATCH(SUMPRODUCT((tblListedesclasses[JOUR]=tblHoraires[[#Headers],[MERCREDI]])*($B32&gt;=tblListedesclasses[HEURE DE DÉBUT])*($B32&lt;=tblListedesclasses[HEURE DE FIN]),tblListedesclasses[UNIQUE]),tblListedesclasses[UNIQUE],0),2),0)</f>
        <v>0</v>
      </c>
      <c r="G32" s="4">
        <f>IFERROR(INDEX(tblListedesclasses[],MATCH(SUMPRODUCT((tblListedesclasses[JOUR]=tblHoraires[[#Headers],[JEUDI]])*($B32&gt;=tblListedesclasses[HEURE DE DÉBUT])*($B32&lt;=tblListedesclasses[HEURE DE FIN]),tblListedesclasses[UNIQUE]),tblListedesclasses[UNIQUE],0),2),0)</f>
        <v>0</v>
      </c>
      <c r="H32" s="4">
        <f>IFERROR(INDEX(tblListedesclasses[],MATCH(SUMPRODUCT((tblListedesclasses[JOUR]=tblHoraires[[#Headers],[VENDREDI]])*($B32&gt;=tblListedesclasses[HEURE DE DÉBUT])*($B32&lt;=tblListedesclasses[HEURE DE FIN]),tblListedesclasses[UNIQUE]),tblListedesclasses[UNIQUE],0),2),0)</f>
        <v>0</v>
      </c>
      <c r="I32" s="4">
        <f>IFERROR(INDEX(tblListedesclasses[],MATCH(SUMPRODUCT((tblListedesclasses[JOUR]=tblHoraires[[#Headers],[SAMEDI]])*($B32&gt;=tblListedesclasses[HEURE DE DÉBUT])*($B32&lt;=tblListedesclasses[HEURE DE FIN]),tblListedesclasses[UNIQUE]),tblListedesclasses[UNIQUE],0),2),0)</f>
        <v>0</v>
      </c>
    </row>
    <row r="33" spans="2:9" ht="18" customHeight="1" x14ac:dyDescent="0.2">
      <c r="B33" s="16">
        <f t="shared" si="0"/>
        <v>0.63541666666666641</v>
      </c>
      <c r="C33" s="4">
        <f>IFERROR(INDEX(tblListedesclasses[],MATCH(SUMPRODUCT((tblListedesclasses[JOUR]=tblHoraires[[#Headers],[DIMANCHE]])*($B33&gt;=tblListedesclasses[HEURE DE DÉBUT])*($B33&lt;=tblListedesclasses[HEURE DE FIN]),tblListedesclasses[UNIQUE]),tblListedesclasses[UNIQUE],0),2),0)</f>
        <v>0</v>
      </c>
      <c r="D33" s="4">
        <f>IFERROR(INDEX(tblListedesclasses[],MATCH(SUMPRODUCT((tblListedesclasses[JOUR]=tblHoraires[[#Headers],[LUNDI]])*($B33&gt;=tblListedesclasses[HEURE DE DÉBUT])*($B33&lt;=tblListedesclasses[HEURE DE FIN]),tblListedesclasses[UNIQUE]),tblListedesclasses[UNIQUE],0),2),0)</f>
        <v>0</v>
      </c>
      <c r="E33" s="4">
        <f>IFERROR(INDEX(tblListedesclasses[],MATCH(SUMPRODUCT((tblListedesclasses[JOUR]=tblHoraires[[#Headers],[MARDI]])*($B33&gt;=tblListedesclasses[HEURE DE DÉBUT])*($B33&lt;=tblListedesclasses[HEURE DE FIN]),tblListedesclasses[UNIQUE]),tblListedesclasses[UNIQUE],0),2),0)</f>
        <v>0</v>
      </c>
      <c r="F33" s="4">
        <f>IFERROR(INDEX(tblListedesclasses[],MATCH(SUMPRODUCT((tblListedesclasses[JOUR]=tblHoraires[[#Headers],[MERCREDI]])*($B33&gt;=tblListedesclasses[HEURE DE DÉBUT])*($B33&lt;=tblListedesclasses[HEURE DE FIN]),tblListedesclasses[UNIQUE]),tblListedesclasses[UNIQUE],0),2),0)</f>
        <v>0</v>
      </c>
      <c r="G33" s="4">
        <f>IFERROR(INDEX(tblListedesclasses[],MATCH(SUMPRODUCT((tblListedesclasses[JOUR]=tblHoraires[[#Headers],[JEUDI]])*($B33&gt;=tblListedesclasses[HEURE DE DÉBUT])*($B33&lt;=tblListedesclasses[HEURE DE FIN]),tblListedesclasses[UNIQUE]),tblListedesclasses[UNIQUE],0),2),0)</f>
        <v>0</v>
      </c>
      <c r="H33" s="4">
        <f>IFERROR(INDEX(tblListedesclasses[],MATCH(SUMPRODUCT((tblListedesclasses[JOUR]=tblHoraires[[#Headers],[VENDREDI]])*($B33&gt;=tblListedesclasses[HEURE DE DÉBUT])*($B33&lt;=tblListedesclasses[HEURE DE FIN]),tblListedesclasses[UNIQUE]),tblListedesclasses[UNIQUE],0),2),0)</f>
        <v>0</v>
      </c>
      <c r="I33" s="4">
        <f>IFERROR(INDEX(tblListedesclasses[],MATCH(SUMPRODUCT((tblListedesclasses[JOUR]=tblHoraires[[#Headers],[SAMEDI]])*($B33&gt;=tblListedesclasses[HEURE DE DÉBUT])*($B33&lt;=tblListedesclasses[HEURE DE FIN]),tblListedesclasses[UNIQUE]),tblListedesclasses[UNIQUE],0),2),0)</f>
        <v>0</v>
      </c>
    </row>
    <row r="34" spans="2:9" ht="18" customHeight="1" x14ac:dyDescent="0.2">
      <c r="B34" s="16">
        <f t="shared" si="0"/>
        <v>0.64583333333333304</v>
      </c>
      <c r="C34" s="4">
        <f>IFERROR(INDEX(tblListedesclasses[],MATCH(SUMPRODUCT((tblListedesclasses[JOUR]=tblHoraires[[#Headers],[DIMANCHE]])*($B34&gt;=tblListedesclasses[HEURE DE DÉBUT])*($B34&lt;=tblListedesclasses[HEURE DE FIN]),tblListedesclasses[UNIQUE]),tblListedesclasses[UNIQUE],0),2),0)</f>
        <v>0</v>
      </c>
      <c r="D34" s="4">
        <f>IFERROR(INDEX(tblListedesclasses[],MATCH(SUMPRODUCT((tblListedesclasses[JOUR]=tblHoraires[[#Headers],[LUNDI]])*($B34&gt;=tblListedesclasses[HEURE DE DÉBUT])*($B34&lt;=tblListedesclasses[HEURE DE FIN]),tblListedesclasses[UNIQUE]),tblListedesclasses[UNIQUE],0),2),0)</f>
        <v>0</v>
      </c>
      <c r="E34" s="4">
        <f>IFERROR(INDEX(tblListedesclasses[],MATCH(SUMPRODUCT((tblListedesclasses[JOUR]=tblHoraires[[#Headers],[MARDI]])*($B34&gt;=tblListedesclasses[HEURE DE DÉBUT])*($B34&lt;=tblListedesclasses[HEURE DE FIN]),tblListedesclasses[UNIQUE]),tblListedesclasses[UNIQUE],0),2),0)</f>
        <v>0</v>
      </c>
      <c r="F34" s="4">
        <f>IFERROR(INDEX(tblListedesclasses[],MATCH(SUMPRODUCT((tblListedesclasses[JOUR]=tblHoraires[[#Headers],[MERCREDI]])*($B34&gt;=tblListedesclasses[HEURE DE DÉBUT])*($B34&lt;=tblListedesclasses[HEURE DE FIN]),tblListedesclasses[UNIQUE]),tblListedesclasses[UNIQUE],0),2),0)</f>
        <v>0</v>
      </c>
      <c r="G34" s="4">
        <f>IFERROR(INDEX(tblListedesclasses[],MATCH(SUMPRODUCT((tblListedesclasses[JOUR]=tblHoraires[[#Headers],[JEUDI]])*($B34&gt;=tblListedesclasses[HEURE DE DÉBUT])*($B34&lt;=tblListedesclasses[HEURE DE FIN]),tblListedesclasses[UNIQUE]),tblListedesclasses[UNIQUE],0),2),0)</f>
        <v>0</v>
      </c>
      <c r="H34" s="4">
        <f>IFERROR(INDEX(tblListedesclasses[],MATCH(SUMPRODUCT((tblListedesclasses[JOUR]=tblHoraires[[#Headers],[VENDREDI]])*($B34&gt;=tblListedesclasses[HEURE DE DÉBUT])*($B34&lt;=tblListedesclasses[HEURE DE FIN]),tblListedesclasses[UNIQUE]),tblListedesclasses[UNIQUE],0),2),0)</f>
        <v>0</v>
      </c>
      <c r="I34" s="4">
        <f>IFERROR(INDEX(tblListedesclasses[],MATCH(SUMPRODUCT((tblListedesclasses[JOUR]=tblHoraires[[#Headers],[SAMEDI]])*($B34&gt;=tblListedesclasses[HEURE DE DÉBUT])*($B34&lt;=tblListedesclasses[HEURE DE FIN]),tblListedesclasses[UNIQUE]),tblListedesclasses[UNIQUE],0),2),0)</f>
        <v>0</v>
      </c>
    </row>
    <row r="35" spans="2:9" ht="18" customHeight="1" x14ac:dyDescent="0.2">
      <c r="B35" s="16">
        <f t="shared" si="0"/>
        <v>0.65624999999999967</v>
      </c>
      <c r="C35" s="4">
        <f>IFERROR(INDEX(tblListedesclasses[],MATCH(SUMPRODUCT((tblListedesclasses[JOUR]=tblHoraires[[#Headers],[DIMANCHE]])*($B35&gt;=tblListedesclasses[HEURE DE DÉBUT])*($B35&lt;=tblListedesclasses[HEURE DE FIN]),tblListedesclasses[UNIQUE]),tblListedesclasses[UNIQUE],0),2),0)</f>
        <v>0</v>
      </c>
      <c r="D35" s="4">
        <f>IFERROR(INDEX(tblListedesclasses[],MATCH(SUMPRODUCT((tblListedesclasses[JOUR]=tblHoraires[[#Headers],[LUNDI]])*($B35&gt;=tblListedesclasses[HEURE DE DÉBUT])*($B35&lt;=tblListedesclasses[HEURE DE FIN]),tblListedesclasses[UNIQUE]),tblListedesclasses[UNIQUE],0),2),0)</f>
        <v>0</v>
      </c>
      <c r="E35" s="4">
        <f>IFERROR(INDEX(tblListedesclasses[],MATCH(SUMPRODUCT((tblListedesclasses[JOUR]=tblHoraires[[#Headers],[MARDI]])*($B35&gt;=tblListedesclasses[HEURE DE DÉBUT])*($B35&lt;=tblListedesclasses[HEURE DE FIN]),tblListedesclasses[UNIQUE]),tblListedesclasses[UNIQUE],0),2),0)</f>
        <v>0</v>
      </c>
      <c r="F35" s="4">
        <f>IFERROR(INDEX(tblListedesclasses[],MATCH(SUMPRODUCT((tblListedesclasses[JOUR]=tblHoraires[[#Headers],[MERCREDI]])*($B35&gt;=tblListedesclasses[HEURE DE DÉBUT])*($B35&lt;=tblListedesclasses[HEURE DE FIN]),tblListedesclasses[UNIQUE]),tblListedesclasses[UNIQUE],0),2),0)</f>
        <v>0</v>
      </c>
      <c r="G35" s="4">
        <f>IFERROR(INDEX(tblListedesclasses[],MATCH(SUMPRODUCT((tblListedesclasses[JOUR]=tblHoraires[[#Headers],[JEUDI]])*($B35&gt;=tblListedesclasses[HEURE DE DÉBUT])*($B35&lt;=tblListedesclasses[HEURE DE FIN]),tblListedesclasses[UNIQUE]),tblListedesclasses[UNIQUE],0),2),0)</f>
        <v>0</v>
      </c>
      <c r="H35" s="4">
        <f>IFERROR(INDEX(tblListedesclasses[],MATCH(SUMPRODUCT((tblListedesclasses[JOUR]=tblHoraires[[#Headers],[VENDREDI]])*($B35&gt;=tblListedesclasses[HEURE DE DÉBUT])*($B35&lt;=tblListedesclasses[HEURE DE FIN]),tblListedesclasses[UNIQUE]),tblListedesclasses[UNIQUE],0),2),0)</f>
        <v>0</v>
      </c>
      <c r="I35" s="4">
        <f>IFERROR(INDEX(tblListedesclasses[],MATCH(SUMPRODUCT((tblListedesclasses[JOUR]=tblHoraires[[#Headers],[SAMEDI]])*($B35&gt;=tblListedesclasses[HEURE DE DÉBUT])*($B35&lt;=tblListedesclasses[HEURE DE FIN]),tblListedesclasses[UNIQUE]),tblListedesclasses[UNIQUE],0),2),0)</f>
        <v>0</v>
      </c>
    </row>
    <row r="36" spans="2:9" ht="18" customHeight="1" x14ac:dyDescent="0.2">
      <c r="B36" s="16">
        <f t="shared" si="0"/>
        <v>0.6666666666666663</v>
      </c>
      <c r="C36" s="4">
        <f>IFERROR(INDEX(tblListedesclasses[],MATCH(SUMPRODUCT((tblListedesclasses[JOUR]=tblHoraires[[#Headers],[DIMANCHE]])*($B36&gt;=tblListedesclasses[HEURE DE DÉBUT])*($B36&lt;=tblListedesclasses[HEURE DE FIN]),tblListedesclasses[UNIQUE]),tblListedesclasses[UNIQUE],0),2),0)</f>
        <v>0</v>
      </c>
      <c r="D36" s="4">
        <f>IFERROR(INDEX(tblListedesclasses[],MATCH(SUMPRODUCT((tblListedesclasses[JOUR]=tblHoraires[[#Headers],[LUNDI]])*($B36&gt;=tblListedesclasses[HEURE DE DÉBUT])*($B36&lt;=tblListedesclasses[HEURE DE FIN]),tblListedesclasses[UNIQUE]),tblListedesclasses[UNIQUE],0),2),0)</f>
        <v>0</v>
      </c>
      <c r="E36" s="4">
        <f>IFERROR(INDEX(tblListedesclasses[],MATCH(SUMPRODUCT((tblListedesclasses[JOUR]=tblHoraires[[#Headers],[MARDI]])*($B36&gt;=tblListedesclasses[HEURE DE DÉBUT])*($B36&lt;=tblListedesclasses[HEURE DE FIN]),tblListedesclasses[UNIQUE]),tblListedesclasses[UNIQUE],0),2),0)</f>
        <v>0</v>
      </c>
      <c r="F36" s="4">
        <f>IFERROR(INDEX(tblListedesclasses[],MATCH(SUMPRODUCT((tblListedesclasses[JOUR]=tblHoraires[[#Headers],[MERCREDI]])*($B36&gt;=tblListedesclasses[HEURE DE DÉBUT])*($B36&lt;=tblListedesclasses[HEURE DE FIN]),tblListedesclasses[UNIQUE]),tblListedesclasses[UNIQUE],0),2),0)</f>
        <v>0</v>
      </c>
      <c r="G36" s="4">
        <f>IFERROR(INDEX(tblListedesclasses[],MATCH(SUMPRODUCT((tblListedesclasses[JOUR]=tblHoraires[[#Headers],[JEUDI]])*($B36&gt;=tblListedesclasses[HEURE DE DÉBUT])*($B36&lt;=tblListedesclasses[HEURE DE FIN]),tblListedesclasses[UNIQUE]),tblListedesclasses[UNIQUE],0),2),0)</f>
        <v>0</v>
      </c>
      <c r="H36" s="4">
        <f>IFERROR(INDEX(tblListedesclasses[],MATCH(SUMPRODUCT((tblListedesclasses[JOUR]=tblHoraires[[#Headers],[VENDREDI]])*($B36&gt;=tblListedesclasses[HEURE DE DÉBUT])*($B36&lt;=tblListedesclasses[HEURE DE FIN]),tblListedesclasses[UNIQUE]),tblListedesclasses[UNIQUE],0),2),0)</f>
        <v>0</v>
      </c>
      <c r="I36" s="4">
        <f>IFERROR(INDEX(tblListedesclasses[],MATCH(SUMPRODUCT((tblListedesclasses[JOUR]=tblHoraires[[#Headers],[SAMEDI]])*($B36&gt;=tblListedesclasses[HEURE DE DÉBUT])*($B36&lt;=tblListedesclasses[HEURE DE FIN]),tblListedesclasses[UNIQUE]),tblListedesclasses[UNIQUE],0),2),0)</f>
        <v>0</v>
      </c>
    </row>
    <row r="37" spans="2:9" ht="18" customHeight="1" x14ac:dyDescent="0.2">
      <c r="B37" s="16">
        <f t="shared" si="0"/>
        <v>0.67708333333333293</v>
      </c>
      <c r="C37" s="4">
        <f>IFERROR(INDEX(tblListedesclasses[],MATCH(SUMPRODUCT((tblListedesclasses[JOUR]=tblHoraires[[#Headers],[DIMANCHE]])*($B37&gt;=tblListedesclasses[HEURE DE DÉBUT])*($B37&lt;=tblListedesclasses[HEURE DE FIN]),tblListedesclasses[UNIQUE]),tblListedesclasses[UNIQUE],0),2),0)</f>
        <v>0</v>
      </c>
      <c r="D37" s="4" t="str">
        <f>IFERROR(INDEX(tblListedesclasses[],MATCH(SUMPRODUCT((tblListedesclasses[JOUR]=tblHoraires[[#Headers],[LUNDI]])*($B37&gt;=tblListedesclasses[HEURE DE DÉBUT])*($B37&lt;=tblListedesclasses[HEURE DE FIN]),tblListedesclasses[UNIQUE]),tblListedesclasses[UNIQUE],0),2),0)</f>
        <v>SP-111</v>
      </c>
      <c r="E37" s="4">
        <f>IFERROR(INDEX(tblListedesclasses[],MATCH(SUMPRODUCT((tblListedesclasses[JOUR]=tblHoraires[[#Headers],[MARDI]])*($B37&gt;=tblListedesclasses[HEURE DE DÉBUT])*($B37&lt;=tblListedesclasses[HEURE DE FIN]),tblListedesclasses[UNIQUE]),tblListedesclasses[UNIQUE],0),2),0)</f>
        <v>0</v>
      </c>
      <c r="F37" s="4">
        <f>IFERROR(INDEX(tblListedesclasses[],MATCH(SUMPRODUCT((tblListedesclasses[JOUR]=tblHoraires[[#Headers],[MERCREDI]])*($B37&gt;=tblListedesclasses[HEURE DE DÉBUT])*($B37&lt;=tblListedesclasses[HEURE DE FIN]),tblListedesclasses[UNIQUE]),tblListedesclasses[UNIQUE],0),2),0)</f>
        <v>0</v>
      </c>
      <c r="G37" s="4">
        <f>IFERROR(INDEX(tblListedesclasses[],MATCH(SUMPRODUCT((tblListedesclasses[JOUR]=tblHoraires[[#Headers],[JEUDI]])*($B37&gt;=tblListedesclasses[HEURE DE DÉBUT])*($B37&lt;=tblListedesclasses[HEURE DE FIN]),tblListedesclasses[UNIQUE]),tblListedesclasses[UNIQUE],0),2),0)</f>
        <v>0</v>
      </c>
      <c r="H37" s="4">
        <f>IFERROR(INDEX(tblListedesclasses[],MATCH(SUMPRODUCT((tblListedesclasses[JOUR]=tblHoraires[[#Headers],[VENDREDI]])*($B37&gt;=tblListedesclasses[HEURE DE DÉBUT])*($B37&lt;=tblListedesclasses[HEURE DE FIN]),tblListedesclasses[UNIQUE]),tblListedesclasses[UNIQUE],0),2),0)</f>
        <v>0</v>
      </c>
      <c r="I37" s="4">
        <f>IFERROR(INDEX(tblListedesclasses[],MATCH(SUMPRODUCT((tblListedesclasses[JOUR]=tblHoraires[[#Headers],[SAMEDI]])*($B37&gt;=tblListedesclasses[HEURE DE DÉBUT])*($B37&lt;=tblListedesclasses[HEURE DE FIN]),tblListedesclasses[UNIQUE]),tblListedesclasses[UNIQUE],0),2),0)</f>
        <v>0</v>
      </c>
    </row>
    <row r="38" spans="2:9" ht="18" customHeight="1" x14ac:dyDescent="0.2">
      <c r="B38" s="16">
        <f t="shared" si="0"/>
        <v>0.68749999999999956</v>
      </c>
      <c r="C38" s="4">
        <f>IFERROR(INDEX(tblListedesclasses[],MATCH(SUMPRODUCT((tblListedesclasses[JOUR]=tblHoraires[[#Headers],[DIMANCHE]])*($B38&gt;=tblListedesclasses[HEURE DE DÉBUT])*($B38&lt;=tblListedesclasses[HEURE DE FIN]),tblListedesclasses[UNIQUE]),tblListedesclasses[UNIQUE],0),2),0)</f>
        <v>0</v>
      </c>
      <c r="D38" s="4" t="str">
        <f>IFERROR(INDEX(tblListedesclasses[],MATCH(SUMPRODUCT((tblListedesclasses[JOUR]=tblHoraires[[#Headers],[LUNDI]])*($B38&gt;=tblListedesclasses[HEURE DE DÉBUT])*($B38&lt;=tblListedesclasses[HEURE DE FIN]),tblListedesclasses[UNIQUE]),tblListedesclasses[UNIQUE],0),2),0)</f>
        <v>SP-111</v>
      </c>
      <c r="E38" s="4">
        <f>IFERROR(INDEX(tblListedesclasses[],MATCH(SUMPRODUCT((tblListedesclasses[JOUR]=tblHoraires[[#Headers],[MARDI]])*($B38&gt;=tblListedesclasses[HEURE DE DÉBUT])*($B38&lt;=tblListedesclasses[HEURE DE FIN]),tblListedesclasses[UNIQUE]),tblListedesclasses[UNIQUE],0),2),0)</f>
        <v>0</v>
      </c>
      <c r="F38" s="4">
        <f>IFERROR(INDEX(tblListedesclasses[],MATCH(SUMPRODUCT((tblListedesclasses[JOUR]=tblHoraires[[#Headers],[MERCREDI]])*($B38&gt;=tblListedesclasses[HEURE DE DÉBUT])*($B38&lt;=tblListedesclasses[HEURE DE FIN]),tblListedesclasses[UNIQUE]),tblListedesclasses[UNIQUE],0),2),0)</f>
        <v>0</v>
      </c>
      <c r="G38" s="4">
        <f>IFERROR(INDEX(tblListedesclasses[],MATCH(SUMPRODUCT((tblListedesclasses[JOUR]=tblHoraires[[#Headers],[JEUDI]])*($B38&gt;=tblListedesclasses[HEURE DE DÉBUT])*($B38&lt;=tblListedesclasses[HEURE DE FIN]),tblListedesclasses[UNIQUE]),tblListedesclasses[UNIQUE],0),2),0)</f>
        <v>0</v>
      </c>
      <c r="H38" s="4">
        <f>IFERROR(INDEX(tblListedesclasses[],MATCH(SUMPRODUCT((tblListedesclasses[JOUR]=tblHoraires[[#Headers],[VENDREDI]])*($B38&gt;=tblListedesclasses[HEURE DE DÉBUT])*($B38&lt;=tblListedesclasses[HEURE DE FIN]),tblListedesclasses[UNIQUE]),tblListedesclasses[UNIQUE],0),2),0)</f>
        <v>0</v>
      </c>
      <c r="I38" s="4">
        <f>IFERROR(INDEX(tblListedesclasses[],MATCH(SUMPRODUCT((tblListedesclasses[JOUR]=tblHoraires[[#Headers],[SAMEDI]])*($B38&gt;=tblListedesclasses[HEURE DE DÉBUT])*($B38&lt;=tblListedesclasses[HEURE DE FIN]),tblListedesclasses[UNIQUE]),tblListedesclasses[UNIQUE],0),2),0)</f>
        <v>0</v>
      </c>
    </row>
    <row r="39" spans="2:9" ht="18" customHeight="1" x14ac:dyDescent="0.2">
      <c r="B39" s="16">
        <f t="shared" si="0"/>
        <v>0.69791666666666619</v>
      </c>
      <c r="C39" s="4">
        <f>IFERROR(INDEX(tblListedesclasses[],MATCH(SUMPRODUCT((tblListedesclasses[JOUR]=tblHoraires[[#Headers],[DIMANCHE]])*($B39&gt;=tblListedesclasses[HEURE DE DÉBUT])*($B39&lt;=tblListedesclasses[HEURE DE FIN]),tblListedesclasses[UNIQUE]),tblListedesclasses[UNIQUE],0),2),0)</f>
        <v>0</v>
      </c>
      <c r="D39" s="4" t="str">
        <f>IFERROR(INDEX(tblListedesclasses[],MATCH(SUMPRODUCT((tblListedesclasses[JOUR]=tblHoraires[[#Headers],[LUNDI]])*($B39&gt;=tblListedesclasses[HEURE DE DÉBUT])*($B39&lt;=tblListedesclasses[HEURE DE FIN]),tblListedesclasses[UNIQUE]),tblListedesclasses[UNIQUE],0),2),0)</f>
        <v>SP-111</v>
      </c>
      <c r="E39" s="4">
        <f>IFERROR(INDEX(tblListedesclasses[],MATCH(SUMPRODUCT((tblListedesclasses[JOUR]=tblHoraires[[#Headers],[MARDI]])*($B39&gt;=tblListedesclasses[HEURE DE DÉBUT])*($B39&lt;=tblListedesclasses[HEURE DE FIN]),tblListedesclasses[UNIQUE]),tblListedesclasses[UNIQUE],0),2),0)</f>
        <v>0</v>
      </c>
      <c r="F39" s="4">
        <f>IFERROR(INDEX(tblListedesclasses[],MATCH(SUMPRODUCT((tblListedesclasses[JOUR]=tblHoraires[[#Headers],[MERCREDI]])*($B39&gt;=tblListedesclasses[HEURE DE DÉBUT])*($B39&lt;=tblListedesclasses[HEURE DE FIN]),tblListedesclasses[UNIQUE]),tblListedesclasses[UNIQUE],0),2),0)</f>
        <v>0</v>
      </c>
      <c r="G39" s="4">
        <f>IFERROR(INDEX(tblListedesclasses[],MATCH(SUMPRODUCT((tblListedesclasses[JOUR]=tblHoraires[[#Headers],[JEUDI]])*($B39&gt;=tblListedesclasses[HEURE DE DÉBUT])*($B39&lt;=tblListedesclasses[HEURE DE FIN]),tblListedesclasses[UNIQUE]),tblListedesclasses[UNIQUE],0),2),0)</f>
        <v>0</v>
      </c>
      <c r="H39" s="4">
        <f>IFERROR(INDEX(tblListedesclasses[],MATCH(SUMPRODUCT((tblListedesclasses[JOUR]=tblHoraires[[#Headers],[VENDREDI]])*($B39&gt;=tblListedesclasses[HEURE DE DÉBUT])*($B39&lt;=tblListedesclasses[HEURE DE FIN]),tblListedesclasses[UNIQUE]),tblListedesclasses[UNIQUE],0),2),0)</f>
        <v>0</v>
      </c>
      <c r="I39" s="4">
        <f>IFERROR(INDEX(tblListedesclasses[],MATCH(SUMPRODUCT((tblListedesclasses[JOUR]=tblHoraires[[#Headers],[SAMEDI]])*($B39&gt;=tblListedesclasses[HEURE DE DÉBUT])*($B39&lt;=tblListedesclasses[HEURE DE FIN]),tblListedesclasses[UNIQUE]),tblListedesclasses[UNIQUE],0),2),0)</f>
        <v>0</v>
      </c>
    </row>
    <row r="40" spans="2:9" ht="18" customHeight="1" x14ac:dyDescent="0.2">
      <c r="B40" s="16">
        <f t="shared" si="0"/>
        <v>0.70833333333333282</v>
      </c>
      <c r="C40" s="4">
        <f>IFERROR(INDEX(tblListedesclasses[],MATCH(SUMPRODUCT((tblListedesclasses[JOUR]=tblHoraires[[#Headers],[DIMANCHE]])*($B40&gt;=tblListedesclasses[HEURE DE DÉBUT])*($B40&lt;=tblListedesclasses[HEURE DE FIN]),tblListedesclasses[UNIQUE]),tblListedesclasses[UNIQUE],0),2),0)</f>
        <v>0</v>
      </c>
      <c r="D40" s="4" t="str">
        <f>IFERROR(INDEX(tblListedesclasses[],MATCH(SUMPRODUCT((tblListedesclasses[JOUR]=tblHoraires[[#Headers],[LUNDI]])*($B40&gt;=tblListedesclasses[HEURE DE DÉBUT])*($B40&lt;=tblListedesclasses[HEURE DE FIN]),tblListedesclasses[UNIQUE]),tblListedesclasses[UNIQUE],0),2),0)</f>
        <v>SP-111</v>
      </c>
      <c r="E40" s="4">
        <f>IFERROR(INDEX(tblListedesclasses[],MATCH(SUMPRODUCT((tblListedesclasses[JOUR]=tblHoraires[[#Headers],[MARDI]])*($B40&gt;=tblListedesclasses[HEURE DE DÉBUT])*($B40&lt;=tblListedesclasses[HEURE DE FIN]),tblListedesclasses[UNIQUE]),tblListedesclasses[UNIQUE],0),2),0)</f>
        <v>0</v>
      </c>
      <c r="F40" s="4">
        <f>IFERROR(INDEX(tblListedesclasses[],MATCH(SUMPRODUCT((tblListedesclasses[JOUR]=tblHoraires[[#Headers],[MERCREDI]])*($B40&gt;=tblListedesclasses[HEURE DE DÉBUT])*($B40&lt;=tblListedesclasses[HEURE DE FIN]),tblListedesclasses[UNIQUE]),tblListedesclasses[UNIQUE],0),2),0)</f>
        <v>0</v>
      </c>
      <c r="G40" s="4">
        <f>IFERROR(INDEX(tblListedesclasses[],MATCH(SUMPRODUCT((tblListedesclasses[JOUR]=tblHoraires[[#Headers],[JEUDI]])*($B40&gt;=tblListedesclasses[HEURE DE DÉBUT])*($B40&lt;=tblListedesclasses[HEURE DE FIN]),tblListedesclasses[UNIQUE]),tblListedesclasses[UNIQUE],0),2),0)</f>
        <v>0</v>
      </c>
      <c r="H40" s="4">
        <f>IFERROR(INDEX(tblListedesclasses[],MATCH(SUMPRODUCT((tblListedesclasses[JOUR]=tblHoraires[[#Headers],[VENDREDI]])*($B40&gt;=tblListedesclasses[HEURE DE DÉBUT])*($B40&lt;=tblListedesclasses[HEURE DE FIN]),tblListedesclasses[UNIQUE]),tblListedesclasses[UNIQUE],0),2),0)</f>
        <v>0</v>
      </c>
      <c r="I40" s="4">
        <f>IFERROR(INDEX(tblListedesclasses[],MATCH(SUMPRODUCT((tblListedesclasses[JOUR]=tblHoraires[[#Headers],[SAMEDI]])*($B40&gt;=tblListedesclasses[HEURE DE DÉBUT])*($B40&lt;=tblListedesclasses[HEURE DE FIN]),tblListedesclasses[UNIQUE]),tblListedesclasses[UNIQUE],0),2),0)</f>
        <v>0</v>
      </c>
    </row>
    <row r="41" spans="2:9" ht="18" customHeight="1" x14ac:dyDescent="0.2">
      <c r="B41" s="16">
        <f t="shared" si="0"/>
        <v>0.71874999999999944</v>
      </c>
      <c r="C41" s="4">
        <f>IFERROR(INDEX(tblListedesclasses[],MATCH(SUMPRODUCT((tblListedesclasses[JOUR]=tblHoraires[[#Headers],[DIMANCHE]])*($B41&gt;=tblListedesclasses[HEURE DE DÉBUT])*($B41&lt;=tblListedesclasses[HEURE DE FIN]),tblListedesclasses[UNIQUE]),tblListedesclasses[UNIQUE],0),2),0)</f>
        <v>0</v>
      </c>
      <c r="D41" s="4">
        <f>IFERROR(INDEX(tblListedesclasses[],MATCH(SUMPRODUCT((tblListedesclasses[JOUR]=tblHoraires[[#Headers],[LUNDI]])*($B41&gt;=tblListedesclasses[HEURE DE DÉBUT])*($B41&lt;=tblListedesclasses[HEURE DE FIN]),tblListedesclasses[UNIQUE]),tblListedesclasses[UNIQUE],0),2),0)</f>
        <v>0</v>
      </c>
      <c r="E41" s="4">
        <f>IFERROR(INDEX(tblListedesclasses[],MATCH(SUMPRODUCT((tblListedesclasses[JOUR]=tblHoraires[[#Headers],[MARDI]])*($B41&gt;=tblListedesclasses[HEURE DE DÉBUT])*($B41&lt;=tblListedesclasses[HEURE DE FIN]),tblListedesclasses[UNIQUE]),tblListedesclasses[UNIQUE],0),2),0)</f>
        <v>0</v>
      </c>
      <c r="F41" s="4">
        <f>IFERROR(INDEX(tblListedesclasses[],MATCH(SUMPRODUCT((tblListedesclasses[JOUR]=tblHoraires[[#Headers],[MERCREDI]])*($B41&gt;=tblListedesclasses[HEURE DE DÉBUT])*($B41&lt;=tblListedesclasses[HEURE DE FIN]),tblListedesclasses[UNIQUE]),tblListedesclasses[UNIQUE],0),2),0)</f>
        <v>0</v>
      </c>
      <c r="G41" s="4">
        <f>IFERROR(INDEX(tblListedesclasses[],MATCH(SUMPRODUCT((tblListedesclasses[JOUR]=tblHoraires[[#Headers],[JEUDI]])*($B41&gt;=tblListedesclasses[HEURE DE DÉBUT])*($B41&lt;=tblListedesclasses[HEURE DE FIN]),tblListedesclasses[UNIQUE]),tblListedesclasses[UNIQUE],0),2),0)</f>
        <v>0</v>
      </c>
      <c r="H41" s="4">
        <f>IFERROR(INDEX(tblListedesclasses[],MATCH(SUMPRODUCT((tblListedesclasses[JOUR]=tblHoraires[[#Headers],[VENDREDI]])*($B41&gt;=tblListedesclasses[HEURE DE DÉBUT])*($B41&lt;=tblListedesclasses[HEURE DE FIN]),tblListedesclasses[UNIQUE]),tblListedesclasses[UNIQUE],0),2),0)</f>
        <v>0</v>
      </c>
      <c r="I41" s="4">
        <f>IFERROR(INDEX(tblListedesclasses[],MATCH(SUMPRODUCT((tblListedesclasses[JOUR]=tblHoraires[[#Headers],[SAMEDI]])*($B41&gt;=tblListedesclasses[HEURE DE DÉBUT])*($B41&lt;=tblListedesclasses[HEURE DE FIN]),tblListedesclasses[UNIQUE]),tblListedesclasses[UNIQUE],0),2),0)</f>
        <v>0</v>
      </c>
    </row>
    <row r="42" spans="2:9" ht="18" customHeight="1" x14ac:dyDescent="0.2">
      <c r="B42" s="16">
        <f t="shared" si="0"/>
        <v>0.72916666666666607</v>
      </c>
      <c r="C42" s="4">
        <f>IFERROR(INDEX(tblListedesclasses[],MATCH(SUMPRODUCT((tblListedesclasses[JOUR]=tblHoraires[[#Headers],[DIMANCHE]])*($B42&gt;=tblListedesclasses[HEURE DE DÉBUT])*($B42&lt;=tblListedesclasses[HEURE DE FIN]),tblListedesclasses[UNIQUE]),tblListedesclasses[UNIQUE],0),2),0)</f>
        <v>0</v>
      </c>
      <c r="D42" s="4">
        <f>IFERROR(INDEX(tblListedesclasses[],MATCH(SUMPRODUCT((tblListedesclasses[JOUR]=tblHoraires[[#Headers],[LUNDI]])*($B42&gt;=tblListedesclasses[HEURE DE DÉBUT])*($B42&lt;=tblListedesclasses[HEURE DE FIN]),tblListedesclasses[UNIQUE]),tblListedesclasses[UNIQUE],0),2),0)</f>
        <v>0</v>
      </c>
      <c r="E42" s="4">
        <f>IFERROR(INDEX(tblListedesclasses[],MATCH(SUMPRODUCT((tblListedesclasses[JOUR]=tblHoraires[[#Headers],[MARDI]])*($B42&gt;=tblListedesclasses[HEURE DE DÉBUT])*($B42&lt;=tblListedesclasses[HEURE DE FIN]),tblListedesclasses[UNIQUE]),tblListedesclasses[UNIQUE],0),2),0)</f>
        <v>0</v>
      </c>
      <c r="F42" s="4">
        <f>IFERROR(INDEX(tblListedesclasses[],MATCH(SUMPRODUCT((tblListedesclasses[JOUR]=tblHoraires[[#Headers],[MERCREDI]])*($B42&gt;=tblListedesclasses[HEURE DE DÉBUT])*($B42&lt;=tblListedesclasses[HEURE DE FIN]),tblListedesclasses[UNIQUE]),tblListedesclasses[UNIQUE],0),2),0)</f>
        <v>0</v>
      </c>
      <c r="G42" s="4">
        <f>IFERROR(INDEX(tblListedesclasses[],MATCH(SUMPRODUCT((tblListedesclasses[JOUR]=tblHoraires[[#Headers],[JEUDI]])*($B42&gt;=tblListedesclasses[HEURE DE DÉBUT])*($B42&lt;=tblListedesclasses[HEURE DE FIN]),tblListedesclasses[UNIQUE]),tblListedesclasses[UNIQUE],0),2),0)</f>
        <v>0</v>
      </c>
      <c r="H42" s="4">
        <f>IFERROR(INDEX(tblListedesclasses[],MATCH(SUMPRODUCT((tblListedesclasses[JOUR]=tblHoraires[[#Headers],[VENDREDI]])*($B42&gt;=tblListedesclasses[HEURE DE DÉBUT])*($B42&lt;=tblListedesclasses[HEURE DE FIN]),tblListedesclasses[UNIQUE]),tblListedesclasses[UNIQUE],0),2),0)</f>
        <v>0</v>
      </c>
      <c r="I42" s="4">
        <f>IFERROR(INDEX(tblListedesclasses[],MATCH(SUMPRODUCT((tblListedesclasses[JOUR]=tblHoraires[[#Headers],[SAMEDI]])*($B42&gt;=tblListedesclasses[HEURE DE DÉBUT])*($B42&lt;=tblListedesclasses[HEURE DE FIN]),tblListedesclasses[UNIQUE]),tblListedesclasses[UNIQUE],0),2),0)</f>
        <v>0</v>
      </c>
    </row>
    <row r="43" spans="2:9" ht="18" customHeight="1" x14ac:dyDescent="0.2">
      <c r="B43" s="16">
        <f t="shared" si="0"/>
        <v>0.7395833333333327</v>
      </c>
      <c r="C43" s="4">
        <f>IFERROR(INDEX(tblListedesclasses[],MATCH(SUMPRODUCT((tblListedesclasses[JOUR]=tblHoraires[[#Headers],[DIMANCHE]])*($B43&gt;=tblListedesclasses[HEURE DE DÉBUT])*($B43&lt;=tblListedesclasses[HEURE DE FIN]),tblListedesclasses[UNIQUE]),tblListedesclasses[UNIQUE],0),2),0)</f>
        <v>0</v>
      </c>
      <c r="D43" s="4">
        <f>IFERROR(INDEX(tblListedesclasses[],MATCH(SUMPRODUCT((tblListedesclasses[JOUR]=tblHoraires[[#Headers],[LUNDI]])*($B43&gt;=tblListedesclasses[HEURE DE DÉBUT])*($B43&lt;=tblListedesclasses[HEURE DE FIN]),tblListedesclasses[UNIQUE]),tblListedesclasses[UNIQUE],0),2),0)</f>
        <v>0</v>
      </c>
      <c r="E43" s="4">
        <f>IFERROR(INDEX(tblListedesclasses[],MATCH(SUMPRODUCT((tblListedesclasses[JOUR]=tblHoraires[[#Headers],[MARDI]])*($B43&gt;=tblListedesclasses[HEURE DE DÉBUT])*($B43&lt;=tblListedesclasses[HEURE DE FIN]),tblListedesclasses[UNIQUE]),tblListedesclasses[UNIQUE],0),2),0)</f>
        <v>0</v>
      </c>
      <c r="F43" s="4">
        <f>IFERROR(INDEX(tblListedesclasses[],MATCH(SUMPRODUCT((tblListedesclasses[JOUR]=tblHoraires[[#Headers],[MERCREDI]])*($B43&gt;=tblListedesclasses[HEURE DE DÉBUT])*($B43&lt;=tblListedesclasses[HEURE DE FIN]),tblListedesclasses[UNIQUE]),tblListedesclasses[UNIQUE],0),2),0)</f>
        <v>0</v>
      </c>
      <c r="G43" s="4">
        <f>IFERROR(INDEX(tblListedesclasses[],MATCH(SUMPRODUCT((tblListedesclasses[JOUR]=tblHoraires[[#Headers],[JEUDI]])*($B43&gt;=tblListedesclasses[HEURE DE DÉBUT])*($B43&lt;=tblListedesclasses[HEURE DE FIN]),tblListedesclasses[UNIQUE]),tblListedesclasses[UNIQUE],0),2),0)</f>
        <v>0</v>
      </c>
      <c r="H43" s="4">
        <f>IFERROR(INDEX(tblListedesclasses[],MATCH(SUMPRODUCT((tblListedesclasses[JOUR]=tblHoraires[[#Headers],[VENDREDI]])*($B43&gt;=tblListedesclasses[HEURE DE DÉBUT])*($B43&lt;=tblListedesclasses[HEURE DE FIN]),tblListedesclasses[UNIQUE]),tblListedesclasses[UNIQUE],0),2),0)</f>
        <v>0</v>
      </c>
      <c r="I43" s="4">
        <f>IFERROR(INDEX(tblListedesclasses[],MATCH(SUMPRODUCT((tblListedesclasses[JOUR]=tblHoraires[[#Headers],[SAMEDI]])*($B43&gt;=tblListedesclasses[HEURE DE DÉBUT])*($B43&lt;=tblListedesclasses[HEURE DE FIN]),tblListedesclasses[UNIQUE]),tblListedesclasses[UNIQUE],0),2),0)</f>
        <v>0</v>
      </c>
    </row>
    <row r="44" spans="2:9" ht="18" customHeight="1" x14ac:dyDescent="0.2">
      <c r="B44" s="16">
        <f t="shared" si="0"/>
        <v>0.74999999999999933</v>
      </c>
      <c r="C44" s="4">
        <f>IFERROR(INDEX(tblListedesclasses[],MATCH(SUMPRODUCT((tblListedesclasses[JOUR]=tblHoraires[[#Headers],[DIMANCHE]])*($B44&gt;=tblListedesclasses[HEURE DE DÉBUT])*($B44&lt;=tblListedesclasses[HEURE DE FIN]),tblListedesclasses[UNIQUE]),tblListedesclasses[UNIQUE],0),2),0)</f>
        <v>0</v>
      </c>
      <c r="D44" s="4">
        <f>IFERROR(INDEX(tblListedesclasses[],MATCH(SUMPRODUCT((tblListedesclasses[JOUR]=tblHoraires[[#Headers],[LUNDI]])*($B44&gt;=tblListedesclasses[HEURE DE DÉBUT])*($B44&lt;=tblListedesclasses[HEURE DE FIN]),tblListedesclasses[UNIQUE]),tblListedesclasses[UNIQUE],0),2),0)</f>
        <v>0</v>
      </c>
      <c r="E44" s="4">
        <f>IFERROR(INDEX(tblListedesclasses[],MATCH(SUMPRODUCT((tblListedesclasses[JOUR]=tblHoraires[[#Headers],[MARDI]])*($B44&gt;=tblListedesclasses[HEURE DE DÉBUT])*($B44&lt;=tblListedesclasses[HEURE DE FIN]),tblListedesclasses[UNIQUE]),tblListedesclasses[UNIQUE],0),2),0)</f>
        <v>0</v>
      </c>
      <c r="F44" s="4">
        <f>IFERROR(INDEX(tblListedesclasses[],MATCH(SUMPRODUCT((tblListedesclasses[JOUR]=tblHoraires[[#Headers],[MERCREDI]])*($B44&gt;=tblListedesclasses[HEURE DE DÉBUT])*($B44&lt;=tblListedesclasses[HEURE DE FIN]),tblListedesclasses[UNIQUE]),tblListedesclasses[UNIQUE],0),2),0)</f>
        <v>0</v>
      </c>
      <c r="G44" s="4">
        <f>IFERROR(INDEX(tblListedesclasses[],MATCH(SUMPRODUCT((tblListedesclasses[JOUR]=tblHoraires[[#Headers],[JEUDI]])*($B44&gt;=tblListedesclasses[HEURE DE DÉBUT])*($B44&lt;=tblListedesclasses[HEURE DE FIN]),tblListedesclasses[UNIQUE]),tblListedesclasses[UNIQUE],0),2),0)</f>
        <v>0</v>
      </c>
      <c r="H44" s="4">
        <f>IFERROR(INDEX(tblListedesclasses[],MATCH(SUMPRODUCT((tblListedesclasses[JOUR]=tblHoraires[[#Headers],[VENDREDI]])*($B44&gt;=tblListedesclasses[HEURE DE DÉBUT])*($B44&lt;=tblListedesclasses[HEURE DE FIN]),tblListedesclasses[UNIQUE]),tblListedesclasses[UNIQUE],0),2),0)</f>
        <v>0</v>
      </c>
      <c r="I44" s="4">
        <f>IFERROR(INDEX(tblListedesclasses[],MATCH(SUMPRODUCT((tblListedesclasses[JOUR]=tblHoraires[[#Headers],[SAMEDI]])*($B44&gt;=tblListedesclasses[HEURE DE DÉBUT])*($B44&lt;=tblListedesclasses[HEURE DE FIN]),tblListedesclasses[UNIQUE]),tblListedesclasses[UNIQUE],0),2),0)</f>
        <v>0</v>
      </c>
    </row>
    <row r="45" spans="2:9" ht="18" customHeight="1" x14ac:dyDescent="0.2">
      <c r="B45" s="16">
        <f t="shared" si="0"/>
        <v>0.76041666666666596</v>
      </c>
      <c r="C45" s="4">
        <f>IFERROR(INDEX(tblListedesclasses[],MATCH(SUMPRODUCT((tblListedesclasses[JOUR]=tblHoraires[[#Headers],[DIMANCHE]])*($B45&gt;=tblListedesclasses[HEURE DE DÉBUT])*($B45&lt;=tblListedesclasses[HEURE DE FIN]),tblListedesclasses[UNIQUE]),tblListedesclasses[UNIQUE],0),2),0)</f>
        <v>0</v>
      </c>
      <c r="D45" s="4">
        <f>IFERROR(INDEX(tblListedesclasses[],MATCH(SUMPRODUCT((tblListedesclasses[JOUR]=tblHoraires[[#Headers],[LUNDI]])*($B45&gt;=tblListedesclasses[HEURE DE DÉBUT])*($B45&lt;=tblListedesclasses[HEURE DE FIN]),tblListedesclasses[UNIQUE]),tblListedesclasses[UNIQUE],0),2),0)</f>
        <v>0</v>
      </c>
      <c r="E45" s="4">
        <f>IFERROR(INDEX(tblListedesclasses[],MATCH(SUMPRODUCT((tblListedesclasses[JOUR]=tblHoraires[[#Headers],[MARDI]])*($B45&gt;=tblListedesclasses[HEURE DE DÉBUT])*($B45&lt;=tblListedesclasses[HEURE DE FIN]),tblListedesclasses[UNIQUE]),tblListedesclasses[UNIQUE],0),2),0)</f>
        <v>0</v>
      </c>
      <c r="F45" s="4">
        <f>IFERROR(INDEX(tblListedesclasses[],MATCH(SUMPRODUCT((tblListedesclasses[JOUR]=tblHoraires[[#Headers],[MERCREDI]])*($B45&gt;=tblListedesclasses[HEURE DE DÉBUT])*($B45&lt;=tblListedesclasses[HEURE DE FIN]),tblListedesclasses[UNIQUE]),tblListedesclasses[UNIQUE],0),2),0)</f>
        <v>0</v>
      </c>
      <c r="G45" s="4">
        <f>IFERROR(INDEX(tblListedesclasses[],MATCH(SUMPRODUCT((tblListedesclasses[JOUR]=tblHoraires[[#Headers],[JEUDI]])*($B45&gt;=tblListedesclasses[HEURE DE DÉBUT])*($B45&lt;=tblListedesclasses[HEURE DE FIN]),tblListedesclasses[UNIQUE]),tblListedesclasses[UNIQUE],0),2),0)</f>
        <v>0</v>
      </c>
      <c r="H45" s="4">
        <f>IFERROR(INDEX(tblListedesclasses[],MATCH(SUMPRODUCT((tblListedesclasses[JOUR]=tblHoraires[[#Headers],[VENDREDI]])*($B45&gt;=tblListedesclasses[HEURE DE DÉBUT])*($B45&lt;=tblListedesclasses[HEURE DE FIN]),tblListedesclasses[UNIQUE]),tblListedesclasses[UNIQUE],0),2),0)</f>
        <v>0</v>
      </c>
      <c r="I45" s="4">
        <f>IFERROR(INDEX(tblListedesclasses[],MATCH(SUMPRODUCT((tblListedesclasses[JOUR]=tblHoraires[[#Headers],[SAMEDI]])*($B45&gt;=tblListedesclasses[HEURE DE DÉBUT])*($B45&lt;=tblListedesclasses[HEURE DE FIN]),tblListedesclasses[UNIQUE]),tblListedesclasses[UNIQUE],0),2),0)</f>
        <v>0</v>
      </c>
    </row>
    <row r="46" spans="2:9" ht="18" customHeight="1" x14ac:dyDescent="0.2">
      <c r="B46" s="16">
        <f t="shared" si="0"/>
        <v>0.77083333333333259</v>
      </c>
      <c r="C46" s="4">
        <f>IFERROR(INDEX(tblListedesclasses[],MATCH(SUMPRODUCT((tblListedesclasses[JOUR]=tblHoraires[[#Headers],[DIMANCHE]])*($B46&gt;=tblListedesclasses[HEURE DE DÉBUT])*($B46&lt;=tblListedesclasses[HEURE DE FIN]),tblListedesclasses[UNIQUE]),tblListedesclasses[UNIQUE],0),2),0)</f>
        <v>0</v>
      </c>
      <c r="D46" s="4">
        <f>IFERROR(INDEX(tblListedesclasses[],MATCH(SUMPRODUCT((tblListedesclasses[JOUR]=tblHoraires[[#Headers],[LUNDI]])*($B46&gt;=tblListedesclasses[HEURE DE DÉBUT])*($B46&lt;=tblListedesclasses[HEURE DE FIN]),tblListedesclasses[UNIQUE]),tblListedesclasses[UNIQUE],0),2),0)</f>
        <v>0</v>
      </c>
      <c r="E46" s="4">
        <f>IFERROR(INDEX(tblListedesclasses[],MATCH(SUMPRODUCT((tblListedesclasses[JOUR]=tblHoraires[[#Headers],[MARDI]])*($B46&gt;=tblListedesclasses[HEURE DE DÉBUT])*($B46&lt;=tblListedesclasses[HEURE DE FIN]),tblListedesclasses[UNIQUE]),tblListedesclasses[UNIQUE],0),2),0)</f>
        <v>0</v>
      </c>
      <c r="F46" s="4">
        <f>IFERROR(INDEX(tblListedesclasses[],MATCH(SUMPRODUCT((tblListedesclasses[JOUR]=tblHoraires[[#Headers],[MERCREDI]])*($B46&gt;=tblListedesclasses[HEURE DE DÉBUT])*($B46&lt;=tblListedesclasses[HEURE DE FIN]),tblListedesclasses[UNIQUE]),tblListedesclasses[UNIQUE],0),2),0)</f>
        <v>0</v>
      </c>
      <c r="G46" s="4">
        <f>IFERROR(INDEX(tblListedesclasses[],MATCH(SUMPRODUCT((tblListedesclasses[JOUR]=tblHoraires[[#Headers],[JEUDI]])*($B46&gt;=tblListedesclasses[HEURE DE DÉBUT])*($B46&lt;=tblListedesclasses[HEURE DE FIN]),tblListedesclasses[UNIQUE]),tblListedesclasses[UNIQUE],0),2),0)</f>
        <v>0</v>
      </c>
      <c r="H46" s="4">
        <f>IFERROR(INDEX(tblListedesclasses[],MATCH(SUMPRODUCT((tblListedesclasses[JOUR]=tblHoraires[[#Headers],[VENDREDI]])*($B46&gt;=tblListedesclasses[HEURE DE DÉBUT])*($B46&lt;=tblListedesclasses[HEURE DE FIN]),tblListedesclasses[UNIQUE]),tblListedesclasses[UNIQUE],0),2),0)</f>
        <v>0</v>
      </c>
      <c r="I46" s="4">
        <f>IFERROR(INDEX(tblListedesclasses[],MATCH(SUMPRODUCT((tblListedesclasses[JOUR]=tblHoraires[[#Headers],[SAMEDI]])*($B46&gt;=tblListedesclasses[HEURE DE DÉBUT])*($B46&lt;=tblListedesclasses[HEURE DE FIN]),tblListedesclasses[UNIQUE]),tblListedesclasses[UNIQUE],0),2),0)</f>
        <v>0</v>
      </c>
    </row>
    <row r="47" spans="2:9" ht="18" customHeight="1" x14ac:dyDescent="0.2">
      <c r="B47" s="16">
        <f t="shared" si="0"/>
        <v>0.78124999999999922</v>
      </c>
      <c r="C47" s="4">
        <f>IFERROR(INDEX(tblListedesclasses[],MATCH(SUMPRODUCT((tblListedesclasses[JOUR]=tblHoraires[[#Headers],[DIMANCHE]])*($B47&gt;=tblListedesclasses[HEURE DE DÉBUT])*($B47&lt;=tblListedesclasses[HEURE DE FIN]),tblListedesclasses[UNIQUE]),tblListedesclasses[UNIQUE],0),2),0)</f>
        <v>0</v>
      </c>
      <c r="D47" s="4">
        <f>IFERROR(INDEX(tblListedesclasses[],MATCH(SUMPRODUCT((tblListedesclasses[JOUR]=tblHoraires[[#Headers],[LUNDI]])*($B47&gt;=tblListedesclasses[HEURE DE DÉBUT])*($B47&lt;=tblListedesclasses[HEURE DE FIN]),tblListedesclasses[UNIQUE]),tblListedesclasses[UNIQUE],0),2),0)</f>
        <v>0</v>
      </c>
      <c r="E47" s="4">
        <f>IFERROR(INDEX(tblListedesclasses[],MATCH(SUMPRODUCT((tblListedesclasses[JOUR]=tblHoraires[[#Headers],[MARDI]])*($B47&gt;=tblListedesclasses[HEURE DE DÉBUT])*($B47&lt;=tblListedesclasses[HEURE DE FIN]),tblListedesclasses[UNIQUE]),tblListedesclasses[UNIQUE],0),2),0)</f>
        <v>0</v>
      </c>
      <c r="F47" s="4">
        <f>IFERROR(INDEX(tblListedesclasses[],MATCH(SUMPRODUCT((tblListedesclasses[JOUR]=tblHoraires[[#Headers],[MERCREDI]])*($B47&gt;=tblListedesclasses[HEURE DE DÉBUT])*($B47&lt;=tblListedesclasses[HEURE DE FIN]),tblListedesclasses[UNIQUE]),tblListedesclasses[UNIQUE],0),2),0)</f>
        <v>0</v>
      </c>
      <c r="G47" s="4">
        <f>IFERROR(INDEX(tblListedesclasses[],MATCH(SUMPRODUCT((tblListedesclasses[JOUR]=tblHoraires[[#Headers],[JEUDI]])*($B47&gt;=tblListedesclasses[HEURE DE DÉBUT])*($B47&lt;=tblListedesclasses[HEURE DE FIN]),tblListedesclasses[UNIQUE]),tblListedesclasses[UNIQUE],0),2),0)</f>
        <v>0</v>
      </c>
      <c r="H47" s="4">
        <f>IFERROR(INDEX(tblListedesclasses[],MATCH(SUMPRODUCT((tblListedesclasses[JOUR]=tblHoraires[[#Headers],[VENDREDI]])*($B47&gt;=tblListedesclasses[HEURE DE DÉBUT])*($B47&lt;=tblListedesclasses[HEURE DE FIN]),tblListedesclasses[UNIQUE]),tblListedesclasses[UNIQUE],0),2),0)</f>
        <v>0</v>
      </c>
      <c r="I47" s="4">
        <f>IFERROR(INDEX(tblListedesclasses[],MATCH(SUMPRODUCT((tblListedesclasses[JOUR]=tblHoraires[[#Headers],[SAMEDI]])*($B47&gt;=tblListedesclasses[HEURE DE DÉBUT])*($B47&lt;=tblListedesclasses[HEURE DE FIN]),tblListedesclasses[UNIQUE]),tblListedesclasses[UNIQUE],0),2),0)</f>
        <v>0</v>
      </c>
    </row>
    <row r="48" spans="2:9" ht="18" customHeight="1" x14ac:dyDescent="0.2">
      <c r="B48" s="16">
        <f t="shared" si="0"/>
        <v>0.79166666666666585</v>
      </c>
      <c r="C48" s="4">
        <f>IFERROR(INDEX(tblListedesclasses[],MATCH(SUMPRODUCT((tblListedesclasses[JOUR]=tblHoraires[[#Headers],[DIMANCHE]])*($B48&gt;=tblListedesclasses[HEURE DE DÉBUT])*($B48&lt;=tblListedesclasses[HEURE DE FIN]),tblListedesclasses[UNIQUE]),tblListedesclasses[UNIQUE],0),2),0)</f>
        <v>0</v>
      </c>
      <c r="D48" s="4">
        <f>IFERROR(INDEX(tblListedesclasses[],MATCH(SUMPRODUCT((tblListedesclasses[JOUR]=tblHoraires[[#Headers],[LUNDI]])*($B48&gt;=tblListedesclasses[HEURE DE DÉBUT])*($B48&lt;=tblListedesclasses[HEURE DE FIN]),tblListedesclasses[UNIQUE]),tblListedesclasses[UNIQUE],0),2),0)</f>
        <v>0</v>
      </c>
      <c r="E48" s="4">
        <f>IFERROR(INDEX(tblListedesclasses[],MATCH(SUMPRODUCT((tblListedesclasses[JOUR]=tblHoraires[[#Headers],[MARDI]])*($B48&gt;=tblListedesclasses[HEURE DE DÉBUT])*($B48&lt;=tblListedesclasses[HEURE DE FIN]),tblListedesclasses[UNIQUE]),tblListedesclasses[UNIQUE],0),2),0)</f>
        <v>0</v>
      </c>
      <c r="F48" s="4">
        <f>IFERROR(INDEX(tblListedesclasses[],MATCH(SUMPRODUCT((tblListedesclasses[JOUR]=tblHoraires[[#Headers],[MERCREDI]])*($B48&gt;=tblListedesclasses[HEURE DE DÉBUT])*($B48&lt;=tblListedesclasses[HEURE DE FIN]),tblListedesclasses[UNIQUE]),tblListedesclasses[UNIQUE],0),2),0)</f>
        <v>0</v>
      </c>
      <c r="G48" s="4">
        <f>IFERROR(INDEX(tblListedesclasses[],MATCH(SUMPRODUCT((tblListedesclasses[JOUR]=tblHoraires[[#Headers],[JEUDI]])*($B48&gt;=tblListedesclasses[HEURE DE DÉBUT])*($B48&lt;=tblListedesclasses[HEURE DE FIN]),tblListedesclasses[UNIQUE]),tblListedesclasses[UNIQUE],0),2),0)</f>
        <v>0</v>
      </c>
      <c r="H48" s="4">
        <f>IFERROR(INDEX(tblListedesclasses[],MATCH(SUMPRODUCT((tblListedesclasses[JOUR]=tblHoraires[[#Headers],[VENDREDI]])*($B48&gt;=tblListedesclasses[HEURE DE DÉBUT])*($B48&lt;=tblListedesclasses[HEURE DE FIN]),tblListedesclasses[UNIQUE]),tblListedesclasses[UNIQUE],0),2),0)</f>
        <v>0</v>
      </c>
      <c r="I48" s="4">
        <f>IFERROR(INDEX(tblListedesclasses[],MATCH(SUMPRODUCT((tblListedesclasses[JOUR]=tblHoraires[[#Headers],[SAMEDI]])*($B48&gt;=tblListedesclasses[HEURE DE DÉBUT])*($B48&lt;=tblListedesclasses[HEURE DE FIN]),tblListedesclasses[UNIQUE]),tblListedesclasses[UNIQUE],0),2),0)</f>
        <v>0</v>
      </c>
    </row>
    <row r="49" spans="2:9" ht="18" customHeight="1" x14ac:dyDescent="0.2">
      <c r="B49" s="16">
        <f t="shared" si="0"/>
        <v>0.80208333333333248</v>
      </c>
      <c r="C49" s="4">
        <f>IFERROR(INDEX(tblListedesclasses[],MATCH(SUMPRODUCT((tblListedesclasses[JOUR]=tblHoraires[[#Headers],[DIMANCHE]])*($B49&gt;=tblListedesclasses[HEURE DE DÉBUT])*($B49&lt;=tblListedesclasses[HEURE DE FIN]),tblListedesclasses[UNIQUE]),tblListedesclasses[UNIQUE],0),2),0)</f>
        <v>0</v>
      </c>
      <c r="D49" s="4">
        <f>IFERROR(INDEX(tblListedesclasses[],MATCH(SUMPRODUCT((tblListedesclasses[JOUR]=tblHoraires[[#Headers],[LUNDI]])*($B49&gt;=tblListedesclasses[HEURE DE DÉBUT])*($B49&lt;=tblListedesclasses[HEURE DE FIN]),tblListedesclasses[UNIQUE]),tblListedesclasses[UNIQUE],0),2),0)</f>
        <v>0</v>
      </c>
      <c r="E49" s="4">
        <f>IFERROR(INDEX(tblListedesclasses[],MATCH(SUMPRODUCT((tblListedesclasses[JOUR]=tblHoraires[[#Headers],[MARDI]])*($B49&gt;=tblListedesclasses[HEURE DE DÉBUT])*($B49&lt;=tblListedesclasses[HEURE DE FIN]),tblListedesclasses[UNIQUE]),tblListedesclasses[UNIQUE],0),2),0)</f>
        <v>0</v>
      </c>
      <c r="F49" s="4">
        <f>IFERROR(INDEX(tblListedesclasses[],MATCH(SUMPRODUCT((tblListedesclasses[JOUR]=tblHoraires[[#Headers],[MERCREDI]])*($B49&gt;=tblListedesclasses[HEURE DE DÉBUT])*($B49&lt;=tblListedesclasses[HEURE DE FIN]),tblListedesclasses[UNIQUE]),tblListedesclasses[UNIQUE],0),2),0)</f>
        <v>0</v>
      </c>
      <c r="G49" s="4">
        <f>IFERROR(INDEX(tblListedesclasses[],MATCH(SUMPRODUCT((tblListedesclasses[JOUR]=tblHoraires[[#Headers],[JEUDI]])*($B49&gt;=tblListedesclasses[HEURE DE DÉBUT])*($B49&lt;=tblListedesclasses[HEURE DE FIN]),tblListedesclasses[UNIQUE]),tblListedesclasses[UNIQUE],0),2),0)</f>
        <v>0</v>
      </c>
      <c r="H49" s="4">
        <f>IFERROR(INDEX(tblListedesclasses[],MATCH(SUMPRODUCT((tblListedesclasses[JOUR]=tblHoraires[[#Headers],[VENDREDI]])*($B49&gt;=tblListedesclasses[HEURE DE DÉBUT])*($B49&lt;=tblListedesclasses[HEURE DE FIN]),tblListedesclasses[UNIQUE]),tblListedesclasses[UNIQUE],0),2),0)</f>
        <v>0</v>
      </c>
      <c r="I49" s="4">
        <f>IFERROR(INDEX(tblListedesclasses[],MATCH(SUMPRODUCT((tblListedesclasses[JOUR]=tblHoraires[[#Headers],[SAMEDI]])*($B49&gt;=tblListedesclasses[HEURE DE DÉBUT])*($B49&lt;=tblListedesclasses[HEURE DE FIN]),tblListedesclasses[UNIQUE]),tblListedesclasses[UNIQUE],0),2),0)</f>
        <v>0</v>
      </c>
    </row>
    <row r="50" spans="2:9" ht="18" customHeight="1" x14ac:dyDescent="0.2">
      <c r="B50" s="16">
        <f t="shared" si="0"/>
        <v>0.81249999999999911</v>
      </c>
      <c r="C50" s="4">
        <f>IFERROR(INDEX(tblListedesclasses[],MATCH(SUMPRODUCT((tblListedesclasses[JOUR]=tblHoraires[[#Headers],[DIMANCHE]])*($B50&gt;=tblListedesclasses[HEURE DE DÉBUT])*($B50&lt;=tblListedesclasses[HEURE DE FIN]),tblListedesclasses[UNIQUE]),tblListedesclasses[UNIQUE],0),2),0)</f>
        <v>0</v>
      </c>
      <c r="D50" s="4">
        <f>IFERROR(INDEX(tblListedesclasses[],MATCH(SUMPRODUCT((tblListedesclasses[JOUR]=tblHoraires[[#Headers],[LUNDI]])*($B50&gt;=tblListedesclasses[HEURE DE DÉBUT])*($B50&lt;=tblListedesclasses[HEURE DE FIN]),tblListedesclasses[UNIQUE]),tblListedesclasses[UNIQUE],0),2),0)</f>
        <v>0</v>
      </c>
      <c r="E50" s="4">
        <f>IFERROR(INDEX(tblListedesclasses[],MATCH(SUMPRODUCT((tblListedesclasses[JOUR]=tblHoraires[[#Headers],[MARDI]])*($B50&gt;=tblListedesclasses[HEURE DE DÉBUT])*($B50&lt;=tblListedesclasses[HEURE DE FIN]),tblListedesclasses[UNIQUE]),tblListedesclasses[UNIQUE],0),2),0)</f>
        <v>0</v>
      </c>
      <c r="F50" s="4">
        <f>IFERROR(INDEX(tblListedesclasses[],MATCH(SUMPRODUCT((tblListedesclasses[JOUR]=tblHoraires[[#Headers],[MERCREDI]])*($B50&gt;=tblListedesclasses[HEURE DE DÉBUT])*($B50&lt;=tblListedesclasses[HEURE DE FIN]),tblListedesclasses[UNIQUE]),tblListedesclasses[UNIQUE],0),2),0)</f>
        <v>0</v>
      </c>
      <c r="G50" s="4">
        <f>IFERROR(INDEX(tblListedesclasses[],MATCH(SUMPRODUCT((tblListedesclasses[JOUR]=tblHoraires[[#Headers],[JEUDI]])*($B50&gt;=tblListedesclasses[HEURE DE DÉBUT])*($B50&lt;=tblListedesclasses[HEURE DE FIN]),tblListedesclasses[UNIQUE]),tblListedesclasses[UNIQUE],0),2),0)</f>
        <v>0</v>
      </c>
      <c r="H50" s="4">
        <f>IFERROR(INDEX(tblListedesclasses[],MATCH(SUMPRODUCT((tblListedesclasses[JOUR]=tblHoraires[[#Headers],[VENDREDI]])*($B50&gt;=tblListedesclasses[HEURE DE DÉBUT])*($B50&lt;=tblListedesclasses[HEURE DE FIN]),tblListedesclasses[UNIQUE]),tblListedesclasses[UNIQUE],0),2),0)</f>
        <v>0</v>
      </c>
      <c r="I50" s="4">
        <f>IFERROR(INDEX(tblListedesclasses[],MATCH(SUMPRODUCT((tblListedesclasses[JOUR]=tblHoraires[[#Headers],[SAMEDI]])*($B50&gt;=tblListedesclasses[HEURE DE DÉBUT])*($B50&lt;=tblListedesclasses[HEURE DE FIN]),tblListedesclasses[UNIQUE]),tblListedesclasses[UNIQUE],0),2),0)</f>
        <v>0</v>
      </c>
    </row>
    <row r="51" spans="2:9" ht="18" customHeight="1" x14ac:dyDescent="0.2">
      <c r="B51" s="16">
        <f t="shared" si="0"/>
        <v>0.82291666666666574</v>
      </c>
      <c r="C51" s="4">
        <f>IFERROR(INDEX(tblListedesclasses[],MATCH(SUMPRODUCT((tblListedesclasses[JOUR]=tblHoraires[[#Headers],[DIMANCHE]])*($B51&gt;=tblListedesclasses[HEURE DE DÉBUT])*($B51&lt;=tblListedesclasses[HEURE DE FIN]),tblListedesclasses[UNIQUE]),tblListedesclasses[UNIQUE],0),2),0)</f>
        <v>0</v>
      </c>
      <c r="D51" s="4">
        <f>IFERROR(INDEX(tblListedesclasses[],MATCH(SUMPRODUCT((tblListedesclasses[JOUR]=tblHoraires[[#Headers],[LUNDI]])*($B51&gt;=tblListedesclasses[HEURE DE DÉBUT])*($B51&lt;=tblListedesclasses[HEURE DE FIN]),tblListedesclasses[UNIQUE]),tblListedesclasses[UNIQUE],0),2),0)</f>
        <v>0</v>
      </c>
      <c r="E51" s="4">
        <f>IFERROR(INDEX(tblListedesclasses[],MATCH(SUMPRODUCT((tblListedesclasses[JOUR]=tblHoraires[[#Headers],[MARDI]])*($B51&gt;=tblListedesclasses[HEURE DE DÉBUT])*($B51&lt;=tblListedesclasses[HEURE DE FIN]),tblListedesclasses[UNIQUE]),tblListedesclasses[UNIQUE],0),2),0)</f>
        <v>0</v>
      </c>
      <c r="F51" s="4">
        <f>IFERROR(INDEX(tblListedesclasses[],MATCH(SUMPRODUCT((tblListedesclasses[JOUR]=tblHoraires[[#Headers],[MERCREDI]])*($B51&gt;=tblListedesclasses[HEURE DE DÉBUT])*($B51&lt;=tblListedesclasses[HEURE DE FIN]),tblListedesclasses[UNIQUE]),tblListedesclasses[UNIQUE],0),2),0)</f>
        <v>0</v>
      </c>
      <c r="G51" s="4">
        <f>IFERROR(INDEX(tblListedesclasses[],MATCH(SUMPRODUCT((tblListedesclasses[JOUR]=tblHoraires[[#Headers],[JEUDI]])*($B51&gt;=tblListedesclasses[HEURE DE DÉBUT])*($B51&lt;=tblListedesclasses[HEURE DE FIN]),tblListedesclasses[UNIQUE]),tblListedesclasses[UNIQUE],0),2),0)</f>
        <v>0</v>
      </c>
      <c r="H51" s="4">
        <f>IFERROR(INDEX(tblListedesclasses[],MATCH(SUMPRODUCT((tblListedesclasses[JOUR]=tblHoraires[[#Headers],[VENDREDI]])*($B51&gt;=tblListedesclasses[HEURE DE DÉBUT])*($B51&lt;=tblListedesclasses[HEURE DE FIN]),tblListedesclasses[UNIQUE]),tblListedesclasses[UNIQUE],0),2),0)</f>
        <v>0</v>
      </c>
      <c r="I51" s="4">
        <f>IFERROR(INDEX(tblListedesclasses[],MATCH(SUMPRODUCT((tblListedesclasses[JOUR]=tblHoraires[[#Headers],[SAMEDI]])*($B51&gt;=tblListedesclasses[HEURE DE DÉBUT])*($B51&lt;=tblListedesclasses[HEURE DE FIN]),tblListedesclasses[UNIQUE]),tblListedesclasses[UNIQUE],0),2),0)</f>
        <v>0</v>
      </c>
    </row>
    <row r="52" spans="2:9" ht="18" customHeight="1" x14ac:dyDescent="0.2">
      <c r="B52" s="16">
        <f t="shared" si="0"/>
        <v>0.83333333333333237</v>
      </c>
      <c r="C52" s="4">
        <f>IFERROR(INDEX(tblListedesclasses[],MATCH(SUMPRODUCT((tblListedesclasses[JOUR]=tblHoraires[[#Headers],[DIMANCHE]])*($B52&gt;=tblListedesclasses[HEURE DE DÉBUT])*($B52&lt;=tblListedesclasses[HEURE DE FIN]),tblListedesclasses[UNIQUE]),tblListedesclasses[UNIQUE],0),2),0)</f>
        <v>0</v>
      </c>
      <c r="D52" s="4">
        <f>IFERROR(INDEX(tblListedesclasses[],MATCH(SUMPRODUCT((tblListedesclasses[JOUR]=tblHoraires[[#Headers],[LUNDI]])*($B52&gt;=tblListedesclasses[HEURE DE DÉBUT])*($B52&lt;=tblListedesclasses[HEURE DE FIN]),tblListedesclasses[UNIQUE]),tblListedesclasses[UNIQUE],0),2),0)</f>
        <v>0</v>
      </c>
      <c r="E52" s="4">
        <f>IFERROR(INDEX(tblListedesclasses[],MATCH(SUMPRODUCT((tblListedesclasses[JOUR]=tblHoraires[[#Headers],[MARDI]])*($B52&gt;=tblListedesclasses[HEURE DE DÉBUT])*($B52&lt;=tblListedesclasses[HEURE DE FIN]),tblListedesclasses[UNIQUE]),tblListedesclasses[UNIQUE],0),2),0)</f>
        <v>0</v>
      </c>
      <c r="F52" s="4">
        <f>IFERROR(INDEX(tblListedesclasses[],MATCH(SUMPRODUCT((tblListedesclasses[JOUR]=tblHoraires[[#Headers],[MERCREDI]])*($B52&gt;=tblListedesclasses[HEURE DE DÉBUT])*($B52&lt;=tblListedesclasses[HEURE DE FIN]),tblListedesclasses[UNIQUE]),tblListedesclasses[UNIQUE],0),2),0)</f>
        <v>0</v>
      </c>
      <c r="G52" s="4">
        <f>IFERROR(INDEX(tblListedesclasses[],MATCH(SUMPRODUCT((tblListedesclasses[JOUR]=tblHoraires[[#Headers],[JEUDI]])*($B52&gt;=tblListedesclasses[HEURE DE DÉBUT])*($B52&lt;=tblListedesclasses[HEURE DE FIN]),tblListedesclasses[UNIQUE]),tblListedesclasses[UNIQUE],0),2),0)</f>
        <v>0</v>
      </c>
      <c r="H52" s="4">
        <f>IFERROR(INDEX(tblListedesclasses[],MATCH(SUMPRODUCT((tblListedesclasses[JOUR]=tblHoraires[[#Headers],[VENDREDI]])*($B52&gt;=tblListedesclasses[HEURE DE DÉBUT])*($B52&lt;=tblListedesclasses[HEURE DE FIN]),tblListedesclasses[UNIQUE]),tblListedesclasses[UNIQUE],0),2),0)</f>
        <v>0</v>
      </c>
      <c r="I52" s="4">
        <f>IFERROR(INDEX(tblListedesclasses[],MATCH(SUMPRODUCT((tblListedesclasses[JOUR]=tblHoraires[[#Headers],[SAMEDI]])*($B52&gt;=tblListedesclasses[HEURE DE DÉBUT])*($B52&lt;=tblListedesclasses[HEURE DE FIN]),tblListedesclasses[UNIQUE]),tblListedesclasses[UNIQUE],0),2),0)</f>
        <v>0</v>
      </c>
    </row>
    <row r="53" spans="2:9" ht="18" customHeight="1" x14ac:dyDescent="0.2">
      <c r="B53" s="16">
        <f t="shared" si="0"/>
        <v>0.843749999999999</v>
      </c>
      <c r="C53" s="4">
        <f>IFERROR(INDEX(tblListedesclasses[],MATCH(SUMPRODUCT((tblListedesclasses[JOUR]=tblHoraires[[#Headers],[DIMANCHE]])*($B53&gt;=tblListedesclasses[HEURE DE DÉBUT])*($B53&lt;=tblListedesclasses[HEURE DE FIN]),tblListedesclasses[UNIQUE]),tblListedesclasses[UNIQUE],0),2),0)</f>
        <v>0</v>
      </c>
      <c r="D53" s="4">
        <f>IFERROR(INDEX(tblListedesclasses[],MATCH(SUMPRODUCT((tblListedesclasses[JOUR]=tblHoraires[[#Headers],[LUNDI]])*($B53&gt;=tblListedesclasses[HEURE DE DÉBUT])*($B53&lt;=tblListedesclasses[HEURE DE FIN]),tblListedesclasses[UNIQUE]),tblListedesclasses[UNIQUE],0),2),0)</f>
        <v>0</v>
      </c>
      <c r="E53" s="4">
        <f>IFERROR(INDEX(tblListedesclasses[],MATCH(SUMPRODUCT((tblListedesclasses[JOUR]=tblHoraires[[#Headers],[MARDI]])*($B53&gt;=tblListedesclasses[HEURE DE DÉBUT])*($B53&lt;=tblListedesclasses[HEURE DE FIN]),tblListedesclasses[UNIQUE]),tblListedesclasses[UNIQUE],0),2),0)</f>
        <v>0</v>
      </c>
      <c r="F53" s="4">
        <f>IFERROR(INDEX(tblListedesclasses[],MATCH(SUMPRODUCT((tblListedesclasses[JOUR]=tblHoraires[[#Headers],[MERCREDI]])*($B53&gt;=tblListedesclasses[HEURE DE DÉBUT])*($B53&lt;=tblListedesclasses[HEURE DE FIN]),tblListedesclasses[UNIQUE]),tblListedesclasses[UNIQUE],0),2),0)</f>
        <v>0</v>
      </c>
      <c r="G53" s="4">
        <f>IFERROR(INDEX(tblListedesclasses[],MATCH(SUMPRODUCT((tblListedesclasses[JOUR]=tblHoraires[[#Headers],[JEUDI]])*($B53&gt;=tblListedesclasses[HEURE DE DÉBUT])*($B53&lt;=tblListedesclasses[HEURE DE FIN]),tblListedesclasses[UNIQUE]),tblListedesclasses[UNIQUE],0),2),0)</f>
        <v>0</v>
      </c>
      <c r="H53" s="4">
        <f>IFERROR(INDEX(tblListedesclasses[],MATCH(SUMPRODUCT((tblListedesclasses[JOUR]=tblHoraires[[#Headers],[VENDREDI]])*($B53&gt;=tblListedesclasses[HEURE DE DÉBUT])*($B53&lt;=tblListedesclasses[HEURE DE FIN]),tblListedesclasses[UNIQUE]),tblListedesclasses[UNIQUE],0),2),0)</f>
        <v>0</v>
      </c>
      <c r="I53" s="4">
        <f>IFERROR(INDEX(tblListedesclasses[],MATCH(SUMPRODUCT((tblListedesclasses[JOUR]=tblHoraires[[#Headers],[SAMEDI]])*($B53&gt;=tblListedesclasses[HEURE DE DÉBUT])*($B53&lt;=tblListedesclasses[HEURE DE FIN]),tblListedesclasses[UNIQUE]),tblListedesclasses[UNIQUE],0),2),0)</f>
        <v>0</v>
      </c>
    </row>
    <row r="54" spans="2:9" ht="18" customHeight="1" x14ac:dyDescent="0.2">
      <c r="B54" s="16">
        <f t="shared" si="0"/>
        <v>0.85416666666666563</v>
      </c>
      <c r="C54" s="4">
        <f>IFERROR(INDEX(tblListedesclasses[],MATCH(SUMPRODUCT((tblListedesclasses[JOUR]=tblHoraires[[#Headers],[DIMANCHE]])*($B54&gt;=tblListedesclasses[HEURE DE DÉBUT])*($B54&lt;=tblListedesclasses[HEURE DE FIN]),tblListedesclasses[UNIQUE]),tblListedesclasses[UNIQUE],0),2),0)</f>
        <v>0</v>
      </c>
      <c r="D54" s="4">
        <f>IFERROR(INDEX(tblListedesclasses[],MATCH(SUMPRODUCT((tblListedesclasses[JOUR]=tblHoraires[[#Headers],[LUNDI]])*($B54&gt;=tblListedesclasses[HEURE DE DÉBUT])*($B54&lt;=tblListedesclasses[HEURE DE FIN]),tblListedesclasses[UNIQUE]),tblListedesclasses[UNIQUE],0),2),0)</f>
        <v>0</v>
      </c>
      <c r="E54" s="4">
        <f>IFERROR(INDEX(tblListedesclasses[],MATCH(SUMPRODUCT((tblListedesclasses[JOUR]=tblHoraires[[#Headers],[MARDI]])*($B54&gt;=tblListedesclasses[HEURE DE DÉBUT])*($B54&lt;=tblListedesclasses[HEURE DE FIN]),tblListedesclasses[UNIQUE]),tblListedesclasses[UNIQUE],0),2),0)</f>
        <v>0</v>
      </c>
      <c r="F54" s="4">
        <f>IFERROR(INDEX(tblListedesclasses[],MATCH(SUMPRODUCT((tblListedesclasses[JOUR]=tblHoraires[[#Headers],[MERCREDI]])*($B54&gt;=tblListedesclasses[HEURE DE DÉBUT])*($B54&lt;=tblListedesclasses[HEURE DE FIN]),tblListedesclasses[UNIQUE]),tblListedesclasses[UNIQUE],0),2),0)</f>
        <v>0</v>
      </c>
      <c r="G54" s="4">
        <f>IFERROR(INDEX(tblListedesclasses[],MATCH(SUMPRODUCT((tblListedesclasses[JOUR]=tblHoraires[[#Headers],[JEUDI]])*($B54&gt;=tblListedesclasses[HEURE DE DÉBUT])*($B54&lt;=tblListedesclasses[HEURE DE FIN]),tblListedesclasses[UNIQUE]),tblListedesclasses[UNIQUE],0),2),0)</f>
        <v>0</v>
      </c>
      <c r="H54" s="4">
        <f>IFERROR(INDEX(tblListedesclasses[],MATCH(SUMPRODUCT((tblListedesclasses[JOUR]=tblHoraires[[#Headers],[VENDREDI]])*($B54&gt;=tblListedesclasses[HEURE DE DÉBUT])*($B54&lt;=tblListedesclasses[HEURE DE FIN]),tblListedesclasses[UNIQUE]),tblListedesclasses[UNIQUE],0),2),0)</f>
        <v>0</v>
      </c>
      <c r="I54" s="4">
        <f>IFERROR(INDEX(tblListedesclasses[],MATCH(SUMPRODUCT((tblListedesclasses[JOUR]=tblHoraires[[#Headers],[SAMEDI]])*($B54&gt;=tblListedesclasses[HEURE DE DÉBUT])*($B54&lt;=tblListedesclasses[HEURE DE FIN]),tblListedesclasses[UNIQUE]),tblListedesclasses[UNIQUE],0),2),0)</f>
        <v>0</v>
      </c>
    </row>
    <row r="55" spans="2:9" ht="18" customHeight="1" x14ac:dyDescent="0.2">
      <c r="B55" s="16">
        <f t="shared" si="0"/>
        <v>0.86458333333333226</v>
      </c>
      <c r="C55" s="4">
        <f>IFERROR(INDEX(tblListedesclasses[],MATCH(SUMPRODUCT((tblListedesclasses[JOUR]=tblHoraires[[#Headers],[DIMANCHE]])*($B55&gt;=tblListedesclasses[HEURE DE DÉBUT])*($B55&lt;=tblListedesclasses[HEURE DE FIN]),tblListedesclasses[UNIQUE]),tblListedesclasses[UNIQUE],0),2),0)</f>
        <v>0</v>
      </c>
      <c r="D55" s="4">
        <f>IFERROR(INDEX(tblListedesclasses[],MATCH(SUMPRODUCT((tblListedesclasses[JOUR]=tblHoraires[[#Headers],[LUNDI]])*($B55&gt;=tblListedesclasses[HEURE DE DÉBUT])*($B55&lt;=tblListedesclasses[HEURE DE FIN]),tblListedesclasses[UNIQUE]),tblListedesclasses[UNIQUE],0),2),0)</f>
        <v>0</v>
      </c>
      <c r="E55" s="4">
        <f>IFERROR(INDEX(tblListedesclasses[],MATCH(SUMPRODUCT((tblListedesclasses[JOUR]=tblHoraires[[#Headers],[MARDI]])*($B55&gt;=tblListedesclasses[HEURE DE DÉBUT])*($B55&lt;=tblListedesclasses[HEURE DE FIN]),tblListedesclasses[UNIQUE]),tblListedesclasses[UNIQUE],0),2),0)</f>
        <v>0</v>
      </c>
      <c r="F55" s="4">
        <f>IFERROR(INDEX(tblListedesclasses[],MATCH(SUMPRODUCT((tblListedesclasses[JOUR]=tblHoraires[[#Headers],[MERCREDI]])*($B55&gt;=tblListedesclasses[HEURE DE DÉBUT])*($B55&lt;=tblListedesclasses[HEURE DE FIN]),tblListedesclasses[UNIQUE]),tblListedesclasses[UNIQUE],0),2),0)</f>
        <v>0</v>
      </c>
      <c r="G55" s="4">
        <f>IFERROR(INDEX(tblListedesclasses[],MATCH(SUMPRODUCT((tblListedesclasses[JOUR]=tblHoraires[[#Headers],[JEUDI]])*($B55&gt;=tblListedesclasses[HEURE DE DÉBUT])*($B55&lt;=tblListedesclasses[HEURE DE FIN]),tblListedesclasses[UNIQUE]),tblListedesclasses[UNIQUE],0),2),0)</f>
        <v>0</v>
      </c>
      <c r="H55" s="4">
        <f>IFERROR(INDEX(tblListedesclasses[],MATCH(SUMPRODUCT((tblListedesclasses[JOUR]=tblHoraires[[#Headers],[VENDREDI]])*($B55&gt;=tblListedesclasses[HEURE DE DÉBUT])*($B55&lt;=tblListedesclasses[HEURE DE FIN]),tblListedesclasses[UNIQUE]),tblListedesclasses[UNIQUE],0),2),0)</f>
        <v>0</v>
      </c>
      <c r="I55" s="4">
        <f>IFERROR(INDEX(tblListedesclasses[],MATCH(SUMPRODUCT((tblListedesclasses[JOUR]=tblHoraires[[#Headers],[SAMEDI]])*($B55&gt;=tblListedesclasses[HEURE DE DÉBUT])*($B55&lt;=tblListedesclasses[HEURE DE FIN]),tblListedesclasses[UNIQUE]),tblListedesclasses[UNIQUE],0),2),0)</f>
        <v>0</v>
      </c>
    </row>
    <row r="56" spans="2:9" ht="18" customHeight="1" x14ac:dyDescent="0.2">
      <c r="B56" s="17">
        <f t="shared" si="0"/>
        <v>0.87499999999999889</v>
      </c>
      <c r="C56" s="5">
        <f>IFERROR(INDEX(tblListedesclasses[],MATCH(SUMPRODUCT((tblListedesclasses[JOUR]=tblHoraires[[#Headers],[DIMANCHE]])*($B56&gt;=tblListedesclasses[HEURE DE DÉBUT])*($B56&lt;=tblListedesclasses[HEURE DE FIN]),tblListedesclasses[UNIQUE]),tblListedesclasses[UNIQUE],0),2),0)</f>
        <v>0</v>
      </c>
      <c r="D56" s="5">
        <f>IFERROR(INDEX(tblListedesclasses[],MATCH(SUMPRODUCT((tblListedesclasses[JOUR]=tblHoraires[[#Headers],[LUNDI]])*($B56&gt;=tblListedesclasses[HEURE DE DÉBUT])*($B56&lt;=tblListedesclasses[HEURE DE FIN]),tblListedesclasses[UNIQUE]),tblListedesclasses[UNIQUE],0),2),0)</f>
        <v>0</v>
      </c>
      <c r="E56" s="5">
        <f>IFERROR(INDEX(tblListedesclasses[],MATCH(SUMPRODUCT((tblListedesclasses[JOUR]=tblHoraires[[#Headers],[MARDI]])*($B56&gt;=tblListedesclasses[HEURE DE DÉBUT])*($B56&lt;=tblListedesclasses[HEURE DE FIN]),tblListedesclasses[UNIQUE]),tblListedesclasses[UNIQUE],0),2),0)</f>
        <v>0</v>
      </c>
      <c r="F56" s="5">
        <f>IFERROR(INDEX(tblListedesclasses[],MATCH(SUMPRODUCT((tblListedesclasses[JOUR]=tblHoraires[[#Headers],[MERCREDI]])*($B56&gt;=tblListedesclasses[HEURE DE DÉBUT])*($B56&lt;=tblListedesclasses[HEURE DE FIN]),tblListedesclasses[UNIQUE]),tblListedesclasses[UNIQUE],0),2),0)</f>
        <v>0</v>
      </c>
      <c r="G56" s="5">
        <f>IFERROR(INDEX(tblListedesclasses[],MATCH(SUMPRODUCT((tblListedesclasses[JOUR]=tblHoraires[[#Headers],[JEUDI]])*($B56&gt;=tblListedesclasses[HEURE DE DÉBUT])*($B56&lt;=tblListedesclasses[HEURE DE FIN]),tblListedesclasses[UNIQUE]),tblListedesclasses[UNIQUE],0),2),0)</f>
        <v>0</v>
      </c>
      <c r="H56" s="5">
        <f>IFERROR(INDEX(tblListedesclasses[],MATCH(SUMPRODUCT((tblListedesclasses[JOUR]=tblHoraires[[#Headers],[VENDREDI]])*($B56&gt;=tblListedesclasses[HEURE DE DÉBUT])*($B56&lt;=tblListedesclasses[HEURE DE FIN]),tblListedesclasses[UNIQUE]),tblListedesclasses[UNIQUE],0),2),0)</f>
        <v>0</v>
      </c>
      <c r="I56" s="5">
        <f>IFERROR(INDEX(tblListedesclasses[],MATCH(SUMPRODUCT((tblListedesclasses[JOUR]=tblHoraires[[#Headers],[SAMEDI]])*($B56&gt;=tblListedesclasses[HEURE DE DÉBUT])*($B56&lt;=tblListedesclasses[HEURE DE FIN]),tblListedesclasses[UNIQUE]),tblListedesclasses[UNIQUE],0),2),0)</f>
        <v>0</v>
      </c>
    </row>
    <row r="57" spans="2:9" ht="18" customHeight="1" x14ac:dyDescent="0.2">
      <c r="B57" s="17">
        <f t="shared" si="0"/>
        <v>0.88541666666666552</v>
      </c>
      <c r="C57" s="4">
        <f>IFERROR(INDEX(tblListedesclasses[],MATCH(SUMPRODUCT((tblListedesclasses[JOUR]=tblHoraires[[#Headers],[DIMANCHE]])*($B57&gt;=tblListedesclasses[HEURE DE DÉBUT])*($B57&lt;=tblListedesclasses[HEURE DE FIN]),tblListedesclasses[UNIQUE]),tblListedesclasses[UNIQUE],0),2),0)</f>
        <v>0</v>
      </c>
      <c r="D57" s="4">
        <f>IFERROR(INDEX(tblListedesclasses[],MATCH(SUMPRODUCT((tblListedesclasses[JOUR]=tblHoraires[[#Headers],[LUNDI]])*($B57&gt;=tblListedesclasses[HEURE DE DÉBUT])*($B57&lt;=tblListedesclasses[HEURE DE FIN]),tblListedesclasses[UNIQUE]),tblListedesclasses[UNIQUE],0),2),0)</f>
        <v>0</v>
      </c>
      <c r="E57" s="4">
        <f>IFERROR(INDEX(tblListedesclasses[],MATCH(SUMPRODUCT((tblListedesclasses[JOUR]=tblHoraires[[#Headers],[MARDI]])*($B57&gt;=tblListedesclasses[HEURE DE DÉBUT])*($B57&lt;=tblListedesclasses[HEURE DE FIN]),tblListedesclasses[UNIQUE]),tblListedesclasses[UNIQUE],0),2),0)</f>
        <v>0</v>
      </c>
      <c r="F57" s="4">
        <f>IFERROR(INDEX(tblListedesclasses[],MATCH(SUMPRODUCT((tblListedesclasses[JOUR]=tblHoraires[[#Headers],[MERCREDI]])*($B57&gt;=tblListedesclasses[HEURE DE DÉBUT])*($B57&lt;=tblListedesclasses[HEURE DE FIN]),tblListedesclasses[UNIQUE]),tblListedesclasses[UNIQUE],0),2),0)</f>
        <v>0</v>
      </c>
      <c r="G57" s="4">
        <f>IFERROR(INDEX(tblListedesclasses[],MATCH(SUMPRODUCT((tblListedesclasses[JOUR]=tblHoraires[[#Headers],[JEUDI]])*($B57&gt;=tblListedesclasses[HEURE DE DÉBUT])*($B57&lt;=tblListedesclasses[HEURE DE FIN]),tblListedesclasses[UNIQUE]),tblListedesclasses[UNIQUE],0),2),0)</f>
        <v>0</v>
      </c>
      <c r="H57" s="4">
        <f>IFERROR(INDEX(tblListedesclasses[],MATCH(SUMPRODUCT((tblListedesclasses[JOUR]=tblHoraires[[#Headers],[VENDREDI]])*($B57&gt;=tblListedesclasses[HEURE DE DÉBUT])*($B57&lt;=tblListedesclasses[HEURE DE FIN]),tblListedesclasses[UNIQUE]),tblListedesclasses[UNIQUE],0),2),0)</f>
        <v>0</v>
      </c>
      <c r="I57" s="4">
        <f>IFERROR(INDEX(tblListedesclasses[],MATCH(SUMPRODUCT((tblListedesclasses[JOUR]=tblHoraires[[#Headers],[SAMEDI]])*($B57&gt;=tblListedesclasses[HEURE DE DÉBUT])*($B57&lt;=tblListedesclasses[HEURE DE FIN]),tblListedesclasses[UNIQUE]),tblListedesclasses[UNIQUE],0),2),0)</f>
        <v>0</v>
      </c>
    </row>
    <row r="58" spans="2:9" ht="18" customHeight="1" x14ac:dyDescent="0.2">
      <c r="B58" s="17">
        <f t="shared" si="0"/>
        <v>0.89583333333333215</v>
      </c>
      <c r="C58" s="4">
        <f>IFERROR(INDEX(tblListedesclasses[],MATCH(SUMPRODUCT((tblListedesclasses[JOUR]=tblHoraires[[#Headers],[DIMANCHE]])*($B58&gt;=tblListedesclasses[HEURE DE DÉBUT])*($B58&lt;=tblListedesclasses[HEURE DE FIN]),tblListedesclasses[UNIQUE]),tblListedesclasses[UNIQUE],0),2),0)</f>
        <v>0</v>
      </c>
      <c r="D58" s="4">
        <f>IFERROR(INDEX(tblListedesclasses[],MATCH(SUMPRODUCT((tblListedesclasses[JOUR]=tblHoraires[[#Headers],[LUNDI]])*($B58&gt;=tblListedesclasses[HEURE DE DÉBUT])*($B58&lt;=tblListedesclasses[HEURE DE FIN]),tblListedesclasses[UNIQUE]),tblListedesclasses[UNIQUE],0),2),0)</f>
        <v>0</v>
      </c>
      <c r="E58" s="4">
        <f>IFERROR(INDEX(tblListedesclasses[],MATCH(SUMPRODUCT((tblListedesclasses[JOUR]=tblHoraires[[#Headers],[MARDI]])*($B58&gt;=tblListedesclasses[HEURE DE DÉBUT])*($B58&lt;=tblListedesclasses[HEURE DE FIN]),tblListedesclasses[UNIQUE]),tblListedesclasses[UNIQUE],0),2),0)</f>
        <v>0</v>
      </c>
      <c r="F58" s="4">
        <f>IFERROR(INDEX(tblListedesclasses[],MATCH(SUMPRODUCT((tblListedesclasses[JOUR]=tblHoraires[[#Headers],[MERCREDI]])*($B58&gt;=tblListedesclasses[HEURE DE DÉBUT])*($B58&lt;=tblListedesclasses[HEURE DE FIN]),tblListedesclasses[UNIQUE]),tblListedesclasses[UNIQUE],0),2),0)</f>
        <v>0</v>
      </c>
      <c r="G58" s="4">
        <f>IFERROR(INDEX(tblListedesclasses[],MATCH(SUMPRODUCT((tblListedesclasses[JOUR]=tblHoraires[[#Headers],[JEUDI]])*($B58&gt;=tblListedesclasses[HEURE DE DÉBUT])*($B58&lt;=tblListedesclasses[HEURE DE FIN]),tblListedesclasses[UNIQUE]),tblListedesclasses[UNIQUE],0),2),0)</f>
        <v>0</v>
      </c>
      <c r="H58" s="4">
        <f>IFERROR(INDEX(tblListedesclasses[],MATCH(SUMPRODUCT((tblListedesclasses[JOUR]=tblHoraires[[#Headers],[VENDREDI]])*($B58&gt;=tblListedesclasses[HEURE DE DÉBUT])*($B58&lt;=tblListedesclasses[HEURE DE FIN]),tblListedesclasses[UNIQUE]),tblListedesclasses[UNIQUE],0),2),0)</f>
        <v>0</v>
      </c>
      <c r="I58" s="4">
        <f>IFERROR(INDEX(tblListedesclasses[],MATCH(SUMPRODUCT((tblListedesclasses[JOUR]=tblHoraires[[#Headers],[SAMEDI]])*($B58&gt;=tblListedesclasses[HEURE DE DÉBUT])*($B58&lt;=tblListedesclasses[HEURE DE FIN]),tblListedesclasses[UNIQUE]),tblListedesclasses[UNIQUE],0),2),0)</f>
        <v>0</v>
      </c>
    </row>
    <row r="59" spans="2:9" ht="18" customHeight="1" x14ac:dyDescent="0.2">
      <c r="B59" s="17">
        <f t="shared" si="0"/>
        <v>0.90624999999999878</v>
      </c>
      <c r="C59" s="4">
        <f>IFERROR(INDEX(tblListedesclasses[],MATCH(SUMPRODUCT((tblListedesclasses[JOUR]=tblHoraires[[#Headers],[DIMANCHE]])*($B59&gt;=tblListedesclasses[HEURE DE DÉBUT])*($B59&lt;=tblListedesclasses[HEURE DE FIN]),tblListedesclasses[UNIQUE]),tblListedesclasses[UNIQUE],0),2),0)</f>
        <v>0</v>
      </c>
      <c r="D59" s="4">
        <f>IFERROR(INDEX(tblListedesclasses[],MATCH(SUMPRODUCT((tblListedesclasses[JOUR]=tblHoraires[[#Headers],[LUNDI]])*($B59&gt;=tblListedesclasses[HEURE DE DÉBUT])*($B59&lt;=tblListedesclasses[HEURE DE FIN]),tblListedesclasses[UNIQUE]),tblListedesclasses[UNIQUE],0),2),0)</f>
        <v>0</v>
      </c>
      <c r="E59" s="4">
        <f>IFERROR(INDEX(tblListedesclasses[],MATCH(SUMPRODUCT((tblListedesclasses[JOUR]=tblHoraires[[#Headers],[MARDI]])*($B59&gt;=tblListedesclasses[HEURE DE DÉBUT])*($B59&lt;=tblListedesclasses[HEURE DE FIN]),tblListedesclasses[UNIQUE]),tblListedesclasses[UNIQUE],0),2),0)</f>
        <v>0</v>
      </c>
      <c r="F59" s="4">
        <f>IFERROR(INDEX(tblListedesclasses[],MATCH(SUMPRODUCT((tblListedesclasses[JOUR]=tblHoraires[[#Headers],[MERCREDI]])*($B59&gt;=tblListedesclasses[HEURE DE DÉBUT])*($B59&lt;=tblListedesclasses[HEURE DE FIN]),tblListedesclasses[UNIQUE]),tblListedesclasses[UNIQUE],0),2),0)</f>
        <v>0</v>
      </c>
      <c r="G59" s="4">
        <f>IFERROR(INDEX(tblListedesclasses[],MATCH(SUMPRODUCT((tblListedesclasses[JOUR]=tblHoraires[[#Headers],[JEUDI]])*($B59&gt;=tblListedesclasses[HEURE DE DÉBUT])*($B59&lt;=tblListedesclasses[HEURE DE FIN]),tblListedesclasses[UNIQUE]),tblListedesclasses[UNIQUE],0),2),0)</f>
        <v>0</v>
      </c>
      <c r="H59" s="4">
        <f>IFERROR(INDEX(tblListedesclasses[],MATCH(SUMPRODUCT((tblListedesclasses[JOUR]=tblHoraires[[#Headers],[VENDREDI]])*($B59&gt;=tblListedesclasses[HEURE DE DÉBUT])*($B59&lt;=tblListedesclasses[HEURE DE FIN]),tblListedesclasses[UNIQUE]),tblListedesclasses[UNIQUE],0),2),0)</f>
        <v>0</v>
      </c>
      <c r="I59" s="4">
        <f>IFERROR(INDEX(tblListedesclasses[],MATCH(SUMPRODUCT((tblListedesclasses[JOUR]=tblHoraires[[#Headers],[SAMEDI]])*($B59&gt;=tblListedesclasses[HEURE DE DÉBUT])*($B59&lt;=tblListedesclasses[HEURE DE FIN]),tblListedesclasses[UNIQUE]),tblListedesclasses[UNIQUE],0),2),0)</f>
        <v>0</v>
      </c>
    </row>
    <row r="60" spans="2:9" ht="18" customHeight="1" x14ac:dyDescent="0.2">
      <c r="B60" s="17">
        <f t="shared" si="0"/>
        <v>0.91666666666666541</v>
      </c>
      <c r="C60" s="4">
        <f>IFERROR(INDEX(tblListedesclasses[],MATCH(SUMPRODUCT((tblListedesclasses[JOUR]=tblHoraires[[#Headers],[DIMANCHE]])*($B60&gt;=tblListedesclasses[HEURE DE DÉBUT])*($B60&lt;=tblListedesclasses[HEURE DE FIN]),tblListedesclasses[UNIQUE]),tblListedesclasses[UNIQUE],0),2),0)</f>
        <v>0</v>
      </c>
      <c r="D60" s="4">
        <f>IFERROR(INDEX(tblListedesclasses[],MATCH(SUMPRODUCT((tblListedesclasses[JOUR]=tblHoraires[[#Headers],[LUNDI]])*($B60&gt;=tblListedesclasses[HEURE DE DÉBUT])*($B60&lt;=tblListedesclasses[HEURE DE FIN]),tblListedesclasses[UNIQUE]),tblListedesclasses[UNIQUE],0),2),0)</f>
        <v>0</v>
      </c>
      <c r="E60" s="4">
        <f>IFERROR(INDEX(tblListedesclasses[],MATCH(SUMPRODUCT((tblListedesclasses[JOUR]=tblHoraires[[#Headers],[MARDI]])*($B60&gt;=tblListedesclasses[HEURE DE DÉBUT])*($B60&lt;=tblListedesclasses[HEURE DE FIN]),tblListedesclasses[UNIQUE]),tblListedesclasses[UNIQUE],0),2),0)</f>
        <v>0</v>
      </c>
      <c r="F60" s="4">
        <f>IFERROR(INDEX(tblListedesclasses[],MATCH(SUMPRODUCT((tblListedesclasses[JOUR]=tblHoraires[[#Headers],[MERCREDI]])*($B60&gt;=tblListedesclasses[HEURE DE DÉBUT])*($B60&lt;=tblListedesclasses[HEURE DE FIN]),tblListedesclasses[UNIQUE]),tblListedesclasses[UNIQUE],0),2),0)</f>
        <v>0</v>
      </c>
      <c r="G60" s="4">
        <f>IFERROR(INDEX(tblListedesclasses[],MATCH(SUMPRODUCT((tblListedesclasses[JOUR]=tblHoraires[[#Headers],[JEUDI]])*($B60&gt;=tblListedesclasses[HEURE DE DÉBUT])*($B60&lt;=tblListedesclasses[HEURE DE FIN]),tblListedesclasses[UNIQUE]),tblListedesclasses[UNIQUE],0),2),0)</f>
        <v>0</v>
      </c>
      <c r="H60" s="4">
        <f>IFERROR(INDEX(tblListedesclasses[],MATCH(SUMPRODUCT((tblListedesclasses[JOUR]=tblHoraires[[#Headers],[VENDREDI]])*($B60&gt;=tblListedesclasses[HEURE DE DÉBUT])*($B60&lt;=tblListedesclasses[HEURE DE FIN]),tblListedesclasses[UNIQUE]),tblListedesclasses[UNIQUE],0),2),0)</f>
        <v>0</v>
      </c>
      <c r="I60" s="4">
        <f>IFERROR(INDEX(tblListedesclasses[],MATCH(SUMPRODUCT((tblListedesclasses[JOUR]=tblHoraires[[#Headers],[SAMEDI]])*($B60&gt;=tblListedesclasses[HEURE DE DÉBUT])*($B60&lt;=tblListedesclasses[HEURE DE FIN]),tblListedesclasses[UNIQUE]),tblListedesclasses[UNIQUE],0),2),0)</f>
        <v>0</v>
      </c>
    </row>
    <row r="61" spans="2:9" ht="18" customHeight="1" x14ac:dyDescent="0.2">
      <c r="B61" s="17">
        <f t="shared" si="0"/>
        <v>0.92708333333333204</v>
      </c>
      <c r="C61" s="4">
        <f>IFERROR(INDEX(tblListedesclasses[],MATCH(SUMPRODUCT((tblListedesclasses[JOUR]=tblHoraires[[#Headers],[DIMANCHE]])*($B61&gt;=tblListedesclasses[HEURE DE DÉBUT])*($B61&lt;=tblListedesclasses[HEURE DE FIN]),tblListedesclasses[UNIQUE]),tblListedesclasses[UNIQUE],0),2),0)</f>
        <v>0</v>
      </c>
      <c r="D61" s="4">
        <f>IFERROR(INDEX(tblListedesclasses[],MATCH(SUMPRODUCT((tblListedesclasses[JOUR]=tblHoraires[[#Headers],[LUNDI]])*($B61&gt;=tblListedesclasses[HEURE DE DÉBUT])*($B61&lt;=tblListedesclasses[HEURE DE FIN]),tblListedesclasses[UNIQUE]),tblListedesclasses[UNIQUE],0),2),0)</f>
        <v>0</v>
      </c>
      <c r="E61" s="4">
        <f>IFERROR(INDEX(tblListedesclasses[],MATCH(SUMPRODUCT((tblListedesclasses[JOUR]=tblHoraires[[#Headers],[MARDI]])*($B61&gt;=tblListedesclasses[HEURE DE DÉBUT])*($B61&lt;=tblListedesclasses[HEURE DE FIN]),tblListedesclasses[UNIQUE]),tblListedesclasses[UNIQUE],0),2),0)</f>
        <v>0</v>
      </c>
      <c r="F61" s="4">
        <f>IFERROR(INDEX(tblListedesclasses[],MATCH(SUMPRODUCT((tblListedesclasses[JOUR]=tblHoraires[[#Headers],[MERCREDI]])*($B61&gt;=tblListedesclasses[HEURE DE DÉBUT])*($B61&lt;=tblListedesclasses[HEURE DE FIN]),tblListedesclasses[UNIQUE]),tblListedesclasses[UNIQUE],0),2),0)</f>
        <v>0</v>
      </c>
      <c r="G61" s="4">
        <f>IFERROR(INDEX(tblListedesclasses[],MATCH(SUMPRODUCT((tblListedesclasses[JOUR]=tblHoraires[[#Headers],[JEUDI]])*($B61&gt;=tblListedesclasses[HEURE DE DÉBUT])*($B61&lt;=tblListedesclasses[HEURE DE FIN]),tblListedesclasses[UNIQUE]),tblListedesclasses[UNIQUE],0),2),0)</f>
        <v>0</v>
      </c>
      <c r="H61" s="4">
        <f>IFERROR(INDEX(tblListedesclasses[],MATCH(SUMPRODUCT((tblListedesclasses[JOUR]=tblHoraires[[#Headers],[VENDREDI]])*($B61&gt;=tblListedesclasses[HEURE DE DÉBUT])*($B61&lt;=tblListedesclasses[HEURE DE FIN]),tblListedesclasses[UNIQUE]),tblListedesclasses[UNIQUE],0),2),0)</f>
        <v>0</v>
      </c>
      <c r="I61" s="4">
        <f>IFERROR(INDEX(tblListedesclasses[],MATCH(SUMPRODUCT((tblListedesclasses[JOUR]=tblHoraires[[#Headers],[SAMEDI]])*($B61&gt;=tblListedesclasses[HEURE DE DÉBUT])*($B61&lt;=tblListedesclasses[HEURE DE FIN]),tblListedesclasses[UNIQUE]),tblListedesclasses[UNIQUE],0),2),0)</f>
        <v>0</v>
      </c>
    </row>
    <row r="62" spans="2:9" ht="18" customHeight="1" x14ac:dyDescent="0.2">
      <c r="B62" s="17">
        <f t="shared" si="0"/>
        <v>0.93749999999999867</v>
      </c>
      <c r="C62" s="4">
        <f>IFERROR(INDEX(tblListedesclasses[],MATCH(SUMPRODUCT((tblListedesclasses[JOUR]=tblHoraires[[#Headers],[DIMANCHE]])*($B62&gt;=tblListedesclasses[HEURE DE DÉBUT])*($B62&lt;=tblListedesclasses[HEURE DE FIN]),tblListedesclasses[UNIQUE]),tblListedesclasses[UNIQUE],0),2),0)</f>
        <v>0</v>
      </c>
      <c r="D62" s="4">
        <f>IFERROR(INDEX(tblListedesclasses[],MATCH(SUMPRODUCT((tblListedesclasses[JOUR]=tblHoraires[[#Headers],[LUNDI]])*($B62&gt;=tblListedesclasses[HEURE DE DÉBUT])*($B62&lt;=tblListedesclasses[HEURE DE FIN]),tblListedesclasses[UNIQUE]),tblListedesclasses[UNIQUE],0),2),0)</f>
        <v>0</v>
      </c>
      <c r="E62" s="4">
        <f>IFERROR(INDEX(tblListedesclasses[],MATCH(SUMPRODUCT((tblListedesclasses[JOUR]=tblHoraires[[#Headers],[MARDI]])*($B62&gt;=tblListedesclasses[HEURE DE DÉBUT])*($B62&lt;=tblListedesclasses[HEURE DE FIN]),tblListedesclasses[UNIQUE]),tblListedesclasses[UNIQUE],0),2),0)</f>
        <v>0</v>
      </c>
      <c r="F62" s="4">
        <f>IFERROR(INDEX(tblListedesclasses[],MATCH(SUMPRODUCT((tblListedesclasses[JOUR]=tblHoraires[[#Headers],[MERCREDI]])*($B62&gt;=tblListedesclasses[HEURE DE DÉBUT])*($B62&lt;=tblListedesclasses[HEURE DE FIN]),tblListedesclasses[UNIQUE]),tblListedesclasses[UNIQUE],0),2),0)</f>
        <v>0</v>
      </c>
      <c r="G62" s="4">
        <f>IFERROR(INDEX(tblListedesclasses[],MATCH(SUMPRODUCT((tblListedesclasses[JOUR]=tblHoraires[[#Headers],[JEUDI]])*($B62&gt;=tblListedesclasses[HEURE DE DÉBUT])*($B62&lt;=tblListedesclasses[HEURE DE FIN]),tblListedesclasses[UNIQUE]),tblListedesclasses[UNIQUE],0),2),0)</f>
        <v>0</v>
      </c>
      <c r="H62" s="4">
        <f>IFERROR(INDEX(tblListedesclasses[],MATCH(SUMPRODUCT((tblListedesclasses[JOUR]=tblHoraires[[#Headers],[VENDREDI]])*($B62&gt;=tblListedesclasses[HEURE DE DÉBUT])*($B62&lt;=tblListedesclasses[HEURE DE FIN]),tblListedesclasses[UNIQUE]),tblListedesclasses[UNIQUE],0),2),0)</f>
        <v>0</v>
      </c>
      <c r="I62" s="4">
        <f>IFERROR(INDEX(tblListedesclasses[],MATCH(SUMPRODUCT((tblListedesclasses[JOUR]=tblHoraires[[#Headers],[SAMEDI]])*($B62&gt;=tblListedesclasses[HEURE DE DÉBUT])*($B62&lt;=tblListedesclasses[HEURE DE FIN]),tblListedesclasses[UNIQUE]),tblListedesclasses[UNIQUE],0),2),0)</f>
        <v>0</v>
      </c>
    </row>
    <row r="63" spans="2:9" ht="18" customHeight="1" x14ac:dyDescent="0.2">
      <c r="B63" s="17">
        <f t="shared" si="0"/>
        <v>0.9479166666666653</v>
      </c>
      <c r="C63" s="4">
        <f>IFERROR(INDEX(tblListedesclasses[],MATCH(SUMPRODUCT((tblListedesclasses[JOUR]=tblHoraires[[#Headers],[DIMANCHE]])*($B63&gt;=tblListedesclasses[HEURE DE DÉBUT])*($B63&lt;=tblListedesclasses[HEURE DE FIN]),tblListedesclasses[UNIQUE]),tblListedesclasses[UNIQUE],0),2),0)</f>
        <v>0</v>
      </c>
      <c r="D63" s="4">
        <f>IFERROR(INDEX(tblListedesclasses[],MATCH(SUMPRODUCT((tblListedesclasses[JOUR]=tblHoraires[[#Headers],[LUNDI]])*($B63&gt;=tblListedesclasses[HEURE DE DÉBUT])*($B63&lt;=tblListedesclasses[HEURE DE FIN]),tblListedesclasses[UNIQUE]),tblListedesclasses[UNIQUE],0),2),0)</f>
        <v>0</v>
      </c>
      <c r="E63" s="4">
        <f>IFERROR(INDEX(tblListedesclasses[],MATCH(SUMPRODUCT((tblListedesclasses[JOUR]=tblHoraires[[#Headers],[MARDI]])*($B63&gt;=tblListedesclasses[HEURE DE DÉBUT])*($B63&lt;=tblListedesclasses[HEURE DE FIN]),tblListedesclasses[UNIQUE]),tblListedesclasses[UNIQUE],0),2),0)</f>
        <v>0</v>
      </c>
      <c r="F63" s="4">
        <f>IFERROR(INDEX(tblListedesclasses[],MATCH(SUMPRODUCT((tblListedesclasses[JOUR]=tblHoraires[[#Headers],[MERCREDI]])*($B63&gt;=tblListedesclasses[HEURE DE DÉBUT])*($B63&lt;=tblListedesclasses[HEURE DE FIN]),tblListedesclasses[UNIQUE]),tblListedesclasses[UNIQUE],0),2),0)</f>
        <v>0</v>
      </c>
      <c r="G63" s="4">
        <f>IFERROR(INDEX(tblListedesclasses[],MATCH(SUMPRODUCT((tblListedesclasses[JOUR]=tblHoraires[[#Headers],[JEUDI]])*($B63&gt;=tblListedesclasses[HEURE DE DÉBUT])*($B63&lt;=tblListedesclasses[HEURE DE FIN]),tblListedesclasses[UNIQUE]),tblListedesclasses[UNIQUE],0),2),0)</f>
        <v>0</v>
      </c>
      <c r="H63" s="4">
        <f>IFERROR(INDEX(tblListedesclasses[],MATCH(SUMPRODUCT((tblListedesclasses[JOUR]=tblHoraires[[#Headers],[VENDREDI]])*($B63&gt;=tblListedesclasses[HEURE DE DÉBUT])*($B63&lt;=tblListedesclasses[HEURE DE FIN]),tblListedesclasses[UNIQUE]),tblListedesclasses[UNIQUE],0),2),0)</f>
        <v>0</v>
      </c>
      <c r="I63" s="4">
        <f>IFERROR(INDEX(tblListedesclasses[],MATCH(SUMPRODUCT((tblListedesclasses[JOUR]=tblHoraires[[#Headers],[SAMEDI]])*($B63&gt;=tblListedesclasses[HEURE DE DÉBUT])*($B63&lt;=tblListedesclasses[HEURE DE FIN]),tblListedesclasses[UNIQUE]),tblListedesclasses[UNIQUE],0),2),0)</f>
        <v>0</v>
      </c>
    </row>
  </sheetData>
  <sheetProtection selectLockedCells="1"/>
  <mergeCells count="1">
    <mergeCell ref="B1:F2"/>
  </mergeCells>
  <conditionalFormatting sqref="C4:I63">
    <cfRule type="expression" dxfId="35" priority="1">
      <formula>(C4=C3)*(C$3=jourdelasemaine)*(C4&lt;&gt;0)*($B4&lt;0.875)</formula>
    </cfRule>
    <cfRule type="expression" dxfId="34" priority="2">
      <formula>(C$3=jourdelasemaine)*(C4&lt;&gt;0)*($B4&lt;0.875)</formula>
    </cfRule>
    <cfRule type="expression" dxfId="33" priority="5">
      <formula>(C4=C3)*(C4&lt;&gt;0)*($B4&lt;0.875)</formula>
    </cfRule>
    <cfRule type="expression" dxfId="32" priority="7">
      <formula>(C4&lt;&gt;0)*($B4&lt;0.875)</formula>
    </cfRule>
    <cfRule type="expression" dxfId="31" priority="9">
      <formula>(C$3=jourdelasemaine)*($B4&lt;0.875)</formula>
    </cfRule>
    <cfRule type="expression" dxfId="30" priority="13">
      <formula>C4=0</formula>
    </cfRule>
  </conditionalFormatting>
  <conditionalFormatting sqref="B4:I55">
    <cfRule type="expression" dxfId="29" priority="12">
      <formula>($B4&lt;=Heuredujour)*($B5&gt;=Heuredujour)</formula>
    </cfRule>
  </conditionalFormatting>
  <conditionalFormatting sqref="B3:I3">
    <cfRule type="expression" dxfId="28" priority="3">
      <formula>(B3=jourdelasemaine)*($B4&lt;0.875)</formula>
    </cfRule>
  </conditionalFormatting>
  <conditionalFormatting sqref="B4:I63">
    <cfRule type="expression" dxfId="27" priority="41">
      <formula>B4=B3</formula>
    </cfRule>
    <cfRule type="expression" dxfId="26" priority="42">
      <formula>$B4=INDEX($B$4:$B66,MATCH(0.87500001,$B$4:$B$64,1),1)</formula>
    </cfRule>
    <cfRule type="expression" dxfId="25" priority="43">
      <formula>$B4&gt;0.875</formula>
    </cfRule>
  </conditionalFormatting>
  <dataValidations count="2">
    <dataValidation type="list" allowBlank="1" showInputMessage="1" showErrorMessage="1" sqref="G2">
      <formula1>"8:00 AM,9:00 AM,10:00 AM,11:00 AM,12:00 PM,1:00 PM,2:00 PM,3:00 PM,4:00 PM,5:00 PM"</formula1>
    </dataValidation>
    <dataValidation type="list" allowBlank="1" showInputMessage="1" sqref="H2">
      <formula1>"15 MIN,20 MIN,30 MIN,40 MIN,45 MIN,60 MIN"</formula1>
    </dataValidation>
  </dataValidations>
  <printOptions horizontalCentered="1"/>
  <pageMargins left="0.25" right="0.25" top="0.25" bottom="0.25" header="0.05" footer="0.05"/>
  <pageSetup scale="70"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0" tint="-0.34998626667073579"/>
    <pageSetUpPr autoPageBreaks="0" fitToPage="1"/>
  </sheetPr>
  <dimension ref="B1:H10"/>
  <sheetViews>
    <sheetView showGridLines="0" zoomScaleNormal="100" workbookViewId="0">
      <selection activeCell="B9" sqref="B9"/>
    </sheetView>
  </sheetViews>
  <sheetFormatPr baseColWidth="10" defaultColWidth="9.140625" defaultRowHeight="18" customHeight="1" x14ac:dyDescent="0.2"/>
  <cols>
    <col min="1" max="1" width="1.7109375" style="1" customWidth="1"/>
    <col min="2" max="2" width="24.42578125" style="1" customWidth="1"/>
    <col min="3" max="3" width="15.28515625" style="1" customWidth="1"/>
    <col min="4" max="4" width="18.5703125" style="1" customWidth="1"/>
    <col min="5" max="7" width="22.28515625" style="1" customWidth="1"/>
    <col min="8" max="8" width="9.140625" style="1" hidden="1" customWidth="1"/>
    <col min="9" max="16384" width="9.140625" style="1"/>
  </cols>
  <sheetData>
    <row r="1" spans="2:8" ht="43.5" customHeight="1" x14ac:dyDescent="0.2">
      <c r="B1" s="20" t="s">
        <v>20</v>
      </c>
      <c r="C1" s="20"/>
      <c r="D1" s="20"/>
      <c r="E1" s="20"/>
      <c r="F1" s="20"/>
      <c r="G1" s="21"/>
      <c r="H1" s="21"/>
    </row>
    <row r="2" spans="2:8" ht="21" customHeight="1" x14ac:dyDescent="0.2">
      <c r="B2" s="9" t="s">
        <v>29</v>
      </c>
      <c r="C2" s="9" t="s">
        <v>1</v>
      </c>
      <c r="D2" s="9" t="s">
        <v>21</v>
      </c>
      <c r="E2" s="9" t="s">
        <v>22</v>
      </c>
      <c r="F2" s="9" t="s">
        <v>23</v>
      </c>
      <c r="G2" s="9" t="s">
        <v>24</v>
      </c>
      <c r="H2" s="7" t="s">
        <v>25</v>
      </c>
    </row>
    <row r="3" spans="2:8" ht="18" customHeight="1" x14ac:dyDescent="0.2">
      <c r="B3" s="7" t="s">
        <v>0</v>
      </c>
      <c r="C3" s="7" t="s">
        <v>2</v>
      </c>
      <c r="D3" s="7" t="s">
        <v>14</v>
      </c>
      <c r="E3" s="7" t="s">
        <v>7</v>
      </c>
      <c r="F3" s="18">
        <v>0.54166666666666596</v>
      </c>
      <c r="G3" s="18">
        <v>0.58333333333333337</v>
      </c>
      <c r="H3" s="7">
        <f>ROW()-ROW(tblListedesclasses[[#Headers],[UNIQUE]])</f>
        <v>1</v>
      </c>
    </row>
    <row r="4" spans="2:8" ht="18" customHeight="1" x14ac:dyDescent="0.2">
      <c r="B4" s="7" t="s">
        <v>0</v>
      </c>
      <c r="C4" s="7" t="s">
        <v>2</v>
      </c>
      <c r="D4" s="7" t="s">
        <v>16</v>
      </c>
      <c r="E4" s="7" t="s">
        <v>7</v>
      </c>
      <c r="F4" s="18">
        <v>0.54166666666666596</v>
      </c>
      <c r="G4" s="18">
        <v>0.58333333333333337</v>
      </c>
      <c r="H4" s="7">
        <f>ROW()-ROW(tblListedesclasses[[#Headers],[UNIQUE]])</f>
        <v>2</v>
      </c>
    </row>
    <row r="5" spans="2:8" ht="18" customHeight="1" x14ac:dyDescent="0.2">
      <c r="B5" s="7" t="s">
        <v>3</v>
      </c>
      <c r="C5" s="7" t="s">
        <v>4</v>
      </c>
      <c r="D5" s="7" t="s">
        <v>14</v>
      </c>
      <c r="E5" s="7" t="s">
        <v>8</v>
      </c>
      <c r="F5" s="18">
        <v>0.66666666666666663</v>
      </c>
      <c r="G5" s="18">
        <v>0.70833333333333337</v>
      </c>
      <c r="H5" s="7">
        <f>ROW()-ROW(tblListedesclasses[[#Headers],[UNIQUE]])</f>
        <v>3</v>
      </c>
    </row>
    <row r="6" spans="2:8" ht="18" customHeight="1" x14ac:dyDescent="0.2">
      <c r="B6" s="7" t="s">
        <v>26</v>
      </c>
      <c r="C6" s="7" t="s">
        <v>27</v>
      </c>
      <c r="D6" s="7" t="s">
        <v>15</v>
      </c>
      <c r="E6" s="7" t="s">
        <v>8</v>
      </c>
      <c r="F6" s="18">
        <v>0.45833333333333287</v>
      </c>
      <c r="G6" s="18">
        <v>0.5</v>
      </c>
      <c r="H6" s="7">
        <f>ROW()-ROW(tblListedesclasses[[#Headers],[UNIQUE]])</f>
        <v>4</v>
      </c>
    </row>
    <row r="7" spans="2:8" ht="18" customHeight="1" x14ac:dyDescent="0.2">
      <c r="B7" s="7" t="s">
        <v>26</v>
      </c>
      <c r="C7" s="7" t="s">
        <v>27</v>
      </c>
      <c r="D7" s="7" t="s">
        <v>17</v>
      </c>
      <c r="E7" s="7" t="s">
        <v>8</v>
      </c>
      <c r="F7" s="18">
        <v>0.45833333333333287</v>
      </c>
      <c r="G7" s="18">
        <v>0.5</v>
      </c>
      <c r="H7" s="7">
        <f>ROW()-ROW(tblListedesclasses[[#Headers],[UNIQUE]])</f>
        <v>5</v>
      </c>
    </row>
    <row r="8" spans="2:8" ht="18" customHeight="1" x14ac:dyDescent="0.2">
      <c r="B8" s="7" t="s">
        <v>5</v>
      </c>
      <c r="C8" s="7" t="s">
        <v>6</v>
      </c>
      <c r="D8" s="7" t="s">
        <v>14</v>
      </c>
      <c r="E8" s="7" t="s">
        <v>9</v>
      </c>
      <c r="F8" s="18">
        <v>0.34027777777777773</v>
      </c>
      <c r="G8" s="18">
        <v>0.38541666666666669</v>
      </c>
      <c r="H8" s="7">
        <f>ROW()-ROW(tblListedesclasses[[#Headers],[UNIQUE]])</f>
        <v>6</v>
      </c>
    </row>
    <row r="9" spans="2:8" ht="18" customHeight="1" x14ac:dyDescent="0.2">
      <c r="B9" s="8" t="s">
        <v>5</v>
      </c>
      <c r="C9" s="8" t="s">
        <v>6</v>
      </c>
      <c r="D9" s="8" t="s">
        <v>16</v>
      </c>
      <c r="E9" s="8" t="s">
        <v>9</v>
      </c>
      <c r="F9" s="19">
        <v>0.34027777777777773</v>
      </c>
      <c r="G9" s="19">
        <v>0.38541666666666669</v>
      </c>
      <c r="H9" s="8">
        <f>ROW()-ROW(tblListedesclasses[[#Headers],[UNIQUE]])</f>
        <v>7</v>
      </c>
    </row>
    <row r="10" spans="2:8" ht="18" customHeight="1" x14ac:dyDescent="0.2">
      <c r="B10" s="8" t="s">
        <v>5</v>
      </c>
      <c r="C10" s="8" t="s">
        <v>6</v>
      </c>
      <c r="D10" s="8" t="s">
        <v>18</v>
      </c>
      <c r="E10" s="8" t="s">
        <v>9</v>
      </c>
      <c r="F10" s="19">
        <v>0.34027777777777773</v>
      </c>
      <c r="G10" s="19">
        <v>0.38541666666666669</v>
      </c>
      <c r="H10" s="8">
        <f>ROW()-ROW(tblListedesclasses[[#Headers],[UNIQUE]])</f>
        <v>8</v>
      </c>
    </row>
  </sheetData>
  <mergeCells count="2">
    <mergeCell ref="B1:F1"/>
    <mergeCell ref="G1:H1"/>
  </mergeCells>
  <dataValidations count="5">
    <dataValidation type="list" errorStyle="warning" allowBlank="1" showInputMessage="1" showErrorMessage="1" errorTitle="Erreur !" error="Vous devez entrez un jour de la semaine ici pour que la planification fonctionne correctement. Si vous n’êtes pas sûr de votre choix,cliquez sur Annuler,puis cliquez sur la flèche à droite de lq cellule pour afficher la liste" sqref="D10">
      <formula1>"DIMANCHE,LUNDI,MARDI,MERCREDI,JEUDI,VENDREDI,SAMEDI"</formula1>
    </dataValidation>
    <dataValidation type="list" errorStyle="warning" allowBlank="1" showInputMessage="1" showErrorMessage="1" errorTitle="Erreur !" error="Vous devez entrez un jour de la semaine ici pour que la planification fonctionne correctement. Si vous n’êtes pas sûr de votre choix,cliquez sur Annuler,puis cliquez sur la flèche à droite de lq cellule pour afficher la liste" sqref="D9">
      <formula1>"DIMANCHE,LUNDI,MARDI,MERCREDI,JEUDI,VENDREDI,SAMEDI"</formula1>
    </dataValidation>
    <dataValidation type="list" errorStyle="warning" allowBlank="1" showInputMessage="1" showErrorMessage="1" errorTitle="Erreur !" error="Vous devez entrez un jour de la semaine ici pour que la planification fonctionne correctement. Si vous n’êtes pas sûr de votre choix,cliquez sur Annuler,puis cliquez sur la flèche à droite de lq cellule pour afficher la liste" sqref="D5 D6 D7">
      <formula1>"DIMANCHE,LUNDI,MARDI,MERCREDI,JEUDI,VENDREDI,SAMEDI"</formula1>
    </dataValidation>
    <dataValidation type="list" errorStyle="warning" allowBlank="1" showInputMessage="1" showErrorMessage="1" errorTitle="Erreur !" error="Vous devez entrez un jour de la semaine ici pour que la planification fonctionne correctement. Si vous n’êtes pas sûr de votre choix,cliquez sur Annuler,puis cliquez sur la flèche à droite de lq cellule pour afficher la liste" sqref="D3 D4">
      <formula1>"DIMANCHE,LUNDI,MARDI,MERCREDI,JEUDI,VENDREDI,SAMEDI"</formula1>
    </dataValidation>
    <dataValidation type="list" errorStyle="warning" allowBlank="1" showInputMessage="1" showErrorMessage="1" errorTitle="Erreur !" error="Vous devez entrez un jour de la semaine ici pour que la planification fonctionne correctement. Si vous n’êtes pas sûr de votre choix,cliquez sur Annuler,puis cliquez sur la flèche à droite de lq cellule pour afficher la liste" sqref="D8">
      <formula1>"DIMANCHE,LUNDI,MARDI,MERCREDI,JEUDI,VENDREDI,SAMEDI"</formula1>
    </dataValidation>
  </dataValidations>
  <pageMargins left="0.25" right="0.25" top="0.75" bottom="0.75" header="0.3" footer="0.3"/>
  <pageSetup scale="89" fitToHeight="0" orientation="portrait" r:id="rId1"/>
  <headerFooter differentFirst="1">
    <oddFooter>Page &amp;P of &amp;N</oddFooter>
  </headerFooter>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BE355AB-06F8-4DB2-BE65-474953D324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Emploi du temps</vt:lpstr>
      <vt:lpstr>Liste des cours</vt:lpstr>
      <vt:lpstr>Cetteligne</vt:lpstr>
      <vt:lpstr>Début</vt:lpstr>
      <vt:lpstr>Heures</vt:lpstr>
      <vt:lpstr>'Emploi du temps'!Impression_des_titres</vt:lpstr>
      <vt:lpstr>'Liste des cours'!Impression_des_titres</vt:lpstr>
      <vt:lpstr>Intervalleminutes</vt:lpstr>
      <vt:lpstr>texteminutes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2013-09-21T10:32:27Z</dcterms:created>
  <dcterms:modified xsi:type="dcterms:W3CDTF">2013-09-21T10:32:27Z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TC031076659991</vt:lpwstr>
  </property>
</Properties>
</file>