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 activeTab="1"/>
  </bookViews>
  <sheets>
    <sheet name="Feuil1" sheetId="1" r:id="rId1"/>
    <sheet name="Feuil2" sheetId="2" r:id="rId2"/>
  </sheets>
  <definedNames>
    <definedName name="jours_fériés">T_Fériés[Date]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7" i="2" l="1"/>
  <c r="B16" i="2"/>
  <c r="B15" i="2"/>
  <c r="B14" i="2"/>
  <c r="B13" i="2"/>
  <c r="B10" i="2"/>
  <c r="B9" i="2"/>
  <c r="B7" i="2"/>
  <c r="B4" i="2"/>
  <c r="B8" i="2" s="1"/>
  <c r="B11" i="2" s="1"/>
  <c r="B12" i="2" l="1"/>
</calcChain>
</file>

<file path=xl/sharedStrings.xml><?xml version="1.0" encoding="utf-8"?>
<sst xmlns="http://schemas.openxmlformats.org/spreadsheetml/2006/main" count="27" uniqueCount="27">
  <si>
    <t>Année</t>
  </si>
  <si>
    <t>Jour férié</t>
  </si>
  <si>
    <t>Date</t>
  </si>
  <si>
    <t>Jour de l'an</t>
  </si>
  <si>
    <t>Lundi de Pâques</t>
  </si>
  <si>
    <t>Fête du travail</t>
  </si>
  <si>
    <t>Fête de la victoire 1945</t>
  </si>
  <si>
    <t>Jeudi de l'Acsension</t>
  </si>
  <si>
    <t>Fête nationale</t>
  </si>
  <si>
    <t>Assomption</t>
  </si>
  <si>
    <t>Toussaint</t>
  </si>
  <si>
    <t>Fête de l'Armistice</t>
  </si>
  <si>
    <t>Noël</t>
  </si>
  <si>
    <t>Lundi de Pentecôte</t>
  </si>
  <si>
    <t>Dimanche de Pâques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</si>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</sst>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</cellXfs>
  <cellStyles count="1">
    <cellStyle name="Normal" xfId="0" builtinId="0"/>
  </cellStyles>
  <dxfs count="29"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_Données" displayName="T_Données" ref="A1:L2" totalsRowShown="0" dataDxfId="15">
  <autoFilter ref="A1:L2"/>
  <tableColumns count="12">
    <tableColumn id="1" name="Colonne1" dataDxfId="27"/>
    <tableColumn id="2" name="Colonne2" dataDxfId="26"/>
    <tableColumn id="3" name="Colonne3" dataDxfId="25"/>
    <tableColumn id="4" name="Colonne4" dataDxfId="24"/>
    <tableColumn id="5" name="Colonne5" dataDxfId="23"/>
    <tableColumn id="6" name="Colonne6" dataDxfId="22"/>
    <tableColumn id="7" name="Colonne7" dataDxfId="21"/>
    <tableColumn id="8" name="Colonne8" dataDxfId="20"/>
    <tableColumn id="9" name="Colonne9" dataDxfId="19"/>
    <tableColumn id="10" name="Colonne10" dataDxfId="18"/>
    <tableColumn id="11" name="Colonne11" dataDxfId="17"/>
    <tableColumn id="12" name="Colonne12" dataDxfId="16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1" name="T_Fériés" displayName="T_Fériés" ref="A6:B17" totalsRowShown="0">
  <autoFilter ref="A6:B17"/>
  <tableColumns count="2">
    <tableColumn id="1" name="Jour férié"/>
    <tableColumn id="2" name="Date" dataDxfId="28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"/>
  <sheetViews>
    <sheetView showGridLines="0" workbookViewId="0">
      <selection activeCell="E6" sqref="E6"/>
    </sheetView>
  </sheetViews>
  <sheetFormatPr baseColWidth="10" defaultRowHeight="12.75" x14ac:dyDescent="0.2"/>
  <cols>
    <col min="10" max="12" width="11.5703125" customWidth="1"/>
  </cols>
  <sheetData>
    <row r="1" spans="1:12" x14ac:dyDescent="0.2">
      <c r="A1" t="s">
        <v>15</v>
      </c>
      <c r="B1" t="s">
        <v>16</v>
      </c>
      <c r="C1" t="s">
        <v>17</v>
      </c>
      <c r="D1" t="s">
        <v>18</v>
      </c>
      <c r="E1" t="s">
        <v>19</v>
      </c>
      <c r="F1" t="s">
        <v>20</v>
      </c>
      <c r="G1" t="s">
        <v>21</v>
      </c>
      <c r="H1" t="s">
        <v>22</v>
      </c>
      <c r="I1" t="s">
        <v>23</v>
      </c>
      <c r="J1" t="s">
        <v>24</v>
      </c>
      <c r="K1" t="s">
        <v>25</v>
      </c>
      <c r="L1" t="s">
        <v>26</v>
      </c>
    </row>
    <row r="2" spans="1:12" x14ac:dyDescent="0.2">
      <c r="A2" s="2"/>
      <c r="B2" s="3"/>
      <c r="C2" s="2"/>
      <c r="D2" s="2"/>
      <c r="E2" s="2"/>
      <c r="F2" s="2"/>
      <c r="G2" s="2"/>
      <c r="H2" s="2"/>
      <c r="I2" s="2"/>
      <c r="J2" s="2"/>
      <c r="K2" s="2"/>
      <c r="L2" s="2"/>
    </row>
  </sheetData>
  <conditionalFormatting sqref="A2:L2">
    <cfRule type="expression" dxfId="3" priority="3">
      <formula>AND(NOT(ISBLANK($B2)),WEEKDAY($B2,2)&lt;6)</formula>
    </cfRule>
    <cfRule type="expression" dxfId="5" priority="2">
      <formula>AND(NOT(ISBLANK($B2)),WEEKDAY($B2,2)&gt;5)</formula>
    </cfRule>
    <cfRule type="expression" dxfId="4" priority="1">
      <formula>AND(WEEKDAY($B2,2)&lt;6,COUNTIF(jours_fériés,$B2))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7"/>
  <sheetViews>
    <sheetView showGridLines="0" tabSelected="1" workbookViewId="0">
      <selection activeCell="G13" sqref="G13"/>
    </sheetView>
  </sheetViews>
  <sheetFormatPr baseColWidth="10" defaultRowHeight="12.75" x14ac:dyDescent="0.2"/>
  <cols>
    <col min="1" max="1" width="19.42578125" bestFit="1" customWidth="1"/>
  </cols>
  <sheetData>
    <row r="1" spans="1:2" x14ac:dyDescent="0.2">
      <c r="A1" t="s">
        <v>0</v>
      </c>
    </row>
    <row r="2" spans="1:2" x14ac:dyDescent="0.2">
      <c r="A2">
        <v>2019</v>
      </c>
    </row>
    <row r="4" spans="1:2" x14ac:dyDescent="0.2">
      <c r="A4" t="s">
        <v>14</v>
      </c>
      <c r="B4" s="1">
        <f>ROUND(DATE(A2,4,MOD(234-11*MOD(A2,19),30))/7,0)*7-6</f>
        <v>43576</v>
      </c>
    </row>
    <row r="6" spans="1:2" x14ac:dyDescent="0.2">
      <c r="A6" t="s">
        <v>1</v>
      </c>
      <c r="B6" t="s">
        <v>2</v>
      </c>
    </row>
    <row r="7" spans="1:2" x14ac:dyDescent="0.2">
      <c r="A7" t="s">
        <v>3</v>
      </c>
      <c r="B7" s="1">
        <f>DATE(A2,1,1)</f>
        <v>43466</v>
      </c>
    </row>
    <row r="8" spans="1:2" x14ac:dyDescent="0.2">
      <c r="A8" t="s">
        <v>4</v>
      </c>
      <c r="B8" s="1">
        <f>B4+1</f>
        <v>43577</v>
      </c>
    </row>
    <row r="9" spans="1:2" x14ac:dyDescent="0.2">
      <c r="A9" t="s">
        <v>5</v>
      </c>
      <c r="B9" s="1">
        <f>DATE(A2,5,1)</f>
        <v>43586</v>
      </c>
    </row>
    <row r="10" spans="1:2" x14ac:dyDescent="0.2">
      <c r="A10" t="s">
        <v>6</v>
      </c>
      <c r="B10" s="1">
        <f>DATE(A2,5,8)</f>
        <v>43593</v>
      </c>
    </row>
    <row r="11" spans="1:2" x14ac:dyDescent="0.2">
      <c r="A11" t="s">
        <v>7</v>
      </c>
      <c r="B11" s="1">
        <f>B8+38</f>
        <v>43615</v>
      </c>
    </row>
    <row r="12" spans="1:2" x14ac:dyDescent="0.2">
      <c r="A12" t="s">
        <v>13</v>
      </c>
      <c r="B12" s="1">
        <f>B8+49</f>
        <v>43626</v>
      </c>
    </row>
    <row r="13" spans="1:2" x14ac:dyDescent="0.2">
      <c r="A13" t="s">
        <v>8</v>
      </c>
      <c r="B13" s="1">
        <f>DATE(A2,7,14)</f>
        <v>43660</v>
      </c>
    </row>
    <row r="14" spans="1:2" x14ac:dyDescent="0.2">
      <c r="A14" t="s">
        <v>9</v>
      </c>
      <c r="B14" s="1">
        <f>DATE(A2,8,15)</f>
        <v>43692</v>
      </c>
    </row>
    <row r="15" spans="1:2" x14ac:dyDescent="0.2">
      <c r="A15" t="s">
        <v>10</v>
      </c>
      <c r="B15" s="1">
        <f>DATE(A2,11,1)</f>
        <v>43770</v>
      </c>
    </row>
    <row r="16" spans="1:2" x14ac:dyDescent="0.2">
      <c r="A16" t="s">
        <v>11</v>
      </c>
      <c r="B16" s="1">
        <f>DATE(A2,11,11)</f>
        <v>43780</v>
      </c>
    </row>
    <row r="17" spans="1:2" x14ac:dyDescent="0.2">
      <c r="A17" t="s">
        <v>12</v>
      </c>
      <c r="B17" s="1">
        <f>DATE(A2,12,25)</f>
        <v>43824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jours_fériés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2019-02-15T11:47:46Z</dcterms:created>
  <dcterms:modified xsi:type="dcterms:W3CDTF">2019-02-15T12:05:56Z</dcterms:modified>
</cp:coreProperties>
</file>