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2065" windowHeight="10305" activeTab="5"/>
  </bookViews>
  <sheets>
    <sheet name="DONNEES FSA" sheetId="1" r:id="rId1"/>
    <sheet name="DONNEES GN" sheetId="2" r:id="rId2"/>
    <sheet name="TABLE FSA" sheetId="7" r:id="rId3"/>
    <sheet name="TABLE GN" sheetId="8" r:id="rId4"/>
    <sheet name="TABLE FSA GN" sheetId="9" r:id="rId5"/>
    <sheet name="TCD" sheetId="10" r:id="rId6"/>
  </sheets>
  <definedNames>
    <definedName name="DonnéesExternes_1" localSheetId="2" hidden="1">'TABLE FSA'!$A$1:$H$35</definedName>
    <definedName name="DonnéesExternes_1" localSheetId="4" hidden="1">'TABLE FSA GN'!$A$1:$H$73</definedName>
    <definedName name="DonnéesExternes_1" localSheetId="3" hidden="1">'TABLE GN'!$A$1:$H$39</definedName>
  </definedNames>
  <calcPr calcId="152511"/>
  <pivotCaches>
    <pivotCache cacheId="0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2" l="1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D3" i="2" l="1"/>
  <c r="E3" i="2"/>
  <c r="F3" i="2"/>
  <c r="H3" i="2"/>
  <c r="D4" i="2"/>
  <c r="E4" i="2"/>
  <c r="F4" i="2"/>
  <c r="H4" i="2"/>
  <c r="D5" i="2"/>
  <c r="E5" i="2"/>
  <c r="F5" i="2"/>
  <c r="H5" i="2"/>
  <c r="D6" i="2"/>
  <c r="E6" i="2"/>
  <c r="F6" i="2"/>
  <c r="H6" i="2"/>
  <c r="D7" i="2"/>
  <c r="E7" i="2"/>
  <c r="F7" i="2"/>
  <c r="H7" i="2"/>
  <c r="D8" i="2"/>
  <c r="E8" i="2"/>
  <c r="F8" i="2"/>
  <c r="H8" i="2"/>
  <c r="D9" i="2"/>
  <c r="E9" i="2"/>
  <c r="F9" i="2"/>
  <c r="H9" i="2"/>
  <c r="D10" i="2"/>
  <c r="E10" i="2"/>
  <c r="F10" i="2"/>
  <c r="H10" i="2"/>
  <c r="D11" i="2"/>
  <c r="E11" i="2"/>
  <c r="F11" i="2"/>
  <c r="H11" i="2"/>
  <c r="D12" i="2"/>
  <c r="E12" i="2"/>
  <c r="F12" i="2"/>
  <c r="H12" i="2"/>
  <c r="D13" i="2"/>
  <c r="E13" i="2"/>
  <c r="F13" i="2"/>
  <c r="H13" i="2"/>
  <c r="D14" i="2"/>
  <c r="E14" i="2"/>
  <c r="F14" i="2"/>
  <c r="H14" i="2"/>
  <c r="D15" i="2"/>
  <c r="E15" i="2"/>
  <c r="F15" i="2"/>
  <c r="H15" i="2"/>
  <c r="D16" i="2"/>
  <c r="E16" i="2"/>
  <c r="F16" i="2"/>
  <c r="H16" i="2"/>
  <c r="D17" i="2"/>
  <c r="E17" i="2"/>
  <c r="F17" i="2"/>
  <c r="H17" i="2"/>
  <c r="D18" i="2"/>
  <c r="E18" i="2"/>
  <c r="F18" i="2"/>
  <c r="H18" i="2"/>
  <c r="D19" i="2"/>
  <c r="E19" i="2"/>
  <c r="F19" i="2"/>
  <c r="H19" i="2"/>
  <c r="D20" i="2"/>
  <c r="E20" i="2"/>
  <c r="F20" i="2"/>
  <c r="H20" i="2"/>
  <c r="D21" i="2"/>
  <c r="E21" i="2"/>
  <c r="F21" i="2"/>
  <c r="H21" i="2"/>
  <c r="D22" i="2"/>
  <c r="E22" i="2"/>
  <c r="F22" i="2"/>
  <c r="H22" i="2"/>
  <c r="D23" i="2"/>
  <c r="E23" i="2"/>
  <c r="F23" i="2"/>
  <c r="H23" i="2"/>
  <c r="D24" i="2"/>
  <c r="E24" i="2"/>
  <c r="F24" i="2"/>
  <c r="H24" i="2"/>
  <c r="D25" i="2"/>
  <c r="E25" i="2"/>
  <c r="F25" i="2"/>
  <c r="H25" i="2"/>
  <c r="D26" i="2"/>
  <c r="E26" i="2"/>
  <c r="F26" i="2"/>
  <c r="H26" i="2"/>
  <c r="D27" i="2"/>
  <c r="E27" i="2"/>
  <c r="F27" i="2"/>
  <c r="H27" i="2"/>
  <c r="D28" i="2"/>
  <c r="E28" i="2"/>
  <c r="F28" i="2"/>
  <c r="H28" i="2"/>
  <c r="D29" i="2"/>
  <c r="E29" i="2"/>
  <c r="F29" i="2"/>
  <c r="H29" i="2"/>
  <c r="D30" i="2"/>
  <c r="E30" i="2"/>
  <c r="F30" i="2"/>
  <c r="H30" i="2"/>
  <c r="D31" i="2"/>
  <c r="E31" i="2"/>
  <c r="F31" i="2"/>
  <c r="H31" i="2"/>
  <c r="D32" i="2"/>
  <c r="E32" i="2"/>
  <c r="F32" i="2"/>
  <c r="H32" i="2"/>
  <c r="D33" i="2"/>
  <c r="E33" i="2"/>
  <c r="F33" i="2"/>
  <c r="H33" i="2"/>
  <c r="D34" i="2"/>
  <c r="E34" i="2"/>
  <c r="F34" i="2"/>
  <c r="H34" i="2"/>
  <c r="D35" i="2"/>
  <c r="E35" i="2"/>
  <c r="F35" i="2"/>
  <c r="H35" i="2"/>
  <c r="D36" i="2"/>
  <c r="E36" i="2"/>
  <c r="F36" i="2"/>
  <c r="H36" i="2"/>
  <c r="D37" i="2"/>
  <c r="E37" i="2"/>
  <c r="F37" i="2"/>
  <c r="H37" i="2"/>
  <c r="D38" i="2"/>
  <c r="E38" i="2"/>
  <c r="F38" i="2"/>
  <c r="H38" i="2"/>
  <c r="D39" i="2"/>
  <c r="E39" i="2"/>
  <c r="F39" i="2"/>
  <c r="H39" i="2"/>
  <c r="H2" i="2"/>
  <c r="F2" i="2"/>
  <c r="E2" i="2"/>
  <c r="D2" i="2"/>
  <c r="D3" i="1"/>
  <c r="E3" i="1"/>
  <c r="F3" i="1"/>
  <c r="H3" i="1"/>
  <c r="D4" i="1"/>
  <c r="E4" i="1"/>
  <c r="F4" i="1"/>
  <c r="H4" i="1"/>
  <c r="D5" i="1"/>
  <c r="E5" i="1"/>
  <c r="F5" i="1"/>
  <c r="H5" i="1"/>
  <c r="D6" i="1"/>
  <c r="E6" i="1"/>
  <c r="F6" i="1"/>
  <c r="H6" i="1"/>
  <c r="D7" i="1"/>
  <c r="E7" i="1"/>
  <c r="F7" i="1"/>
  <c r="H7" i="1"/>
  <c r="D8" i="1"/>
  <c r="E8" i="1"/>
  <c r="F8" i="1"/>
  <c r="H8" i="1"/>
  <c r="D9" i="1"/>
  <c r="E9" i="1"/>
  <c r="F9" i="1"/>
  <c r="H9" i="1"/>
  <c r="D10" i="1"/>
  <c r="E10" i="1"/>
  <c r="F10" i="1"/>
  <c r="H10" i="1"/>
  <c r="D11" i="1"/>
  <c r="E11" i="1"/>
  <c r="F11" i="1"/>
  <c r="H11" i="1"/>
  <c r="D12" i="1"/>
  <c r="E12" i="1"/>
  <c r="F12" i="1"/>
  <c r="H12" i="1"/>
  <c r="D13" i="1"/>
  <c r="E13" i="1"/>
  <c r="F13" i="1"/>
  <c r="H13" i="1"/>
  <c r="D14" i="1"/>
  <c r="E14" i="1"/>
  <c r="F14" i="1"/>
  <c r="H14" i="1"/>
  <c r="D15" i="1"/>
  <c r="E15" i="1"/>
  <c r="F15" i="1"/>
  <c r="H15" i="1"/>
  <c r="D16" i="1"/>
  <c r="E16" i="1"/>
  <c r="F16" i="1"/>
  <c r="H16" i="1"/>
  <c r="D17" i="1"/>
  <c r="E17" i="1"/>
  <c r="F17" i="1"/>
  <c r="H17" i="1"/>
  <c r="D18" i="1"/>
  <c r="E18" i="1"/>
  <c r="F18" i="1"/>
  <c r="H18" i="1"/>
  <c r="D19" i="1"/>
  <c r="E19" i="1"/>
  <c r="F19" i="1"/>
  <c r="H19" i="1"/>
  <c r="D20" i="1"/>
  <c r="E20" i="1"/>
  <c r="F20" i="1"/>
  <c r="H20" i="1"/>
  <c r="D21" i="1"/>
  <c r="E21" i="1"/>
  <c r="F21" i="1"/>
  <c r="H21" i="1"/>
  <c r="D22" i="1"/>
  <c r="E22" i="1"/>
  <c r="F22" i="1"/>
  <c r="H22" i="1"/>
  <c r="D23" i="1"/>
  <c r="E23" i="1"/>
  <c r="F23" i="1"/>
  <c r="H23" i="1"/>
  <c r="D24" i="1"/>
  <c r="E24" i="1"/>
  <c r="F24" i="1"/>
  <c r="H24" i="1"/>
  <c r="D25" i="1"/>
  <c r="E25" i="1"/>
  <c r="F25" i="1"/>
  <c r="H25" i="1"/>
  <c r="D26" i="1"/>
  <c r="E26" i="1"/>
  <c r="F26" i="1"/>
  <c r="H26" i="1"/>
  <c r="D27" i="1"/>
  <c r="E27" i="1"/>
  <c r="F27" i="1"/>
  <c r="H27" i="1"/>
  <c r="D28" i="1"/>
  <c r="E28" i="1"/>
  <c r="F28" i="1"/>
  <c r="H28" i="1"/>
  <c r="D29" i="1"/>
  <c r="E29" i="1"/>
  <c r="F29" i="1"/>
  <c r="H29" i="1"/>
  <c r="D30" i="1"/>
  <c r="E30" i="1"/>
  <c r="F30" i="1"/>
  <c r="H30" i="1"/>
  <c r="D31" i="1"/>
  <c r="E31" i="1"/>
  <c r="F31" i="1"/>
  <c r="H31" i="1"/>
  <c r="D32" i="1"/>
  <c r="E32" i="1"/>
  <c r="F32" i="1"/>
  <c r="H32" i="1"/>
  <c r="D33" i="1"/>
  <c r="E33" i="1"/>
  <c r="F33" i="1"/>
  <c r="H33" i="1"/>
  <c r="D34" i="1"/>
  <c r="E34" i="1"/>
  <c r="F34" i="1"/>
  <c r="H34" i="1"/>
  <c r="D35" i="1"/>
  <c r="E35" i="1"/>
  <c r="F35" i="1"/>
  <c r="H35" i="1"/>
  <c r="H2" i="1"/>
  <c r="F2" i="1"/>
  <c r="E2" i="1"/>
  <c r="D2" i="1"/>
</calcChain>
</file>

<file path=xl/connections.xml><?xml version="1.0" encoding="utf-8"?>
<connections xmlns="http://schemas.openxmlformats.org/spreadsheetml/2006/main">
  <connection id="1" keepAlive="1" name="Requête - Append1" description="Connexion à la requête « Append1 » dans le classeur." type="5" refreshedVersion="5" background="1" saveData="1">
    <dbPr connection="Provider=Microsoft.Mashup.OleDb.1;Data Source=$EmbeddedMashup(bf531842-b2b4-40a1-ad76-3e19111b70aa)$;Location=Append1;Extended Properties=&quot;UEsDBBQAAgAIAO57XUhRu7NxrAAAAPoAAAASABwAQ29uZmlnL1BhY2thZ2UueG1sIKIYACigFAAAAAAAAAAAAAAAAAAAAAAAAAAAAIWPwQqCQBiEX0X27r+6mpj8roegU0IURNfFVl3SNXRtfbcOPVKvUFBGt24zw3ww87jdMZvaxrnKflCdTokPHnGkLrqT0lVKRlO6Mck4bkVxFpV0XmU9JNOgUlIbc0kotdaCDaDrK8o8z6fHfLMvatkKV+nBCF1I8qVO/ynC8fAewxmwCEKfxcBChnSOMVd61j4sIGDLCDykPzGuxsaMveRl7653SGeL9PODPwFQSwMEFAACAAgA7ntdSA/K6aukAAAA6QAAABMAHABbQ29udGVudF9UeXBlc10ueG1sIKIYACigFAAAAAAAAAAAAAAAAAAAAAAAAAAAAG2OSw7CMAxErxJ5n7qwQAg1ZQHcgAtEwf2I5qPGReFsLDgSVyBtd4ilZ+Z55vN6V8dkB/GgMfbeKdgUJQhyxt961yqYuJF7ONbV9Rkoihx1UUHHHA6I0XRkdSx8IJedxo9Wcz7HFoM2d90Sbstyh8Y7JseS5x9QV2dq9DSwuKQsr7UZB3Fac3OVAqbEuMj4l7A/eR3C0BvN2cQkbZR2IXEZXn8BUEsDBBQAAgAIAO57XUgD6R6j/gAAAA8DAAATABwARm9ybXVsYXMvU2VjdGlvbjEubSCiGAAooBQAAAAAAAAAAAAAAAAAAAAAAAAAAADtksFqg0AQhu+C77BsLwZEiJReQg5BeiikvSj0EHJYdUIXdUZ2R0gRHyjPkRfrGhFS4q3X7mXh33/+n/0YCwVrQpFO93rje75nv5SBUmQqr0F1a7EVNbDvCXdS6kwBTnk9F1BHSWcMIH+SqXKiKlj1hw/VwFbOs/I4HBJCdqZjOEU8yey7BdFQqU/6epEu7OaOMqPQnsg0CdVdg6PLBlNh2PdyTyxD8Yb88hyNb0MoepkyFdWjvNfQOZXHIoYz38SEShD1Uso7afuoKsTrBRbCiePf6rDyPY3L31sgGv+BaPxP9J7orm0By+UVnRgk1OQaIehngOG8m/cd09DmB1BLAQItABQAAgAIAO57XUhRu7NxrAAAAPoAAAASAAAAAAAAAAAAAAAAAAAAAABDb25maWcvUGFja2FnZS54bWxQSwECLQAUAAIACADue11ID8rpq6QAAADpAAAAEwAAAAAAAAAAAAAAAAD4AAAAW0NvbnRlbnRfVHlwZXNdLnhtbFBLAQItABQAAgAIAO57XUgD6R6j/gAAAA8DAAATAAAAAAAAAAAAAAAAAOkBAABGb3JtdWxhcy9TZWN0aW9uMS5tUEsFBgAAAAADAAMAwgAAADQDAAAAAA==&quot;" command="SELECT * FROM [Append1]"/>
  </connection>
  <connection id="2" keepAlive="1" name="Requête - Tableau1" description="Connexion à la requête « Tableau1 » dans le classeur." type="5" refreshedVersion="5" background="1" saveData="1">
    <dbPr connection="Provider=Microsoft.Mashup.OleDb.1;Data Source=$EmbeddedMashup(bf531842-b2b4-40a1-ad76-3e19111b70aa)$;Location=Tableau1;Extended Properties=&quot;UEsDBBQAAgAIAJh7XUhRu7NxrAAAAPoAAAASABwAQ29uZmlnL1BhY2thZ2UueG1sIKIYACigFAAAAAAAAAAAAAAAAAAAAAAAAAAAAIWPwQqCQBiEX0X27r+6mpj8roegU0IURNfFVl3SNXRtfbcOPVKvUFBGt24zw3ww87jdMZvaxrnKflCdTokPHnGkLrqT0lVKRlO6Mck4bkVxFpV0XmU9JNOgUlIbc0kotdaCDaDrK8o8z6fHfLMvatkKV+nBCF1I8qVO/ynC8fAewxmwCEKfxcBChnSOMVd61j4sIGDLCDykPzGuxsaMveRl7653SGeL9PODPwFQSwMEFAACAAgAmHtdSA/K6aukAAAA6QAAABMAHABbQ29udGVudF9UeXBlc10ueG1sIKIYACigFAAAAAAAAAAAAAAAAAAAAAAAAAAAAG2OSw7CMAxErxJ5n7qwQAg1ZQHcgAtEwf2I5qPGReFsLDgSVyBtd4ilZ+Z55vN6V8dkB/GgMfbeKdgUJQhyxt961yqYuJF7ONbV9Rkoihx1UUHHHA6I0XRkdSx8IJedxo9Wcz7HFoM2d90Sbstyh8Y7JseS5x9QV2dq9DSwuKQsr7UZB3Fac3OVAqbEuMj4l7A/eR3C0BvN2cQkbZR2IXEZXn8BUEsDBBQAAgAIAJh7XUgdiDyb1QAAAGMBAAATABwARm9ybXVsYXMvU2VjdGlvbjEubSCiGAAooBQAAAAAAAAAAAAAAAAAAAAAAAAAAABtj7Fqw0AMhneD30FclwSMIaV0CZlMh0LSxYYOIcPFVsjhsxTudJBi/EB5jrxYzzEdSqxF8OnXJ+SxFsME5dRX6zRJE3/WDhuo9NGiDivYgEVJE4hVcnA1RvJxrdHmRXAOSb7ZtUfmdrHs91+6w43621WHYV8wSQwdsknxoqqfC0LHjTmZ+01F2SOdV06TP7HrCrahozHlF9PBrO/VlkVl8Eny/paPsyGDXpXCdfuMtwZDpDIeErzKAxbcINg5y46Nf6aa6H7DGTnL6386LNPE0Px7619QSwECLQAUAAIACACYe11IUbuzcawAAAD6AAAAEgAAAAAAAAAAAAAAAAAAAAAAQ29uZmlnL1BhY2thZ2UueG1sUEsBAi0AFAACAAgAmHtdSA/K6aukAAAA6QAAABMAAAAAAAAAAAAAAAAA+AAAAFtDb250ZW50X1R5cGVzXS54bWxQSwECLQAUAAIACACYe11IHYg8m9UAAABjAQAAEwAAAAAAAAAAAAAAAADpAQAARm9ybXVsYXMvU2VjdGlvbjEubVBLBQYAAAAAAwADAMIAAAALAwAAAAA=&quot;" command="SELECT * FROM [Tableau1]"/>
  </connection>
  <connection id="3" keepAlive="1" name="Requête - Tableau2" description="Connexion à la requête « Tableau2 » dans le classeur." type="5" refreshedVersion="5" background="1" saveData="1">
    <dbPr connection="Provider=Microsoft.Mashup.OleDb.1;Data Source=$EmbeddedMashup(bf531842-b2b4-40a1-ad76-3e19111b70aa)$;Location=Tableau2;Extended Properties=&quot;UEsDBBQAAgAIAKd7XUhRu7NxrAAAAPoAAAASABwAQ29uZmlnL1BhY2thZ2UueG1sIKIYACigFAAAAAAAAAAAAAAAAAAAAAAAAAAAAIWPwQqCQBiEX0X27r+6mpj8roegU0IURNfFVl3SNXRtfbcOPVKvUFBGt24zw3ww87jdMZvaxrnKflCdTokPHnGkLrqT0lVKRlO6Mck4bkVxFpV0XmU9JNOgUlIbc0kotdaCDaDrK8o8z6fHfLMvatkKV+nBCF1I8qVO/ynC8fAewxmwCEKfxcBChnSOMVd61j4sIGDLCDykPzGuxsaMveRl7653SGeL9PODPwFQSwMEFAACAAgAp3tdSA/K6aukAAAA6QAAABMAHABbQ29udGVudF9UeXBlc10ueG1sIKIYACigFAAAAAAAAAAAAAAAAAAAAAAAAAAAAG2OSw7CMAxErxJ5n7qwQAg1ZQHcgAtEwf2I5qPGReFsLDgSVyBtd4ilZ+Z55vN6V8dkB/GgMfbeKdgUJQhyxt961yqYuJF7ONbV9Rkoihx1UUHHHA6I0XRkdSx8IJedxo9Wcz7HFoM2d90Sbstyh8Y7JseS5x9QV2dq9DSwuKQsr7UZB3Fac3OVAqbEuMj4l7A/eR3C0BvN2cQkbZR2IXEZXn8BUEsDBBQAAgAIAKd7XUhg1MkN1QAAAGMBAAATABwARm9ybXVsYXMvU2VjdGlvbjEubSCiGAAooBQAAAAAAAAAAAAAAAAAAAAAAAAAAABtj7Fqw0AMhneD30FclwSMoaF0CZlMh0LSxYYOIcPFVsjhsxTudJBi/EB5jrxYzzEdSqxF8OnXJ+SxFsME5dRf12mSJv6sHTZQ6aNFHVawAYuSJhCr5OBqjOTjWqPNi+Acknyza4/M7WLZ7790hxv1t6sOw75gkhg6ZJPiRVU/F4SOG3My95uKskc6r5wmf2LXFWxDR2PKL6aDWd+rLYvK4JPk/S0fZ0MGvSqF6/YZbw2GSGU8JHiVByy4QbBzlh0b/0w10f2GM3KW1X86LNPE0Px7619QSwECLQAUAAIACACne11IUbuzcawAAAD6AAAAEgAAAAAAAAAAAAAAAAAAAAAAQ29uZmlnL1BhY2thZ2UueG1sUEsBAi0AFAACAAgAp3tdSA/K6aukAAAA6QAAABMAAAAAAAAAAAAAAAAA+AAAAFtDb250ZW50X1R5cGVzXS54bWxQSwECLQAUAAIACACne11IYNTJDdUAAABjAQAAEwAAAAAAAAAAAAAAAADpAQAARm9ybXVsYXMvU2VjdGlvbjEubVBLBQYAAAAAAwADAMIAAAALAwAAAAA=&quot;" command="SELECT * FROM [Tableau2]"/>
  </connection>
</connections>
</file>

<file path=xl/sharedStrings.xml><?xml version="1.0" encoding="utf-8"?>
<sst xmlns="http://schemas.openxmlformats.org/spreadsheetml/2006/main" count="380" uniqueCount="98">
  <si>
    <t>Lot</t>
  </si>
  <si>
    <t>Stock</t>
  </si>
  <si>
    <t>031 09 15</t>
  </si>
  <si>
    <t>051 01 15</t>
  </si>
  <si>
    <t>025 01 15</t>
  </si>
  <si>
    <t>071 01 15</t>
  </si>
  <si>
    <t>747 01 15</t>
  </si>
  <si>
    <t>045 01 15</t>
  </si>
  <si>
    <t>704 01 15</t>
  </si>
  <si>
    <t>055 01 15</t>
  </si>
  <si>
    <t>450 01 15</t>
  </si>
  <si>
    <t>024 01 15</t>
  </si>
  <si>
    <t>921 01 15</t>
  </si>
  <si>
    <t>083 01 15</t>
  </si>
  <si>
    <t>032 02 15</t>
  </si>
  <si>
    <t>031 02 15</t>
  </si>
  <si>
    <t>055 02 15</t>
  </si>
  <si>
    <t>815 02 15</t>
  </si>
  <si>
    <t>980 02 15</t>
  </si>
  <si>
    <t>704 02 15</t>
  </si>
  <si>
    <t>071 02 15</t>
  </si>
  <si>
    <t>747 02 15</t>
  </si>
  <si>
    <t>045 02 15</t>
  </si>
  <si>
    <t>031 03 15</t>
  </si>
  <si>
    <t>815 03 15</t>
  </si>
  <si>
    <t>450 03 15</t>
  </si>
  <si>
    <t>5 032 03 15</t>
  </si>
  <si>
    <t>704 03 15</t>
  </si>
  <si>
    <t>747 03 15</t>
  </si>
  <si>
    <t>803 03 15</t>
  </si>
  <si>
    <t>307 03 15</t>
  </si>
  <si>
    <t>815 04 15</t>
  </si>
  <si>
    <t>763 04 15</t>
  </si>
  <si>
    <t>450 04 15</t>
  </si>
  <si>
    <t>980 01 15</t>
  </si>
  <si>
    <t>747 02 16</t>
  </si>
  <si>
    <t>920 02 16</t>
  </si>
  <si>
    <t>045 02 16</t>
  </si>
  <si>
    <t>815 02 16</t>
  </si>
  <si>
    <t>980 02 16</t>
  </si>
  <si>
    <t>704 02 16</t>
  </si>
  <si>
    <t>425 02 16</t>
  </si>
  <si>
    <t>Mois</t>
  </si>
  <si>
    <t>année</t>
  </si>
  <si>
    <t>Code lot</t>
  </si>
  <si>
    <t>Lieu</t>
  </si>
  <si>
    <t>GN</t>
  </si>
  <si>
    <t>FSA</t>
  </si>
  <si>
    <t>921 02 14</t>
  </si>
  <si>
    <t>064 02 16</t>
  </si>
  <si>
    <t>017 02 14</t>
  </si>
  <si>
    <t>032 03 14</t>
  </si>
  <si>
    <t>055 03 14</t>
  </si>
  <si>
    <t>031 03 14</t>
  </si>
  <si>
    <t>815 03 14</t>
  </si>
  <si>
    <t>071 03 16</t>
  </si>
  <si>
    <t>390 03 16</t>
  </si>
  <si>
    <t>025 08 15</t>
  </si>
  <si>
    <t>815 01 15</t>
  </si>
  <si>
    <t>763 01 15</t>
  </si>
  <si>
    <t>730 01 15</t>
  </si>
  <si>
    <t>031 01 15</t>
  </si>
  <si>
    <t>2 205 01 15</t>
  </si>
  <si>
    <t>051 02 15</t>
  </si>
  <si>
    <t>730 02 15</t>
  </si>
  <si>
    <t>763 02 15</t>
  </si>
  <si>
    <t>052 02 15</t>
  </si>
  <si>
    <t>2 205 02 15</t>
  </si>
  <si>
    <t>763 03 15</t>
  </si>
  <si>
    <t>2 205 03 15</t>
  </si>
  <si>
    <t>Lot2</t>
  </si>
  <si>
    <t>Total général</t>
  </si>
  <si>
    <t xml:space="preserve">Stock </t>
  </si>
  <si>
    <t>Date</t>
  </si>
  <si>
    <t>janv</t>
  </si>
  <si>
    <t>févr</t>
  </si>
  <si>
    <t>mars</t>
  </si>
  <si>
    <t>avr</t>
  </si>
  <si>
    <t>août</t>
  </si>
  <si>
    <t>sept</t>
  </si>
  <si>
    <t>Total janv</t>
  </si>
  <si>
    <t>Total févr</t>
  </si>
  <si>
    <t>Total mars</t>
  </si>
  <si>
    <t>Total avr</t>
  </si>
  <si>
    <t>mai</t>
  </si>
  <si>
    <t>Total mai</t>
  </si>
  <si>
    <t>juin</t>
  </si>
  <si>
    <t>Total juin</t>
  </si>
  <si>
    <t>juil</t>
  </si>
  <si>
    <t>Total juil</t>
  </si>
  <si>
    <t>Total août</t>
  </si>
  <si>
    <t>Total sept</t>
  </si>
  <si>
    <t>oct</t>
  </si>
  <si>
    <t>Total oct</t>
  </si>
  <si>
    <t>nov</t>
  </si>
  <si>
    <t>Total nov</t>
  </si>
  <si>
    <t>déc</t>
  </si>
  <si>
    <t>Total 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</si>
</sst>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3" fontId="0" fillId="0" borderId="0" xfId="0" applyNumberFormat="1"/>
    <xf numFmtId="0" fontId="0" fillId="0" borderId="0" xfId="0" quotePrefix="1" applyNumberFormat="1" applyAlignment="1"/>
    <xf numFmtId="0" fontId="0" fillId="0" borderId="0" xfId="0" applyNumberFormat="1" applyAlignmen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14" fontId="0" fillId="0" borderId="0" xfId="0" applyNumberFormat="1" applyAlignment="1"/>
    <xf numFmtId="14" fontId="0" fillId="0" borderId="0" xfId="0" quotePrefix="1" applyNumberFormat="1" applyAlignment="1"/>
  </cellXfs>
  <cellStyles count="1">
    <cellStyle name="Normal" xfId="0" builtinId="0"/>
  </cellStyles>
  <dxfs count="38"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37"/>
      <tableStyleElement type="headerRow" dxfId="36"/>
      <tableStyleElement type="firstRowStripe" dxfId="35"/>
    </tableStyle>
    <tableStyle name="TableStyleQueryResult" pivot="0" count="3">
      <tableStyleElement type="wholeTable" dxfId="34"/>
      <tableStyleElement type="headerRow" dxfId="33"/>
      <tableStyleElement type="firstRowStripe" dxfId="3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429.651700115741" createdVersion="5" refreshedVersion="5" minRefreshableVersion="3" recordCount="72">
  <cacheSource type="worksheet">
    <worksheetSource name="Append1"/>
  </cacheSource>
  <cacheFields count="8">
    <cacheField name="Lot" numFmtId="0">
      <sharedItems containsSemiMixedTypes="0" containsString="0" containsNumber="1" containsInteger="1" minValue="170214" maxValue="50320315" count="62">
        <n v="310915"/>
        <n v="510115"/>
        <n v="250115"/>
        <n v="710115"/>
        <n v="7470115"/>
        <n v="450115"/>
        <n v="7040115"/>
        <n v="550115"/>
        <n v="4500115"/>
        <n v="240115"/>
        <n v="9210115"/>
        <n v="830115"/>
        <n v="320215"/>
        <n v="310215"/>
        <n v="550215"/>
        <n v="8150216"/>
        <n v="9800216"/>
        <n v="7040216"/>
        <n v="710215"/>
        <n v="7470216"/>
        <n v="4250216"/>
        <n v="9200216"/>
        <n v="640216"/>
        <n v="450216"/>
        <n v="9210214"/>
        <n v="170214"/>
        <n v="320314"/>
        <n v="550314"/>
        <n v="310314"/>
        <n v="8150314"/>
        <n v="710316"/>
        <n v="3900316"/>
        <n v="4500315"/>
        <n v="50320315"/>
        <n v="7040315"/>
        <n v="7470315"/>
        <n v="8030315"/>
        <n v="3070315"/>
        <n v="250815"/>
        <n v="8150115"/>
        <n v="9800115"/>
        <n v="7630115"/>
        <n v="7300115"/>
        <n v="310115"/>
        <n v="22050115"/>
        <n v="510215"/>
        <n v="8150215"/>
        <n v="9800215"/>
        <n v="7040215"/>
        <n v="7470215"/>
        <n v="7300215"/>
        <n v="7630215"/>
        <n v="520215"/>
        <n v="22050215"/>
        <n v="450215"/>
        <n v="310315"/>
        <n v="8150315"/>
        <n v="7630315"/>
        <n v="22050315"/>
        <n v="8150415"/>
        <n v="7630415"/>
        <n v="4500415"/>
      </sharedItems>
    </cacheField>
    <cacheField name="Stock" numFmtId="0">
      <sharedItems containsSemiMixedTypes="0" containsString="0" containsNumber="1" containsInteger="1" minValue="1" maxValue="1008"/>
    </cacheField>
    <cacheField name="Lieu" numFmtId="0">
      <sharedItems count="2">
        <s v="GN"/>
        <s v="FSA"/>
      </sharedItems>
    </cacheField>
    <cacheField name="Code lot" numFmtId="0">
      <sharedItems containsSemiMixedTypes="0" containsString="0" containsNumber="1" containsInteger="1" minValue="17" maxValue="5032"/>
    </cacheField>
    <cacheField name="Mois" numFmtId="0">
      <sharedItems containsSemiMixedTypes="0" containsString="0" containsNumber="1" containsInteger="1" minValue="1" maxValue="9" count="6">
        <n v="9"/>
        <n v="1"/>
        <n v="2"/>
        <n v="3"/>
        <n v="8"/>
        <n v="4"/>
      </sharedItems>
    </cacheField>
    <cacheField name="année" numFmtId="0">
      <sharedItems containsSemiMixedTypes="0" containsString="0" containsNumber="1" containsInteger="1" minValue="14" maxValue="16" count="3">
        <n v="15"/>
        <n v="16"/>
        <n v="14"/>
      </sharedItems>
    </cacheField>
    <cacheField name="Date" numFmtId="14">
      <sharedItems containsSemiMixedTypes="0" containsNonDate="0" containsDate="1" containsString="0" minDate="2014-02-01T00:00:00" maxDate="2016-03-02T00:00:00" count="10">
        <d v="2015-09-01T00:00:00"/>
        <d v="2015-01-01T00:00:00"/>
        <d v="2015-02-01T00:00:00"/>
        <d v="2016-02-01T00:00:00"/>
        <d v="2014-02-01T00:00:00"/>
        <d v="2014-03-01T00:00:00"/>
        <d v="2016-03-01T00:00:00"/>
        <d v="2015-03-01T00:00:00"/>
        <d v="2015-08-01T00:00:00"/>
        <d v="2015-04-01T00:00:00"/>
      </sharedItems>
      <fieldGroup base="6">
        <rangePr groupBy="months" startDate="2014-02-01T00:00:00" endDate="2016-03-02T00:00:00"/>
        <groupItems count="14">
          <s v="&lt;01/02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3/2016"/>
        </groupItems>
      </fieldGroup>
    </cacheField>
    <cacheField name="Lot2" numFmtId="0">
      <sharedItems containsSemiMixedTypes="0" containsString="0" containsNumber="1" containsInteger="1" minValue="1" maxValue="100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2">
  <r>
    <x v="0"/>
    <n v="138"/>
    <x v="0"/>
    <n v="31"/>
    <x v="0"/>
    <x v="0"/>
    <x v="0"/>
    <n v="138"/>
  </r>
  <r>
    <x v="1"/>
    <n v="6"/>
    <x v="0"/>
    <n v="51"/>
    <x v="1"/>
    <x v="0"/>
    <x v="1"/>
    <n v="6"/>
  </r>
  <r>
    <x v="2"/>
    <n v="11"/>
    <x v="0"/>
    <n v="25"/>
    <x v="1"/>
    <x v="0"/>
    <x v="1"/>
    <n v="11"/>
  </r>
  <r>
    <x v="3"/>
    <n v="2"/>
    <x v="0"/>
    <n v="71"/>
    <x v="1"/>
    <x v="0"/>
    <x v="1"/>
    <n v="2"/>
  </r>
  <r>
    <x v="4"/>
    <n v="4"/>
    <x v="0"/>
    <n v="747"/>
    <x v="1"/>
    <x v="0"/>
    <x v="1"/>
    <n v="4"/>
  </r>
  <r>
    <x v="5"/>
    <n v="6"/>
    <x v="0"/>
    <n v="45"/>
    <x v="1"/>
    <x v="0"/>
    <x v="1"/>
    <n v="6"/>
  </r>
  <r>
    <x v="6"/>
    <n v="52"/>
    <x v="0"/>
    <n v="704"/>
    <x v="1"/>
    <x v="0"/>
    <x v="1"/>
    <n v="52"/>
  </r>
  <r>
    <x v="7"/>
    <n v="39"/>
    <x v="0"/>
    <n v="55"/>
    <x v="1"/>
    <x v="0"/>
    <x v="1"/>
    <n v="39"/>
  </r>
  <r>
    <x v="8"/>
    <n v="100"/>
    <x v="0"/>
    <n v="450"/>
    <x v="1"/>
    <x v="0"/>
    <x v="1"/>
    <n v="100"/>
  </r>
  <r>
    <x v="9"/>
    <n v="1"/>
    <x v="0"/>
    <n v="24"/>
    <x v="1"/>
    <x v="0"/>
    <x v="1"/>
    <n v="1"/>
  </r>
  <r>
    <x v="10"/>
    <n v="85"/>
    <x v="0"/>
    <n v="921"/>
    <x v="1"/>
    <x v="0"/>
    <x v="1"/>
    <n v="85"/>
  </r>
  <r>
    <x v="11"/>
    <n v="87"/>
    <x v="0"/>
    <n v="83"/>
    <x v="1"/>
    <x v="0"/>
    <x v="1"/>
    <n v="87"/>
  </r>
  <r>
    <x v="12"/>
    <n v="12"/>
    <x v="0"/>
    <n v="32"/>
    <x v="2"/>
    <x v="0"/>
    <x v="2"/>
    <n v="12"/>
  </r>
  <r>
    <x v="13"/>
    <n v="201"/>
    <x v="0"/>
    <n v="31"/>
    <x v="2"/>
    <x v="0"/>
    <x v="2"/>
    <n v="201"/>
  </r>
  <r>
    <x v="14"/>
    <n v="95"/>
    <x v="0"/>
    <n v="55"/>
    <x v="2"/>
    <x v="0"/>
    <x v="2"/>
    <n v="95"/>
  </r>
  <r>
    <x v="15"/>
    <n v="1"/>
    <x v="0"/>
    <n v="815"/>
    <x v="2"/>
    <x v="1"/>
    <x v="3"/>
    <n v="1"/>
  </r>
  <r>
    <x v="16"/>
    <n v="14"/>
    <x v="0"/>
    <n v="980"/>
    <x v="2"/>
    <x v="1"/>
    <x v="3"/>
    <n v="14"/>
  </r>
  <r>
    <x v="17"/>
    <n v="295"/>
    <x v="0"/>
    <n v="704"/>
    <x v="2"/>
    <x v="1"/>
    <x v="3"/>
    <n v="295"/>
  </r>
  <r>
    <x v="18"/>
    <n v="10"/>
    <x v="0"/>
    <n v="71"/>
    <x v="2"/>
    <x v="0"/>
    <x v="2"/>
    <n v="10"/>
  </r>
  <r>
    <x v="19"/>
    <n v="461"/>
    <x v="0"/>
    <n v="747"/>
    <x v="2"/>
    <x v="1"/>
    <x v="3"/>
    <n v="461"/>
  </r>
  <r>
    <x v="20"/>
    <n v="1"/>
    <x v="0"/>
    <n v="425"/>
    <x v="2"/>
    <x v="1"/>
    <x v="3"/>
    <n v="1"/>
  </r>
  <r>
    <x v="21"/>
    <n v="3"/>
    <x v="0"/>
    <n v="920"/>
    <x v="2"/>
    <x v="1"/>
    <x v="3"/>
    <n v="3"/>
  </r>
  <r>
    <x v="22"/>
    <n v="270"/>
    <x v="0"/>
    <n v="64"/>
    <x v="2"/>
    <x v="1"/>
    <x v="3"/>
    <n v="270"/>
  </r>
  <r>
    <x v="23"/>
    <n v="7"/>
    <x v="0"/>
    <n v="45"/>
    <x v="2"/>
    <x v="1"/>
    <x v="3"/>
    <n v="7"/>
  </r>
  <r>
    <x v="24"/>
    <n v="5"/>
    <x v="0"/>
    <n v="921"/>
    <x v="2"/>
    <x v="2"/>
    <x v="4"/>
    <n v="5"/>
  </r>
  <r>
    <x v="25"/>
    <n v="6"/>
    <x v="0"/>
    <n v="17"/>
    <x v="2"/>
    <x v="2"/>
    <x v="4"/>
    <n v="6"/>
  </r>
  <r>
    <x v="26"/>
    <n v="7"/>
    <x v="0"/>
    <n v="32"/>
    <x v="3"/>
    <x v="2"/>
    <x v="5"/>
    <n v="7"/>
  </r>
  <r>
    <x v="27"/>
    <n v="55"/>
    <x v="0"/>
    <n v="55"/>
    <x v="3"/>
    <x v="2"/>
    <x v="5"/>
    <n v="55"/>
  </r>
  <r>
    <x v="28"/>
    <n v="1"/>
    <x v="0"/>
    <n v="31"/>
    <x v="3"/>
    <x v="2"/>
    <x v="5"/>
    <n v="1"/>
  </r>
  <r>
    <x v="29"/>
    <n v="358"/>
    <x v="0"/>
    <n v="815"/>
    <x v="3"/>
    <x v="2"/>
    <x v="5"/>
    <n v="358"/>
  </r>
  <r>
    <x v="30"/>
    <n v="105"/>
    <x v="0"/>
    <n v="71"/>
    <x v="3"/>
    <x v="1"/>
    <x v="6"/>
    <n v="105"/>
  </r>
  <r>
    <x v="31"/>
    <n v="1"/>
    <x v="0"/>
    <n v="390"/>
    <x v="3"/>
    <x v="1"/>
    <x v="6"/>
    <n v="1"/>
  </r>
  <r>
    <x v="32"/>
    <n v="5"/>
    <x v="0"/>
    <n v="450"/>
    <x v="3"/>
    <x v="0"/>
    <x v="7"/>
    <n v="5"/>
  </r>
  <r>
    <x v="33"/>
    <n v="17"/>
    <x v="0"/>
    <n v="5032"/>
    <x v="3"/>
    <x v="0"/>
    <x v="7"/>
    <n v="17"/>
  </r>
  <r>
    <x v="34"/>
    <n v="253"/>
    <x v="0"/>
    <n v="704"/>
    <x v="3"/>
    <x v="0"/>
    <x v="7"/>
    <n v="253"/>
  </r>
  <r>
    <x v="35"/>
    <n v="384"/>
    <x v="0"/>
    <n v="747"/>
    <x v="3"/>
    <x v="0"/>
    <x v="7"/>
    <n v="384"/>
  </r>
  <r>
    <x v="36"/>
    <n v="4"/>
    <x v="0"/>
    <n v="803"/>
    <x v="3"/>
    <x v="0"/>
    <x v="7"/>
    <n v="4"/>
  </r>
  <r>
    <x v="37"/>
    <n v="1"/>
    <x v="0"/>
    <n v="307"/>
    <x v="3"/>
    <x v="0"/>
    <x v="7"/>
    <n v="1"/>
  </r>
  <r>
    <x v="38"/>
    <n v="300"/>
    <x v="1"/>
    <n v="25"/>
    <x v="4"/>
    <x v="0"/>
    <x v="8"/>
    <n v="300"/>
  </r>
  <r>
    <x v="39"/>
    <n v="62"/>
    <x v="1"/>
    <n v="815"/>
    <x v="1"/>
    <x v="0"/>
    <x v="1"/>
    <n v="62"/>
  </r>
  <r>
    <x v="40"/>
    <n v="46"/>
    <x v="1"/>
    <n v="980"/>
    <x v="1"/>
    <x v="0"/>
    <x v="1"/>
    <n v="46"/>
  </r>
  <r>
    <x v="1"/>
    <n v="152"/>
    <x v="1"/>
    <n v="51"/>
    <x v="1"/>
    <x v="0"/>
    <x v="1"/>
    <n v="152"/>
  </r>
  <r>
    <x v="2"/>
    <n v="6"/>
    <x v="1"/>
    <n v="25"/>
    <x v="1"/>
    <x v="0"/>
    <x v="1"/>
    <n v="6"/>
  </r>
  <r>
    <x v="3"/>
    <n v="75"/>
    <x v="1"/>
    <n v="71"/>
    <x v="1"/>
    <x v="0"/>
    <x v="1"/>
    <n v="75"/>
  </r>
  <r>
    <x v="4"/>
    <n v="25"/>
    <x v="1"/>
    <n v="747"/>
    <x v="1"/>
    <x v="0"/>
    <x v="1"/>
    <n v="25"/>
  </r>
  <r>
    <x v="5"/>
    <n v="22"/>
    <x v="1"/>
    <n v="45"/>
    <x v="1"/>
    <x v="0"/>
    <x v="1"/>
    <n v="22"/>
  </r>
  <r>
    <x v="6"/>
    <n v="41"/>
    <x v="1"/>
    <n v="704"/>
    <x v="1"/>
    <x v="0"/>
    <x v="1"/>
    <n v="41"/>
  </r>
  <r>
    <x v="41"/>
    <n v="228"/>
    <x v="1"/>
    <n v="763"/>
    <x v="1"/>
    <x v="0"/>
    <x v="1"/>
    <n v="228"/>
  </r>
  <r>
    <x v="42"/>
    <n v="256"/>
    <x v="1"/>
    <n v="730"/>
    <x v="1"/>
    <x v="0"/>
    <x v="1"/>
    <n v="256"/>
  </r>
  <r>
    <x v="43"/>
    <n v="75"/>
    <x v="1"/>
    <n v="31"/>
    <x v="1"/>
    <x v="0"/>
    <x v="1"/>
    <n v="75"/>
  </r>
  <r>
    <x v="44"/>
    <n v="20"/>
    <x v="1"/>
    <n v="2205"/>
    <x v="1"/>
    <x v="0"/>
    <x v="1"/>
    <n v="20"/>
  </r>
  <r>
    <x v="13"/>
    <n v="174"/>
    <x v="1"/>
    <n v="31"/>
    <x v="2"/>
    <x v="0"/>
    <x v="2"/>
    <n v="174"/>
  </r>
  <r>
    <x v="45"/>
    <n v="287"/>
    <x v="1"/>
    <n v="51"/>
    <x v="2"/>
    <x v="0"/>
    <x v="2"/>
    <n v="287"/>
  </r>
  <r>
    <x v="46"/>
    <n v="160"/>
    <x v="1"/>
    <n v="815"/>
    <x v="2"/>
    <x v="0"/>
    <x v="2"/>
    <n v="160"/>
  </r>
  <r>
    <x v="47"/>
    <n v="312"/>
    <x v="1"/>
    <n v="980"/>
    <x v="2"/>
    <x v="0"/>
    <x v="2"/>
    <n v="312"/>
  </r>
  <r>
    <x v="48"/>
    <n v="250"/>
    <x v="1"/>
    <n v="704"/>
    <x v="2"/>
    <x v="0"/>
    <x v="2"/>
    <n v="250"/>
  </r>
  <r>
    <x v="18"/>
    <n v="7"/>
    <x v="1"/>
    <n v="71"/>
    <x v="2"/>
    <x v="0"/>
    <x v="2"/>
    <n v="7"/>
  </r>
  <r>
    <x v="49"/>
    <n v="312"/>
    <x v="1"/>
    <n v="747"/>
    <x v="2"/>
    <x v="0"/>
    <x v="2"/>
    <n v="312"/>
  </r>
  <r>
    <x v="50"/>
    <n v="87"/>
    <x v="1"/>
    <n v="730"/>
    <x v="2"/>
    <x v="0"/>
    <x v="2"/>
    <n v="87"/>
  </r>
  <r>
    <x v="51"/>
    <n v="178"/>
    <x v="1"/>
    <n v="763"/>
    <x v="2"/>
    <x v="0"/>
    <x v="2"/>
    <n v="178"/>
  </r>
  <r>
    <x v="52"/>
    <n v="58"/>
    <x v="1"/>
    <n v="52"/>
    <x v="2"/>
    <x v="0"/>
    <x v="2"/>
    <n v="58"/>
  </r>
  <r>
    <x v="53"/>
    <n v="30"/>
    <x v="1"/>
    <n v="2205"/>
    <x v="2"/>
    <x v="0"/>
    <x v="2"/>
    <n v="30"/>
  </r>
  <r>
    <x v="54"/>
    <n v="31"/>
    <x v="1"/>
    <n v="45"/>
    <x v="2"/>
    <x v="0"/>
    <x v="2"/>
    <n v="31"/>
  </r>
  <r>
    <x v="55"/>
    <n v="7"/>
    <x v="1"/>
    <n v="31"/>
    <x v="3"/>
    <x v="0"/>
    <x v="7"/>
    <n v="7"/>
  </r>
  <r>
    <x v="56"/>
    <n v="22"/>
    <x v="1"/>
    <n v="815"/>
    <x v="3"/>
    <x v="0"/>
    <x v="7"/>
    <n v="22"/>
  </r>
  <r>
    <x v="57"/>
    <n v="220"/>
    <x v="1"/>
    <n v="763"/>
    <x v="3"/>
    <x v="0"/>
    <x v="7"/>
    <n v="220"/>
  </r>
  <r>
    <x v="32"/>
    <n v="39"/>
    <x v="1"/>
    <n v="450"/>
    <x v="3"/>
    <x v="0"/>
    <x v="7"/>
    <n v="39"/>
  </r>
  <r>
    <x v="35"/>
    <n v="295"/>
    <x v="1"/>
    <n v="747"/>
    <x v="3"/>
    <x v="0"/>
    <x v="7"/>
    <n v="295"/>
  </r>
  <r>
    <x v="58"/>
    <n v="30"/>
    <x v="1"/>
    <n v="2205"/>
    <x v="3"/>
    <x v="0"/>
    <x v="7"/>
    <n v="30"/>
  </r>
  <r>
    <x v="59"/>
    <n v="1008"/>
    <x v="1"/>
    <n v="815"/>
    <x v="5"/>
    <x v="0"/>
    <x v="9"/>
    <n v="1008"/>
  </r>
  <r>
    <x v="60"/>
    <n v="240"/>
    <x v="1"/>
    <n v="763"/>
    <x v="5"/>
    <x v="0"/>
    <x v="9"/>
    <n v="240"/>
  </r>
  <r>
    <x v="61"/>
    <n v="759"/>
    <x v="1"/>
    <n v="450"/>
    <x v="5"/>
    <x v="0"/>
    <x v="9"/>
    <n v="75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3:AI52" firstHeaderRow="1" firstDataRow="3" firstDataCol="1" rowPageCount="1" colPageCount="1"/>
  <pivotFields count="8">
    <pivotField axis="axisRow" compact="0" outline="0" showAll="0">
      <items count="63">
        <item x="25"/>
        <item x="9"/>
        <item x="2"/>
        <item x="38"/>
        <item x="43"/>
        <item x="13"/>
        <item x="28"/>
        <item x="55"/>
        <item x="0"/>
        <item x="12"/>
        <item x="26"/>
        <item x="5"/>
        <item x="54"/>
        <item x="23"/>
        <item x="1"/>
        <item x="45"/>
        <item x="52"/>
        <item x="7"/>
        <item x="14"/>
        <item x="27"/>
        <item x="22"/>
        <item x="3"/>
        <item x="18"/>
        <item x="30"/>
        <item x="11"/>
        <item x="37"/>
        <item x="31"/>
        <item x="20"/>
        <item x="8"/>
        <item x="32"/>
        <item x="61"/>
        <item x="6"/>
        <item x="48"/>
        <item x="17"/>
        <item x="34"/>
        <item x="42"/>
        <item x="50"/>
        <item x="4"/>
        <item x="49"/>
        <item x="19"/>
        <item x="35"/>
        <item x="41"/>
        <item x="51"/>
        <item x="57"/>
        <item x="60"/>
        <item x="36"/>
        <item x="39"/>
        <item x="46"/>
        <item x="15"/>
        <item x="29"/>
        <item x="56"/>
        <item x="59"/>
        <item x="21"/>
        <item x="10"/>
        <item x="24"/>
        <item x="40"/>
        <item x="47"/>
        <item x="16"/>
        <item x="44"/>
        <item x="53"/>
        <item x="58"/>
        <item x="33"/>
        <item t="default"/>
      </items>
    </pivotField>
    <pivotField dataField="1" compact="0" outline="0" showAll="0"/>
    <pivotField axis="axisCol" compact="0" outline="0" showAll="0">
      <items count="3">
        <item x="1"/>
        <item x="0"/>
        <item t="default"/>
      </items>
    </pivotField>
    <pivotField compact="0" outline="0" showAll="0"/>
    <pivotField compact="0" outline="0">
      <items count="7">
        <item x="1"/>
        <item x="2"/>
        <item x="3"/>
        <item x="5"/>
        <item x="4"/>
        <item x="0"/>
        <item t="default"/>
      </items>
    </pivotField>
    <pivotField axis="axisPage" compact="0" outline="0" showAll="0">
      <items count="4">
        <item x="2"/>
        <item x="0"/>
        <item x="1"/>
        <item t="default"/>
      </items>
    </pivotField>
    <pivotField axis="axisCol" compact="0" numFmtId="14" outline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compact="0" outline="0" showAll="0"/>
  </pivotFields>
  <rowFields count="1">
    <field x="0"/>
  </rowFields>
  <rowItems count="47">
    <i>
      <x v="1"/>
    </i>
    <i>
      <x v="2"/>
    </i>
    <i>
      <x v="3"/>
    </i>
    <i>
      <x v="4"/>
    </i>
    <i>
      <x v="5"/>
    </i>
    <i>
      <x v="7"/>
    </i>
    <i>
      <x v="8"/>
    </i>
    <i>
      <x v="9"/>
    </i>
    <i>
      <x v="11"/>
    </i>
    <i>
      <x v="12"/>
    </i>
    <i>
      <x v="14"/>
    </i>
    <i>
      <x v="15"/>
    </i>
    <i>
      <x v="16"/>
    </i>
    <i>
      <x v="17"/>
    </i>
    <i>
      <x v="18"/>
    </i>
    <i>
      <x v="21"/>
    </i>
    <i>
      <x v="22"/>
    </i>
    <i>
      <x v="24"/>
    </i>
    <i>
      <x v="25"/>
    </i>
    <i>
      <x v="28"/>
    </i>
    <i>
      <x v="29"/>
    </i>
    <i>
      <x v="30"/>
    </i>
    <i>
      <x v="31"/>
    </i>
    <i>
      <x v="32"/>
    </i>
    <i>
      <x v="34"/>
    </i>
    <i>
      <x v="35"/>
    </i>
    <i>
      <x v="36"/>
    </i>
    <i>
      <x v="37"/>
    </i>
    <i>
      <x v="38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50"/>
    </i>
    <i>
      <x v="51"/>
    </i>
    <i>
      <x v="53"/>
    </i>
    <i>
      <x v="55"/>
    </i>
    <i>
      <x v="56"/>
    </i>
    <i>
      <x v="58"/>
    </i>
    <i>
      <x v="59"/>
    </i>
    <i>
      <x v="60"/>
    </i>
    <i>
      <x v="61"/>
    </i>
    <i t="grand">
      <x/>
    </i>
  </rowItems>
  <colFields count="2">
    <field x="6"/>
    <field x="2"/>
  </colFields>
  <colItems count="34">
    <i>
      <x v="1"/>
      <x/>
    </i>
    <i r="1">
      <x v="1"/>
    </i>
    <i t="default">
      <x v="1"/>
    </i>
    <i>
      <x v="2"/>
      <x/>
    </i>
    <i r="1">
      <x v="1"/>
    </i>
    <i t="default">
      <x v="2"/>
    </i>
    <i>
      <x v="3"/>
      <x/>
    </i>
    <i r="1">
      <x v="1"/>
    </i>
    <i t="default">
      <x v="3"/>
    </i>
    <i>
      <x v="4"/>
      <x/>
    </i>
    <i t="default">
      <x v="4"/>
    </i>
    <i>
      <x v="5"/>
      <x/>
    </i>
    <i r="1">
      <x v="1"/>
    </i>
    <i t="default">
      <x v="5"/>
    </i>
    <i>
      <x v="6"/>
      <x/>
    </i>
    <i r="1">
      <x v="1"/>
    </i>
    <i t="default">
      <x v="6"/>
    </i>
    <i>
      <x v="7"/>
      <x/>
    </i>
    <i r="1">
      <x v="1"/>
    </i>
    <i t="default">
      <x v="7"/>
    </i>
    <i>
      <x v="8"/>
      <x/>
    </i>
    <i t="default">
      <x v="8"/>
    </i>
    <i>
      <x v="9"/>
      <x v="1"/>
    </i>
    <i t="default">
      <x v="9"/>
    </i>
    <i>
      <x v="10"/>
      <x/>
    </i>
    <i r="1">
      <x v="1"/>
    </i>
    <i t="default">
      <x v="10"/>
    </i>
    <i>
      <x v="11"/>
      <x/>
    </i>
    <i r="1">
      <x v="1"/>
    </i>
    <i t="default">
      <x v="11"/>
    </i>
    <i>
      <x v="12"/>
      <x/>
    </i>
    <i r="1">
      <x v="1"/>
    </i>
    <i t="default">
      <x v="12"/>
    </i>
    <i t="grand">
      <x/>
    </i>
  </colItems>
  <pageFields count="1">
    <pageField fld="5" item="1" hier="-1"/>
  </pageFields>
  <dataFields count="1">
    <dataField name="Stock " fld="1" baseField="0" baseItem="0" numFmtId="3"/>
  </dataFields>
  <pivotTableStyleInfo name="PivotStyleDark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9">
    <queryTableFields count="8">
      <queryTableField id="1" name="Lot" tableColumnId="30"/>
      <queryTableField id="2" name="Stock" tableColumnId="31"/>
      <queryTableField id="3" name="Lieu" tableColumnId="32"/>
      <queryTableField id="4" name="Code lot" tableColumnId="33"/>
      <queryTableField id="5" name="Mois" tableColumnId="34"/>
      <queryTableField id="6" name="année" tableColumnId="35"/>
      <queryTableField id="7" name="Date" tableColumnId="36"/>
      <queryTableField id="8" name="Lot2" tableColumnId="37"/>
    </queryTableFields>
  </queryTableRefresh>
</queryTable>
</file>

<file path=xl/queryTables/queryTable2.xml><?xml version="1.0" encoding="utf-8"?>
<queryTable xmlns="http://schemas.openxmlformats.org/spreadsheetml/2006/main" name="DonnéesExternes_1" connectionId="3" autoFormatId="0" applyNumberFormats="0" applyBorderFormats="0" applyFontFormats="1" applyPatternFormats="1" applyAlignmentFormats="0" applyWidthHeightFormats="0">
  <queryTableRefresh preserveSortFilterLayout="0" nextId="9">
    <queryTableFields count="8">
      <queryTableField id="1" name="Lot" tableColumnId="30"/>
      <queryTableField id="2" name="Stock" tableColumnId="31"/>
      <queryTableField id="3" name="Lieu" tableColumnId="32"/>
      <queryTableField id="4" name="Code lot" tableColumnId="33"/>
      <queryTableField id="5" name="Mois" tableColumnId="34"/>
      <queryTableField id="6" name="année" tableColumnId="35"/>
      <queryTableField id="7" name="Date" tableColumnId="36"/>
      <queryTableField id="8" name="Lot2" tableColumnId="37"/>
    </queryTableFields>
  </queryTableRefresh>
</queryTable>
</file>

<file path=xl/queryTables/queryTable3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9">
    <queryTableFields count="8">
      <queryTableField id="1" name="Lot" tableColumnId="30"/>
      <queryTableField id="2" name="Stock" tableColumnId="31"/>
      <queryTableField id="3" name="Lieu" tableColumnId="32"/>
      <queryTableField id="4" name="Code lot" tableColumnId="33"/>
      <queryTableField id="5" name="Mois" tableColumnId="34"/>
      <queryTableField id="6" name="année" tableColumnId="35"/>
      <queryTableField id="7" name="Date" tableColumnId="36"/>
      <queryTableField id="8" name="Lot2" tableColumnId="37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id="1" name="Tableau1" displayName="Tableau1" ref="A1:H35" totalsRowShown="0" headerRowCellStyle="Normal" dataCellStyle="Normal">
  <autoFilter ref="A1:H35"/>
  <tableColumns count="8">
    <tableColumn id="1" name="Lot" dataCellStyle="Normal"/>
    <tableColumn id="2" name="Stock" dataCellStyle="Normal"/>
    <tableColumn id="3" name="Lieu" dataCellStyle="Normal"/>
    <tableColumn id="4" name="Code lot" dataCellStyle="Normal">
      <calculatedColumnFormula>LEFT(A2,IF(OR(LEN(A2)=12,LEN(A2)=9),3,IF(LEN(A2)=11,5,0)))</calculatedColumnFormula>
    </tableColumn>
    <tableColumn id="5" name="Mois" dataCellStyle="Normal">
      <calculatedColumnFormula>IF(LEN(A2)=12,MID(A2,5,2),IF(LEN(A2)=9,MID(A2,5,2),MID(A2,7,2)))</calculatedColumnFormula>
    </tableColumn>
    <tableColumn id="6" name="année" dataCellStyle="Normal">
      <calculatedColumnFormula>IF(LEN(A2)=9,MID(A2,8,2),IF(LEN(A2)=12,MID(A2,8,2),RIGHT(A2,2)))</calculatedColumnFormula>
    </tableColumn>
    <tableColumn id="8" name="Date" dataDxfId="31">
      <calculatedColumnFormula>DATE(Tableau1[[#This Row],[année]]+2000,Tableau1[[#This Row],[Mois]],1)</calculatedColumnFormula>
    </tableColumn>
    <tableColumn id="7" name="Lot2" dataCellStyle="Normal">
      <calculatedColumnFormula>B2</calculatedColumnFormula>
    </tableColumn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H39" totalsRowShown="0" headerRowCellStyle="Normal" dataCellStyle="Normal">
  <autoFilter ref="A1:H39"/>
  <tableColumns count="8">
    <tableColumn id="1" name="Lot" dataCellStyle="Normal"/>
    <tableColumn id="2" name="Stock" dataCellStyle="Normal"/>
    <tableColumn id="3" name="Lieu" dataCellStyle="Normal"/>
    <tableColumn id="4" name="Code lot" dataCellStyle="Normal">
      <calculatedColumnFormula>LEFT(A2,IF(OR(LEN(A2)=12,LEN(A2)=9),3,IF(LEN(A2)=11,5,0)))</calculatedColumnFormula>
    </tableColumn>
    <tableColumn id="5" name="Mois" dataCellStyle="Normal">
      <calculatedColumnFormula>IF(LEN(A2)=12,MID(A2,5,2),IF(LEN(A2)=9,MID(A2,5,2),MID(A2,7,2)))</calculatedColumnFormula>
    </tableColumn>
    <tableColumn id="6" name="année" dataCellStyle="Normal">
      <calculatedColumnFormula>IF(LEN(A2)=9,MID(A2,8,2),IF(LEN(A2)=12,MID(A2,8,2),RIGHT(A2,2)))</calculatedColumnFormula>
    </tableColumn>
    <tableColumn id="8" name="Date" dataDxfId="30">
      <calculatedColumnFormula>DATE(Tableau2[[#This Row],[année]]+2000,Tableau2[[#This Row],[Mois]],1)</calculatedColumnFormula>
    </tableColumn>
    <tableColumn id="7" name="Lot2" dataCellStyle="Normal">
      <calculatedColumnFormula>B2</calculatedColumnFormula>
    </tableColumn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3" name="Tableau1_2" displayName="Tableau1_2" ref="A1:H35" tableType="queryTable" totalsRowShown="0" headerRowDxfId="29" dataDxfId="28">
  <autoFilter ref="A1:H35"/>
  <tableColumns count="8">
    <tableColumn id="30" uniqueName="30" name="Lot" queryTableFieldId="1" dataDxfId="27"/>
    <tableColumn id="31" uniqueName="31" name="Stock" queryTableFieldId="2" dataDxfId="26"/>
    <tableColumn id="32" uniqueName="32" name="Lieu" queryTableFieldId="3" dataDxfId="25"/>
    <tableColumn id="33" uniqueName="33" name="Code lot" queryTableFieldId="4" dataDxfId="24"/>
    <tableColumn id="34" uniqueName="34" name="Mois" queryTableFieldId="5" dataDxfId="23"/>
    <tableColumn id="35" uniqueName="35" name="année" queryTableFieldId="6" dataDxfId="22"/>
    <tableColumn id="36" uniqueName="36" name="Date" queryTableFieldId="7" dataDxfId="21"/>
    <tableColumn id="37" uniqueName="37" name="Lot2" queryTableFieldId="8" dataDxfId="20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id="4" name="Tableau2_2" displayName="Tableau2_2" ref="A1:H39" tableType="queryTable" totalsRowShown="0" headerRowDxfId="19" dataDxfId="18">
  <autoFilter ref="A1:H39"/>
  <tableColumns count="8">
    <tableColumn id="30" uniqueName="30" name="Lot" queryTableFieldId="1" dataDxfId="17"/>
    <tableColumn id="31" uniqueName="31" name="Stock" queryTableFieldId="2" dataDxfId="16"/>
    <tableColumn id="32" uniqueName="32" name="Lieu" queryTableFieldId="3" dataDxfId="15"/>
    <tableColumn id="33" uniqueName="33" name="Code lot" queryTableFieldId="4" dataDxfId="14"/>
    <tableColumn id="34" uniqueName="34" name="Mois" queryTableFieldId="5" dataDxfId="13"/>
    <tableColumn id="35" uniqueName="35" name="année" queryTableFieldId="6" dataDxfId="12"/>
    <tableColumn id="36" uniqueName="36" name="Date" queryTableFieldId="7" dataDxfId="11"/>
    <tableColumn id="37" uniqueName="37" name="Lot2" queryTableFieldId="8" dataDxfId="10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id="5" name="Append1" displayName="Append1" ref="A1:H73" tableType="queryTable" totalsRowShown="0" headerRowDxfId="9" dataDxfId="8">
  <autoFilter ref="A1:H73"/>
  <tableColumns count="8">
    <tableColumn id="30" uniqueName="30" name="Lot" queryTableFieldId="1" dataDxfId="7"/>
    <tableColumn id="31" uniqueName="31" name="Stock" queryTableFieldId="2" dataDxfId="6"/>
    <tableColumn id="32" uniqueName="32" name="Lieu" queryTableFieldId="3" dataDxfId="5"/>
    <tableColumn id="33" uniqueName="33" name="Code lot" queryTableFieldId="4" dataDxfId="4"/>
    <tableColumn id="34" uniqueName="34" name="Mois" queryTableFieldId="5" dataDxfId="3"/>
    <tableColumn id="35" uniqueName="35" name="année" queryTableFieldId="6" dataDxfId="2"/>
    <tableColumn id="36" uniqueName="36" name="Date" queryTableFieldId="7" dataDxfId="1"/>
    <tableColumn id="37" uniqueName="37" name="Lot2" queryTableFieldId="8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"/>
  <sheetViews>
    <sheetView workbookViewId="0">
      <selection activeCell="G3" sqref="G3"/>
    </sheetView>
  </sheetViews>
  <sheetFormatPr baseColWidth="10" defaultRowHeight="15" x14ac:dyDescent="0.25"/>
  <sheetData>
    <row r="1" spans="1:8" x14ac:dyDescent="0.25">
      <c r="A1" t="s">
        <v>0</v>
      </c>
      <c r="B1" t="s">
        <v>1</v>
      </c>
      <c r="C1" t="s">
        <v>45</v>
      </c>
      <c r="D1" t="s">
        <v>44</v>
      </c>
      <c r="E1" t="s">
        <v>42</v>
      </c>
      <c r="F1" t="s">
        <v>43</v>
      </c>
      <c r="G1" t="s">
        <v>73</v>
      </c>
      <c r="H1" t="s">
        <v>70</v>
      </c>
    </row>
    <row r="2" spans="1:8" x14ac:dyDescent="0.25">
      <c r="A2" t="s">
        <v>57</v>
      </c>
      <c r="B2">
        <v>300</v>
      </c>
      <c r="C2" t="s">
        <v>47</v>
      </c>
      <c r="D2" t="str">
        <f>LEFT(A2,IF(OR(LEN(A2)=12,LEN(A2)=9),3,IF(LEN(A2)=11,5,0)))</f>
        <v>025</v>
      </c>
      <c r="E2" t="str">
        <f>IF(LEN(A2)=12,MID(A2,5,2),IF(LEN(A2)=9,MID(A2,5,2),MID(A2,7,2)))</f>
        <v>08</v>
      </c>
      <c r="F2" t="str">
        <f>IF(LEN(A2)=9,MID(A2,8,2),IF(LEN(A2)=12,MID(A2,8,2),RIGHT(A2,2)))</f>
        <v>15</v>
      </c>
      <c r="G2" s="6">
        <f>DATE(Tableau1[[#This Row],[année]]+2000,Tableau1[[#This Row],[Mois]],1)</f>
        <v>42217</v>
      </c>
      <c r="H2">
        <f>B2</f>
        <v>300</v>
      </c>
    </row>
    <row r="3" spans="1:8" x14ac:dyDescent="0.25">
      <c r="A3" t="s">
        <v>58</v>
      </c>
      <c r="B3">
        <v>62</v>
      </c>
      <c r="C3" t="s">
        <v>47</v>
      </c>
      <c r="D3" t="str">
        <f t="shared" ref="D3:D35" si="0">LEFT(A3,IF(OR(LEN(A3)=12,LEN(A3)=9),3,IF(LEN(A3)=11,5,0)))</f>
        <v>815</v>
      </c>
      <c r="E3" t="str">
        <f t="shared" ref="E3:E35" si="1">IF(LEN(A3)=12,MID(A3,5,2),IF(LEN(A3)=9,MID(A3,5,2),MID(A3,7,2)))</f>
        <v>01</v>
      </c>
      <c r="F3" t="str">
        <f t="shared" ref="F3:F35" si="2">IF(LEN(A3)=9,MID(A3,8,2),IF(LEN(A3)=12,MID(A3,8,2),RIGHT(A3,2)))</f>
        <v>15</v>
      </c>
      <c r="G3" s="6">
        <f>DATE(Tableau1[[#This Row],[année]]+2000,Tableau1[[#This Row],[Mois]],1)</f>
        <v>42005</v>
      </c>
      <c r="H3">
        <f t="shared" ref="H3:H35" si="3">B3</f>
        <v>62</v>
      </c>
    </row>
    <row r="4" spans="1:8" x14ac:dyDescent="0.25">
      <c r="A4" t="s">
        <v>34</v>
      </c>
      <c r="B4">
        <v>46</v>
      </c>
      <c r="C4" t="s">
        <v>47</v>
      </c>
      <c r="D4" t="str">
        <f t="shared" si="0"/>
        <v>980</v>
      </c>
      <c r="E4" t="str">
        <f t="shared" si="1"/>
        <v>01</v>
      </c>
      <c r="F4" t="str">
        <f t="shared" si="2"/>
        <v>15</v>
      </c>
      <c r="G4" s="6">
        <f>DATE(Tableau1[[#This Row],[année]]+2000,Tableau1[[#This Row],[Mois]],1)</f>
        <v>42005</v>
      </c>
      <c r="H4">
        <f t="shared" si="3"/>
        <v>46</v>
      </c>
    </row>
    <row r="5" spans="1:8" x14ac:dyDescent="0.25">
      <c r="A5" t="s">
        <v>3</v>
      </c>
      <c r="B5">
        <v>152</v>
      </c>
      <c r="C5" t="s">
        <v>47</v>
      </c>
      <c r="D5" t="str">
        <f t="shared" si="0"/>
        <v>051</v>
      </c>
      <c r="E5" t="str">
        <f t="shared" si="1"/>
        <v>01</v>
      </c>
      <c r="F5" t="str">
        <f t="shared" si="2"/>
        <v>15</v>
      </c>
      <c r="G5" s="6">
        <f>DATE(Tableau1[[#This Row],[année]]+2000,Tableau1[[#This Row],[Mois]],1)</f>
        <v>42005</v>
      </c>
      <c r="H5">
        <f t="shared" si="3"/>
        <v>152</v>
      </c>
    </row>
    <row r="6" spans="1:8" x14ac:dyDescent="0.25">
      <c r="A6" t="s">
        <v>4</v>
      </c>
      <c r="B6">
        <v>6</v>
      </c>
      <c r="C6" t="s">
        <v>47</v>
      </c>
      <c r="D6" t="str">
        <f t="shared" si="0"/>
        <v>025</v>
      </c>
      <c r="E6" t="str">
        <f t="shared" si="1"/>
        <v>01</v>
      </c>
      <c r="F6" t="str">
        <f t="shared" si="2"/>
        <v>15</v>
      </c>
      <c r="G6" s="6">
        <f>DATE(Tableau1[[#This Row],[année]]+2000,Tableau1[[#This Row],[Mois]],1)</f>
        <v>42005</v>
      </c>
      <c r="H6">
        <f t="shared" si="3"/>
        <v>6</v>
      </c>
    </row>
    <row r="7" spans="1:8" x14ac:dyDescent="0.25">
      <c r="A7" t="s">
        <v>5</v>
      </c>
      <c r="B7">
        <v>75</v>
      </c>
      <c r="C7" t="s">
        <v>47</v>
      </c>
      <c r="D7" t="str">
        <f t="shared" si="0"/>
        <v>071</v>
      </c>
      <c r="E7" t="str">
        <f t="shared" si="1"/>
        <v>01</v>
      </c>
      <c r="F7" t="str">
        <f t="shared" si="2"/>
        <v>15</v>
      </c>
      <c r="G7" s="6">
        <f>DATE(Tableau1[[#This Row],[année]]+2000,Tableau1[[#This Row],[Mois]],1)</f>
        <v>42005</v>
      </c>
      <c r="H7">
        <f t="shared" si="3"/>
        <v>75</v>
      </c>
    </row>
    <row r="8" spans="1:8" x14ac:dyDescent="0.25">
      <c r="A8" t="s">
        <v>6</v>
      </c>
      <c r="B8">
        <v>25</v>
      </c>
      <c r="C8" t="s">
        <v>47</v>
      </c>
      <c r="D8" t="str">
        <f t="shared" si="0"/>
        <v>747</v>
      </c>
      <c r="E8" t="str">
        <f t="shared" si="1"/>
        <v>01</v>
      </c>
      <c r="F8" t="str">
        <f t="shared" si="2"/>
        <v>15</v>
      </c>
      <c r="G8" s="6">
        <f>DATE(Tableau1[[#This Row],[année]]+2000,Tableau1[[#This Row],[Mois]],1)</f>
        <v>42005</v>
      </c>
      <c r="H8">
        <f t="shared" si="3"/>
        <v>25</v>
      </c>
    </row>
    <row r="9" spans="1:8" x14ac:dyDescent="0.25">
      <c r="A9" t="s">
        <v>7</v>
      </c>
      <c r="B9">
        <v>22</v>
      </c>
      <c r="C9" t="s">
        <v>47</v>
      </c>
      <c r="D9" t="str">
        <f t="shared" si="0"/>
        <v>045</v>
      </c>
      <c r="E9" t="str">
        <f t="shared" si="1"/>
        <v>01</v>
      </c>
      <c r="F9" t="str">
        <f t="shared" si="2"/>
        <v>15</v>
      </c>
      <c r="G9" s="6">
        <f>DATE(Tableau1[[#This Row],[année]]+2000,Tableau1[[#This Row],[Mois]],1)</f>
        <v>42005</v>
      </c>
      <c r="H9">
        <f t="shared" si="3"/>
        <v>22</v>
      </c>
    </row>
    <row r="10" spans="1:8" x14ac:dyDescent="0.25">
      <c r="A10" t="s">
        <v>8</v>
      </c>
      <c r="B10">
        <v>41</v>
      </c>
      <c r="C10" t="s">
        <v>47</v>
      </c>
      <c r="D10" t="str">
        <f t="shared" si="0"/>
        <v>704</v>
      </c>
      <c r="E10" t="str">
        <f t="shared" si="1"/>
        <v>01</v>
      </c>
      <c r="F10" t="str">
        <f t="shared" si="2"/>
        <v>15</v>
      </c>
      <c r="G10" s="6">
        <f>DATE(Tableau1[[#This Row],[année]]+2000,Tableau1[[#This Row],[Mois]],1)</f>
        <v>42005</v>
      </c>
      <c r="H10">
        <f t="shared" si="3"/>
        <v>41</v>
      </c>
    </row>
    <row r="11" spans="1:8" x14ac:dyDescent="0.25">
      <c r="A11" t="s">
        <v>59</v>
      </c>
      <c r="B11">
        <v>228</v>
      </c>
      <c r="C11" t="s">
        <v>47</v>
      </c>
      <c r="D11" t="str">
        <f t="shared" si="0"/>
        <v>763</v>
      </c>
      <c r="E11" t="str">
        <f t="shared" si="1"/>
        <v>01</v>
      </c>
      <c r="F11" t="str">
        <f t="shared" si="2"/>
        <v>15</v>
      </c>
      <c r="G11" s="6">
        <f>DATE(Tableau1[[#This Row],[année]]+2000,Tableau1[[#This Row],[Mois]],1)</f>
        <v>42005</v>
      </c>
      <c r="H11">
        <f t="shared" si="3"/>
        <v>228</v>
      </c>
    </row>
    <row r="12" spans="1:8" x14ac:dyDescent="0.25">
      <c r="A12" t="s">
        <v>60</v>
      </c>
      <c r="B12">
        <v>256</v>
      </c>
      <c r="C12" t="s">
        <v>47</v>
      </c>
      <c r="D12" t="str">
        <f t="shared" si="0"/>
        <v>730</v>
      </c>
      <c r="E12" t="str">
        <f t="shared" si="1"/>
        <v>01</v>
      </c>
      <c r="F12" t="str">
        <f t="shared" si="2"/>
        <v>15</v>
      </c>
      <c r="G12" s="6">
        <f>DATE(Tableau1[[#This Row],[année]]+2000,Tableau1[[#This Row],[Mois]],1)</f>
        <v>42005</v>
      </c>
      <c r="H12">
        <f t="shared" si="3"/>
        <v>256</v>
      </c>
    </row>
    <row r="13" spans="1:8" x14ac:dyDescent="0.25">
      <c r="A13" t="s">
        <v>61</v>
      </c>
      <c r="B13">
        <v>75</v>
      </c>
      <c r="C13" t="s">
        <v>47</v>
      </c>
      <c r="D13" t="str">
        <f t="shared" si="0"/>
        <v>031</v>
      </c>
      <c r="E13" t="str">
        <f t="shared" si="1"/>
        <v>01</v>
      </c>
      <c r="F13" t="str">
        <f t="shared" si="2"/>
        <v>15</v>
      </c>
      <c r="G13" s="6">
        <f>DATE(Tableau1[[#This Row],[année]]+2000,Tableau1[[#This Row],[Mois]],1)</f>
        <v>42005</v>
      </c>
      <c r="H13">
        <f t="shared" si="3"/>
        <v>75</v>
      </c>
    </row>
    <row r="14" spans="1:8" x14ac:dyDescent="0.25">
      <c r="A14" t="s">
        <v>62</v>
      </c>
      <c r="B14">
        <v>20</v>
      </c>
      <c r="C14" t="s">
        <v>47</v>
      </c>
      <c r="D14" t="str">
        <f t="shared" si="0"/>
        <v>2 205</v>
      </c>
      <c r="E14" t="str">
        <f t="shared" si="1"/>
        <v>01</v>
      </c>
      <c r="F14" t="str">
        <f t="shared" si="2"/>
        <v>15</v>
      </c>
      <c r="G14" s="6">
        <f>DATE(Tableau1[[#This Row],[année]]+2000,Tableau1[[#This Row],[Mois]],1)</f>
        <v>42005</v>
      </c>
      <c r="H14">
        <f t="shared" si="3"/>
        <v>20</v>
      </c>
    </row>
    <row r="15" spans="1:8" x14ac:dyDescent="0.25">
      <c r="A15" t="s">
        <v>15</v>
      </c>
      <c r="B15">
        <v>174</v>
      </c>
      <c r="C15" t="s">
        <v>47</v>
      </c>
      <c r="D15" t="str">
        <f t="shared" si="0"/>
        <v>031</v>
      </c>
      <c r="E15" t="str">
        <f t="shared" si="1"/>
        <v>02</v>
      </c>
      <c r="F15" t="str">
        <f t="shared" si="2"/>
        <v>15</v>
      </c>
      <c r="G15" s="6">
        <f>DATE(Tableau1[[#This Row],[année]]+2000,Tableau1[[#This Row],[Mois]],1)</f>
        <v>42036</v>
      </c>
      <c r="H15">
        <f t="shared" si="3"/>
        <v>174</v>
      </c>
    </row>
    <row r="16" spans="1:8" x14ac:dyDescent="0.25">
      <c r="A16" t="s">
        <v>63</v>
      </c>
      <c r="B16">
        <v>287</v>
      </c>
      <c r="C16" t="s">
        <v>47</v>
      </c>
      <c r="D16" t="str">
        <f t="shared" si="0"/>
        <v>051</v>
      </c>
      <c r="E16" t="str">
        <f t="shared" si="1"/>
        <v>02</v>
      </c>
      <c r="F16" t="str">
        <f t="shared" si="2"/>
        <v>15</v>
      </c>
      <c r="G16" s="6">
        <f>DATE(Tableau1[[#This Row],[année]]+2000,Tableau1[[#This Row],[Mois]],1)</f>
        <v>42036</v>
      </c>
      <c r="H16">
        <f t="shared" si="3"/>
        <v>287</v>
      </c>
    </row>
    <row r="17" spans="1:8" x14ac:dyDescent="0.25">
      <c r="A17" t="s">
        <v>17</v>
      </c>
      <c r="B17">
        <v>160</v>
      </c>
      <c r="C17" t="s">
        <v>47</v>
      </c>
      <c r="D17" t="str">
        <f t="shared" si="0"/>
        <v>815</v>
      </c>
      <c r="E17" t="str">
        <f t="shared" si="1"/>
        <v>02</v>
      </c>
      <c r="F17" t="str">
        <f t="shared" si="2"/>
        <v>15</v>
      </c>
      <c r="G17" s="6">
        <f>DATE(Tableau1[[#This Row],[année]]+2000,Tableau1[[#This Row],[Mois]],1)</f>
        <v>42036</v>
      </c>
      <c r="H17">
        <f t="shared" si="3"/>
        <v>160</v>
      </c>
    </row>
    <row r="18" spans="1:8" x14ac:dyDescent="0.25">
      <c r="A18" t="s">
        <v>18</v>
      </c>
      <c r="B18">
        <v>312</v>
      </c>
      <c r="C18" t="s">
        <v>47</v>
      </c>
      <c r="D18" t="str">
        <f t="shared" si="0"/>
        <v>980</v>
      </c>
      <c r="E18" t="str">
        <f t="shared" si="1"/>
        <v>02</v>
      </c>
      <c r="F18" t="str">
        <f t="shared" si="2"/>
        <v>15</v>
      </c>
      <c r="G18" s="6">
        <f>DATE(Tableau1[[#This Row],[année]]+2000,Tableau1[[#This Row],[Mois]],1)</f>
        <v>42036</v>
      </c>
      <c r="H18">
        <f t="shared" si="3"/>
        <v>312</v>
      </c>
    </row>
    <row r="19" spans="1:8" x14ac:dyDescent="0.25">
      <c r="A19" t="s">
        <v>19</v>
      </c>
      <c r="B19">
        <v>250</v>
      </c>
      <c r="C19" t="s">
        <v>47</v>
      </c>
      <c r="D19" t="str">
        <f t="shared" si="0"/>
        <v>704</v>
      </c>
      <c r="E19" t="str">
        <f t="shared" si="1"/>
        <v>02</v>
      </c>
      <c r="F19" t="str">
        <f t="shared" si="2"/>
        <v>15</v>
      </c>
      <c r="G19" s="6">
        <f>DATE(Tableau1[[#This Row],[année]]+2000,Tableau1[[#This Row],[Mois]],1)</f>
        <v>42036</v>
      </c>
      <c r="H19">
        <f t="shared" si="3"/>
        <v>250</v>
      </c>
    </row>
    <row r="20" spans="1:8" x14ac:dyDescent="0.25">
      <c r="A20" t="s">
        <v>20</v>
      </c>
      <c r="B20">
        <v>7</v>
      </c>
      <c r="C20" t="s">
        <v>47</v>
      </c>
      <c r="D20" t="str">
        <f t="shared" si="0"/>
        <v>071</v>
      </c>
      <c r="E20" t="str">
        <f t="shared" si="1"/>
        <v>02</v>
      </c>
      <c r="F20" t="str">
        <f t="shared" si="2"/>
        <v>15</v>
      </c>
      <c r="G20" s="6">
        <f>DATE(Tableau1[[#This Row],[année]]+2000,Tableau1[[#This Row],[Mois]],1)</f>
        <v>42036</v>
      </c>
      <c r="H20">
        <f t="shared" si="3"/>
        <v>7</v>
      </c>
    </row>
    <row r="21" spans="1:8" x14ac:dyDescent="0.25">
      <c r="A21" t="s">
        <v>21</v>
      </c>
      <c r="B21">
        <v>312</v>
      </c>
      <c r="C21" t="s">
        <v>47</v>
      </c>
      <c r="D21" t="str">
        <f t="shared" si="0"/>
        <v>747</v>
      </c>
      <c r="E21" t="str">
        <f t="shared" si="1"/>
        <v>02</v>
      </c>
      <c r="F21" t="str">
        <f t="shared" si="2"/>
        <v>15</v>
      </c>
      <c r="G21" s="6">
        <f>DATE(Tableau1[[#This Row],[année]]+2000,Tableau1[[#This Row],[Mois]],1)</f>
        <v>42036</v>
      </c>
      <c r="H21">
        <f t="shared" si="3"/>
        <v>312</v>
      </c>
    </row>
    <row r="22" spans="1:8" x14ac:dyDescent="0.25">
      <c r="A22" t="s">
        <v>64</v>
      </c>
      <c r="B22">
        <v>87</v>
      </c>
      <c r="C22" t="s">
        <v>47</v>
      </c>
      <c r="D22" t="str">
        <f t="shared" si="0"/>
        <v>730</v>
      </c>
      <c r="E22" t="str">
        <f t="shared" si="1"/>
        <v>02</v>
      </c>
      <c r="F22" t="str">
        <f t="shared" si="2"/>
        <v>15</v>
      </c>
      <c r="G22" s="6">
        <f>DATE(Tableau1[[#This Row],[année]]+2000,Tableau1[[#This Row],[Mois]],1)</f>
        <v>42036</v>
      </c>
      <c r="H22">
        <f t="shared" si="3"/>
        <v>87</v>
      </c>
    </row>
    <row r="23" spans="1:8" x14ac:dyDescent="0.25">
      <c r="A23" t="s">
        <v>65</v>
      </c>
      <c r="B23">
        <v>178</v>
      </c>
      <c r="C23" t="s">
        <v>47</v>
      </c>
      <c r="D23" t="str">
        <f t="shared" si="0"/>
        <v>763</v>
      </c>
      <c r="E23" t="str">
        <f t="shared" si="1"/>
        <v>02</v>
      </c>
      <c r="F23" t="str">
        <f t="shared" si="2"/>
        <v>15</v>
      </c>
      <c r="G23" s="6">
        <f>DATE(Tableau1[[#This Row],[année]]+2000,Tableau1[[#This Row],[Mois]],1)</f>
        <v>42036</v>
      </c>
      <c r="H23">
        <f t="shared" si="3"/>
        <v>178</v>
      </c>
    </row>
    <row r="24" spans="1:8" x14ac:dyDescent="0.25">
      <c r="A24" t="s">
        <v>66</v>
      </c>
      <c r="B24">
        <v>58</v>
      </c>
      <c r="C24" t="s">
        <v>47</v>
      </c>
      <c r="D24" t="str">
        <f t="shared" si="0"/>
        <v>052</v>
      </c>
      <c r="E24" t="str">
        <f t="shared" si="1"/>
        <v>02</v>
      </c>
      <c r="F24" t="str">
        <f t="shared" si="2"/>
        <v>15</v>
      </c>
      <c r="G24" s="6">
        <f>DATE(Tableau1[[#This Row],[année]]+2000,Tableau1[[#This Row],[Mois]],1)</f>
        <v>42036</v>
      </c>
      <c r="H24">
        <f t="shared" si="3"/>
        <v>58</v>
      </c>
    </row>
    <row r="25" spans="1:8" x14ac:dyDescent="0.25">
      <c r="A25" t="s">
        <v>67</v>
      </c>
      <c r="B25">
        <v>30</v>
      </c>
      <c r="C25" t="s">
        <v>47</v>
      </c>
      <c r="D25" t="str">
        <f t="shared" si="0"/>
        <v>2 205</v>
      </c>
      <c r="E25" t="str">
        <f t="shared" si="1"/>
        <v>02</v>
      </c>
      <c r="F25" t="str">
        <f t="shared" si="2"/>
        <v>15</v>
      </c>
      <c r="G25" s="6">
        <f>DATE(Tableau1[[#This Row],[année]]+2000,Tableau1[[#This Row],[Mois]],1)</f>
        <v>42036</v>
      </c>
      <c r="H25">
        <f t="shared" si="3"/>
        <v>30</v>
      </c>
    </row>
    <row r="26" spans="1:8" x14ac:dyDescent="0.25">
      <c r="A26" t="s">
        <v>22</v>
      </c>
      <c r="B26">
        <v>31</v>
      </c>
      <c r="C26" t="s">
        <v>47</v>
      </c>
      <c r="D26" t="str">
        <f t="shared" si="0"/>
        <v>045</v>
      </c>
      <c r="E26" t="str">
        <f t="shared" si="1"/>
        <v>02</v>
      </c>
      <c r="F26" t="str">
        <f t="shared" si="2"/>
        <v>15</v>
      </c>
      <c r="G26" s="6">
        <f>DATE(Tableau1[[#This Row],[année]]+2000,Tableau1[[#This Row],[Mois]],1)</f>
        <v>42036</v>
      </c>
      <c r="H26">
        <f t="shared" si="3"/>
        <v>31</v>
      </c>
    </row>
    <row r="27" spans="1:8" x14ac:dyDescent="0.25">
      <c r="A27" t="s">
        <v>23</v>
      </c>
      <c r="B27">
        <v>7</v>
      </c>
      <c r="C27" t="s">
        <v>47</v>
      </c>
      <c r="D27" t="str">
        <f t="shared" si="0"/>
        <v>031</v>
      </c>
      <c r="E27" t="str">
        <f t="shared" si="1"/>
        <v>03</v>
      </c>
      <c r="F27" t="str">
        <f t="shared" si="2"/>
        <v>15</v>
      </c>
      <c r="G27" s="6">
        <f>DATE(Tableau1[[#This Row],[année]]+2000,Tableau1[[#This Row],[Mois]],1)</f>
        <v>42064</v>
      </c>
      <c r="H27">
        <f t="shared" si="3"/>
        <v>7</v>
      </c>
    </row>
    <row r="28" spans="1:8" x14ac:dyDescent="0.25">
      <c r="A28" t="s">
        <v>24</v>
      </c>
      <c r="B28">
        <v>22</v>
      </c>
      <c r="C28" t="s">
        <v>47</v>
      </c>
      <c r="D28" t="str">
        <f t="shared" si="0"/>
        <v>815</v>
      </c>
      <c r="E28" t="str">
        <f t="shared" si="1"/>
        <v>03</v>
      </c>
      <c r="F28" t="str">
        <f t="shared" si="2"/>
        <v>15</v>
      </c>
      <c r="G28" s="6">
        <f>DATE(Tableau1[[#This Row],[année]]+2000,Tableau1[[#This Row],[Mois]],1)</f>
        <v>42064</v>
      </c>
      <c r="H28">
        <f t="shared" si="3"/>
        <v>22</v>
      </c>
    </row>
    <row r="29" spans="1:8" x14ac:dyDescent="0.25">
      <c r="A29" t="s">
        <v>68</v>
      </c>
      <c r="B29">
        <v>220</v>
      </c>
      <c r="C29" t="s">
        <v>47</v>
      </c>
      <c r="D29" t="str">
        <f t="shared" si="0"/>
        <v>763</v>
      </c>
      <c r="E29" t="str">
        <f t="shared" si="1"/>
        <v>03</v>
      </c>
      <c r="F29" t="str">
        <f t="shared" si="2"/>
        <v>15</v>
      </c>
      <c r="G29" s="6">
        <f>DATE(Tableau1[[#This Row],[année]]+2000,Tableau1[[#This Row],[Mois]],1)</f>
        <v>42064</v>
      </c>
      <c r="H29">
        <f t="shared" si="3"/>
        <v>220</v>
      </c>
    </row>
    <row r="30" spans="1:8" x14ac:dyDescent="0.25">
      <c r="A30" t="s">
        <v>25</v>
      </c>
      <c r="B30">
        <v>39</v>
      </c>
      <c r="C30" t="s">
        <v>47</v>
      </c>
      <c r="D30" t="str">
        <f t="shared" si="0"/>
        <v>450</v>
      </c>
      <c r="E30" t="str">
        <f t="shared" si="1"/>
        <v>03</v>
      </c>
      <c r="F30" t="str">
        <f t="shared" si="2"/>
        <v>15</v>
      </c>
      <c r="G30" s="6">
        <f>DATE(Tableau1[[#This Row],[année]]+2000,Tableau1[[#This Row],[Mois]],1)</f>
        <v>42064</v>
      </c>
      <c r="H30">
        <f t="shared" si="3"/>
        <v>39</v>
      </c>
    </row>
    <row r="31" spans="1:8" x14ac:dyDescent="0.25">
      <c r="A31" t="s">
        <v>28</v>
      </c>
      <c r="B31">
        <v>295</v>
      </c>
      <c r="C31" t="s">
        <v>47</v>
      </c>
      <c r="D31" t="str">
        <f t="shared" si="0"/>
        <v>747</v>
      </c>
      <c r="E31" t="str">
        <f t="shared" si="1"/>
        <v>03</v>
      </c>
      <c r="F31" t="str">
        <f t="shared" si="2"/>
        <v>15</v>
      </c>
      <c r="G31" s="6">
        <f>DATE(Tableau1[[#This Row],[année]]+2000,Tableau1[[#This Row],[Mois]],1)</f>
        <v>42064</v>
      </c>
      <c r="H31">
        <f t="shared" si="3"/>
        <v>295</v>
      </c>
    </row>
    <row r="32" spans="1:8" x14ac:dyDescent="0.25">
      <c r="A32" t="s">
        <v>69</v>
      </c>
      <c r="B32">
        <v>30</v>
      </c>
      <c r="C32" t="s">
        <v>47</v>
      </c>
      <c r="D32" t="str">
        <f t="shared" si="0"/>
        <v>2 205</v>
      </c>
      <c r="E32" t="str">
        <f t="shared" si="1"/>
        <v>03</v>
      </c>
      <c r="F32" t="str">
        <f t="shared" si="2"/>
        <v>15</v>
      </c>
      <c r="G32" s="6">
        <f>DATE(Tableau1[[#This Row],[année]]+2000,Tableau1[[#This Row],[Mois]],1)</f>
        <v>42064</v>
      </c>
      <c r="H32">
        <f t="shared" si="3"/>
        <v>30</v>
      </c>
    </row>
    <row r="33" spans="1:8" x14ac:dyDescent="0.25">
      <c r="A33" t="s">
        <v>31</v>
      </c>
      <c r="B33">
        <v>1008</v>
      </c>
      <c r="C33" t="s">
        <v>47</v>
      </c>
      <c r="D33" t="str">
        <f t="shared" si="0"/>
        <v>815</v>
      </c>
      <c r="E33" t="str">
        <f t="shared" si="1"/>
        <v>04</v>
      </c>
      <c r="F33" t="str">
        <f t="shared" si="2"/>
        <v>15</v>
      </c>
      <c r="G33" s="6">
        <f>DATE(Tableau1[[#This Row],[année]]+2000,Tableau1[[#This Row],[Mois]],1)</f>
        <v>42095</v>
      </c>
      <c r="H33">
        <f t="shared" si="3"/>
        <v>1008</v>
      </c>
    </row>
    <row r="34" spans="1:8" x14ac:dyDescent="0.25">
      <c r="A34" t="s">
        <v>32</v>
      </c>
      <c r="B34">
        <v>240</v>
      </c>
      <c r="C34" t="s">
        <v>47</v>
      </c>
      <c r="D34" t="str">
        <f t="shared" si="0"/>
        <v>763</v>
      </c>
      <c r="E34" t="str">
        <f t="shared" si="1"/>
        <v>04</v>
      </c>
      <c r="F34" t="str">
        <f t="shared" si="2"/>
        <v>15</v>
      </c>
      <c r="G34" s="6">
        <f>DATE(Tableau1[[#This Row],[année]]+2000,Tableau1[[#This Row],[Mois]],1)</f>
        <v>42095</v>
      </c>
      <c r="H34">
        <f t="shared" si="3"/>
        <v>240</v>
      </c>
    </row>
    <row r="35" spans="1:8" x14ac:dyDescent="0.25">
      <c r="A35" t="s">
        <v>33</v>
      </c>
      <c r="B35">
        <v>759</v>
      </c>
      <c r="C35" t="s">
        <v>47</v>
      </c>
      <c r="D35" t="str">
        <f t="shared" si="0"/>
        <v>450</v>
      </c>
      <c r="E35" t="str">
        <f t="shared" si="1"/>
        <v>04</v>
      </c>
      <c r="F35" t="str">
        <f t="shared" si="2"/>
        <v>15</v>
      </c>
      <c r="G35" s="6">
        <f>DATE(Tableau1[[#This Row],[année]]+2000,Tableau1[[#This Row],[Mois]],1)</f>
        <v>42095</v>
      </c>
      <c r="H35">
        <f t="shared" si="3"/>
        <v>759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9"/>
  <sheetViews>
    <sheetView workbookViewId="0">
      <selection activeCell="G3" sqref="G3"/>
    </sheetView>
  </sheetViews>
  <sheetFormatPr baseColWidth="10" defaultRowHeight="15" x14ac:dyDescent="0.25"/>
  <sheetData>
    <row r="1" spans="1:8" x14ac:dyDescent="0.25">
      <c r="A1" t="s">
        <v>0</v>
      </c>
      <c r="B1" t="s">
        <v>1</v>
      </c>
      <c r="C1" t="s">
        <v>45</v>
      </c>
      <c r="D1" t="s">
        <v>44</v>
      </c>
      <c r="E1" t="s">
        <v>42</v>
      </c>
      <c r="F1" t="s">
        <v>43</v>
      </c>
      <c r="G1" t="s">
        <v>73</v>
      </c>
      <c r="H1" t="s">
        <v>70</v>
      </c>
    </row>
    <row r="2" spans="1:8" x14ac:dyDescent="0.25">
      <c r="A2" t="s">
        <v>2</v>
      </c>
      <c r="B2">
        <v>138</v>
      </c>
      <c r="C2" t="s">
        <v>46</v>
      </c>
      <c r="D2" t="str">
        <f>LEFT(A2,IF(OR(LEN(A2)=12,LEN(A2)=9),3,IF(LEN(A2)=11,5,0)))</f>
        <v>031</v>
      </c>
      <c r="E2" t="str">
        <f>IF(LEN(A2)=12,MID(A2,5,2),IF(LEN(A2)=9,MID(A2,5,2),MID(A2,7,2)))</f>
        <v>09</v>
      </c>
      <c r="F2" t="str">
        <f>IF(LEN(A2)=9,MID(A2,8,2),IF(LEN(A2)=12,MID(A2,8,2),RIGHT(A2,2)))</f>
        <v>15</v>
      </c>
      <c r="G2" s="6">
        <f>DATE(Tableau2[[#This Row],[année]]+2000,Tableau2[[#This Row],[Mois]],1)</f>
        <v>42248</v>
      </c>
      <c r="H2">
        <f>B2</f>
        <v>138</v>
      </c>
    </row>
    <row r="3" spans="1:8" x14ac:dyDescent="0.25">
      <c r="A3" t="s">
        <v>3</v>
      </c>
      <c r="B3">
        <v>6</v>
      </c>
      <c r="C3" t="s">
        <v>46</v>
      </c>
      <c r="D3" t="str">
        <f t="shared" ref="D3:D39" si="0">LEFT(A3,IF(OR(LEN(A3)=12,LEN(A3)=9),3,IF(LEN(A3)=11,5,0)))</f>
        <v>051</v>
      </c>
      <c r="E3" t="str">
        <f t="shared" ref="E3:E39" si="1">IF(LEN(A3)=12,MID(A3,5,2),IF(LEN(A3)=9,MID(A3,5,2),MID(A3,7,2)))</f>
        <v>01</v>
      </c>
      <c r="F3" t="str">
        <f t="shared" ref="F3:F39" si="2">IF(LEN(A3)=9,MID(A3,8,2),IF(LEN(A3)=12,MID(A3,8,2),RIGHT(A3,2)))</f>
        <v>15</v>
      </c>
      <c r="G3" s="6">
        <f>DATE(Tableau2[[#This Row],[année]]+2000,Tableau2[[#This Row],[Mois]],1)</f>
        <v>42005</v>
      </c>
      <c r="H3">
        <f t="shared" ref="H3:H39" si="3">B3</f>
        <v>6</v>
      </c>
    </row>
    <row r="4" spans="1:8" x14ac:dyDescent="0.25">
      <c r="A4" t="s">
        <v>4</v>
      </c>
      <c r="B4">
        <v>11</v>
      </c>
      <c r="C4" t="s">
        <v>46</v>
      </c>
      <c r="D4" t="str">
        <f t="shared" si="0"/>
        <v>025</v>
      </c>
      <c r="E4" t="str">
        <f t="shared" si="1"/>
        <v>01</v>
      </c>
      <c r="F4" t="str">
        <f t="shared" si="2"/>
        <v>15</v>
      </c>
      <c r="G4" s="6">
        <f>DATE(Tableau2[[#This Row],[année]]+2000,Tableau2[[#This Row],[Mois]],1)</f>
        <v>42005</v>
      </c>
      <c r="H4">
        <f t="shared" si="3"/>
        <v>11</v>
      </c>
    </row>
    <row r="5" spans="1:8" x14ac:dyDescent="0.25">
      <c r="A5" t="s">
        <v>5</v>
      </c>
      <c r="B5">
        <v>2</v>
      </c>
      <c r="C5" t="s">
        <v>46</v>
      </c>
      <c r="D5" t="str">
        <f t="shared" si="0"/>
        <v>071</v>
      </c>
      <c r="E5" t="str">
        <f t="shared" si="1"/>
        <v>01</v>
      </c>
      <c r="F5" t="str">
        <f t="shared" si="2"/>
        <v>15</v>
      </c>
      <c r="G5" s="6">
        <f>DATE(Tableau2[[#This Row],[année]]+2000,Tableau2[[#This Row],[Mois]],1)</f>
        <v>42005</v>
      </c>
      <c r="H5">
        <f t="shared" si="3"/>
        <v>2</v>
      </c>
    </row>
    <row r="6" spans="1:8" x14ac:dyDescent="0.25">
      <c r="A6" t="s">
        <v>6</v>
      </c>
      <c r="B6">
        <v>4</v>
      </c>
      <c r="C6" t="s">
        <v>46</v>
      </c>
      <c r="D6" t="str">
        <f t="shared" si="0"/>
        <v>747</v>
      </c>
      <c r="E6" t="str">
        <f t="shared" si="1"/>
        <v>01</v>
      </c>
      <c r="F6" t="str">
        <f t="shared" si="2"/>
        <v>15</v>
      </c>
      <c r="G6" s="6">
        <f>DATE(Tableau2[[#This Row],[année]]+2000,Tableau2[[#This Row],[Mois]],1)</f>
        <v>42005</v>
      </c>
      <c r="H6">
        <f t="shared" si="3"/>
        <v>4</v>
      </c>
    </row>
    <row r="7" spans="1:8" x14ac:dyDescent="0.25">
      <c r="A7" t="s">
        <v>7</v>
      </c>
      <c r="B7">
        <v>6</v>
      </c>
      <c r="C7" t="s">
        <v>46</v>
      </c>
      <c r="D7" t="str">
        <f t="shared" si="0"/>
        <v>045</v>
      </c>
      <c r="E7" t="str">
        <f t="shared" si="1"/>
        <v>01</v>
      </c>
      <c r="F7" t="str">
        <f t="shared" si="2"/>
        <v>15</v>
      </c>
      <c r="G7" s="6">
        <f>DATE(Tableau2[[#This Row],[année]]+2000,Tableau2[[#This Row],[Mois]],1)</f>
        <v>42005</v>
      </c>
      <c r="H7">
        <f t="shared" si="3"/>
        <v>6</v>
      </c>
    </row>
    <row r="8" spans="1:8" x14ac:dyDescent="0.25">
      <c r="A8" t="s">
        <v>8</v>
      </c>
      <c r="B8">
        <v>52</v>
      </c>
      <c r="C8" t="s">
        <v>46</v>
      </c>
      <c r="D8" t="str">
        <f t="shared" si="0"/>
        <v>704</v>
      </c>
      <c r="E8" t="str">
        <f t="shared" si="1"/>
        <v>01</v>
      </c>
      <c r="F8" t="str">
        <f t="shared" si="2"/>
        <v>15</v>
      </c>
      <c r="G8" s="6">
        <f>DATE(Tableau2[[#This Row],[année]]+2000,Tableau2[[#This Row],[Mois]],1)</f>
        <v>42005</v>
      </c>
      <c r="H8">
        <f t="shared" si="3"/>
        <v>52</v>
      </c>
    </row>
    <row r="9" spans="1:8" x14ac:dyDescent="0.25">
      <c r="A9" t="s">
        <v>9</v>
      </c>
      <c r="B9">
        <v>39</v>
      </c>
      <c r="C9" t="s">
        <v>46</v>
      </c>
      <c r="D9" t="str">
        <f t="shared" si="0"/>
        <v>055</v>
      </c>
      <c r="E9" t="str">
        <f t="shared" si="1"/>
        <v>01</v>
      </c>
      <c r="F9" t="str">
        <f t="shared" si="2"/>
        <v>15</v>
      </c>
      <c r="G9" s="6">
        <f>DATE(Tableau2[[#This Row],[année]]+2000,Tableau2[[#This Row],[Mois]],1)</f>
        <v>42005</v>
      </c>
      <c r="H9">
        <f t="shared" si="3"/>
        <v>39</v>
      </c>
    </row>
    <row r="10" spans="1:8" x14ac:dyDescent="0.25">
      <c r="A10" t="s">
        <v>10</v>
      </c>
      <c r="B10">
        <v>100</v>
      </c>
      <c r="C10" t="s">
        <v>46</v>
      </c>
      <c r="D10" t="str">
        <f t="shared" si="0"/>
        <v>450</v>
      </c>
      <c r="E10" t="str">
        <f t="shared" si="1"/>
        <v>01</v>
      </c>
      <c r="F10" t="str">
        <f t="shared" si="2"/>
        <v>15</v>
      </c>
      <c r="G10" s="6">
        <f>DATE(Tableau2[[#This Row],[année]]+2000,Tableau2[[#This Row],[Mois]],1)</f>
        <v>42005</v>
      </c>
      <c r="H10">
        <f t="shared" si="3"/>
        <v>100</v>
      </c>
    </row>
    <row r="11" spans="1:8" x14ac:dyDescent="0.25">
      <c r="A11" t="s">
        <v>11</v>
      </c>
      <c r="B11">
        <v>1</v>
      </c>
      <c r="C11" t="s">
        <v>46</v>
      </c>
      <c r="D11" t="str">
        <f t="shared" si="0"/>
        <v>024</v>
      </c>
      <c r="E11" t="str">
        <f t="shared" si="1"/>
        <v>01</v>
      </c>
      <c r="F11" t="str">
        <f t="shared" si="2"/>
        <v>15</v>
      </c>
      <c r="G11" s="6">
        <f>DATE(Tableau2[[#This Row],[année]]+2000,Tableau2[[#This Row],[Mois]],1)</f>
        <v>42005</v>
      </c>
      <c r="H11">
        <f t="shared" si="3"/>
        <v>1</v>
      </c>
    </row>
    <row r="12" spans="1:8" x14ac:dyDescent="0.25">
      <c r="A12" t="s">
        <v>12</v>
      </c>
      <c r="B12">
        <v>85</v>
      </c>
      <c r="C12" t="s">
        <v>46</v>
      </c>
      <c r="D12" t="str">
        <f t="shared" si="0"/>
        <v>921</v>
      </c>
      <c r="E12" t="str">
        <f t="shared" si="1"/>
        <v>01</v>
      </c>
      <c r="F12" t="str">
        <f t="shared" si="2"/>
        <v>15</v>
      </c>
      <c r="G12" s="6">
        <f>DATE(Tableau2[[#This Row],[année]]+2000,Tableau2[[#This Row],[Mois]],1)</f>
        <v>42005</v>
      </c>
      <c r="H12">
        <f t="shared" si="3"/>
        <v>85</v>
      </c>
    </row>
    <row r="13" spans="1:8" x14ac:dyDescent="0.25">
      <c r="A13" t="s">
        <v>13</v>
      </c>
      <c r="B13">
        <v>87</v>
      </c>
      <c r="C13" t="s">
        <v>46</v>
      </c>
      <c r="D13" t="str">
        <f t="shared" si="0"/>
        <v>083</v>
      </c>
      <c r="E13" t="str">
        <f t="shared" si="1"/>
        <v>01</v>
      </c>
      <c r="F13" t="str">
        <f t="shared" si="2"/>
        <v>15</v>
      </c>
      <c r="G13" s="6">
        <f>DATE(Tableau2[[#This Row],[année]]+2000,Tableau2[[#This Row],[Mois]],1)</f>
        <v>42005</v>
      </c>
      <c r="H13">
        <f t="shared" si="3"/>
        <v>87</v>
      </c>
    </row>
    <row r="14" spans="1:8" x14ac:dyDescent="0.25">
      <c r="A14" t="s">
        <v>14</v>
      </c>
      <c r="B14">
        <v>12</v>
      </c>
      <c r="C14" t="s">
        <v>46</v>
      </c>
      <c r="D14" t="str">
        <f t="shared" si="0"/>
        <v>032</v>
      </c>
      <c r="E14" t="str">
        <f t="shared" si="1"/>
        <v>02</v>
      </c>
      <c r="F14" t="str">
        <f t="shared" si="2"/>
        <v>15</v>
      </c>
      <c r="G14" s="6">
        <f>DATE(Tableau2[[#This Row],[année]]+2000,Tableau2[[#This Row],[Mois]],1)</f>
        <v>42036</v>
      </c>
      <c r="H14">
        <f t="shared" si="3"/>
        <v>12</v>
      </c>
    </row>
    <row r="15" spans="1:8" x14ac:dyDescent="0.25">
      <c r="A15" t="s">
        <v>15</v>
      </c>
      <c r="B15">
        <v>201</v>
      </c>
      <c r="C15" t="s">
        <v>46</v>
      </c>
      <c r="D15" t="str">
        <f t="shared" si="0"/>
        <v>031</v>
      </c>
      <c r="E15" t="str">
        <f t="shared" si="1"/>
        <v>02</v>
      </c>
      <c r="F15" t="str">
        <f t="shared" si="2"/>
        <v>15</v>
      </c>
      <c r="G15" s="6">
        <f>DATE(Tableau2[[#This Row],[année]]+2000,Tableau2[[#This Row],[Mois]],1)</f>
        <v>42036</v>
      </c>
      <c r="H15">
        <f t="shared" si="3"/>
        <v>201</v>
      </c>
    </row>
    <row r="16" spans="1:8" x14ac:dyDescent="0.25">
      <c r="A16" t="s">
        <v>16</v>
      </c>
      <c r="B16">
        <v>95</v>
      </c>
      <c r="C16" t="s">
        <v>46</v>
      </c>
      <c r="D16" t="str">
        <f t="shared" si="0"/>
        <v>055</v>
      </c>
      <c r="E16" t="str">
        <f t="shared" si="1"/>
        <v>02</v>
      </c>
      <c r="F16" t="str">
        <f t="shared" si="2"/>
        <v>15</v>
      </c>
      <c r="G16" s="6">
        <f>DATE(Tableau2[[#This Row],[année]]+2000,Tableau2[[#This Row],[Mois]],1)</f>
        <v>42036</v>
      </c>
      <c r="H16">
        <f t="shared" si="3"/>
        <v>95</v>
      </c>
    </row>
    <row r="17" spans="1:8" x14ac:dyDescent="0.25">
      <c r="A17" t="s">
        <v>38</v>
      </c>
      <c r="B17">
        <v>1</v>
      </c>
      <c r="C17" t="s">
        <v>46</v>
      </c>
      <c r="D17" t="str">
        <f t="shared" si="0"/>
        <v>815</v>
      </c>
      <c r="E17" t="str">
        <f t="shared" si="1"/>
        <v>02</v>
      </c>
      <c r="F17" t="str">
        <f t="shared" si="2"/>
        <v>16</v>
      </c>
      <c r="G17" s="6">
        <f>DATE(Tableau2[[#This Row],[année]]+2000,Tableau2[[#This Row],[Mois]],1)</f>
        <v>42401</v>
      </c>
      <c r="H17">
        <f t="shared" si="3"/>
        <v>1</v>
      </c>
    </row>
    <row r="18" spans="1:8" x14ac:dyDescent="0.25">
      <c r="A18" t="s">
        <v>39</v>
      </c>
      <c r="B18">
        <v>14</v>
      </c>
      <c r="C18" t="s">
        <v>46</v>
      </c>
      <c r="D18" t="str">
        <f t="shared" si="0"/>
        <v>980</v>
      </c>
      <c r="E18" t="str">
        <f t="shared" si="1"/>
        <v>02</v>
      </c>
      <c r="F18" t="str">
        <f t="shared" si="2"/>
        <v>16</v>
      </c>
      <c r="G18" s="6">
        <f>DATE(Tableau2[[#This Row],[année]]+2000,Tableau2[[#This Row],[Mois]],1)</f>
        <v>42401</v>
      </c>
      <c r="H18">
        <f t="shared" si="3"/>
        <v>14</v>
      </c>
    </row>
    <row r="19" spans="1:8" x14ac:dyDescent="0.25">
      <c r="A19" t="s">
        <v>40</v>
      </c>
      <c r="B19">
        <v>295</v>
      </c>
      <c r="C19" t="s">
        <v>46</v>
      </c>
      <c r="D19" t="str">
        <f t="shared" si="0"/>
        <v>704</v>
      </c>
      <c r="E19" t="str">
        <f t="shared" si="1"/>
        <v>02</v>
      </c>
      <c r="F19" t="str">
        <f t="shared" si="2"/>
        <v>16</v>
      </c>
      <c r="G19" s="6">
        <f>DATE(Tableau2[[#This Row],[année]]+2000,Tableau2[[#This Row],[Mois]],1)</f>
        <v>42401</v>
      </c>
      <c r="H19">
        <f t="shared" si="3"/>
        <v>295</v>
      </c>
    </row>
    <row r="20" spans="1:8" x14ac:dyDescent="0.25">
      <c r="A20" t="s">
        <v>20</v>
      </c>
      <c r="B20">
        <v>10</v>
      </c>
      <c r="C20" t="s">
        <v>46</v>
      </c>
      <c r="D20" t="str">
        <f t="shared" si="0"/>
        <v>071</v>
      </c>
      <c r="E20" t="str">
        <f t="shared" si="1"/>
        <v>02</v>
      </c>
      <c r="F20" t="str">
        <f t="shared" si="2"/>
        <v>15</v>
      </c>
      <c r="G20" s="6">
        <f>DATE(Tableau2[[#This Row],[année]]+2000,Tableau2[[#This Row],[Mois]],1)</f>
        <v>42036</v>
      </c>
      <c r="H20">
        <f t="shared" si="3"/>
        <v>10</v>
      </c>
    </row>
    <row r="21" spans="1:8" x14ac:dyDescent="0.25">
      <c r="A21" t="s">
        <v>35</v>
      </c>
      <c r="B21">
        <v>461</v>
      </c>
      <c r="C21" t="s">
        <v>46</v>
      </c>
      <c r="D21" t="str">
        <f t="shared" si="0"/>
        <v>747</v>
      </c>
      <c r="E21" t="str">
        <f t="shared" si="1"/>
        <v>02</v>
      </c>
      <c r="F21" t="str">
        <f t="shared" si="2"/>
        <v>16</v>
      </c>
      <c r="G21" s="6">
        <f>DATE(Tableau2[[#This Row],[année]]+2000,Tableau2[[#This Row],[Mois]],1)</f>
        <v>42401</v>
      </c>
      <c r="H21">
        <f t="shared" si="3"/>
        <v>461</v>
      </c>
    </row>
    <row r="22" spans="1:8" x14ac:dyDescent="0.25">
      <c r="A22" t="s">
        <v>41</v>
      </c>
      <c r="B22">
        <v>1</v>
      </c>
      <c r="C22" t="s">
        <v>46</v>
      </c>
      <c r="D22" t="str">
        <f t="shared" si="0"/>
        <v>425</v>
      </c>
      <c r="E22" t="str">
        <f t="shared" si="1"/>
        <v>02</v>
      </c>
      <c r="F22" t="str">
        <f t="shared" si="2"/>
        <v>16</v>
      </c>
      <c r="G22" s="6">
        <f>DATE(Tableau2[[#This Row],[année]]+2000,Tableau2[[#This Row],[Mois]],1)</f>
        <v>42401</v>
      </c>
      <c r="H22">
        <f t="shared" si="3"/>
        <v>1</v>
      </c>
    </row>
    <row r="23" spans="1:8" x14ac:dyDescent="0.25">
      <c r="A23" t="s">
        <v>36</v>
      </c>
      <c r="B23">
        <v>3</v>
      </c>
      <c r="C23" t="s">
        <v>46</v>
      </c>
      <c r="D23" t="str">
        <f t="shared" si="0"/>
        <v>920</v>
      </c>
      <c r="E23" t="str">
        <f t="shared" si="1"/>
        <v>02</v>
      </c>
      <c r="F23" t="str">
        <f t="shared" si="2"/>
        <v>16</v>
      </c>
      <c r="G23" s="6">
        <f>DATE(Tableau2[[#This Row],[année]]+2000,Tableau2[[#This Row],[Mois]],1)</f>
        <v>42401</v>
      </c>
      <c r="H23">
        <f t="shared" si="3"/>
        <v>3</v>
      </c>
    </row>
    <row r="24" spans="1:8" x14ac:dyDescent="0.25">
      <c r="A24" t="s">
        <v>49</v>
      </c>
      <c r="B24">
        <v>270</v>
      </c>
      <c r="C24" t="s">
        <v>46</v>
      </c>
      <c r="D24" t="str">
        <f t="shared" si="0"/>
        <v>064</v>
      </c>
      <c r="E24" t="str">
        <f t="shared" si="1"/>
        <v>02</v>
      </c>
      <c r="F24" t="str">
        <f t="shared" si="2"/>
        <v>16</v>
      </c>
      <c r="G24" s="6">
        <f>DATE(Tableau2[[#This Row],[année]]+2000,Tableau2[[#This Row],[Mois]],1)</f>
        <v>42401</v>
      </c>
      <c r="H24">
        <f t="shared" si="3"/>
        <v>270</v>
      </c>
    </row>
    <row r="25" spans="1:8" x14ac:dyDescent="0.25">
      <c r="A25" t="s">
        <v>37</v>
      </c>
      <c r="B25">
        <v>7</v>
      </c>
      <c r="C25" t="s">
        <v>46</v>
      </c>
      <c r="D25" t="str">
        <f t="shared" si="0"/>
        <v>045</v>
      </c>
      <c r="E25" t="str">
        <f t="shared" si="1"/>
        <v>02</v>
      </c>
      <c r="F25" t="str">
        <f t="shared" si="2"/>
        <v>16</v>
      </c>
      <c r="G25" s="6">
        <f>DATE(Tableau2[[#This Row],[année]]+2000,Tableau2[[#This Row],[Mois]],1)</f>
        <v>42401</v>
      </c>
      <c r="H25">
        <f t="shared" si="3"/>
        <v>7</v>
      </c>
    </row>
    <row r="26" spans="1:8" x14ac:dyDescent="0.25">
      <c r="A26" t="s">
        <v>48</v>
      </c>
      <c r="B26">
        <v>5</v>
      </c>
      <c r="C26" t="s">
        <v>46</v>
      </c>
      <c r="D26" t="str">
        <f t="shared" si="0"/>
        <v>921</v>
      </c>
      <c r="E26" t="str">
        <f t="shared" si="1"/>
        <v>02</v>
      </c>
      <c r="F26" t="str">
        <f t="shared" si="2"/>
        <v>14</v>
      </c>
      <c r="G26" s="6">
        <f>DATE(Tableau2[[#This Row],[année]]+2000,Tableau2[[#This Row],[Mois]],1)</f>
        <v>41671</v>
      </c>
      <c r="H26">
        <f t="shared" si="3"/>
        <v>5</v>
      </c>
    </row>
    <row r="27" spans="1:8" x14ac:dyDescent="0.25">
      <c r="A27" t="s">
        <v>50</v>
      </c>
      <c r="B27">
        <v>6</v>
      </c>
      <c r="C27" t="s">
        <v>46</v>
      </c>
      <c r="D27" t="str">
        <f t="shared" si="0"/>
        <v>017</v>
      </c>
      <c r="E27" t="str">
        <f t="shared" si="1"/>
        <v>02</v>
      </c>
      <c r="F27" t="str">
        <f t="shared" si="2"/>
        <v>14</v>
      </c>
      <c r="G27" s="6">
        <f>DATE(Tableau2[[#This Row],[année]]+2000,Tableau2[[#This Row],[Mois]],1)</f>
        <v>41671</v>
      </c>
      <c r="H27">
        <f t="shared" si="3"/>
        <v>6</v>
      </c>
    </row>
    <row r="28" spans="1:8" x14ac:dyDescent="0.25">
      <c r="A28" t="s">
        <v>51</v>
      </c>
      <c r="B28">
        <v>7</v>
      </c>
      <c r="C28" t="s">
        <v>46</v>
      </c>
      <c r="D28" t="str">
        <f t="shared" si="0"/>
        <v>032</v>
      </c>
      <c r="E28" t="str">
        <f t="shared" si="1"/>
        <v>03</v>
      </c>
      <c r="F28" t="str">
        <f t="shared" si="2"/>
        <v>14</v>
      </c>
      <c r="G28" s="6">
        <f>DATE(Tableau2[[#This Row],[année]]+2000,Tableau2[[#This Row],[Mois]],1)</f>
        <v>41699</v>
      </c>
      <c r="H28">
        <f t="shared" si="3"/>
        <v>7</v>
      </c>
    </row>
    <row r="29" spans="1:8" x14ac:dyDescent="0.25">
      <c r="A29" t="s">
        <v>52</v>
      </c>
      <c r="B29">
        <v>55</v>
      </c>
      <c r="C29" t="s">
        <v>46</v>
      </c>
      <c r="D29" t="str">
        <f t="shared" si="0"/>
        <v>055</v>
      </c>
      <c r="E29" t="str">
        <f t="shared" si="1"/>
        <v>03</v>
      </c>
      <c r="F29" t="str">
        <f t="shared" si="2"/>
        <v>14</v>
      </c>
      <c r="G29" s="6">
        <f>DATE(Tableau2[[#This Row],[année]]+2000,Tableau2[[#This Row],[Mois]],1)</f>
        <v>41699</v>
      </c>
      <c r="H29">
        <f t="shared" si="3"/>
        <v>55</v>
      </c>
    </row>
    <row r="30" spans="1:8" x14ac:dyDescent="0.25">
      <c r="A30" t="s">
        <v>53</v>
      </c>
      <c r="B30">
        <v>1</v>
      </c>
      <c r="C30" t="s">
        <v>46</v>
      </c>
      <c r="D30" t="str">
        <f t="shared" si="0"/>
        <v>031</v>
      </c>
      <c r="E30" t="str">
        <f t="shared" si="1"/>
        <v>03</v>
      </c>
      <c r="F30" t="str">
        <f t="shared" si="2"/>
        <v>14</v>
      </c>
      <c r="G30" s="6">
        <f>DATE(Tableau2[[#This Row],[année]]+2000,Tableau2[[#This Row],[Mois]],1)</f>
        <v>41699</v>
      </c>
      <c r="H30">
        <f t="shared" si="3"/>
        <v>1</v>
      </c>
    </row>
    <row r="31" spans="1:8" x14ac:dyDescent="0.25">
      <c r="A31" t="s">
        <v>54</v>
      </c>
      <c r="B31">
        <v>358</v>
      </c>
      <c r="C31" t="s">
        <v>46</v>
      </c>
      <c r="D31" t="str">
        <f t="shared" si="0"/>
        <v>815</v>
      </c>
      <c r="E31" t="str">
        <f t="shared" si="1"/>
        <v>03</v>
      </c>
      <c r="F31" t="str">
        <f t="shared" si="2"/>
        <v>14</v>
      </c>
      <c r="G31" s="6">
        <f>DATE(Tableau2[[#This Row],[année]]+2000,Tableau2[[#This Row],[Mois]],1)</f>
        <v>41699</v>
      </c>
      <c r="H31">
        <f t="shared" si="3"/>
        <v>358</v>
      </c>
    </row>
    <row r="32" spans="1:8" x14ac:dyDescent="0.25">
      <c r="A32" t="s">
        <v>55</v>
      </c>
      <c r="B32">
        <v>105</v>
      </c>
      <c r="C32" t="s">
        <v>46</v>
      </c>
      <c r="D32" t="str">
        <f t="shared" si="0"/>
        <v>071</v>
      </c>
      <c r="E32" t="str">
        <f t="shared" si="1"/>
        <v>03</v>
      </c>
      <c r="F32" t="str">
        <f t="shared" si="2"/>
        <v>16</v>
      </c>
      <c r="G32" s="6">
        <f>DATE(Tableau2[[#This Row],[année]]+2000,Tableau2[[#This Row],[Mois]],1)</f>
        <v>42430</v>
      </c>
      <c r="H32">
        <f t="shared" si="3"/>
        <v>105</v>
      </c>
    </row>
    <row r="33" spans="1:8" x14ac:dyDescent="0.25">
      <c r="A33" t="s">
        <v>56</v>
      </c>
      <c r="B33">
        <v>1</v>
      </c>
      <c r="C33" t="s">
        <v>46</v>
      </c>
      <c r="D33" t="str">
        <f t="shared" si="0"/>
        <v>390</v>
      </c>
      <c r="E33" t="str">
        <f t="shared" si="1"/>
        <v>03</v>
      </c>
      <c r="F33" t="str">
        <f t="shared" si="2"/>
        <v>16</v>
      </c>
      <c r="G33" s="6">
        <f>DATE(Tableau2[[#This Row],[année]]+2000,Tableau2[[#This Row],[Mois]],1)</f>
        <v>42430</v>
      </c>
      <c r="H33">
        <f t="shared" si="3"/>
        <v>1</v>
      </c>
    </row>
    <row r="34" spans="1:8" x14ac:dyDescent="0.25">
      <c r="A34" t="s">
        <v>25</v>
      </c>
      <c r="B34">
        <v>5</v>
      </c>
      <c r="C34" t="s">
        <v>46</v>
      </c>
      <c r="D34" t="str">
        <f t="shared" si="0"/>
        <v>450</v>
      </c>
      <c r="E34" t="str">
        <f t="shared" si="1"/>
        <v>03</v>
      </c>
      <c r="F34" t="str">
        <f t="shared" si="2"/>
        <v>15</v>
      </c>
      <c r="G34" s="6">
        <f>DATE(Tableau2[[#This Row],[année]]+2000,Tableau2[[#This Row],[Mois]],1)</f>
        <v>42064</v>
      </c>
      <c r="H34">
        <f t="shared" si="3"/>
        <v>5</v>
      </c>
    </row>
    <row r="35" spans="1:8" x14ac:dyDescent="0.25">
      <c r="A35" t="s">
        <v>26</v>
      </c>
      <c r="B35">
        <v>17</v>
      </c>
      <c r="C35" t="s">
        <v>46</v>
      </c>
      <c r="D35" t="str">
        <f t="shared" si="0"/>
        <v>5 032</v>
      </c>
      <c r="E35" t="str">
        <f t="shared" si="1"/>
        <v>03</v>
      </c>
      <c r="F35" t="str">
        <f t="shared" si="2"/>
        <v>15</v>
      </c>
      <c r="G35" s="6">
        <f>DATE(Tableau2[[#This Row],[année]]+2000,Tableau2[[#This Row],[Mois]],1)</f>
        <v>42064</v>
      </c>
      <c r="H35">
        <f t="shared" si="3"/>
        <v>17</v>
      </c>
    </row>
    <row r="36" spans="1:8" x14ac:dyDescent="0.25">
      <c r="A36" t="s">
        <v>27</v>
      </c>
      <c r="B36">
        <v>253</v>
      </c>
      <c r="C36" t="s">
        <v>46</v>
      </c>
      <c r="D36" t="str">
        <f t="shared" si="0"/>
        <v>704</v>
      </c>
      <c r="E36" t="str">
        <f t="shared" si="1"/>
        <v>03</v>
      </c>
      <c r="F36" t="str">
        <f t="shared" si="2"/>
        <v>15</v>
      </c>
      <c r="G36" s="6">
        <f>DATE(Tableau2[[#This Row],[année]]+2000,Tableau2[[#This Row],[Mois]],1)</f>
        <v>42064</v>
      </c>
      <c r="H36">
        <f t="shared" si="3"/>
        <v>253</v>
      </c>
    </row>
    <row r="37" spans="1:8" x14ac:dyDescent="0.25">
      <c r="A37" t="s">
        <v>28</v>
      </c>
      <c r="B37">
        <v>384</v>
      </c>
      <c r="C37" t="s">
        <v>46</v>
      </c>
      <c r="D37" t="str">
        <f t="shared" si="0"/>
        <v>747</v>
      </c>
      <c r="E37" t="str">
        <f t="shared" si="1"/>
        <v>03</v>
      </c>
      <c r="F37" t="str">
        <f t="shared" si="2"/>
        <v>15</v>
      </c>
      <c r="G37" s="6">
        <f>DATE(Tableau2[[#This Row],[année]]+2000,Tableau2[[#This Row],[Mois]],1)</f>
        <v>42064</v>
      </c>
      <c r="H37">
        <f t="shared" si="3"/>
        <v>384</v>
      </c>
    </row>
    <row r="38" spans="1:8" x14ac:dyDescent="0.25">
      <c r="A38" t="s">
        <v>29</v>
      </c>
      <c r="B38">
        <v>4</v>
      </c>
      <c r="C38" t="s">
        <v>46</v>
      </c>
      <c r="D38" t="str">
        <f t="shared" si="0"/>
        <v>803</v>
      </c>
      <c r="E38" t="str">
        <f t="shared" si="1"/>
        <v>03</v>
      </c>
      <c r="F38" t="str">
        <f t="shared" si="2"/>
        <v>15</v>
      </c>
      <c r="G38" s="6">
        <f>DATE(Tableau2[[#This Row],[année]]+2000,Tableau2[[#This Row],[Mois]],1)</f>
        <v>42064</v>
      </c>
      <c r="H38">
        <f t="shared" si="3"/>
        <v>4</v>
      </c>
    </row>
    <row r="39" spans="1:8" x14ac:dyDescent="0.25">
      <c r="A39" t="s">
        <v>30</v>
      </c>
      <c r="B39">
        <v>1</v>
      </c>
      <c r="C39" t="s">
        <v>46</v>
      </c>
      <c r="D39" t="str">
        <f t="shared" si="0"/>
        <v>307</v>
      </c>
      <c r="E39" t="str">
        <f t="shared" si="1"/>
        <v>03</v>
      </c>
      <c r="F39" t="str">
        <f t="shared" si="2"/>
        <v>15</v>
      </c>
      <c r="G39" s="6">
        <f>DATE(Tableau2[[#This Row],[année]]+2000,Tableau2[[#This Row],[Mois]],1)</f>
        <v>42064</v>
      </c>
      <c r="H39">
        <f t="shared" si="3"/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"/>
  <sheetViews>
    <sheetView workbookViewId="0">
      <selection activeCell="E25" sqref="E25"/>
    </sheetView>
  </sheetViews>
  <sheetFormatPr baseColWidth="10" defaultRowHeight="15" x14ac:dyDescent="0.25"/>
  <cols>
    <col min="1" max="1" width="9" bestFit="1" customWidth="1"/>
    <col min="2" max="2" width="8" bestFit="1" customWidth="1"/>
    <col min="3" max="3" width="7" bestFit="1" customWidth="1"/>
    <col min="4" max="4" width="10.7109375" bestFit="1" customWidth="1"/>
    <col min="5" max="5" width="7.7109375" bestFit="1" customWidth="1"/>
    <col min="6" max="6" width="8.85546875" bestFit="1" customWidth="1"/>
    <col min="7" max="7" width="7.42578125" bestFit="1" customWidth="1"/>
    <col min="8" max="8" width="7" bestFit="1" customWidth="1"/>
    <col min="9" max="9" width="8" bestFit="1" customWidth="1"/>
    <col min="10" max="10" width="7" bestFit="1" customWidth="1"/>
    <col min="11" max="11" width="10.7109375" bestFit="1" customWidth="1"/>
    <col min="12" max="12" width="7.7109375" bestFit="1" customWidth="1"/>
    <col min="13" max="13" width="8.85546875" bestFit="1" customWidth="1"/>
    <col min="14" max="14" width="7" bestFit="1" customWidth="1"/>
  </cols>
  <sheetData>
    <row r="1" spans="1:8" x14ac:dyDescent="0.25">
      <c r="A1" s="3" t="s">
        <v>0</v>
      </c>
      <c r="B1" s="3" t="s">
        <v>1</v>
      </c>
      <c r="C1" s="3" t="s">
        <v>45</v>
      </c>
      <c r="D1" s="3" t="s">
        <v>44</v>
      </c>
      <c r="E1" s="3" t="s">
        <v>42</v>
      </c>
      <c r="F1" s="3" t="s">
        <v>43</v>
      </c>
      <c r="G1" s="2" t="s">
        <v>73</v>
      </c>
      <c r="H1" s="2" t="s">
        <v>70</v>
      </c>
    </row>
    <row r="2" spans="1:8" x14ac:dyDescent="0.25">
      <c r="A2" s="3">
        <v>250815</v>
      </c>
      <c r="B2" s="3">
        <v>300</v>
      </c>
      <c r="C2" s="3" t="s">
        <v>47</v>
      </c>
      <c r="D2" s="3">
        <v>25</v>
      </c>
      <c r="E2" s="3">
        <v>8</v>
      </c>
      <c r="F2" s="3">
        <v>15</v>
      </c>
      <c r="G2" s="3">
        <v>42217</v>
      </c>
      <c r="H2" s="3">
        <v>300</v>
      </c>
    </row>
    <row r="3" spans="1:8" x14ac:dyDescent="0.25">
      <c r="A3" s="3">
        <v>8150115</v>
      </c>
      <c r="B3" s="3">
        <v>62</v>
      </c>
      <c r="C3" s="3" t="s">
        <v>47</v>
      </c>
      <c r="D3" s="3">
        <v>815</v>
      </c>
      <c r="E3" s="3">
        <v>1</v>
      </c>
      <c r="F3" s="3">
        <v>15</v>
      </c>
      <c r="G3" s="3">
        <v>42005</v>
      </c>
      <c r="H3" s="3">
        <v>62</v>
      </c>
    </row>
    <row r="4" spans="1:8" x14ac:dyDescent="0.25">
      <c r="A4" s="3">
        <v>9800115</v>
      </c>
      <c r="B4" s="3">
        <v>46</v>
      </c>
      <c r="C4" s="3" t="s">
        <v>47</v>
      </c>
      <c r="D4" s="3">
        <v>980</v>
      </c>
      <c r="E4" s="3">
        <v>1</v>
      </c>
      <c r="F4" s="3">
        <v>15</v>
      </c>
      <c r="G4" s="3">
        <v>42005</v>
      </c>
      <c r="H4" s="3">
        <v>46</v>
      </c>
    </row>
    <row r="5" spans="1:8" x14ac:dyDescent="0.25">
      <c r="A5" s="3">
        <v>510115</v>
      </c>
      <c r="B5" s="3">
        <v>152</v>
      </c>
      <c r="C5" s="3" t="s">
        <v>47</v>
      </c>
      <c r="D5" s="3">
        <v>51</v>
      </c>
      <c r="E5" s="3">
        <v>1</v>
      </c>
      <c r="F5" s="3">
        <v>15</v>
      </c>
      <c r="G5" s="3">
        <v>42005</v>
      </c>
      <c r="H5" s="3">
        <v>152</v>
      </c>
    </row>
    <row r="6" spans="1:8" x14ac:dyDescent="0.25">
      <c r="A6" s="3">
        <v>250115</v>
      </c>
      <c r="B6" s="3">
        <v>6</v>
      </c>
      <c r="C6" s="3" t="s">
        <v>47</v>
      </c>
      <c r="D6" s="3">
        <v>25</v>
      </c>
      <c r="E6" s="3">
        <v>1</v>
      </c>
      <c r="F6" s="3">
        <v>15</v>
      </c>
      <c r="G6" s="3">
        <v>42005</v>
      </c>
      <c r="H6" s="3">
        <v>6</v>
      </c>
    </row>
    <row r="7" spans="1:8" x14ac:dyDescent="0.25">
      <c r="A7" s="3">
        <v>710115</v>
      </c>
      <c r="B7" s="3">
        <v>75</v>
      </c>
      <c r="C7" s="3" t="s">
        <v>47</v>
      </c>
      <c r="D7" s="3">
        <v>71</v>
      </c>
      <c r="E7" s="3">
        <v>1</v>
      </c>
      <c r="F7" s="3">
        <v>15</v>
      </c>
      <c r="G7" s="3">
        <v>42005</v>
      </c>
      <c r="H7" s="3">
        <v>75</v>
      </c>
    </row>
    <row r="8" spans="1:8" x14ac:dyDescent="0.25">
      <c r="A8" s="3">
        <v>7470115</v>
      </c>
      <c r="B8" s="3">
        <v>25</v>
      </c>
      <c r="C8" s="3" t="s">
        <v>47</v>
      </c>
      <c r="D8" s="3">
        <v>747</v>
      </c>
      <c r="E8" s="3">
        <v>1</v>
      </c>
      <c r="F8" s="3">
        <v>15</v>
      </c>
      <c r="G8" s="3">
        <v>42005</v>
      </c>
      <c r="H8" s="3">
        <v>25</v>
      </c>
    </row>
    <row r="9" spans="1:8" x14ac:dyDescent="0.25">
      <c r="A9" s="3">
        <v>450115</v>
      </c>
      <c r="B9" s="3">
        <v>22</v>
      </c>
      <c r="C9" s="3" t="s">
        <v>47</v>
      </c>
      <c r="D9" s="3">
        <v>45</v>
      </c>
      <c r="E9" s="3">
        <v>1</v>
      </c>
      <c r="F9" s="3">
        <v>15</v>
      </c>
      <c r="G9" s="3">
        <v>42005</v>
      </c>
      <c r="H9" s="3">
        <v>22</v>
      </c>
    </row>
    <row r="10" spans="1:8" x14ac:dyDescent="0.25">
      <c r="A10" s="3">
        <v>7040115</v>
      </c>
      <c r="B10" s="3">
        <v>41</v>
      </c>
      <c r="C10" s="3" t="s">
        <v>47</v>
      </c>
      <c r="D10" s="3">
        <v>704</v>
      </c>
      <c r="E10" s="3">
        <v>1</v>
      </c>
      <c r="F10" s="3">
        <v>15</v>
      </c>
      <c r="G10" s="3">
        <v>42005</v>
      </c>
      <c r="H10" s="3">
        <v>41</v>
      </c>
    </row>
    <row r="11" spans="1:8" x14ac:dyDescent="0.25">
      <c r="A11" s="3">
        <v>7630115</v>
      </c>
      <c r="B11" s="3">
        <v>228</v>
      </c>
      <c r="C11" s="3" t="s">
        <v>47</v>
      </c>
      <c r="D11" s="3">
        <v>763</v>
      </c>
      <c r="E11" s="3">
        <v>1</v>
      </c>
      <c r="F11" s="3">
        <v>15</v>
      </c>
      <c r="G11" s="3">
        <v>42005</v>
      </c>
      <c r="H11" s="3">
        <v>228</v>
      </c>
    </row>
    <row r="12" spans="1:8" x14ac:dyDescent="0.25">
      <c r="A12" s="3">
        <v>7300115</v>
      </c>
      <c r="B12" s="3">
        <v>256</v>
      </c>
      <c r="C12" s="3" t="s">
        <v>47</v>
      </c>
      <c r="D12" s="3">
        <v>730</v>
      </c>
      <c r="E12" s="3">
        <v>1</v>
      </c>
      <c r="F12" s="3">
        <v>15</v>
      </c>
      <c r="G12" s="3">
        <v>42005</v>
      </c>
      <c r="H12" s="3">
        <v>256</v>
      </c>
    </row>
    <row r="13" spans="1:8" x14ac:dyDescent="0.25">
      <c r="A13" s="3">
        <v>310115</v>
      </c>
      <c r="B13" s="3">
        <v>75</v>
      </c>
      <c r="C13" s="3" t="s">
        <v>47</v>
      </c>
      <c r="D13" s="3">
        <v>31</v>
      </c>
      <c r="E13" s="3">
        <v>1</v>
      </c>
      <c r="F13" s="3">
        <v>15</v>
      </c>
      <c r="G13" s="3">
        <v>42005</v>
      </c>
      <c r="H13" s="3">
        <v>75</v>
      </c>
    </row>
    <row r="14" spans="1:8" x14ac:dyDescent="0.25">
      <c r="A14" s="3">
        <v>22050115</v>
      </c>
      <c r="B14" s="3">
        <v>20</v>
      </c>
      <c r="C14" s="3" t="s">
        <v>47</v>
      </c>
      <c r="D14" s="3">
        <v>2205</v>
      </c>
      <c r="E14" s="3">
        <v>1</v>
      </c>
      <c r="F14" s="3">
        <v>15</v>
      </c>
      <c r="G14" s="3">
        <v>42005</v>
      </c>
      <c r="H14" s="3">
        <v>20</v>
      </c>
    </row>
    <row r="15" spans="1:8" x14ac:dyDescent="0.25">
      <c r="A15" s="3">
        <v>310215</v>
      </c>
      <c r="B15" s="3">
        <v>174</v>
      </c>
      <c r="C15" s="3" t="s">
        <v>47</v>
      </c>
      <c r="D15" s="3">
        <v>31</v>
      </c>
      <c r="E15" s="3">
        <v>2</v>
      </c>
      <c r="F15" s="3">
        <v>15</v>
      </c>
      <c r="G15" s="3">
        <v>42036</v>
      </c>
      <c r="H15" s="3">
        <v>174</v>
      </c>
    </row>
    <row r="16" spans="1:8" x14ac:dyDescent="0.25">
      <c r="A16" s="3">
        <v>510215</v>
      </c>
      <c r="B16" s="3">
        <v>287</v>
      </c>
      <c r="C16" s="3" t="s">
        <v>47</v>
      </c>
      <c r="D16" s="3">
        <v>51</v>
      </c>
      <c r="E16" s="3">
        <v>2</v>
      </c>
      <c r="F16" s="3">
        <v>15</v>
      </c>
      <c r="G16" s="3">
        <v>42036</v>
      </c>
      <c r="H16" s="3">
        <v>287</v>
      </c>
    </row>
    <row r="17" spans="1:8" x14ac:dyDescent="0.25">
      <c r="A17" s="3">
        <v>8150215</v>
      </c>
      <c r="B17" s="3">
        <v>160</v>
      </c>
      <c r="C17" s="3" t="s">
        <v>47</v>
      </c>
      <c r="D17" s="3">
        <v>815</v>
      </c>
      <c r="E17" s="3">
        <v>2</v>
      </c>
      <c r="F17" s="3">
        <v>15</v>
      </c>
      <c r="G17" s="3">
        <v>42036</v>
      </c>
      <c r="H17" s="3">
        <v>160</v>
      </c>
    </row>
    <row r="18" spans="1:8" x14ac:dyDescent="0.25">
      <c r="A18" s="3">
        <v>9800215</v>
      </c>
      <c r="B18" s="3">
        <v>312</v>
      </c>
      <c r="C18" s="3" t="s">
        <v>47</v>
      </c>
      <c r="D18" s="3">
        <v>980</v>
      </c>
      <c r="E18" s="3">
        <v>2</v>
      </c>
      <c r="F18" s="3">
        <v>15</v>
      </c>
      <c r="G18" s="3">
        <v>42036</v>
      </c>
      <c r="H18" s="3">
        <v>312</v>
      </c>
    </row>
    <row r="19" spans="1:8" x14ac:dyDescent="0.25">
      <c r="A19" s="3">
        <v>7040215</v>
      </c>
      <c r="B19" s="3">
        <v>250</v>
      </c>
      <c r="C19" s="3" t="s">
        <v>47</v>
      </c>
      <c r="D19" s="3">
        <v>704</v>
      </c>
      <c r="E19" s="3">
        <v>2</v>
      </c>
      <c r="F19" s="3">
        <v>15</v>
      </c>
      <c r="G19" s="3">
        <v>42036</v>
      </c>
      <c r="H19" s="3">
        <v>250</v>
      </c>
    </row>
    <row r="20" spans="1:8" x14ac:dyDescent="0.25">
      <c r="A20" s="3">
        <v>710215</v>
      </c>
      <c r="B20" s="3">
        <v>7</v>
      </c>
      <c r="C20" s="3" t="s">
        <v>47</v>
      </c>
      <c r="D20" s="3">
        <v>71</v>
      </c>
      <c r="E20" s="3">
        <v>2</v>
      </c>
      <c r="F20" s="3">
        <v>15</v>
      </c>
      <c r="G20" s="3">
        <v>42036</v>
      </c>
      <c r="H20" s="3">
        <v>7</v>
      </c>
    </row>
    <row r="21" spans="1:8" x14ac:dyDescent="0.25">
      <c r="A21" s="3">
        <v>7470215</v>
      </c>
      <c r="B21" s="3">
        <v>312</v>
      </c>
      <c r="C21" s="3" t="s">
        <v>47</v>
      </c>
      <c r="D21" s="3">
        <v>747</v>
      </c>
      <c r="E21" s="3">
        <v>2</v>
      </c>
      <c r="F21" s="3">
        <v>15</v>
      </c>
      <c r="G21" s="3">
        <v>42036</v>
      </c>
      <c r="H21" s="3">
        <v>312</v>
      </c>
    </row>
    <row r="22" spans="1:8" x14ac:dyDescent="0.25">
      <c r="A22" s="3">
        <v>7300215</v>
      </c>
      <c r="B22" s="3">
        <v>87</v>
      </c>
      <c r="C22" s="3" t="s">
        <v>47</v>
      </c>
      <c r="D22" s="3">
        <v>730</v>
      </c>
      <c r="E22" s="3">
        <v>2</v>
      </c>
      <c r="F22" s="3">
        <v>15</v>
      </c>
      <c r="G22" s="3">
        <v>42036</v>
      </c>
      <c r="H22" s="3">
        <v>87</v>
      </c>
    </row>
    <row r="23" spans="1:8" x14ac:dyDescent="0.25">
      <c r="A23" s="3">
        <v>7630215</v>
      </c>
      <c r="B23" s="3">
        <v>178</v>
      </c>
      <c r="C23" s="3" t="s">
        <v>47</v>
      </c>
      <c r="D23" s="3">
        <v>763</v>
      </c>
      <c r="E23" s="3">
        <v>2</v>
      </c>
      <c r="F23" s="3">
        <v>15</v>
      </c>
      <c r="G23" s="3">
        <v>42036</v>
      </c>
      <c r="H23" s="3">
        <v>178</v>
      </c>
    </row>
    <row r="24" spans="1:8" x14ac:dyDescent="0.25">
      <c r="A24" s="3">
        <v>520215</v>
      </c>
      <c r="B24" s="3">
        <v>58</v>
      </c>
      <c r="C24" s="3" t="s">
        <v>47</v>
      </c>
      <c r="D24" s="3">
        <v>52</v>
      </c>
      <c r="E24" s="3">
        <v>2</v>
      </c>
      <c r="F24" s="3">
        <v>15</v>
      </c>
      <c r="G24" s="3">
        <v>42036</v>
      </c>
      <c r="H24" s="3">
        <v>58</v>
      </c>
    </row>
    <row r="25" spans="1:8" x14ac:dyDescent="0.25">
      <c r="A25" s="3">
        <v>22050215</v>
      </c>
      <c r="B25" s="3">
        <v>30</v>
      </c>
      <c r="C25" s="3" t="s">
        <v>47</v>
      </c>
      <c r="D25" s="3">
        <v>2205</v>
      </c>
      <c r="E25" s="3">
        <v>2</v>
      </c>
      <c r="F25" s="3">
        <v>15</v>
      </c>
      <c r="G25" s="3">
        <v>42036</v>
      </c>
      <c r="H25" s="3">
        <v>30</v>
      </c>
    </row>
    <row r="26" spans="1:8" x14ac:dyDescent="0.25">
      <c r="A26" s="3">
        <v>450215</v>
      </c>
      <c r="B26" s="3">
        <v>31</v>
      </c>
      <c r="C26" s="3" t="s">
        <v>47</v>
      </c>
      <c r="D26" s="3">
        <v>45</v>
      </c>
      <c r="E26" s="3">
        <v>2</v>
      </c>
      <c r="F26" s="3">
        <v>15</v>
      </c>
      <c r="G26" s="3">
        <v>42036</v>
      </c>
      <c r="H26" s="3">
        <v>31</v>
      </c>
    </row>
    <row r="27" spans="1:8" x14ac:dyDescent="0.25">
      <c r="A27" s="3">
        <v>310315</v>
      </c>
      <c r="B27" s="3">
        <v>7</v>
      </c>
      <c r="C27" s="3" t="s">
        <v>47</v>
      </c>
      <c r="D27" s="3">
        <v>31</v>
      </c>
      <c r="E27" s="3">
        <v>3</v>
      </c>
      <c r="F27" s="3">
        <v>15</v>
      </c>
      <c r="G27" s="3">
        <v>42064</v>
      </c>
      <c r="H27" s="3">
        <v>7</v>
      </c>
    </row>
    <row r="28" spans="1:8" x14ac:dyDescent="0.25">
      <c r="A28" s="3">
        <v>8150315</v>
      </c>
      <c r="B28" s="3">
        <v>22</v>
      </c>
      <c r="C28" s="3" t="s">
        <v>47</v>
      </c>
      <c r="D28" s="3">
        <v>815</v>
      </c>
      <c r="E28" s="3">
        <v>3</v>
      </c>
      <c r="F28" s="3">
        <v>15</v>
      </c>
      <c r="G28" s="3">
        <v>42064</v>
      </c>
      <c r="H28" s="3">
        <v>22</v>
      </c>
    </row>
    <row r="29" spans="1:8" x14ac:dyDescent="0.25">
      <c r="A29" s="3">
        <v>7630315</v>
      </c>
      <c r="B29" s="3">
        <v>220</v>
      </c>
      <c r="C29" s="3" t="s">
        <v>47</v>
      </c>
      <c r="D29" s="3">
        <v>763</v>
      </c>
      <c r="E29" s="3">
        <v>3</v>
      </c>
      <c r="F29" s="3">
        <v>15</v>
      </c>
      <c r="G29" s="3">
        <v>42064</v>
      </c>
      <c r="H29" s="3">
        <v>220</v>
      </c>
    </row>
    <row r="30" spans="1:8" x14ac:dyDescent="0.25">
      <c r="A30" s="3">
        <v>4500315</v>
      </c>
      <c r="B30" s="3">
        <v>39</v>
      </c>
      <c r="C30" s="3" t="s">
        <v>47</v>
      </c>
      <c r="D30" s="3">
        <v>450</v>
      </c>
      <c r="E30" s="3">
        <v>3</v>
      </c>
      <c r="F30" s="3">
        <v>15</v>
      </c>
      <c r="G30" s="3">
        <v>42064</v>
      </c>
      <c r="H30" s="3">
        <v>39</v>
      </c>
    </row>
    <row r="31" spans="1:8" x14ac:dyDescent="0.25">
      <c r="A31" s="3">
        <v>7470315</v>
      </c>
      <c r="B31" s="3">
        <v>295</v>
      </c>
      <c r="C31" s="3" t="s">
        <v>47</v>
      </c>
      <c r="D31" s="3">
        <v>747</v>
      </c>
      <c r="E31" s="3">
        <v>3</v>
      </c>
      <c r="F31" s="3">
        <v>15</v>
      </c>
      <c r="G31" s="3">
        <v>42064</v>
      </c>
      <c r="H31" s="3">
        <v>295</v>
      </c>
    </row>
    <row r="32" spans="1:8" x14ac:dyDescent="0.25">
      <c r="A32" s="3">
        <v>22050315</v>
      </c>
      <c r="B32" s="3">
        <v>30</v>
      </c>
      <c r="C32" s="3" t="s">
        <v>47</v>
      </c>
      <c r="D32" s="3">
        <v>2205</v>
      </c>
      <c r="E32" s="3">
        <v>3</v>
      </c>
      <c r="F32" s="3">
        <v>15</v>
      </c>
      <c r="G32" s="3">
        <v>42064</v>
      </c>
      <c r="H32" s="3">
        <v>30</v>
      </c>
    </row>
    <row r="33" spans="1:8" x14ac:dyDescent="0.25">
      <c r="A33" s="3">
        <v>8150415</v>
      </c>
      <c r="B33" s="3">
        <v>1008</v>
      </c>
      <c r="C33" s="3" t="s">
        <v>47</v>
      </c>
      <c r="D33" s="3">
        <v>815</v>
      </c>
      <c r="E33" s="3">
        <v>4</v>
      </c>
      <c r="F33" s="3">
        <v>15</v>
      </c>
      <c r="G33" s="3">
        <v>42095</v>
      </c>
      <c r="H33" s="3">
        <v>1008</v>
      </c>
    </row>
    <row r="34" spans="1:8" x14ac:dyDescent="0.25">
      <c r="A34" s="3">
        <v>7630415</v>
      </c>
      <c r="B34" s="3">
        <v>240</v>
      </c>
      <c r="C34" s="3" t="s">
        <v>47</v>
      </c>
      <c r="D34" s="3">
        <v>763</v>
      </c>
      <c r="E34" s="3">
        <v>4</v>
      </c>
      <c r="F34" s="3">
        <v>15</v>
      </c>
      <c r="G34" s="3">
        <v>42095</v>
      </c>
      <c r="H34" s="3">
        <v>240</v>
      </c>
    </row>
    <row r="35" spans="1:8" x14ac:dyDescent="0.25">
      <c r="A35" s="3">
        <v>4500415</v>
      </c>
      <c r="B35" s="3">
        <v>759</v>
      </c>
      <c r="C35" s="3" t="s">
        <v>47</v>
      </c>
      <c r="D35" s="3">
        <v>450</v>
      </c>
      <c r="E35" s="3">
        <v>4</v>
      </c>
      <c r="F35" s="3">
        <v>15</v>
      </c>
      <c r="G35" s="3">
        <v>42095</v>
      </c>
      <c r="H35" s="3">
        <v>759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9"/>
  <sheetViews>
    <sheetView workbookViewId="0">
      <selection activeCell="G27" sqref="G27"/>
    </sheetView>
  </sheetViews>
  <sheetFormatPr baseColWidth="10" defaultRowHeight="15" x14ac:dyDescent="0.25"/>
  <cols>
    <col min="1" max="1" width="9" bestFit="1" customWidth="1"/>
    <col min="2" max="2" width="8" bestFit="1" customWidth="1"/>
    <col min="3" max="3" width="7" bestFit="1" customWidth="1"/>
    <col min="4" max="4" width="10.7109375" bestFit="1" customWidth="1"/>
    <col min="5" max="5" width="7.7109375" bestFit="1" customWidth="1"/>
    <col min="6" max="6" width="8.85546875" bestFit="1" customWidth="1"/>
    <col min="7" max="7" width="7.42578125" bestFit="1" customWidth="1"/>
    <col min="8" max="8" width="7" bestFit="1" customWidth="1"/>
    <col min="9" max="9" width="8" bestFit="1" customWidth="1"/>
    <col min="10" max="10" width="7" bestFit="1" customWidth="1"/>
    <col min="11" max="11" width="10.7109375" bestFit="1" customWidth="1"/>
    <col min="12" max="12" width="7.7109375" bestFit="1" customWidth="1"/>
    <col min="13" max="13" width="8.85546875" bestFit="1" customWidth="1"/>
    <col min="14" max="14" width="7" bestFit="1" customWidth="1"/>
  </cols>
  <sheetData>
    <row r="1" spans="1:8" x14ac:dyDescent="0.25">
      <c r="A1" s="3" t="s">
        <v>0</v>
      </c>
      <c r="B1" s="3" t="s">
        <v>1</v>
      </c>
      <c r="C1" s="3" t="s">
        <v>45</v>
      </c>
      <c r="D1" s="3" t="s">
        <v>44</v>
      </c>
      <c r="E1" s="3" t="s">
        <v>42</v>
      </c>
      <c r="F1" s="3" t="s">
        <v>43</v>
      </c>
      <c r="G1" s="2" t="s">
        <v>73</v>
      </c>
      <c r="H1" s="2" t="s">
        <v>70</v>
      </c>
    </row>
    <row r="2" spans="1:8" x14ac:dyDescent="0.25">
      <c r="A2" s="3">
        <v>310915</v>
      </c>
      <c r="B2" s="3">
        <v>138</v>
      </c>
      <c r="C2" s="3" t="s">
        <v>46</v>
      </c>
      <c r="D2" s="3">
        <v>31</v>
      </c>
      <c r="E2" s="3">
        <v>9</v>
      </c>
      <c r="F2" s="3">
        <v>15</v>
      </c>
      <c r="G2" s="3">
        <v>42248</v>
      </c>
      <c r="H2" s="3">
        <v>138</v>
      </c>
    </row>
    <row r="3" spans="1:8" x14ac:dyDescent="0.25">
      <c r="A3" s="3">
        <v>510115</v>
      </c>
      <c r="B3" s="3">
        <v>6</v>
      </c>
      <c r="C3" s="3" t="s">
        <v>46</v>
      </c>
      <c r="D3" s="3">
        <v>51</v>
      </c>
      <c r="E3" s="3">
        <v>1</v>
      </c>
      <c r="F3" s="3">
        <v>15</v>
      </c>
      <c r="G3" s="3">
        <v>42005</v>
      </c>
      <c r="H3" s="3">
        <v>6</v>
      </c>
    </row>
    <row r="4" spans="1:8" x14ac:dyDescent="0.25">
      <c r="A4" s="3">
        <v>250115</v>
      </c>
      <c r="B4" s="3">
        <v>11</v>
      </c>
      <c r="C4" s="3" t="s">
        <v>46</v>
      </c>
      <c r="D4" s="3">
        <v>25</v>
      </c>
      <c r="E4" s="3">
        <v>1</v>
      </c>
      <c r="F4" s="3">
        <v>15</v>
      </c>
      <c r="G4" s="3">
        <v>42005</v>
      </c>
      <c r="H4" s="3">
        <v>11</v>
      </c>
    </row>
    <row r="5" spans="1:8" x14ac:dyDescent="0.25">
      <c r="A5" s="3">
        <v>710115</v>
      </c>
      <c r="B5" s="3">
        <v>2</v>
      </c>
      <c r="C5" s="3" t="s">
        <v>46</v>
      </c>
      <c r="D5" s="3">
        <v>71</v>
      </c>
      <c r="E5" s="3">
        <v>1</v>
      </c>
      <c r="F5" s="3">
        <v>15</v>
      </c>
      <c r="G5" s="3">
        <v>42005</v>
      </c>
      <c r="H5" s="3">
        <v>2</v>
      </c>
    </row>
    <row r="6" spans="1:8" x14ac:dyDescent="0.25">
      <c r="A6" s="3">
        <v>7470115</v>
      </c>
      <c r="B6" s="3">
        <v>4</v>
      </c>
      <c r="C6" s="3" t="s">
        <v>46</v>
      </c>
      <c r="D6" s="3">
        <v>747</v>
      </c>
      <c r="E6" s="3">
        <v>1</v>
      </c>
      <c r="F6" s="3">
        <v>15</v>
      </c>
      <c r="G6" s="3">
        <v>42005</v>
      </c>
      <c r="H6" s="3">
        <v>4</v>
      </c>
    </row>
    <row r="7" spans="1:8" x14ac:dyDescent="0.25">
      <c r="A7" s="3">
        <v>450115</v>
      </c>
      <c r="B7" s="3">
        <v>6</v>
      </c>
      <c r="C7" s="3" t="s">
        <v>46</v>
      </c>
      <c r="D7" s="3">
        <v>45</v>
      </c>
      <c r="E7" s="3">
        <v>1</v>
      </c>
      <c r="F7" s="3">
        <v>15</v>
      </c>
      <c r="G7" s="3">
        <v>42005</v>
      </c>
      <c r="H7" s="3">
        <v>6</v>
      </c>
    </row>
    <row r="8" spans="1:8" x14ac:dyDescent="0.25">
      <c r="A8" s="3">
        <v>7040115</v>
      </c>
      <c r="B8" s="3">
        <v>52</v>
      </c>
      <c r="C8" s="3" t="s">
        <v>46</v>
      </c>
      <c r="D8" s="3">
        <v>704</v>
      </c>
      <c r="E8" s="3">
        <v>1</v>
      </c>
      <c r="F8" s="3">
        <v>15</v>
      </c>
      <c r="G8" s="3">
        <v>42005</v>
      </c>
      <c r="H8" s="3">
        <v>52</v>
      </c>
    </row>
    <row r="9" spans="1:8" x14ac:dyDescent="0.25">
      <c r="A9" s="3">
        <v>550115</v>
      </c>
      <c r="B9" s="3">
        <v>39</v>
      </c>
      <c r="C9" s="3" t="s">
        <v>46</v>
      </c>
      <c r="D9" s="3">
        <v>55</v>
      </c>
      <c r="E9" s="3">
        <v>1</v>
      </c>
      <c r="F9" s="3">
        <v>15</v>
      </c>
      <c r="G9" s="3">
        <v>42005</v>
      </c>
      <c r="H9" s="3">
        <v>39</v>
      </c>
    </row>
    <row r="10" spans="1:8" x14ac:dyDescent="0.25">
      <c r="A10" s="3">
        <v>4500115</v>
      </c>
      <c r="B10" s="3">
        <v>100</v>
      </c>
      <c r="C10" s="3" t="s">
        <v>46</v>
      </c>
      <c r="D10" s="3">
        <v>450</v>
      </c>
      <c r="E10" s="3">
        <v>1</v>
      </c>
      <c r="F10" s="3">
        <v>15</v>
      </c>
      <c r="G10" s="3">
        <v>42005</v>
      </c>
      <c r="H10" s="3">
        <v>100</v>
      </c>
    </row>
    <row r="11" spans="1:8" x14ac:dyDescent="0.25">
      <c r="A11" s="3">
        <v>240115</v>
      </c>
      <c r="B11" s="3">
        <v>1</v>
      </c>
      <c r="C11" s="3" t="s">
        <v>46</v>
      </c>
      <c r="D11" s="3">
        <v>24</v>
      </c>
      <c r="E11" s="3">
        <v>1</v>
      </c>
      <c r="F11" s="3">
        <v>15</v>
      </c>
      <c r="G11" s="3">
        <v>42005</v>
      </c>
      <c r="H11" s="3">
        <v>1</v>
      </c>
    </row>
    <row r="12" spans="1:8" x14ac:dyDescent="0.25">
      <c r="A12" s="3">
        <v>9210115</v>
      </c>
      <c r="B12" s="3">
        <v>85</v>
      </c>
      <c r="C12" s="3" t="s">
        <v>46</v>
      </c>
      <c r="D12" s="3">
        <v>921</v>
      </c>
      <c r="E12" s="3">
        <v>1</v>
      </c>
      <c r="F12" s="3">
        <v>15</v>
      </c>
      <c r="G12" s="3">
        <v>42005</v>
      </c>
      <c r="H12" s="3">
        <v>85</v>
      </c>
    </row>
    <row r="13" spans="1:8" x14ac:dyDescent="0.25">
      <c r="A13" s="3">
        <v>830115</v>
      </c>
      <c r="B13" s="3">
        <v>87</v>
      </c>
      <c r="C13" s="3" t="s">
        <v>46</v>
      </c>
      <c r="D13" s="3">
        <v>83</v>
      </c>
      <c r="E13" s="3">
        <v>1</v>
      </c>
      <c r="F13" s="3">
        <v>15</v>
      </c>
      <c r="G13" s="3">
        <v>42005</v>
      </c>
      <c r="H13" s="3">
        <v>87</v>
      </c>
    </row>
    <row r="14" spans="1:8" x14ac:dyDescent="0.25">
      <c r="A14" s="3">
        <v>320215</v>
      </c>
      <c r="B14" s="3">
        <v>12</v>
      </c>
      <c r="C14" s="3" t="s">
        <v>46</v>
      </c>
      <c r="D14" s="3">
        <v>32</v>
      </c>
      <c r="E14" s="3">
        <v>2</v>
      </c>
      <c r="F14" s="3">
        <v>15</v>
      </c>
      <c r="G14" s="3">
        <v>42036</v>
      </c>
      <c r="H14" s="3">
        <v>12</v>
      </c>
    </row>
    <row r="15" spans="1:8" x14ac:dyDescent="0.25">
      <c r="A15" s="3">
        <v>310215</v>
      </c>
      <c r="B15" s="3">
        <v>201</v>
      </c>
      <c r="C15" s="3" t="s">
        <v>46</v>
      </c>
      <c r="D15" s="3">
        <v>31</v>
      </c>
      <c r="E15" s="3">
        <v>2</v>
      </c>
      <c r="F15" s="3">
        <v>15</v>
      </c>
      <c r="G15" s="3">
        <v>42036</v>
      </c>
      <c r="H15" s="3">
        <v>201</v>
      </c>
    </row>
    <row r="16" spans="1:8" x14ac:dyDescent="0.25">
      <c r="A16" s="3">
        <v>550215</v>
      </c>
      <c r="B16" s="3">
        <v>95</v>
      </c>
      <c r="C16" s="3" t="s">
        <v>46</v>
      </c>
      <c r="D16" s="3">
        <v>55</v>
      </c>
      <c r="E16" s="3">
        <v>2</v>
      </c>
      <c r="F16" s="3">
        <v>15</v>
      </c>
      <c r="G16" s="3">
        <v>42036</v>
      </c>
      <c r="H16" s="3">
        <v>95</v>
      </c>
    </row>
    <row r="17" spans="1:8" x14ac:dyDescent="0.25">
      <c r="A17" s="3">
        <v>8150216</v>
      </c>
      <c r="B17" s="3">
        <v>1</v>
      </c>
      <c r="C17" s="3" t="s">
        <v>46</v>
      </c>
      <c r="D17" s="3">
        <v>815</v>
      </c>
      <c r="E17" s="3">
        <v>2</v>
      </c>
      <c r="F17" s="3">
        <v>16</v>
      </c>
      <c r="G17" s="3">
        <v>42401</v>
      </c>
      <c r="H17" s="3">
        <v>1</v>
      </c>
    </row>
    <row r="18" spans="1:8" x14ac:dyDescent="0.25">
      <c r="A18" s="3">
        <v>9800216</v>
      </c>
      <c r="B18" s="3">
        <v>14</v>
      </c>
      <c r="C18" s="3" t="s">
        <v>46</v>
      </c>
      <c r="D18" s="3">
        <v>980</v>
      </c>
      <c r="E18" s="3">
        <v>2</v>
      </c>
      <c r="F18" s="3">
        <v>16</v>
      </c>
      <c r="G18" s="3">
        <v>42401</v>
      </c>
      <c r="H18" s="3">
        <v>14</v>
      </c>
    </row>
    <row r="19" spans="1:8" x14ac:dyDescent="0.25">
      <c r="A19" s="3">
        <v>7040216</v>
      </c>
      <c r="B19" s="3">
        <v>295</v>
      </c>
      <c r="C19" s="3" t="s">
        <v>46</v>
      </c>
      <c r="D19" s="3">
        <v>704</v>
      </c>
      <c r="E19" s="3">
        <v>2</v>
      </c>
      <c r="F19" s="3">
        <v>16</v>
      </c>
      <c r="G19" s="3">
        <v>42401</v>
      </c>
      <c r="H19" s="3">
        <v>295</v>
      </c>
    </row>
    <row r="20" spans="1:8" x14ac:dyDescent="0.25">
      <c r="A20" s="3">
        <v>710215</v>
      </c>
      <c r="B20" s="3">
        <v>10</v>
      </c>
      <c r="C20" s="3" t="s">
        <v>46</v>
      </c>
      <c r="D20" s="3">
        <v>71</v>
      </c>
      <c r="E20" s="3">
        <v>2</v>
      </c>
      <c r="F20" s="3">
        <v>15</v>
      </c>
      <c r="G20" s="3">
        <v>42036</v>
      </c>
      <c r="H20" s="3">
        <v>10</v>
      </c>
    </row>
    <row r="21" spans="1:8" x14ac:dyDescent="0.25">
      <c r="A21" s="3">
        <v>7470216</v>
      </c>
      <c r="B21" s="3">
        <v>461</v>
      </c>
      <c r="C21" s="3" t="s">
        <v>46</v>
      </c>
      <c r="D21" s="3">
        <v>747</v>
      </c>
      <c r="E21" s="3">
        <v>2</v>
      </c>
      <c r="F21" s="3">
        <v>16</v>
      </c>
      <c r="G21" s="3">
        <v>42401</v>
      </c>
      <c r="H21" s="3">
        <v>461</v>
      </c>
    </row>
    <row r="22" spans="1:8" x14ac:dyDescent="0.25">
      <c r="A22" s="3">
        <v>4250216</v>
      </c>
      <c r="B22" s="3">
        <v>1</v>
      </c>
      <c r="C22" s="3" t="s">
        <v>46</v>
      </c>
      <c r="D22" s="3">
        <v>425</v>
      </c>
      <c r="E22" s="3">
        <v>2</v>
      </c>
      <c r="F22" s="3">
        <v>16</v>
      </c>
      <c r="G22" s="3">
        <v>42401</v>
      </c>
      <c r="H22" s="3">
        <v>1</v>
      </c>
    </row>
    <row r="23" spans="1:8" x14ac:dyDescent="0.25">
      <c r="A23" s="3">
        <v>9200216</v>
      </c>
      <c r="B23" s="3">
        <v>3</v>
      </c>
      <c r="C23" s="3" t="s">
        <v>46</v>
      </c>
      <c r="D23" s="3">
        <v>920</v>
      </c>
      <c r="E23" s="3">
        <v>2</v>
      </c>
      <c r="F23" s="3">
        <v>16</v>
      </c>
      <c r="G23" s="3">
        <v>42401</v>
      </c>
      <c r="H23" s="3">
        <v>3</v>
      </c>
    </row>
    <row r="24" spans="1:8" x14ac:dyDescent="0.25">
      <c r="A24" s="3">
        <v>640216</v>
      </c>
      <c r="B24" s="3">
        <v>270</v>
      </c>
      <c r="C24" s="3" t="s">
        <v>46</v>
      </c>
      <c r="D24" s="3">
        <v>64</v>
      </c>
      <c r="E24" s="3">
        <v>2</v>
      </c>
      <c r="F24" s="3">
        <v>16</v>
      </c>
      <c r="G24" s="3">
        <v>42401</v>
      </c>
      <c r="H24" s="3">
        <v>270</v>
      </c>
    </row>
    <row r="25" spans="1:8" x14ac:dyDescent="0.25">
      <c r="A25" s="3">
        <v>450216</v>
      </c>
      <c r="B25" s="3">
        <v>7</v>
      </c>
      <c r="C25" s="3" t="s">
        <v>46</v>
      </c>
      <c r="D25" s="3">
        <v>45</v>
      </c>
      <c r="E25" s="3">
        <v>2</v>
      </c>
      <c r="F25" s="3">
        <v>16</v>
      </c>
      <c r="G25" s="3">
        <v>42401</v>
      </c>
      <c r="H25" s="3">
        <v>7</v>
      </c>
    </row>
    <row r="26" spans="1:8" x14ac:dyDescent="0.25">
      <c r="A26" s="3">
        <v>9210214</v>
      </c>
      <c r="B26" s="3">
        <v>5</v>
      </c>
      <c r="C26" s="3" t="s">
        <v>46</v>
      </c>
      <c r="D26" s="3">
        <v>921</v>
      </c>
      <c r="E26" s="3">
        <v>2</v>
      </c>
      <c r="F26" s="3">
        <v>14</v>
      </c>
      <c r="G26" s="3">
        <v>41671</v>
      </c>
      <c r="H26" s="3">
        <v>5</v>
      </c>
    </row>
    <row r="27" spans="1:8" x14ac:dyDescent="0.25">
      <c r="A27" s="3">
        <v>170214</v>
      </c>
      <c r="B27" s="3">
        <v>6</v>
      </c>
      <c r="C27" s="3" t="s">
        <v>46</v>
      </c>
      <c r="D27" s="3">
        <v>17</v>
      </c>
      <c r="E27" s="3">
        <v>2</v>
      </c>
      <c r="F27" s="3">
        <v>14</v>
      </c>
      <c r="G27" s="3">
        <v>41671</v>
      </c>
      <c r="H27" s="3">
        <v>6</v>
      </c>
    </row>
    <row r="28" spans="1:8" x14ac:dyDescent="0.25">
      <c r="A28" s="3">
        <v>320314</v>
      </c>
      <c r="B28" s="3">
        <v>7</v>
      </c>
      <c r="C28" s="3" t="s">
        <v>46</v>
      </c>
      <c r="D28" s="3">
        <v>32</v>
      </c>
      <c r="E28" s="3">
        <v>3</v>
      </c>
      <c r="F28" s="3">
        <v>14</v>
      </c>
      <c r="G28" s="3">
        <v>41699</v>
      </c>
      <c r="H28" s="3">
        <v>7</v>
      </c>
    </row>
    <row r="29" spans="1:8" x14ac:dyDescent="0.25">
      <c r="A29" s="3">
        <v>550314</v>
      </c>
      <c r="B29" s="3">
        <v>55</v>
      </c>
      <c r="C29" s="3" t="s">
        <v>46</v>
      </c>
      <c r="D29" s="3">
        <v>55</v>
      </c>
      <c r="E29" s="3">
        <v>3</v>
      </c>
      <c r="F29" s="3">
        <v>14</v>
      </c>
      <c r="G29" s="3">
        <v>41699</v>
      </c>
      <c r="H29" s="3">
        <v>55</v>
      </c>
    </row>
    <row r="30" spans="1:8" x14ac:dyDescent="0.25">
      <c r="A30" s="3">
        <v>310314</v>
      </c>
      <c r="B30" s="3">
        <v>1</v>
      </c>
      <c r="C30" s="3" t="s">
        <v>46</v>
      </c>
      <c r="D30" s="3">
        <v>31</v>
      </c>
      <c r="E30" s="3">
        <v>3</v>
      </c>
      <c r="F30" s="3">
        <v>14</v>
      </c>
      <c r="G30" s="3">
        <v>41699</v>
      </c>
      <c r="H30" s="3">
        <v>1</v>
      </c>
    </row>
    <row r="31" spans="1:8" x14ac:dyDescent="0.25">
      <c r="A31" s="3">
        <v>8150314</v>
      </c>
      <c r="B31" s="3">
        <v>358</v>
      </c>
      <c r="C31" s="3" t="s">
        <v>46</v>
      </c>
      <c r="D31" s="3">
        <v>815</v>
      </c>
      <c r="E31" s="3">
        <v>3</v>
      </c>
      <c r="F31" s="3">
        <v>14</v>
      </c>
      <c r="G31" s="3">
        <v>41699</v>
      </c>
      <c r="H31" s="3">
        <v>358</v>
      </c>
    </row>
    <row r="32" spans="1:8" x14ac:dyDescent="0.25">
      <c r="A32" s="3">
        <v>710316</v>
      </c>
      <c r="B32" s="3">
        <v>105</v>
      </c>
      <c r="C32" s="3" t="s">
        <v>46</v>
      </c>
      <c r="D32" s="3">
        <v>71</v>
      </c>
      <c r="E32" s="3">
        <v>3</v>
      </c>
      <c r="F32" s="3">
        <v>16</v>
      </c>
      <c r="G32" s="3">
        <v>42430</v>
      </c>
      <c r="H32" s="3">
        <v>105</v>
      </c>
    </row>
    <row r="33" spans="1:8" x14ac:dyDescent="0.25">
      <c r="A33" s="3">
        <v>3900316</v>
      </c>
      <c r="B33" s="3">
        <v>1</v>
      </c>
      <c r="C33" s="3" t="s">
        <v>46</v>
      </c>
      <c r="D33" s="3">
        <v>390</v>
      </c>
      <c r="E33" s="3">
        <v>3</v>
      </c>
      <c r="F33" s="3">
        <v>16</v>
      </c>
      <c r="G33" s="3">
        <v>42430</v>
      </c>
      <c r="H33" s="3">
        <v>1</v>
      </c>
    </row>
    <row r="34" spans="1:8" x14ac:dyDescent="0.25">
      <c r="A34" s="3">
        <v>4500315</v>
      </c>
      <c r="B34" s="3">
        <v>5</v>
      </c>
      <c r="C34" s="3" t="s">
        <v>46</v>
      </c>
      <c r="D34" s="3">
        <v>450</v>
      </c>
      <c r="E34" s="3">
        <v>3</v>
      </c>
      <c r="F34" s="3">
        <v>15</v>
      </c>
      <c r="G34" s="3">
        <v>42064</v>
      </c>
      <c r="H34" s="3">
        <v>5</v>
      </c>
    </row>
    <row r="35" spans="1:8" x14ac:dyDescent="0.25">
      <c r="A35" s="3">
        <v>50320315</v>
      </c>
      <c r="B35" s="3">
        <v>17</v>
      </c>
      <c r="C35" s="3" t="s">
        <v>46</v>
      </c>
      <c r="D35" s="3">
        <v>5032</v>
      </c>
      <c r="E35" s="3">
        <v>3</v>
      </c>
      <c r="F35" s="3">
        <v>15</v>
      </c>
      <c r="G35" s="3">
        <v>42064</v>
      </c>
      <c r="H35" s="3">
        <v>17</v>
      </c>
    </row>
    <row r="36" spans="1:8" x14ac:dyDescent="0.25">
      <c r="A36" s="3">
        <v>7040315</v>
      </c>
      <c r="B36" s="3">
        <v>253</v>
      </c>
      <c r="C36" s="3" t="s">
        <v>46</v>
      </c>
      <c r="D36" s="3">
        <v>704</v>
      </c>
      <c r="E36" s="3">
        <v>3</v>
      </c>
      <c r="F36" s="3">
        <v>15</v>
      </c>
      <c r="G36" s="3">
        <v>42064</v>
      </c>
      <c r="H36" s="3">
        <v>253</v>
      </c>
    </row>
    <row r="37" spans="1:8" x14ac:dyDescent="0.25">
      <c r="A37" s="3">
        <v>7470315</v>
      </c>
      <c r="B37" s="3">
        <v>384</v>
      </c>
      <c r="C37" s="3" t="s">
        <v>46</v>
      </c>
      <c r="D37" s="3">
        <v>747</v>
      </c>
      <c r="E37" s="3">
        <v>3</v>
      </c>
      <c r="F37" s="3">
        <v>15</v>
      </c>
      <c r="G37" s="3">
        <v>42064</v>
      </c>
      <c r="H37" s="3">
        <v>384</v>
      </c>
    </row>
    <row r="38" spans="1:8" x14ac:dyDescent="0.25">
      <c r="A38" s="3">
        <v>8030315</v>
      </c>
      <c r="B38" s="3">
        <v>4</v>
      </c>
      <c r="C38" s="3" t="s">
        <v>46</v>
      </c>
      <c r="D38" s="3">
        <v>803</v>
      </c>
      <c r="E38" s="3">
        <v>3</v>
      </c>
      <c r="F38" s="3">
        <v>15</v>
      </c>
      <c r="G38" s="3">
        <v>42064</v>
      </c>
      <c r="H38" s="3">
        <v>4</v>
      </c>
    </row>
    <row r="39" spans="1:8" x14ac:dyDescent="0.25">
      <c r="A39" s="3">
        <v>3070315</v>
      </c>
      <c r="B39" s="3">
        <v>1</v>
      </c>
      <c r="C39" s="3" t="s">
        <v>46</v>
      </c>
      <c r="D39" s="3">
        <v>307</v>
      </c>
      <c r="E39" s="3">
        <v>3</v>
      </c>
      <c r="F39" s="3">
        <v>15</v>
      </c>
      <c r="G39" s="3">
        <v>42064</v>
      </c>
      <c r="H39" s="3">
        <v>1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3"/>
  <sheetViews>
    <sheetView topLeftCell="A2" workbookViewId="0">
      <selection activeCell="M21" sqref="M21"/>
    </sheetView>
  </sheetViews>
  <sheetFormatPr baseColWidth="10" defaultRowHeight="15" x14ac:dyDescent="0.25"/>
  <cols>
    <col min="1" max="1" width="9" bestFit="1" customWidth="1"/>
    <col min="2" max="2" width="8" bestFit="1" customWidth="1"/>
    <col min="3" max="3" width="7" bestFit="1" customWidth="1"/>
    <col min="4" max="4" width="10.7109375" bestFit="1" customWidth="1"/>
    <col min="5" max="5" width="7.7109375" bestFit="1" customWidth="1"/>
    <col min="6" max="6" width="8.85546875" bestFit="1" customWidth="1"/>
    <col min="7" max="7" width="10.7109375" bestFit="1" customWidth="1"/>
    <col min="8" max="8" width="7" bestFit="1" customWidth="1"/>
    <col min="9" max="9" width="8" bestFit="1" customWidth="1"/>
    <col min="10" max="10" width="7" bestFit="1" customWidth="1"/>
    <col min="11" max="11" width="10.7109375" bestFit="1" customWidth="1"/>
    <col min="12" max="12" width="7.7109375" bestFit="1" customWidth="1"/>
    <col min="13" max="13" width="8.85546875" bestFit="1" customWidth="1"/>
    <col min="14" max="14" width="7" bestFit="1" customWidth="1"/>
  </cols>
  <sheetData>
    <row r="1" spans="1:8" x14ac:dyDescent="0.25">
      <c r="A1" s="3" t="s">
        <v>0</v>
      </c>
      <c r="B1" s="3" t="s">
        <v>1</v>
      </c>
      <c r="C1" s="3" t="s">
        <v>45</v>
      </c>
      <c r="D1" s="3" t="s">
        <v>44</v>
      </c>
      <c r="E1" s="3" t="s">
        <v>42</v>
      </c>
      <c r="F1" s="3" t="s">
        <v>43</v>
      </c>
      <c r="G1" s="8" t="s">
        <v>73</v>
      </c>
      <c r="H1" s="2" t="s">
        <v>70</v>
      </c>
    </row>
    <row r="2" spans="1:8" x14ac:dyDescent="0.25">
      <c r="A2" s="3">
        <v>310915</v>
      </c>
      <c r="B2" s="3">
        <v>138</v>
      </c>
      <c r="C2" s="3" t="s">
        <v>46</v>
      </c>
      <c r="D2" s="3">
        <v>31</v>
      </c>
      <c r="E2" s="3">
        <v>9</v>
      </c>
      <c r="F2" s="3">
        <v>15</v>
      </c>
      <c r="G2" s="7">
        <v>42248</v>
      </c>
      <c r="H2" s="3">
        <v>138</v>
      </c>
    </row>
    <row r="3" spans="1:8" x14ac:dyDescent="0.25">
      <c r="A3" s="3">
        <v>510115</v>
      </c>
      <c r="B3" s="3">
        <v>6</v>
      </c>
      <c r="C3" s="3" t="s">
        <v>46</v>
      </c>
      <c r="D3" s="3">
        <v>51</v>
      </c>
      <c r="E3" s="3">
        <v>1</v>
      </c>
      <c r="F3" s="3">
        <v>15</v>
      </c>
      <c r="G3" s="7">
        <v>42005</v>
      </c>
      <c r="H3" s="3">
        <v>6</v>
      </c>
    </row>
    <row r="4" spans="1:8" x14ac:dyDescent="0.25">
      <c r="A4" s="3">
        <v>250115</v>
      </c>
      <c r="B4" s="3">
        <v>11</v>
      </c>
      <c r="C4" s="3" t="s">
        <v>46</v>
      </c>
      <c r="D4" s="3">
        <v>25</v>
      </c>
      <c r="E4" s="3">
        <v>1</v>
      </c>
      <c r="F4" s="3">
        <v>15</v>
      </c>
      <c r="G4" s="7">
        <v>42005</v>
      </c>
      <c r="H4" s="3">
        <v>11</v>
      </c>
    </row>
    <row r="5" spans="1:8" x14ac:dyDescent="0.25">
      <c r="A5" s="3">
        <v>710115</v>
      </c>
      <c r="B5" s="3">
        <v>2</v>
      </c>
      <c r="C5" s="3" t="s">
        <v>46</v>
      </c>
      <c r="D5" s="3">
        <v>71</v>
      </c>
      <c r="E5" s="3">
        <v>1</v>
      </c>
      <c r="F5" s="3">
        <v>15</v>
      </c>
      <c r="G5" s="7">
        <v>42005</v>
      </c>
      <c r="H5" s="3">
        <v>2</v>
      </c>
    </row>
    <row r="6" spans="1:8" x14ac:dyDescent="0.25">
      <c r="A6" s="3">
        <v>7470115</v>
      </c>
      <c r="B6" s="3">
        <v>4</v>
      </c>
      <c r="C6" s="3" t="s">
        <v>46</v>
      </c>
      <c r="D6" s="3">
        <v>747</v>
      </c>
      <c r="E6" s="3">
        <v>1</v>
      </c>
      <c r="F6" s="3">
        <v>15</v>
      </c>
      <c r="G6" s="7">
        <v>42005</v>
      </c>
      <c r="H6" s="3">
        <v>4</v>
      </c>
    </row>
    <row r="7" spans="1:8" x14ac:dyDescent="0.25">
      <c r="A7" s="3">
        <v>450115</v>
      </c>
      <c r="B7" s="3">
        <v>6</v>
      </c>
      <c r="C7" s="3" t="s">
        <v>46</v>
      </c>
      <c r="D7" s="3">
        <v>45</v>
      </c>
      <c r="E7" s="3">
        <v>1</v>
      </c>
      <c r="F7" s="3">
        <v>15</v>
      </c>
      <c r="G7" s="7">
        <v>42005</v>
      </c>
      <c r="H7" s="3">
        <v>6</v>
      </c>
    </row>
    <row r="8" spans="1:8" x14ac:dyDescent="0.25">
      <c r="A8" s="3">
        <v>7040115</v>
      </c>
      <c r="B8" s="3">
        <v>52</v>
      </c>
      <c r="C8" s="3" t="s">
        <v>46</v>
      </c>
      <c r="D8" s="3">
        <v>704</v>
      </c>
      <c r="E8" s="3">
        <v>1</v>
      </c>
      <c r="F8" s="3">
        <v>15</v>
      </c>
      <c r="G8" s="7">
        <v>42005</v>
      </c>
      <c r="H8" s="3">
        <v>52</v>
      </c>
    </row>
    <row r="9" spans="1:8" x14ac:dyDescent="0.25">
      <c r="A9" s="3">
        <v>550115</v>
      </c>
      <c r="B9" s="3">
        <v>39</v>
      </c>
      <c r="C9" s="3" t="s">
        <v>46</v>
      </c>
      <c r="D9" s="3">
        <v>55</v>
      </c>
      <c r="E9" s="3">
        <v>1</v>
      </c>
      <c r="F9" s="3">
        <v>15</v>
      </c>
      <c r="G9" s="7">
        <v>42005</v>
      </c>
      <c r="H9" s="3">
        <v>39</v>
      </c>
    </row>
    <row r="10" spans="1:8" x14ac:dyDescent="0.25">
      <c r="A10" s="3">
        <v>4500115</v>
      </c>
      <c r="B10" s="3">
        <v>100</v>
      </c>
      <c r="C10" s="3" t="s">
        <v>46</v>
      </c>
      <c r="D10" s="3">
        <v>450</v>
      </c>
      <c r="E10" s="3">
        <v>1</v>
      </c>
      <c r="F10" s="3">
        <v>15</v>
      </c>
      <c r="G10" s="7">
        <v>42005</v>
      </c>
      <c r="H10" s="3">
        <v>100</v>
      </c>
    </row>
    <row r="11" spans="1:8" x14ac:dyDescent="0.25">
      <c r="A11" s="3">
        <v>240115</v>
      </c>
      <c r="B11" s="3">
        <v>1</v>
      </c>
      <c r="C11" s="3" t="s">
        <v>46</v>
      </c>
      <c r="D11" s="3">
        <v>24</v>
      </c>
      <c r="E11" s="3">
        <v>1</v>
      </c>
      <c r="F11" s="3">
        <v>15</v>
      </c>
      <c r="G11" s="7">
        <v>42005</v>
      </c>
      <c r="H11" s="3">
        <v>1</v>
      </c>
    </row>
    <row r="12" spans="1:8" x14ac:dyDescent="0.25">
      <c r="A12" s="3">
        <v>9210115</v>
      </c>
      <c r="B12" s="3">
        <v>85</v>
      </c>
      <c r="C12" s="3" t="s">
        <v>46</v>
      </c>
      <c r="D12" s="3">
        <v>921</v>
      </c>
      <c r="E12" s="3">
        <v>1</v>
      </c>
      <c r="F12" s="3">
        <v>15</v>
      </c>
      <c r="G12" s="7">
        <v>42005</v>
      </c>
      <c r="H12" s="3">
        <v>85</v>
      </c>
    </row>
    <row r="13" spans="1:8" x14ac:dyDescent="0.25">
      <c r="A13" s="3">
        <v>830115</v>
      </c>
      <c r="B13" s="3">
        <v>87</v>
      </c>
      <c r="C13" s="3" t="s">
        <v>46</v>
      </c>
      <c r="D13" s="3">
        <v>83</v>
      </c>
      <c r="E13" s="3">
        <v>1</v>
      </c>
      <c r="F13" s="3">
        <v>15</v>
      </c>
      <c r="G13" s="7">
        <v>42005</v>
      </c>
      <c r="H13" s="3">
        <v>87</v>
      </c>
    </row>
    <row r="14" spans="1:8" x14ac:dyDescent="0.25">
      <c r="A14" s="3">
        <v>320215</v>
      </c>
      <c r="B14" s="3">
        <v>12</v>
      </c>
      <c r="C14" s="3" t="s">
        <v>46</v>
      </c>
      <c r="D14" s="3">
        <v>32</v>
      </c>
      <c r="E14" s="3">
        <v>2</v>
      </c>
      <c r="F14" s="3">
        <v>15</v>
      </c>
      <c r="G14" s="7">
        <v>42036</v>
      </c>
      <c r="H14" s="3">
        <v>12</v>
      </c>
    </row>
    <row r="15" spans="1:8" x14ac:dyDescent="0.25">
      <c r="A15" s="3">
        <v>310215</v>
      </c>
      <c r="B15" s="3">
        <v>201</v>
      </c>
      <c r="C15" s="3" t="s">
        <v>46</v>
      </c>
      <c r="D15" s="3">
        <v>31</v>
      </c>
      <c r="E15" s="3">
        <v>2</v>
      </c>
      <c r="F15" s="3">
        <v>15</v>
      </c>
      <c r="G15" s="7">
        <v>42036</v>
      </c>
      <c r="H15" s="3">
        <v>201</v>
      </c>
    </row>
    <row r="16" spans="1:8" x14ac:dyDescent="0.25">
      <c r="A16" s="3">
        <v>550215</v>
      </c>
      <c r="B16" s="3">
        <v>95</v>
      </c>
      <c r="C16" s="3" t="s">
        <v>46</v>
      </c>
      <c r="D16" s="3">
        <v>55</v>
      </c>
      <c r="E16" s="3">
        <v>2</v>
      </c>
      <c r="F16" s="3">
        <v>15</v>
      </c>
      <c r="G16" s="7">
        <v>42036</v>
      </c>
      <c r="H16" s="3">
        <v>95</v>
      </c>
    </row>
    <row r="17" spans="1:8" x14ac:dyDescent="0.25">
      <c r="A17" s="3">
        <v>8150216</v>
      </c>
      <c r="B17" s="3">
        <v>1</v>
      </c>
      <c r="C17" s="3" t="s">
        <v>46</v>
      </c>
      <c r="D17" s="3">
        <v>815</v>
      </c>
      <c r="E17" s="3">
        <v>2</v>
      </c>
      <c r="F17" s="3">
        <v>16</v>
      </c>
      <c r="G17" s="7">
        <v>42401</v>
      </c>
      <c r="H17" s="3">
        <v>1</v>
      </c>
    </row>
    <row r="18" spans="1:8" x14ac:dyDescent="0.25">
      <c r="A18" s="3">
        <v>9800216</v>
      </c>
      <c r="B18" s="3">
        <v>14</v>
      </c>
      <c r="C18" s="3" t="s">
        <v>46</v>
      </c>
      <c r="D18" s="3">
        <v>980</v>
      </c>
      <c r="E18" s="3">
        <v>2</v>
      </c>
      <c r="F18" s="3">
        <v>16</v>
      </c>
      <c r="G18" s="7">
        <v>42401</v>
      </c>
      <c r="H18" s="3">
        <v>14</v>
      </c>
    </row>
    <row r="19" spans="1:8" x14ac:dyDescent="0.25">
      <c r="A19" s="3">
        <v>7040216</v>
      </c>
      <c r="B19" s="3">
        <v>295</v>
      </c>
      <c r="C19" s="3" t="s">
        <v>46</v>
      </c>
      <c r="D19" s="3">
        <v>704</v>
      </c>
      <c r="E19" s="3">
        <v>2</v>
      </c>
      <c r="F19" s="3">
        <v>16</v>
      </c>
      <c r="G19" s="7">
        <v>42401</v>
      </c>
      <c r="H19" s="3">
        <v>295</v>
      </c>
    </row>
    <row r="20" spans="1:8" x14ac:dyDescent="0.25">
      <c r="A20" s="3">
        <v>710215</v>
      </c>
      <c r="B20" s="3">
        <v>10</v>
      </c>
      <c r="C20" s="3" t="s">
        <v>46</v>
      </c>
      <c r="D20" s="3">
        <v>71</v>
      </c>
      <c r="E20" s="3">
        <v>2</v>
      </c>
      <c r="F20" s="3">
        <v>15</v>
      </c>
      <c r="G20" s="7">
        <v>42036</v>
      </c>
      <c r="H20" s="3">
        <v>10</v>
      </c>
    </row>
    <row r="21" spans="1:8" x14ac:dyDescent="0.25">
      <c r="A21" s="3">
        <v>7470216</v>
      </c>
      <c r="B21" s="3">
        <v>461</v>
      </c>
      <c r="C21" s="3" t="s">
        <v>46</v>
      </c>
      <c r="D21" s="3">
        <v>747</v>
      </c>
      <c r="E21" s="3">
        <v>2</v>
      </c>
      <c r="F21" s="3">
        <v>16</v>
      </c>
      <c r="G21" s="7">
        <v>42401</v>
      </c>
      <c r="H21" s="3">
        <v>461</v>
      </c>
    </row>
    <row r="22" spans="1:8" x14ac:dyDescent="0.25">
      <c r="A22" s="3">
        <v>4250216</v>
      </c>
      <c r="B22" s="3">
        <v>1</v>
      </c>
      <c r="C22" s="3" t="s">
        <v>46</v>
      </c>
      <c r="D22" s="3">
        <v>425</v>
      </c>
      <c r="E22" s="3">
        <v>2</v>
      </c>
      <c r="F22" s="3">
        <v>16</v>
      </c>
      <c r="G22" s="7">
        <v>42401</v>
      </c>
      <c r="H22" s="3">
        <v>1</v>
      </c>
    </row>
    <row r="23" spans="1:8" x14ac:dyDescent="0.25">
      <c r="A23" s="3">
        <v>9200216</v>
      </c>
      <c r="B23" s="3">
        <v>3</v>
      </c>
      <c r="C23" s="3" t="s">
        <v>46</v>
      </c>
      <c r="D23" s="3">
        <v>920</v>
      </c>
      <c r="E23" s="3">
        <v>2</v>
      </c>
      <c r="F23" s="3">
        <v>16</v>
      </c>
      <c r="G23" s="7">
        <v>42401</v>
      </c>
      <c r="H23" s="3">
        <v>3</v>
      </c>
    </row>
    <row r="24" spans="1:8" x14ac:dyDescent="0.25">
      <c r="A24" s="3">
        <v>640216</v>
      </c>
      <c r="B24" s="3">
        <v>270</v>
      </c>
      <c r="C24" s="3" t="s">
        <v>46</v>
      </c>
      <c r="D24" s="3">
        <v>64</v>
      </c>
      <c r="E24" s="3">
        <v>2</v>
      </c>
      <c r="F24" s="3">
        <v>16</v>
      </c>
      <c r="G24" s="7">
        <v>42401</v>
      </c>
      <c r="H24" s="3">
        <v>270</v>
      </c>
    </row>
    <row r="25" spans="1:8" x14ac:dyDescent="0.25">
      <c r="A25" s="3">
        <v>450216</v>
      </c>
      <c r="B25" s="3">
        <v>7</v>
      </c>
      <c r="C25" s="3" t="s">
        <v>46</v>
      </c>
      <c r="D25" s="3">
        <v>45</v>
      </c>
      <c r="E25" s="3">
        <v>2</v>
      </c>
      <c r="F25" s="3">
        <v>16</v>
      </c>
      <c r="G25" s="7">
        <v>42401</v>
      </c>
      <c r="H25" s="3">
        <v>7</v>
      </c>
    </row>
    <row r="26" spans="1:8" x14ac:dyDescent="0.25">
      <c r="A26" s="3">
        <v>9210214</v>
      </c>
      <c r="B26" s="3">
        <v>5</v>
      </c>
      <c r="C26" s="3" t="s">
        <v>46</v>
      </c>
      <c r="D26" s="3">
        <v>921</v>
      </c>
      <c r="E26" s="3">
        <v>2</v>
      </c>
      <c r="F26" s="3">
        <v>14</v>
      </c>
      <c r="G26" s="7">
        <v>41671</v>
      </c>
      <c r="H26" s="3">
        <v>5</v>
      </c>
    </row>
    <row r="27" spans="1:8" x14ac:dyDescent="0.25">
      <c r="A27" s="3">
        <v>170214</v>
      </c>
      <c r="B27" s="3">
        <v>6</v>
      </c>
      <c r="C27" s="3" t="s">
        <v>46</v>
      </c>
      <c r="D27" s="3">
        <v>17</v>
      </c>
      <c r="E27" s="3">
        <v>2</v>
      </c>
      <c r="F27" s="3">
        <v>14</v>
      </c>
      <c r="G27" s="7">
        <v>41671</v>
      </c>
      <c r="H27" s="3">
        <v>6</v>
      </c>
    </row>
    <row r="28" spans="1:8" x14ac:dyDescent="0.25">
      <c r="A28" s="3">
        <v>320314</v>
      </c>
      <c r="B28" s="3">
        <v>7</v>
      </c>
      <c r="C28" s="3" t="s">
        <v>46</v>
      </c>
      <c r="D28" s="3">
        <v>32</v>
      </c>
      <c r="E28" s="3">
        <v>3</v>
      </c>
      <c r="F28" s="3">
        <v>14</v>
      </c>
      <c r="G28" s="7">
        <v>41699</v>
      </c>
      <c r="H28" s="3">
        <v>7</v>
      </c>
    </row>
    <row r="29" spans="1:8" x14ac:dyDescent="0.25">
      <c r="A29" s="3">
        <v>550314</v>
      </c>
      <c r="B29" s="3">
        <v>55</v>
      </c>
      <c r="C29" s="3" t="s">
        <v>46</v>
      </c>
      <c r="D29" s="3">
        <v>55</v>
      </c>
      <c r="E29" s="3">
        <v>3</v>
      </c>
      <c r="F29" s="3">
        <v>14</v>
      </c>
      <c r="G29" s="7">
        <v>41699</v>
      </c>
      <c r="H29" s="3">
        <v>55</v>
      </c>
    </row>
    <row r="30" spans="1:8" x14ac:dyDescent="0.25">
      <c r="A30" s="3">
        <v>310314</v>
      </c>
      <c r="B30" s="3">
        <v>1</v>
      </c>
      <c r="C30" s="3" t="s">
        <v>46</v>
      </c>
      <c r="D30" s="3">
        <v>31</v>
      </c>
      <c r="E30" s="3">
        <v>3</v>
      </c>
      <c r="F30" s="3">
        <v>14</v>
      </c>
      <c r="G30" s="7">
        <v>41699</v>
      </c>
      <c r="H30" s="3">
        <v>1</v>
      </c>
    </row>
    <row r="31" spans="1:8" x14ac:dyDescent="0.25">
      <c r="A31" s="3">
        <v>8150314</v>
      </c>
      <c r="B31" s="3">
        <v>358</v>
      </c>
      <c r="C31" s="3" t="s">
        <v>46</v>
      </c>
      <c r="D31" s="3">
        <v>815</v>
      </c>
      <c r="E31" s="3">
        <v>3</v>
      </c>
      <c r="F31" s="3">
        <v>14</v>
      </c>
      <c r="G31" s="7">
        <v>41699</v>
      </c>
      <c r="H31" s="3">
        <v>358</v>
      </c>
    </row>
    <row r="32" spans="1:8" x14ac:dyDescent="0.25">
      <c r="A32" s="3">
        <v>710316</v>
      </c>
      <c r="B32" s="3">
        <v>105</v>
      </c>
      <c r="C32" s="3" t="s">
        <v>46</v>
      </c>
      <c r="D32" s="3">
        <v>71</v>
      </c>
      <c r="E32" s="3">
        <v>3</v>
      </c>
      <c r="F32" s="3">
        <v>16</v>
      </c>
      <c r="G32" s="7">
        <v>42430</v>
      </c>
      <c r="H32" s="3">
        <v>105</v>
      </c>
    </row>
    <row r="33" spans="1:8" x14ac:dyDescent="0.25">
      <c r="A33" s="3">
        <v>3900316</v>
      </c>
      <c r="B33" s="3">
        <v>1</v>
      </c>
      <c r="C33" s="3" t="s">
        <v>46</v>
      </c>
      <c r="D33" s="3">
        <v>390</v>
      </c>
      <c r="E33" s="3">
        <v>3</v>
      </c>
      <c r="F33" s="3">
        <v>16</v>
      </c>
      <c r="G33" s="7">
        <v>42430</v>
      </c>
      <c r="H33" s="3">
        <v>1</v>
      </c>
    </row>
    <row r="34" spans="1:8" x14ac:dyDescent="0.25">
      <c r="A34" s="3">
        <v>4500315</v>
      </c>
      <c r="B34" s="3">
        <v>5</v>
      </c>
      <c r="C34" s="3" t="s">
        <v>46</v>
      </c>
      <c r="D34" s="3">
        <v>450</v>
      </c>
      <c r="E34" s="3">
        <v>3</v>
      </c>
      <c r="F34" s="3">
        <v>15</v>
      </c>
      <c r="G34" s="7">
        <v>42064</v>
      </c>
      <c r="H34" s="3">
        <v>5</v>
      </c>
    </row>
    <row r="35" spans="1:8" x14ac:dyDescent="0.25">
      <c r="A35" s="3">
        <v>50320315</v>
      </c>
      <c r="B35" s="3">
        <v>17</v>
      </c>
      <c r="C35" s="3" t="s">
        <v>46</v>
      </c>
      <c r="D35" s="3">
        <v>5032</v>
      </c>
      <c r="E35" s="3">
        <v>3</v>
      </c>
      <c r="F35" s="3">
        <v>15</v>
      </c>
      <c r="G35" s="7">
        <v>42064</v>
      </c>
      <c r="H35" s="3">
        <v>17</v>
      </c>
    </row>
    <row r="36" spans="1:8" x14ac:dyDescent="0.25">
      <c r="A36" s="3">
        <v>7040315</v>
      </c>
      <c r="B36" s="3">
        <v>253</v>
      </c>
      <c r="C36" s="3" t="s">
        <v>46</v>
      </c>
      <c r="D36" s="3">
        <v>704</v>
      </c>
      <c r="E36" s="3">
        <v>3</v>
      </c>
      <c r="F36" s="3">
        <v>15</v>
      </c>
      <c r="G36" s="7">
        <v>42064</v>
      </c>
      <c r="H36" s="3">
        <v>253</v>
      </c>
    </row>
    <row r="37" spans="1:8" x14ac:dyDescent="0.25">
      <c r="A37" s="3">
        <v>7470315</v>
      </c>
      <c r="B37" s="3">
        <v>384</v>
      </c>
      <c r="C37" s="3" t="s">
        <v>46</v>
      </c>
      <c r="D37" s="3">
        <v>747</v>
      </c>
      <c r="E37" s="3">
        <v>3</v>
      </c>
      <c r="F37" s="3">
        <v>15</v>
      </c>
      <c r="G37" s="7">
        <v>42064</v>
      </c>
      <c r="H37" s="3">
        <v>384</v>
      </c>
    </row>
    <row r="38" spans="1:8" x14ac:dyDescent="0.25">
      <c r="A38" s="3">
        <v>8030315</v>
      </c>
      <c r="B38" s="3">
        <v>4</v>
      </c>
      <c r="C38" s="3" t="s">
        <v>46</v>
      </c>
      <c r="D38" s="3">
        <v>803</v>
      </c>
      <c r="E38" s="3">
        <v>3</v>
      </c>
      <c r="F38" s="3">
        <v>15</v>
      </c>
      <c r="G38" s="7">
        <v>42064</v>
      </c>
      <c r="H38" s="3">
        <v>4</v>
      </c>
    </row>
    <row r="39" spans="1:8" x14ac:dyDescent="0.25">
      <c r="A39" s="3">
        <v>3070315</v>
      </c>
      <c r="B39" s="3">
        <v>1</v>
      </c>
      <c r="C39" s="3" t="s">
        <v>46</v>
      </c>
      <c r="D39" s="3">
        <v>307</v>
      </c>
      <c r="E39" s="3">
        <v>3</v>
      </c>
      <c r="F39" s="3">
        <v>15</v>
      </c>
      <c r="G39" s="7">
        <v>42064</v>
      </c>
      <c r="H39" s="3">
        <v>1</v>
      </c>
    </row>
    <row r="40" spans="1:8" x14ac:dyDescent="0.25">
      <c r="A40" s="3">
        <v>250815</v>
      </c>
      <c r="B40" s="3">
        <v>300</v>
      </c>
      <c r="C40" s="3" t="s">
        <v>47</v>
      </c>
      <c r="D40" s="3">
        <v>25</v>
      </c>
      <c r="E40" s="3">
        <v>8</v>
      </c>
      <c r="F40" s="3">
        <v>15</v>
      </c>
      <c r="G40" s="7">
        <v>42217</v>
      </c>
      <c r="H40" s="3">
        <v>300</v>
      </c>
    </row>
    <row r="41" spans="1:8" x14ac:dyDescent="0.25">
      <c r="A41" s="3">
        <v>8150115</v>
      </c>
      <c r="B41" s="3">
        <v>62</v>
      </c>
      <c r="C41" s="3" t="s">
        <v>47</v>
      </c>
      <c r="D41" s="3">
        <v>815</v>
      </c>
      <c r="E41" s="3">
        <v>1</v>
      </c>
      <c r="F41" s="3">
        <v>15</v>
      </c>
      <c r="G41" s="7">
        <v>42005</v>
      </c>
      <c r="H41" s="3">
        <v>62</v>
      </c>
    </row>
    <row r="42" spans="1:8" x14ac:dyDescent="0.25">
      <c r="A42" s="3">
        <v>9800115</v>
      </c>
      <c r="B42" s="3">
        <v>46</v>
      </c>
      <c r="C42" s="3" t="s">
        <v>47</v>
      </c>
      <c r="D42" s="3">
        <v>980</v>
      </c>
      <c r="E42" s="3">
        <v>1</v>
      </c>
      <c r="F42" s="3">
        <v>15</v>
      </c>
      <c r="G42" s="7">
        <v>42005</v>
      </c>
      <c r="H42" s="3">
        <v>46</v>
      </c>
    </row>
    <row r="43" spans="1:8" x14ac:dyDescent="0.25">
      <c r="A43" s="3">
        <v>510115</v>
      </c>
      <c r="B43" s="3">
        <v>152</v>
      </c>
      <c r="C43" s="3" t="s">
        <v>47</v>
      </c>
      <c r="D43" s="3">
        <v>51</v>
      </c>
      <c r="E43" s="3">
        <v>1</v>
      </c>
      <c r="F43" s="3">
        <v>15</v>
      </c>
      <c r="G43" s="7">
        <v>42005</v>
      </c>
      <c r="H43" s="3">
        <v>152</v>
      </c>
    </row>
    <row r="44" spans="1:8" x14ac:dyDescent="0.25">
      <c r="A44" s="3">
        <v>250115</v>
      </c>
      <c r="B44" s="3">
        <v>6</v>
      </c>
      <c r="C44" s="3" t="s">
        <v>47</v>
      </c>
      <c r="D44" s="3">
        <v>25</v>
      </c>
      <c r="E44" s="3">
        <v>1</v>
      </c>
      <c r="F44" s="3">
        <v>15</v>
      </c>
      <c r="G44" s="7">
        <v>42005</v>
      </c>
      <c r="H44" s="3">
        <v>6</v>
      </c>
    </row>
    <row r="45" spans="1:8" x14ac:dyDescent="0.25">
      <c r="A45" s="3">
        <v>710115</v>
      </c>
      <c r="B45" s="3">
        <v>75</v>
      </c>
      <c r="C45" s="3" t="s">
        <v>47</v>
      </c>
      <c r="D45" s="3">
        <v>71</v>
      </c>
      <c r="E45" s="3">
        <v>1</v>
      </c>
      <c r="F45" s="3">
        <v>15</v>
      </c>
      <c r="G45" s="7">
        <v>42005</v>
      </c>
      <c r="H45" s="3">
        <v>75</v>
      </c>
    </row>
    <row r="46" spans="1:8" x14ac:dyDescent="0.25">
      <c r="A46" s="3">
        <v>7470115</v>
      </c>
      <c r="B46" s="3">
        <v>25</v>
      </c>
      <c r="C46" s="3" t="s">
        <v>47</v>
      </c>
      <c r="D46" s="3">
        <v>747</v>
      </c>
      <c r="E46" s="3">
        <v>1</v>
      </c>
      <c r="F46" s="3">
        <v>15</v>
      </c>
      <c r="G46" s="7">
        <v>42005</v>
      </c>
      <c r="H46" s="3">
        <v>25</v>
      </c>
    </row>
    <row r="47" spans="1:8" x14ac:dyDescent="0.25">
      <c r="A47" s="3">
        <v>450115</v>
      </c>
      <c r="B47" s="3">
        <v>22</v>
      </c>
      <c r="C47" s="3" t="s">
        <v>47</v>
      </c>
      <c r="D47" s="3">
        <v>45</v>
      </c>
      <c r="E47" s="3">
        <v>1</v>
      </c>
      <c r="F47" s="3">
        <v>15</v>
      </c>
      <c r="G47" s="7">
        <v>42005</v>
      </c>
      <c r="H47" s="3">
        <v>22</v>
      </c>
    </row>
    <row r="48" spans="1:8" x14ac:dyDescent="0.25">
      <c r="A48" s="3">
        <v>7040115</v>
      </c>
      <c r="B48" s="3">
        <v>41</v>
      </c>
      <c r="C48" s="3" t="s">
        <v>47</v>
      </c>
      <c r="D48" s="3">
        <v>704</v>
      </c>
      <c r="E48" s="3">
        <v>1</v>
      </c>
      <c r="F48" s="3">
        <v>15</v>
      </c>
      <c r="G48" s="7">
        <v>42005</v>
      </c>
      <c r="H48" s="3">
        <v>41</v>
      </c>
    </row>
    <row r="49" spans="1:8" x14ac:dyDescent="0.25">
      <c r="A49" s="3">
        <v>7630115</v>
      </c>
      <c r="B49" s="3">
        <v>228</v>
      </c>
      <c r="C49" s="3" t="s">
        <v>47</v>
      </c>
      <c r="D49" s="3">
        <v>763</v>
      </c>
      <c r="E49" s="3">
        <v>1</v>
      </c>
      <c r="F49" s="3">
        <v>15</v>
      </c>
      <c r="G49" s="7">
        <v>42005</v>
      </c>
      <c r="H49" s="3">
        <v>228</v>
      </c>
    </row>
    <row r="50" spans="1:8" x14ac:dyDescent="0.25">
      <c r="A50" s="3">
        <v>7300115</v>
      </c>
      <c r="B50" s="3">
        <v>256</v>
      </c>
      <c r="C50" s="3" t="s">
        <v>47</v>
      </c>
      <c r="D50" s="3">
        <v>730</v>
      </c>
      <c r="E50" s="3">
        <v>1</v>
      </c>
      <c r="F50" s="3">
        <v>15</v>
      </c>
      <c r="G50" s="7">
        <v>42005</v>
      </c>
      <c r="H50" s="3">
        <v>256</v>
      </c>
    </row>
    <row r="51" spans="1:8" x14ac:dyDescent="0.25">
      <c r="A51" s="3">
        <v>310115</v>
      </c>
      <c r="B51" s="3">
        <v>75</v>
      </c>
      <c r="C51" s="3" t="s">
        <v>47</v>
      </c>
      <c r="D51" s="3">
        <v>31</v>
      </c>
      <c r="E51" s="3">
        <v>1</v>
      </c>
      <c r="F51" s="3">
        <v>15</v>
      </c>
      <c r="G51" s="7">
        <v>42005</v>
      </c>
      <c r="H51" s="3">
        <v>75</v>
      </c>
    </row>
    <row r="52" spans="1:8" x14ac:dyDescent="0.25">
      <c r="A52" s="3">
        <v>22050115</v>
      </c>
      <c r="B52" s="3">
        <v>20</v>
      </c>
      <c r="C52" s="3" t="s">
        <v>47</v>
      </c>
      <c r="D52" s="3">
        <v>2205</v>
      </c>
      <c r="E52" s="3">
        <v>1</v>
      </c>
      <c r="F52" s="3">
        <v>15</v>
      </c>
      <c r="G52" s="7">
        <v>42005</v>
      </c>
      <c r="H52" s="3">
        <v>20</v>
      </c>
    </row>
    <row r="53" spans="1:8" x14ac:dyDescent="0.25">
      <c r="A53" s="3">
        <v>310215</v>
      </c>
      <c r="B53" s="3">
        <v>174</v>
      </c>
      <c r="C53" s="3" t="s">
        <v>47</v>
      </c>
      <c r="D53" s="3">
        <v>31</v>
      </c>
      <c r="E53" s="3">
        <v>2</v>
      </c>
      <c r="F53" s="3">
        <v>15</v>
      </c>
      <c r="G53" s="7">
        <v>42036</v>
      </c>
      <c r="H53" s="3">
        <v>174</v>
      </c>
    </row>
    <row r="54" spans="1:8" x14ac:dyDescent="0.25">
      <c r="A54" s="3">
        <v>510215</v>
      </c>
      <c r="B54" s="3">
        <v>287</v>
      </c>
      <c r="C54" s="3" t="s">
        <v>47</v>
      </c>
      <c r="D54" s="3">
        <v>51</v>
      </c>
      <c r="E54" s="3">
        <v>2</v>
      </c>
      <c r="F54" s="3">
        <v>15</v>
      </c>
      <c r="G54" s="7">
        <v>42036</v>
      </c>
      <c r="H54" s="3">
        <v>287</v>
      </c>
    </row>
    <row r="55" spans="1:8" x14ac:dyDescent="0.25">
      <c r="A55" s="3">
        <v>8150215</v>
      </c>
      <c r="B55" s="3">
        <v>160</v>
      </c>
      <c r="C55" s="3" t="s">
        <v>47</v>
      </c>
      <c r="D55" s="3">
        <v>815</v>
      </c>
      <c r="E55" s="3">
        <v>2</v>
      </c>
      <c r="F55" s="3">
        <v>15</v>
      </c>
      <c r="G55" s="7">
        <v>42036</v>
      </c>
      <c r="H55" s="3">
        <v>160</v>
      </c>
    </row>
    <row r="56" spans="1:8" x14ac:dyDescent="0.25">
      <c r="A56" s="3">
        <v>9800215</v>
      </c>
      <c r="B56" s="3">
        <v>312</v>
      </c>
      <c r="C56" s="3" t="s">
        <v>47</v>
      </c>
      <c r="D56" s="3">
        <v>980</v>
      </c>
      <c r="E56" s="3">
        <v>2</v>
      </c>
      <c r="F56" s="3">
        <v>15</v>
      </c>
      <c r="G56" s="7">
        <v>42036</v>
      </c>
      <c r="H56" s="3">
        <v>312</v>
      </c>
    </row>
    <row r="57" spans="1:8" x14ac:dyDescent="0.25">
      <c r="A57" s="3">
        <v>7040215</v>
      </c>
      <c r="B57" s="3">
        <v>250</v>
      </c>
      <c r="C57" s="3" t="s">
        <v>47</v>
      </c>
      <c r="D57" s="3">
        <v>704</v>
      </c>
      <c r="E57" s="3">
        <v>2</v>
      </c>
      <c r="F57" s="3">
        <v>15</v>
      </c>
      <c r="G57" s="7">
        <v>42036</v>
      </c>
      <c r="H57" s="3">
        <v>250</v>
      </c>
    </row>
    <row r="58" spans="1:8" x14ac:dyDescent="0.25">
      <c r="A58" s="3">
        <v>710215</v>
      </c>
      <c r="B58" s="3">
        <v>7</v>
      </c>
      <c r="C58" s="3" t="s">
        <v>47</v>
      </c>
      <c r="D58" s="3">
        <v>71</v>
      </c>
      <c r="E58" s="3">
        <v>2</v>
      </c>
      <c r="F58" s="3">
        <v>15</v>
      </c>
      <c r="G58" s="7">
        <v>42036</v>
      </c>
      <c r="H58" s="3">
        <v>7</v>
      </c>
    </row>
    <row r="59" spans="1:8" x14ac:dyDescent="0.25">
      <c r="A59" s="3">
        <v>7470215</v>
      </c>
      <c r="B59" s="3">
        <v>312</v>
      </c>
      <c r="C59" s="3" t="s">
        <v>47</v>
      </c>
      <c r="D59" s="3">
        <v>747</v>
      </c>
      <c r="E59" s="3">
        <v>2</v>
      </c>
      <c r="F59" s="3">
        <v>15</v>
      </c>
      <c r="G59" s="7">
        <v>42036</v>
      </c>
      <c r="H59" s="3">
        <v>312</v>
      </c>
    </row>
    <row r="60" spans="1:8" x14ac:dyDescent="0.25">
      <c r="A60" s="3">
        <v>7300215</v>
      </c>
      <c r="B60" s="3">
        <v>87</v>
      </c>
      <c r="C60" s="3" t="s">
        <v>47</v>
      </c>
      <c r="D60" s="3">
        <v>730</v>
      </c>
      <c r="E60" s="3">
        <v>2</v>
      </c>
      <c r="F60" s="3">
        <v>15</v>
      </c>
      <c r="G60" s="7">
        <v>42036</v>
      </c>
      <c r="H60" s="3">
        <v>87</v>
      </c>
    </row>
    <row r="61" spans="1:8" x14ac:dyDescent="0.25">
      <c r="A61" s="3">
        <v>7630215</v>
      </c>
      <c r="B61" s="3">
        <v>178</v>
      </c>
      <c r="C61" s="3" t="s">
        <v>47</v>
      </c>
      <c r="D61" s="3">
        <v>763</v>
      </c>
      <c r="E61" s="3">
        <v>2</v>
      </c>
      <c r="F61" s="3">
        <v>15</v>
      </c>
      <c r="G61" s="7">
        <v>42036</v>
      </c>
      <c r="H61" s="3">
        <v>178</v>
      </c>
    </row>
    <row r="62" spans="1:8" x14ac:dyDescent="0.25">
      <c r="A62" s="3">
        <v>520215</v>
      </c>
      <c r="B62" s="3">
        <v>58</v>
      </c>
      <c r="C62" s="3" t="s">
        <v>47</v>
      </c>
      <c r="D62" s="3">
        <v>52</v>
      </c>
      <c r="E62" s="3">
        <v>2</v>
      </c>
      <c r="F62" s="3">
        <v>15</v>
      </c>
      <c r="G62" s="7">
        <v>42036</v>
      </c>
      <c r="H62" s="3">
        <v>58</v>
      </c>
    </row>
    <row r="63" spans="1:8" x14ac:dyDescent="0.25">
      <c r="A63" s="3">
        <v>22050215</v>
      </c>
      <c r="B63" s="3">
        <v>30</v>
      </c>
      <c r="C63" s="3" t="s">
        <v>47</v>
      </c>
      <c r="D63" s="3">
        <v>2205</v>
      </c>
      <c r="E63" s="3">
        <v>2</v>
      </c>
      <c r="F63" s="3">
        <v>15</v>
      </c>
      <c r="G63" s="7">
        <v>42036</v>
      </c>
      <c r="H63" s="3">
        <v>30</v>
      </c>
    </row>
    <row r="64" spans="1:8" x14ac:dyDescent="0.25">
      <c r="A64" s="3">
        <v>450215</v>
      </c>
      <c r="B64" s="3">
        <v>31</v>
      </c>
      <c r="C64" s="3" t="s">
        <v>47</v>
      </c>
      <c r="D64" s="3">
        <v>45</v>
      </c>
      <c r="E64" s="3">
        <v>2</v>
      </c>
      <c r="F64" s="3">
        <v>15</v>
      </c>
      <c r="G64" s="7">
        <v>42036</v>
      </c>
      <c r="H64" s="3">
        <v>31</v>
      </c>
    </row>
    <row r="65" spans="1:8" x14ac:dyDescent="0.25">
      <c r="A65" s="3">
        <v>310315</v>
      </c>
      <c r="B65" s="3">
        <v>7</v>
      </c>
      <c r="C65" s="3" t="s">
        <v>47</v>
      </c>
      <c r="D65" s="3">
        <v>31</v>
      </c>
      <c r="E65" s="3">
        <v>3</v>
      </c>
      <c r="F65" s="3">
        <v>15</v>
      </c>
      <c r="G65" s="7">
        <v>42064</v>
      </c>
      <c r="H65" s="3">
        <v>7</v>
      </c>
    </row>
    <row r="66" spans="1:8" x14ac:dyDescent="0.25">
      <c r="A66" s="3">
        <v>8150315</v>
      </c>
      <c r="B66" s="3">
        <v>22</v>
      </c>
      <c r="C66" s="3" t="s">
        <v>47</v>
      </c>
      <c r="D66" s="3">
        <v>815</v>
      </c>
      <c r="E66" s="3">
        <v>3</v>
      </c>
      <c r="F66" s="3">
        <v>15</v>
      </c>
      <c r="G66" s="7">
        <v>42064</v>
      </c>
      <c r="H66" s="3">
        <v>22</v>
      </c>
    </row>
    <row r="67" spans="1:8" x14ac:dyDescent="0.25">
      <c r="A67" s="3">
        <v>7630315</v>
      </c>
      <c r="B67" s="3">
        <v>220</v>
      </c>
      <c r="C67" s="3" t="s">
        <v>47</v>
      </c>
      <c r="D67" s="3">
        <v>763</v>
      </c>
      <c r="E67" s="3">
        <v>3</v>
      </c>
      <c r="F67" s="3">
        <v>15</v>
      </c>
      <c r="G67" s="7">
        <v>42064</v>
      </c>
      <c r="H67" s="3">
        <v>220</v>
      </c>
    </row>
    <row r="68" spans="1:8" x14ac:dyDescent="0.25">
      <c r="A68" s="3">
        <v>4500315</v>
      </c>
      <c r="B68" s="3">
        <v>39</v>
      </c>
      <c r="C68" s="3" t="s">
        <v>47</v>
      </c>
      <c r="D68" s="3">
        <v>450</v>
      </c>
      <c r="E68" s="3">
        <v>3</v>
      </c>
      <c r="F68" s="3">
        <v>15</v>
      </c>
      <c r="G68" s="7">
        <v>42064</v>
      </c>
      <c r="H68" s="3">
        <v>39</v>
      </c>
    </row>
    <row r="69" spans="1:8" x14ac:dyDescent="0.25">
      <c r="A69" s="3">
        <v>7470315</v>
      </c>
      <c r="B69" s="3">
        <v>295</v>
      </c>
      <c r="C69" s="3" t="s">
        <v>47</v>
      </c>
      <c r="D69" s="3">
        <v>747</v>
      </c>
      <c r="E69" s="3">
        <v>3</v>
      </c>
      <c r="F69" s="3">
        <v>15</v>
      </c>
      <c r="G69" s="7">
        <v>42064</v>
      </c>
      <c r="H69" s="3">
        <v>295</v>
      </c>
    </row>
    <row r="70" spans="1:8" x14ac:dyDescent="0.25">
      <c r="A70" s="3">
        <v>22050315</v>
      </c>
      <c r="B70" s="3">
        <v>30</v>
      </c>
      <c r="C70" s="3" t="s">
        <v>47</v>
      </c>
      <c r="D70" s="3">
        <v>2205</v>
      </c>
      <c r="E70" s="3">
        <v>3</v>
      </c>
      <c r="F70" s="3">
        <v>15</v>
      </c>
      <c r="G70" s="7">
        <v>42064</v>
      </c>
      <c r="H70" s="3">
        <v>30</v>
      </c>
    </row>
    <row r="71" spans="1:8" x14ac:dyDescent="0.25">
      <c r="A71" s="3">
        <v>8150415</v>
      </c>
      <c r="B71" s="3">
        <v>1008</v>
      </c>
      <c r="C71" s="3" t="s">
        <v>47</v>
      </c>
      <c r="D71" s="3">
        <v>815</v>
      </c>
      <c r="E71" s="3">
        <v>4</v>
      </c>
      <c r="F71" s="3">
        <v>15</v>
      </c>
      <c r="G71" s="7">
        <v>42095</v>
      </c>
      <c r="H71" s="3">
        <v>1008</v>
      </c>
    </row>
    <row r="72" spans="1:8" x14ac:dyDescent="0.25">
      <c r="A72" s="3">
        <v>7630415</v>
      </c>
      <c r="B72" s="3">
        <v>240</v>
      </c>
      <c r="C72" s="3" t="s">
        <v>47</v>
      </c>
      <c r="D72" s="3">
        <v>763</v>
      </c>
      <c r="E72" s="3">
        <v>4</v>
      </c>
      <c r="F72" s="3">
        <v>15</v>
      </c>
      <c r="G72" s="7">
        <v>42095</v>
      </c>
      <c r="H72" s="3">
        <v>240</v>
      </c>
    </row>
    <row r="73" spans="1:8" x14ac:dyDescent="0.25">
      <c r="A73" s="3">
        <v>4500415</v>
      </c>
      <c r="B73" s="3">
        <v>759</v>
      </c>
      <c r="C73" s="3" t="s">
        <v>47</v>
      </c>
      <c r="D73" s="3">
        <v>450</v>
      </c>
      <c r="E73" s="3">
        <v>4</v>
      </c>
      <c r="F73" s="3">
        <v>15</v>
      </c>
      <c r="G73" s="7">
        <v>42095</v>
      </c>
      <c r="H73" s="3">
        <v>759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52"/>
  <sheetViews>
    <sheetView tabSelected="1" zoomScale="75" zoomScaleNormal="75" workbookViewId="0">
      <selection activeCell="O19" sqref="O19"/>
    </sheetView>
  </sheetViews>
  <sheetFormatPr baseColWidth="10" defaultRowHeight="15" x14ac:dyDescent="0.25"/>
  <cols>
    <col min="1" max="1" width="12.5703125" bestFit="1" customWidth="1"/>
    <col min="2" max="3" width="7.42578125" customWidth="1"/>
    <col min="4" max="4" width="9.5703125" customWidth="1"/>
    <col min="5" max="6" width="6.42578125" customWidth="1"/>
    <col min="7" max="7" width="9.42578125" customWidth="1"/>
    <col min="8" max="9" width="7.140625" customWidth="1"/>
    <col min="10" max="10" width="10.140625" customWidth="1"/>
    <col min="11" max="11" width="5.5703125" customWidth="1"/>
    <col min="12" max="12" width="8.5703125" customWidth="1"/>
    <col min="13" max="14" width="6.140625" customWidth="1"/>
    <col min="15" max="15" width="9.140625" customWidth="1"/>
    <col min="16" max="17" width="6.28515625" customWidth="1"/>
    <col min="18" max="18" width="9.28515625" customWidth="1"/>
    <col min="19" max="20" width="5.7109375" customWidth="1"/>
    <col min="21" max="21" width="8.7109375" customWidth="1"/>
    <col min="22" max="22" width="6.85546875" customWidth="1"/>
    <col min="23" max="23" width="9.85546875" customWidth="1"/>
    <col min="24" max="24" width="6.7109375" customWidth="1"/>
    <col min="25" max="25" width="9.7109375" customWidth="1"/>
    <col min="26" max="27" width="5.5703125" customWidth="1"/>
    <col min="28" max="28" width="8.5703125" customWidth="1"/>
    <col min="29" max="30" width="6.140625" customWidth="1"/>
    <col min="31" max="31" width="9.140625" customWidth="1"/>
    <col min="32" max="33" width="6" customWidth="1"/>
    <col min="34" max="34" width="9" customWidth="1"/>
    <col min="35" max="36" width="12.5703125" customWidth="1"/>
    <col min="37" max="37" width="9" customWidth="1"/>
    <col min="38" max="39" width="13.5703125" bestFit="1" customWidth="1"/>
    <col min="40" max="40" width="16.7109375" bestFit="1" customWidth="1"/>
    <col min="41" max="41" width="12.5703125" bestFit="1" customWidth="1"/>
  </cols>
  <sheetData>
    <row r="1" spans="1:35" x14ac:dyDescent="0.25">
      <c r="A1" s="4" t="s">
        <v>43</v>
      </c>
      <c r="B1" s="5">
        <v>15</v>
      </c>
    </row>
    <row r="3" spans="1:35" x14ac:dyDescent="0.25">
      <c r="A3" s="4" t="s">
        <v>72</v>
      </c>
      <c r="B3" s="4" t="s">
        <v>73</v>
      </c>
      <c r="C3" s="4" t="s">
        <v>45</v>
      </c>
    </row>
    <row r="4" spans="1:35" x14ac:dyDescent="0.25">
      <c r="B4" s="6" t="s">
        <v>74</v>
      </c>
      <c r="D4" s="6" t="s">
        <v>80</v>
      </c>
      <c r="E4" s="6" t="s">
        <v>75</v>
      </c>
      <c r="G4" s="6" t="s">
        <v>81</v>
      </c>
      <c r="H4" s="6" t="s">
        <v>76</v>
      </c>
      <c r="J4" s="6" t="s">
        <v>82</v>
      </c>
      <c r="K4" s="6" t="s">
        <v>77</v>
      </c>
      <c r="L4" s="6" t="s">
        <v>83</v>
      </c>
      <c r="M4" s="6" t="s">
        <v>84</v>
      </c>
      <c r="O4" s="6" t="s">
        <v>85</v>
      </c>
      <c r="P4" s="6" t="s">
        <v>86</v>
      </c>
      <c r="R4" s="6" t="s">
        <v>87</v>
      </c>
      <c r="S4" s="6" t="s">
        <v>88</v>
      </c>
      <c r="U4" s="6" t="s">
        <v>89</v>
      </c>
      <c r="V4" s="6" t="s">
        <v>78</v>
      </c>
      <c r="W4" s="6" t="s">
        <v>90</v>
      </c>
      <c r="X4" s="6" t="s">
        <v>79</v>
      </c>
      <c r="Y4" s="6" t="s">
        <v>91</v>
      </c>
      <c r="Z4" s="6" t="s">
        <v>92</v>
      </c>
      <c r="AB4" s="6" t="s">
        <v>93</v>
      </c>
      <c r="AC4" s="6" t="s">
        <v>94</v>
      </c>
      <c r="AE4" s="6" t="s">
        <v>95</v>
      </c>
      <c r="AF4" s="6" t="s">
        <v>96</v>
      </c>
      <c r="AH4" s="6" t="s">
        <v>97</v>
      </c>
      <c r="AI4" s="6" t="s">
        <v>71</v>
      </c>
    </row>
    <row r="5" spans="1:35" x14ac:dyDescent="0.25">
      <c r="A5" s="4" t="s">
        <v>0</v>
      </c>
      <c r="B5" t="s">
        <v>47</v>
      </c>
      <c r="C5" t="s">
        <v>46</v>
      </c>
      <c r="E5" t="s">
        <v>47</v>
      </c>
      <c r="F5" t="s">
        <v>46</v>
      </c>
      <c r="H5" t="s">
        <v>47</v>
      </c>
      <c r="I5" t="s">
        <v>46</v>
      </c>
      <c r="K5" t="s">
        <v>47</v>
      </c>
      <c r="M5" t="s">
        <v>47</v>
      </c>
      <c r="N5" t="s">
        <v>46</v>
      </c>
      <c r="P5" t="s">
        <v>47</v>
      </c>
      <c r="Q5" t="s">
        <v>46</v>
      </c>
      <c r="S5" t="s">
        <v>47</v>
      </c>
      <c r="T5" t="s">
        <v>46</v>
      </c>
      <c r="V5" t="s">
        <v>47</v>
      </c>
      <c r="X5" t="s">
        <v>46</v>
      </c>
      <c r="Z5" t="s">
        <v>47</v>
      </c>
      <c r="AA5" t="s">
        <v>46</v>
      </c>
      <c r="AC5" t="s">
        <v>47</v>
      </c>
      <c r="AD5" t="s">
        <v>46</v>
      </c>
      <c r="AF5" t="s">
        <v>47</v>
      </c>
      <c r="AG5" t="s">
        <v>46</v>
      </c>
    </row>
    <row r="6" spans="1:35" x14ac:dyDescent="0.25">
      <c r="A6">
        <v>240115</v>
      </c>
      <c r="B6" s="1"/>
      <c r="C6" s="1">
        <v>1</v>
      </c>
      <c r="D6" s="1">
        <v>1</v>
      </c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>
        <v>1</v>
      </c>
    </row>
    <row r="7" spans="1:35" x14ac:dyDescent="0.25">
      <c r="A7">
        <v>250115</v>
      </c>
      <c r="B7" s="1">
        <v>6</v>
      </c>
      <c r="C7" s="1">
        <v>11</v>
      </c>
      <c r="D7" s="1">
        <v>17</v>
      </c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>
        <v>17</v>
      </c>
    </row>
    <row r="8" spans="1:35" x14ac:dyDescent="0.25">
      <c r="A8">
        <v>250815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>
        <v>300</v>
      </c>
      <c r="W8" s="1">
        <v>300</v>
      </c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>
        <v>300</v>
      </c>
    </row>
    <row r="9" spans="1:35" x14ac:dyDescent="0.25">
      <c r="A9">
        <v>310115</v>
      </c>
      <c r="B9" s="1">
        <v>75</v>
      </c>
      <c r="C9" s="1"/>
      <c r="D9" s="1">
        <v>75</v>
      </c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>
        <v>75</v>
      </c>
    </row>
    <row r="10" spans="1:35" x14ac:dyDescent="0.25">
      <c r="A10">
        <v>310215</v>
      </c>
      <c r="B10" s="1"/>
      <c r="C10" s="1"/>
      <c r="D10" s="1"/>
      <c r="E10" s="1">
        <v>174</v>
      </c>
      <c r="F10" s="1">
        <v>201</v>
      </c>
      <c r="G10" s="1">
        <v>375</v>
      </c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>
        <v>375</v>
      </c>
    </row>
    <row r="11" spans="1:35" x14ac:dyDescent="0.25">
      <c r="A11">
        <v>310315</v>
      </c>
      <c r="B11" s="1"/>
      <c r="C11" s="1"/>
      <c r="D11" s="1"/>
      <c r="E11" s="1"/>
      <c r="F11" s="1"/>
      <c r="G11" s="1"/>
      <c r="H11" s="1">
        <v>7</v>
      </c>
      <c r="I11" s="1"/>
      <c r="J11" s="1">
        <v>7</v>
      </c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>
        <v>7</v>
      </c>
    </row>
    <row r="12" spans="1:35" x14ac:dyDescent="0.25">
      <c r="A12">
        <v>310915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>
        <v>138</v>
      </c>
      <c r="Y12" s="1">
        <v>138</v>
      </c>
      <c r="Z12" s="1"/>
      <c r="AA12" s="1"/>
      <c r="AB12" s="1"/>
      <c r="AC12" s="1"/>
      <c r="AD12" s="1"/>
      <c r="AE12" s="1"/>
      <c r="AF12" s="1"/>
      <c r="AG12" s="1"/>
      <c r="AH12" s="1"/>
      <c r="AI12" s="1">
        <v>138</v>
      </c>
    </row>
    <row r="13" spans="1:35" x14ac:dyDescent="0.25">
      <c r="A13">
        <v>320215</v>
      </c>
      <c r="B13" s="1"/>
      <c r="C13" s="1"/>
      <c r="D13" s="1"/>
      <c r="E13" s="1"/>
      <c r="F13" s="1">
        <v>12</v>
      </c>
      <c r="G13" s="1">
        <v>12</v>
      </c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>
        <v>12</v>
      </c>
    </row>
    <row r="14" spans="1:35" x14ac:dyDescent="0.25">
      <c r="A14">
        <v>450115</v>
      </c>
      <c r="B14" s="1">
        <v>22</v>
      </c>
      <c r="C14" s="1">
        <v>6</v>
      </c>
      <c r="D14" s="1">
        <v>28</v>
      </c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>
        <v>28</v>
      </c>
    </row>
    <row r="15" spans="1:35" x14ac:dyDescent="0.25">
      <c r="A15">
        <v>450215</v>
      </c>
      <c r="B15" s="1"/>
      <c r="C15" s="1"/>
      <c r="D15" s="1"/>
      <c r="E15" s="1">
        <v>31</v>
      </c>
      <c r="F15" s="1"/>
      <c r="G15" s="1">
        <v>31</v>
      </c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>
        <v>31</v>
      </c>
    </row>
    <row r="16" spans="1:35" x14ac:dyDescent="0.25">
      <c r="A16">
        <v>510115</v>
      </c>
      <c r="B16" s="1">
        <v>152</v>
      </c>
      <c r="C16" s="1">
        <v>6</v>
      </c>
      <c r="D16" s="1">
        <v>158</v>
      </c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>
        <v>158</v>
      </c>
    </row>
    <row r="17" spans="1:35" x14ac:dyDescent="0.25">
      <c r="A17">
        <v>510215</v>
      </c>
      <c r="B17" s="1"/>
      <c r="C17" s="1"/>
      <c r="D17" s="1"/>
      <c r="E17" s="1">
        <v>287</v>
      </c>
      <c r="F17" s="1"/>
      <c r="G17" s="1">
        <v>287</v>
      </c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>
        <v>287</v>
      </c>
    </row>
    <row r="18" spans="1:35" x14ac:dyDescent="0.25">
      <c r="A18">
        <v>520215</v>
      </c>
      <c r="B18" s="1"/>
      <c r="C18" s="1"/>
      <c r="D18" s="1"/>
      <c r="E18" s="1">
        <v>58</v>
      </c>
      <c r="F18" s="1"/>
      <c r="G18" s="1">
        <v>58</v>
      </c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>
        <v>58</v>
      </c>
    </row>
    <row r="19" spans="1:35" x14ac:dyDescent="0.25">
      <c r="A19">
        <v>550115</v>
      </c>
      <c r="B19" s="1"/>
      <c r="C19" s="1">
        <v>39</v>
      </c>
      <c r="D19" s="1">
        <v>39</v>
      </c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>
        <v>39</v>
      </c>
    </row>
    <row r="20" spans="1:35" x14ac:dyDescent="0.25">
      <c r="A20">
        <v>550215</v>
      </c>
      <c r="B20" s="1"/>
      <c r="C20" s="1"/>
      <c r="D20" s="1"/>
      <c r="E20" s="1"/>
      <c r="F20" s="1">
        <v>95</v>
      </c>
      <c r="G20" s="1">
        <v>95</v>
      </c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>
        <v>95</v>
      </c>
    </row>
    <row r="21" spans="1:35" x14ac:dyDescent="0.25">
      <c r="A21">
        <v>710115</v>
      </c>
      <c r="B21" s="1">
        <v>75</v>
      </c>
      <c r="C21" s="1">
        <v>2</v>
      </c>
      <c r="D21" s="1">
        <v>77</v>
      </c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>
        <v>77</v>
      </c>
    </row>
    <row r="22" spans="1:35" x14ac:dyDescent="0.25">
      <c r="A22">
        <v>710215</v>
      </c>
      <c r="B22" s="1"/>
      <c r="C22" s="1"/>
      <c r="D22" s="1"/>
      <c r="E22" s="1">
        <v>7</v>
      </c>
      <c r="F22" s="1">
        <v>10</v>
      </c>
      <c r="G22" s="1">
        <v>17</v>
      </c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>
        <v>17</v>
      </c>
    </row>
    <row r="23" spans="1:35" x14ac:dyDescent="0.25">
      <c r="A23">
        <v>830115</v>
      </c>
      <c r="B23" s="1"/>
      <c r="C23" s="1">
        <v>87</v>
      </c>
      <c r="D23" s="1">
        <v>87</v>
      </c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>
        <v>87</v>
      </c>
    </row>
    <row r="24" spans="1:35" x14ac:dyDescent="0.25">
      <c r="A24">
        <v>3070315</v>
      </c>
      <c r="B24" s="1"/>
      <c r="C24" s="1"/>
      <c r="D24" s="1"/>
      <c r="E24" s="1"/>
      <c r="F24" s="1"/>
      <c r="G24" s="1"/>
      <c r="H24" s="1"/>
      <c r="I24" s="1">
        <v>1</v>
      </c>
      <c r="J24" s="1">
        <v>1</v>
      </c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>
        <v>1</v>
      </c>
    </row>
    <row r="25" spans="1:35" x14ac:dyDescent="0.25">
      <c r="A25">
        <v>4500115</v>
      </c>
      <c r="B25" s="1"/>
      <c r="C25" s="1">
        <v>100</v>
      </c>
      <c r="D25" s="1">
        <v>100</v>
      </c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>
        <v>100</v>
      </c>
    </row>
    <row r="26" spans="1:35" x14ac:dyDescent="0.25">
      <c r="A26">
        <v>4500315</v>
      </c>
      <c r="B26" s="1"/>
      <c r="C26" s="1"/>
      <c r="D26" s="1"/>
      <c r="E26" s="1"/>
      <c r="F26" s="1"/>
      <c r="G26" s="1"/>
      <c r="H26" s="1">
        <v>39</v>
      </c>
      <c r="I26" s="1">
        <v>5</v>
      </c>
      <c r="J26" s="1">
        <v>44</v>
      </c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>
        <v>44</v>
      </c>
    </row>
    <row r="27" spans="1:35" x14ac:dyDescent="0.25">
      <c r="A27">
        <v>4500415</v>
      </c>
      <c r="B27" s="1"/>
      <c r="C27" s="1"/>
      <c r="D27" s="1"/>
      <c r="E27" s="1"/>
      <c r="F27" s="1"/>
      <c r="G27" s="1"/>
      <c r="H27" s="1"/>
      <c r="I27" s="1"/>
      <c r="J27" s="1"/>
      <c r="K27" s="1">
        <v>759</v>
      </c>
      <c r="L27" s="1">
        <v>759</v>
      </c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>
        <v>759</v>
      </c>
    </row>
    <row r="28" spans="1:35" x14ac:dyDescent="0.25">
      <c r="A28">
        <v>7040115</v>
      </c>
      <c r="B28" s="1">
        <v>41</v>
      </c>
      <c r="C28" s="1">
        <v>52</v>
      </c>
      <c r="D28" s="1">
        <v>93</v>
      </c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>
        <v>93</v>
      </c>
    </row>
    <row r="29" spans="1:35" x14ac:dyDescent="0.25">
      <c r="A29">
        <v>7040215</v>
      </c>
      <c r="B29" s="1"/>
      <c r="C29" s="1"/>
      <c r="D29" s="1"/>
      <c r="E29" s="1">
        <v>250</v>
      </c>
      <c r="F29" s="1"/>
      <c r="G29" s="1">
        <v>250</v>
      </c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>
        <v>250</v>
      </c>
    </row>
    <row r="30" spans="1:35" x14ac:dyDescent="0.25">
      <c r="A30">
        <v>7040315</v>
      </c>
      <c r="B30" s="1"/>
      <c r="C30" s="1"/>
      <c r="D30" s="1"/>
      <c r="E30" s="1"/>
      <c r="F30" s="1"/>
      <c r="G30" s="1"/>
      <c r="H30" s="1"/>
      <c r="I30" s="1">
        <v>253</v>
      </c>
      <c r="J30" s="1">
        <v>253</v>
      </c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>
        <v>253</v>
      </c>
    </row>
    <row r="31" spans="1:35" x14ac:dyDescent="0.25">
      <c r="A31">
        <v>7300115</v>
      </c>
      <c r="B31" s="1">
        <v>256</v>
      </c>
      <c r="C31" s="1"/>
      <c r="D31" s="1">
        <v>256</v>
      </c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>
        <v>256</v>
      </c>
    </row>
    <row r="32" spans="1:35" x14ac:dyDescent="0.25">
      <c r="A32">
        <v>7300215</v>
      </c>
      <c r="B32" s="1"/>
      <c r="C32" s="1"/>
      <c r="D32" s="1"/>
      <c r="E32" s="1">
        <v>87</v>
      </c>
      <c r="F32" s="1"/>
      <c r="G32" s="1">
        <v>87</v>
      </c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>
        <v>87</v>
      </c>
    </row>
    <row r="33" spans="1:35" x14ac:dyDescent="0.25">
      <c r="A33">
        <v>7470115</v>
      </c>
      <c r="B33" s="1">
        <v>25</v>
      </c>
      <c r="C33" s="1">
        <v>4</v>
      </c>
      <c r="D33" s="1">
        <v>29</v>
      </c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>
        <v>29</v>
      </c>
    </row>
    <row r="34" spans="1:35" x14ac:dyDescent="0.25">
      <c r="A34">
        <v>7470215</v>
      </c>
      <c r="B34" s="1"/>
      <c r="C34" s="1"/>
      <c r="D34" s="1"/>
      <c r="E34" s="1">
        <v>312</v>
      </c>
      <c r="F34" s="1"/>
      <c r="G34" s="1">
        <v>312</v>
      </c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>
        <v>312</v>
      </c>
    </row>
    <row r="35" spans="1:35" x14ac:dyDescent="0.25">
      <c r="A35">
        <v>7470315</v>
      </c>
      <c r="B35" s="1"/>
      <c r="C35" s="1"/>
      <c r="D35" s="1"/>
      <c r="E35" s="1"/>
      <c r="F35" s="1"/>
      <c r="G35" s="1"/>
      <c r="H35" s="1">
        <v>295</v>
      </c>
      <c r="I35" s="1">
        <v>384</v>
      </c>
      <c r="J35" s="1">
        <v>679</v>
      </c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>
        <v>679</v>
      </c>
    </row>
    <row r="36" spans="1:35" x14ac:dyDescent="0.25">
      <c r="A36">
        <v>7630115</v>
      </c>
      <c r="B36" s="1">
        <v>228</v>
      </c>
      <c r="C36" s="1"/>
      <c r="D36" s="1">
        <v>228</v>
      </c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>
        <v>228</v>
      </c>
    </row>
    <row r="37" spans="1:35" x14ac:dyDescent="0.25">
      <c r="A37">
        <v>7630215</v>
      </c>
      <c r="B37" s="1"/>
      <c r="C37" s="1"/>
      <c r="D37" s="1"/>
      <c r="E37" s="1">
        <v>178</v>
      </c>
      <c r="F37" s="1"/>
      <c r="G37" s="1">
        <v>178</v>
      </c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>
        <v>178</v>
      </c>
    </row>
    <row r="38" spans="1:35" x14ac:dyDescent="0.25">
      <c r="A38">
        <v>7630315</v>
      </c>
      <c r="B38" s="1"/>
      <c r="C38" s="1"/>
      <c r="D38" s="1"/>
      <c r="E38" s="1"/>
      <c r="F38" s="1"/>
      <c r="G38" s="1"/>
      <c r="H38" s="1">
        <v>220</v>
      </c>
      <c r="I38" s="1"/>
      <c r="J38" s="1">
        <v>220</v>
      </c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>
        <v>220</v>
      </c>
    </row>
    <row r="39" spans="1:35" x14ac:dyDescent="0.25">
      <c r="A39">
        <v>7630415</v>
      </c>
      <c r="B39" s="1"/>
      <c r="C39" s="1"/>
      <c r="D39" s="1"/>
      <c r="E39" s="1"/>
      <c r="F39" s="1"/>
      <c r="G39" s="1"/>
      <c r="H39" s="1"/>
      <c r="I39" s="1"/>
      <c r="J39" s="1"/>
      <c r="K39" s="1">
        <v>240</v>
      </c>
      <c r="L39" s="1">
        <v>240</v>
      </c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>
        <v>240</v>
      </c>
    </row>
    <row r="40" spans="1:35" x14ac:dyDescent="0.25">
      <c r="A40">
        <v>8030315</v>
      </c>
      <c r="B40" s="1"/>
      <c r="C40" s="1"/>
      <c r="D40" s="1"/>
      <c r="E40" s="1"/>
      <c r="F40" s="1"/>
      <c r="G40" s="1"/>
      <c r="H40" s="1"/>
      <c r="I40" s="1">
        <v>4</v>
      </c>
      <c r="J40" s="1">
        <v>4</v>
      </c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>
        <v>4</v>
      </c>
    </row>
    <row r="41" spans="1:35" x14ac:dyDescent="0.25">
      <c r="A41">
        <v>8150115</v>
      </c>
      <c r="B41" s="1">
        <v>62</v>
      </c>
      <c r="C41" s="1"/>
      <c r="D41" s="1">
        <v>62</v>
      </c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>
        <v>62</v>
      </c>
    </row>
    <row r="42" spans="1:35" x14ac:dyDescent="0.25">
      <c r="A42">
        <v>8150215</v>
      </c>
      <c r="B42" s="1"/>
      <c r="C42" s="1"/>
      <c r="D42" s="1"/>
      <c r="E42" s="1">
        <v>160</v>
      </c>
      <c r="F42" s="1"/>
      <c r="G42" s="1">
        <v>160</v>
      </c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>
        <v>160</v>
      </c>
    </row>
    <row r="43" spans="1:35" x14ac:dyDescent="0.25">
      <c r="A43">
        <v>8150315</v>
      </c>
      <c r="B43" s="1"/>
      <c r="C43" s="1"/>
      <c r="D43" s="1"/>
      <c r="E43" s="1"/>
      <c r="F43" s="1"/>
      <c r="G43" s="1"/>
      <c r="H43" s="1">
        <v>22</v>
      </c>
      <c r="I43" s="1"/>
      <c r="J43" s="1">
        <v>22</v>
      </c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>
        <v>22</v>
      </c>
    </row>
    <row r="44" spans="1:35" x14ac:dyDescent="0.25">
      <c r="A44">
        <v>8150415</v>
      </c>
      <c r="B44" s="1"/>
      <c r="C44" s="1"/>
      <c r="D44" s="1"/>
      <c r="E44" s="1"/>
      <c r="F44" s="1"/>
      <c r="G44" s="1"/>
      <c r="H44" s="1"/>
      <c r="I44" s="1"/>
      <c r="J44" s="1"/>
      <c r="K44" s="1">
        <v>1008</v>
      </c>
      <c r="L44" s="1">
        <v>1008</v>
      </c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>
        <v>1008</v>
      </c>
    </row>
    <row r="45" spans="1:35" x14ac:dyDescent="0.25">
      <c r="A45">
        <v>9210115</v>
      </c>
      <c r="B45" s="1"/>
      <c r="C45" s="1">
        <v>85</v>
      </c>
      <c r="D45" s="1">
        <v>85</v>
      </c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>
        <v>85</v>
      </c>
    </row>
    <row r="46" spans="1:35" x14ac:dyDescent="0.25">
      <c r="A46">
        <v>9800115</v>
      </c>
      <c r="B46" s="1">
        <v>46</v>
      </c>
      <c r="C46" s="1"/>
      <c r="D46" s="1">
        <v>46</v>
      </c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>
        <v>46</v>
      </c>
    </row>
    <row r="47" spans="1:35" x14ac:dyDescent="0.25">
      <c r="A47">
        <v>9800215</v>
      </c>
      <c r="B47" s="1"/>
      <c r="C47" s="1"/>
      <c r="D47" s="1"/>
      <c r="E47" s="1">
        <v>312</v>
      </c>
      <c r="F47" s="1"/>
      <c r="G47" s="1">
        <v>312</v>
      </c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>
        <v>312</v>
      </c>
    </row>
    <row r="48" spans="1:35" x14ac:dyDescent="0.25">
      <c r="A48">
        <v>22050115</v>
      </c>
      <c r="B48" s="1">
        <v>20</v>
      </c>
      <c r="C48" s="1"/>
      <c r="D48" s="1">
        <v>20</v>
      </c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>
        <v>20</v>
      </c>
    </row>
    <row r="49" spans="1:35" x14ac:dyDescent="0.25">
      <c r="A49">
        <v>22050215</v>
      </c>
      <c r="B49" s="1"/>
      <c r="C49" s="1"/>
      <c r="D49" s="1"/>
      <c r="E49" s="1">
        <v>30</v>
      </c>
      <c r="F49" s="1"/>
      <c r="G49" s="1">
        <v>30</v>
      </c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>
        <v>30</v>
      </c>
    </row>
    <row r="50" spans="1:35" x14ac:dyDescent="0.25">
      <c r="A50">
        <v>22050315</v>
      </c>
      <c r="B50" s="1"/>
      <c r="C50" s="1"/>
      <c r="D50" s="1"/>
      <c r="E50" s="1"/>
      <c r="F50" s="1"/>
      <c r="G50" s="1"/>
      <c r="H50" s="1">
        <v>30</v>
      </c>
      <c r="I50" s="1"/>
      <c r="J50" s="1">
        <v>30</v>
      </c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>
        <v>30</v>
      </c>
    </row>
    <row r="51" spans="1:35" x14ac:dyDescent="0.25">
      <c r="A51">
        <v>50320315</v>
      </c>
      <c r="B51" s="1"/>
      <c r="C51" s="1"/>
      <c r="D51" s="1"/>
      <c r="E51" s="1"/>
      <c r="F51" s="1"/>
      <c r="G51" s="1"/>
      <c r="H51" s="1"/>
      <c r="I51" s="1">
        <v>17</v>
      </c>
      <c r="J51" s="1">
        <v>17</v>
      </c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>
        <v>17</v>
      </c>
    </row>
    <row r="52" spans="1:35" x14ac:dyDescent="0.25">
      <c r="A52" t="s">
        <v>71</v>
      </c>
      <c r="B52" s="1">
        <v>1008</v>
      </c>
      <c r="C52" s="1">
        <v>393</v>
      </c>
      <c r="D52" s="1">
        <v>1401</v>
      </c>
      <c r="E52" s="1">
        <v>1886</v>
      </c>
      <c r="F52" s="1">
        <v>318</v>
      </c>
      <c r="G52" s="1">
        <v>2204</v>
      </c>
      <c r="H52" s="1">
        <v>613</v>
      </c>
      <c r="I52" s="1">
        <v>664</v>
      </c>
      <c r="J52" s="1">
        <v>1277</v>
      </c>
      <c r="K52" s="1">
        <v>2007</v>
      </c>
      <c r="L52" s="1">
        <v>2007</v>
      </c>
      <c r="M52" s="1"/>
      <c r="N52" s="1"/>
      <c r="O52" s="1"/>
      <c r="P52" s="1"/>
      <c r="Q52" s="1"/>
      <c r="R52" s="1"/>
      <c r="S52" s="1"/>
      <c r="T52" s="1"/>
      <c r="U52" s="1"/>
      <c r="V52" s="1">
        <v>300</v>
      </c>
      <c r="W52" s="1">
        <v>300</v>
      </c>
      <c r="X52" s="1">
        <v>138</v>
      </c>
      <c r="Y52" s="1">
        <v>138</v>
      </c>
      <c r="Z52" s="1"/>
      <c r="AA52" s="1"/>
      <c r="AB52" s="1"/>
      <c r="AC52" s="1"/>
      <c r="AD52" s="1"/>
      <c r="AE52" s="1"/>
      <c r="AF52" s="1"/>
      <c r="AG52" s="1"/>
      <c r="AH52" s="1"/>
      <c r="AI52" s="1">
        <v>7327</v>
      </c>
    </row>
  </sheetData>
  <pageMargins left="0.7" right="0.7" top="0.75" bottom="0.75" header="0.3" footer="0.3"/>
  <pageSetup paperSize="9" orientation="portrait" verticalDpi="0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B763EE8-E8EE-4518-995F-07BA03ADBE1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DONNEES FSA</vt:lpstr>
      <vt:lpstr>DONNEES GN</vt:lpstr>
      <vt:lpstr>TABLE FSA</vt:lpstr>
      <vt:lpstr>TABLE GN</vt:lpstr>
      <vt:lpstr>TABLE FSA GN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Jean-Eric Pelouas</cp:lastModifiedBy>
  <dcterms:created xsi:type="dcterms:W3CDTF">2016-02-29T12:58:27Z</dcterms:created>
  <dcterms:modified xsi:type="dcterms:W3CDTF">2016-02-29T14:55:16Z</dcterms:modified>
</cp:coreProperties>
</file>