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0EAFC7B-3EA5-4EA8-B0CF-C21B0C850796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1st Graph" sheetId="1" r:id="rId1"/>
    <sheet name="2nd Graph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6" i="1" l="1"/>
  <c r="O26" i="1"/>
  <c r="N26" i="1"/>
  <c r="M26" i="1"/>
  <c r="L26" i="1"/>
  <c r="K26" i="1"/>
  <c r="J26" i="1"/>
  <c r="I26" i="1"/>
  <c r="H26" i="1"/>
  <c r="G26" i="1"/>
  <c r="F26" i="1"/>
  <c r="E26" i="1"/>
  <c r="D26" i="1"/>
  <c r="D29" i="1"/>
  <c r="L61" i="1" l="1"/>
</calcChain>
</file>

<file path=xl/sharedStrings.xml><?xml version="1.0" encoding="utf-8"?>
<sst xmlns="http://schemas.openxmlformats.org/spreadsheetml/2006/main" count="57" uniqueCount="36">
  <si>
    <t>Latitude</t>
  </si>
  <si>
    <t>Optiplex</t>
  </si>
  <si>
    <t>Client Peripherals</t>
  </si>
  <si>
    <t>Displays</t>
  </si>
  <si>
    <t>Revenue ($)</t>
  </si>
  <si>
    <t>Units</t>
  </si>
  <si>
    <t>Precision Desktops</t>
  </si>
  <si>
    <t>Precision Notebooks</t>
  </si>
  <si>
    <t>FRANCE</t>
  </si>
  <si>
    <t>UKI</t>
  </si>
  <si>
    <t>ITALY</t>
  </si>
  <si>
    <t>CEE</t>
  </si>
  <si>
    <t>META</t>
  </si>
  <si>
    <t>RUSSIA</t>
  </si>
  <si>
    <t># Active Resellers</t>
  </si>
  <si>
    <t>FY19</t>
  </si>
  <si>
    <t>FY20</t>
  </si>
  <si>
    <t>Displays Q2 FY2020</t>
  </si>
  <si>
    <t>Germany</t>
  </si>
  <si>
    <t>WER</t>
  </si>
  <si>
    <t>Q2 FY19</t>
  </si>
  <si>
    <t>Q2 FY20</t>
  </si>
  <si>
    <t>Q2 FY21</t>
  </si>
  <si>
    <t>Q2 FY22</t>
  </si>
  <si>
    <t>Q2 FY23</t>
  </si>
  <si>
    <t>Q2 FY24</t>
  </si>
  <si>
    <t>Q2 FY25</t>
  </si>
  <si>
    <t>Q2 FY26</t>
  </si>
  <si>
    <t>Q2 FY27</t>
  </si>
  <si>
    <t>Q2 FY28</t>
  </si>
  <si>
    <t>Q2 FY29</t>
  </si>
  <si>
    <t>Q2 FY30</t>
  </si>
  <si>
    <t>Q2 FY31</t>
  </si>
  <si>
    <t>Q2 FY32</t>
  </si>
  <si>
    <t>Q2 FY33</t>
  </si>
  <si>
    <t>Q2 FY34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</si>
</sst>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1000]#,##0.0,&quot;K&quot;;General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Protection="1"/>
    <xf numFmtId="0" fontId="0" fillId="0" borderId="2" xfId="0" applyBorder="1" applyProtection="1"/>
    <xf numFmtId="0" fontId="0" fillId="0" borderId="0" xfId="0" applyBorder="1" applyProtection="1"/>
    <xf numFmtId="0" fontId="0" fillId="0" borderId="1" xfId="0" applyBorder="1" applyProtection="1"/>
    <xf numFmtId="0" fontId="0" fillId="0" borderId="5" xfId="0" applyBorder="1" applyProtection="1"/>
    <xf numFmtId="164" fontId="0" fillId="0" borderId="9" xfId="0" applyNumberFormat="1" applyBorder="1" applyProtection="1"/>
    <xf numFmtId="0" fontId="0" fillId="0" borderId="6" xfId="0" applyBorder="1" applyProtection="1"/>
    <xf numFmtId="164" fontId="0" fillId="0" borderId="10" xfId="0" applyNumberFormat="1" applyBorder="1" applyProtection="1"/>
    <xf numFmtId="0" fontId="0" fillId="0" borderId="7" xfId="0" applyBorder="1" applyProtection="1"/>
    <xf numFmtId="164" fontId="0" fillId="0" borderId="11" xfId="0" applyNumberFormat="1" applyBorder="1" applyProtection="1"/>
    <xf numFmtId="0" fontId="0" fillId="0" borderId="4" xfId="0" applyBorder="1" applyProtection="1"/>
    <xf numFmtId="0" fontId="2" fillId="0" borderId="8" xfId="0" applyFont="1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2" fillId="0" borderId="3" xfId="0" applyFont="1" applyBorder="1" applyAlignment="1" applyProtection="1">
      <alignment horizontal="center" vertical="center" wrapText="1"/>
    </xf>
    <xf numFmtId="164" fontId="0" fillId="0" borderId="12" xfId="0" applyNumberFormat="1" applyBorder="1" applyProtection="1"/>
  </cellXfs>
  <cellStyles count="2">
    <cellStyle name="Normal" xfId="0" builtinId="0"/>
    <cellStyle name="Pourcentag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'1st Graph'!$D$26</c:f>
              <c:strCache>
                <c:ptCount val="1"/>
                <c:pt idx="0">
                  <c:v>Revenue ($)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B06-4585-BEC3-05C24A4A2D5D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B06-4585-BEC3-05C24A4A2D5D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B06-4585-BEC3-05C24A4A2D5D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B06-4585-BEC3-05C24A4A2D5D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B06-4585-BEC3-05C24A4A2D5D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B06-4585-BEC3-05C24A4A2D5D}"/>
              </c:ext>
            </c:extLst>
          </c:dPt>
          <c:cat>
            <c:multiLvlStrRef>
              <c:f>'1st Graph'!$E$23:$P$25</c:f>
              <c:multiLvlStrCache>
                <c:ptCount val="12"/>
                <c:lvl>
                  <c:pt idx="0">
                    <c:v>FY19</c:v>
                  </c:pt>
                  <c:pt idx="1">
                    <c:v>FY20</c:v>
                  </c:pt>
                  <c:pt idx="2">
                    <c:v>FY19</c:v>
                  </c:pt>
                  <c:pt idx="3">
                    <c:v>FY20</c:v>
                  </c:pt>
                  <c:pt idx="4">
                    <c:v>FY19</c:v>
                  </c:pt>
                  <c:pt idx="5">
                    <c:v>FY20</c:v>
                  </c:pt>
                  <c:pt idx="6">
                    <c:v>FY19</c:v>
                  </c:pt>
                  <c:pt idx="7">
                    <c:v>FY20</c:v>
                  </c:pt>
                  <c:pt idx="8">
                    <c:v>FY19</c:v>
                  </c:pt>
                  <c:pt idx="9">
                    <c:v>FY20</c:v>
                  </c:pt>
                  <c:pt idx="10">
                    <c:v>FY19</c:v>
                  </c:pt>
                  <c:pt idx="11">
                    <c:v>FY20</c:v>
                  </c:pt>
                </c:lvl>
                <c:lvl>
                  <c:pt idx="0">
                    <c:v>Latitude</c:v>
                  </c:pt>
                  <c:pt idx="2">
                    <c:v>Optiplex</c:v>
                  </c:pt>
                  <c:pt idx="4">
                    <c:v>Precision Desktops</c:v>
                  </c:pt>
                  <c:pt idx="6">
                    <c:v>Precision Notebooks</c:v>
                  </c:pt>
                  <c:pt idx="8">
                    <c:v>Client Peripherals</c:v>
                  </c:pt>
                  <c:pt idx="10">
                    <c:v>Displays</c:v>
                  </c:pt>
                </c:lvl>
              </c:multiLvlStrCache>
            </c:multiLvlStrRef>
          </c:cat>
          <c:val>
            <c:numRef>
              <c:f>'1st Graph'!$E$26:$P$26</c:f>
              <c:numCache>
                <c:formatCode>[&gt;=1000]#\ ##0.0\ "K";General</c:formatCode>
                <c:ptCount val="12"/>
                <c:pt idx="0">
                  <c:v>86144285</c:v>
                </c:pt>
                <c:pt idx="1">
                  <c:v>85450575</c:v>
                </c:pt>
                <c:pt idx="2">
                  <c:v>74861915</c:v>
                </c:pt>
                <c:pt idx="3">
                  <c:v>88426112</c:v>
                </c:pt>
                <c:pt idx="4">
                  <c:v>19655748</c:v>
                </c:pt>
                <c:pt idx="5">
                  <c:v>18200545</c:v>
                </c:pt>
                <c:pt idx="6">
                  <c:v>9898677</c:v>
                </c:pt>
                <c:pt idx="7">
                  <c:v>12652480</c:v>
                </c:pt>
                <c:pt idx="8">
                  <c:v>12656665</c:v>
                </c:pt>
                <c:pt idx="9">
                  <c:v>8157229</c:v>
                </c:pt>
                <c:pt idx="10">
                  <c:v>60689890</c:v>
                </c:pt>
                <c:pt idx="11">
                  <c:v>72996200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B06-4585-BEC3-05C24A4A2D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511329616"/>
        <c:axId val="1511332944"/>
      </c:barChart>
      <c:catAx>
        <c:axId val="1511329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1332944"/>
        <c:crosses val="autoZero"/>
        <c:auto val="1"/>
        <c:lblAlgn val="ctr"/>
        <c:lblOffset val="100"/>
        <c:noMultiLvlLbl val="0"/>
      </c:catAx>
      <c:valAx>
        <c:axId val="151133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[&gt;=1000]#\ ##0.0\ &quot;K&quot;;General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1329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Radio" checked="Checked" firstButton="1" fmlaLink="'1st Graph'!$D$18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714375</xdr:colOff>
      <xdr:row>1</xdr:row>
      <xdr:rowOff>114300</xdr:rowOff>
    </xdr:from>
    <xdr:to>
      <xdr:col>16</xdr:col>
      <xdr:colOff>95251</xdr:colOff>
      <xdr:row>13</xdr:row>
      <xdr:rowOff>190499</xdr:rowOff>
    </xdr:to>
    <xdr:graphicFrame macro="">
      <xdr:nvGraphicFramePr>
        <xdr:cNvPr id="46" name="Graphiqu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466725</xdr:colOff>
          <xdr:row>1</xdr:row>
          <xdr:rowOff>123825</xdr:rowOff>
        </xdr:from>
        <xdr:to>
          <xdr:col>16</xdr:col>
          <xdr:colOff>104775</xdr:colOff>
          <xdr:row>2</xdr:row>
          <xdr:rowOff>133350</xdr:rowOff>
        </xdr:to>
        <xdr:sp macro="" textlink="">
          <xdr:nvSpPr>
            <xdr:cNvPr id="1055" name="Option 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Revenue ($)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466725</xdr:colOff>
          <xdr:row>2</xdr:row>
          <xdr:rowOff>152400</xdr:rowOff>
        </xdr:from>
        <xdr:to>
          <xdr:col>16</xdr:col>
          <xdr:colOff>104775</xdr:colOff>
          <xdr:row>2</xdr:row>
          <xdr:rowOff>361950</xdr:rowOff>
        </xdr:to>
        <xdr:sp macro="" textlink="">
          <xdr:nvSpPr>
            <xdr:cNvPr id="1056" name="Option 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Units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466725</xdr:colOff>
          <xdr:row>2</xdr:row>
          <xdr:rowOff>381000</xdr:rowOff>
        </xdr:from>
        <xdr:to>
          <xdr:col>16</xdr:col>
          <xdr:colOff>104775</xdr:colOff>
          <xdr:row>4</xdr:row>
          <xdr:rowOff>0</xdr:rowOff>
        </xdr:to>
        <xdr:sp macro="" textlink="">
          <xdr:nvSpPr>
            <xdr:cNvPr id="1057" name="Option 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# Resellers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esktop/EMEA%20FY19%20Vs%20FY20%20Q2%20W8%20Preliminary%20Results%20CSG%20&amp;%20Poweredge%20Server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G Perf per Distri (2)"/>
      <sheetName val="Commercial Perf per Distri (2)"/>
      <sheetName val="Ingram # P&amp;T Resellers"/>
      <sheetName val="TD # Authorized Resellers"/>
      <sheetName val="TD # Gold Resellers"/>
      <sheetName val="TD # P&amp;T Resellers"/>
      <sheetName val="Ingram # Gold Resellers"/>
      <sheetName val="Ingram # Authorized Resellers"/>
      <sheetName val="DataQ2B"/>
      <sheetName val="DataQ2C"/>
      <sheetName val="DataQ1B"/>
      <sheetName val="DataQ1"/>
      <sheetName val="DataQ2"/>
      <sheetName val="Global Pivot"/>
      <sheetName val="Summary"/>
      <sheetName val="Top 10 resellers Revenue "/>
      <sheetName val="CSG Ingram &amp; Tech Data"/>
      <sheetName val="CSG Perf per Distri"/>
      <sheetName val="Poweredge Perf per Distri"/>
      <sheetName val="Commercial Ingram &amp; Tech Data"/>
      <sheetName val="Commercial Perf per Distri"/>
      <sheetName val="Latitude Perf per Distri"/>
      <sheetName val="Optiplex Perf per Distri"/>
      <sheetName val="Workstation Perf per Distri"/>
      <sheetName val="CP Perf per Distri"/>
      <sheetName val="Displays Perf per Distri"/>
      <sheetName val="Consumer Perf per Distri"/>
      <sheetName val="Consumer Ingram &amp; Tech Data"/>
      <sheetName val="Focus France"/>
      <sheetName val="Focus UK"/>
      <sheetName val="Focus Germany"/>
      <sheetName val="Focus Italy"/>
      <sheetName val="Focus Netherland"/>
      <sheetName val="Focus Switzerland"/>
      <sheetName val="Focus Sweden"/>
      <sheetName val="Focus Denmark"/>
      <sheetName val="Focus Norway"/>
      <sheetName val="Focus Portugal"/>
      <sheetName val="Focus Spain"/>
      <sheetName val="Focus Austria"/>
      <sheetName val="Focus Belgium"/>
      <sheetName val="Focus Finland"/>
      <sheetName val="CEE &amp; META"/>
      <sheetName val="Tech Data Report for Cristian"/>
      <sheetName val="Ingram Re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3">
          <cell r="A13" t="str">
            <v>COMMERCIAL</v>
          </cell>
        </row>
      </sheetData>
      <sheetData sheetId="14">
        <row r="112">
          <cell r="O112" t="str">
            <v>Latitude</v>
          </cell>
        </row>
      </sheetData>
      <sheetData sheetId="15" refreshError="1"/>
      <sheetData sheetId="16" refreshError="1"/>
      <sheetData sheetId="17">
        <row r="14">
          <cell r="AM14">
            <v>-0.1487233690021649</v>
          </cell>
        </row>
      </sheetData>
      <sheetData sheetId="18" refreshError="1"/>
      <sheetData sheetId="19" refreshError="1"/>
      <sheetData sheetId="20">
        <row r="14">
          <cell r="AM14">
            <v>3.9608023566612215E-2</v>
          </cell>
        </row>
      </sheetData>
      <sheetData sheetId="21">
        <row r="14">
          <cell r="AM14">
            <v>0.16148484141013242</v>
          </cell>
        </row>
      </sheetData>
      <sheetData sheetId="22">
        <row r="14">
          <cell r="AM14">
            <v>-0.15009423094014154</v>
          </cell>
        </row>
      </sheetData>
      <sheetData sheetId="23">
        <row r="14">
          <cell r="AM14">
            <v>0.80673656633284263</v>
          </cell>
        </row>
      </sheetData>
      <sheetData sheetId="24">
        <row r="14">
          <cell r="AM14">
            <v>0.3744095049157688</v>
          </cell>
        </row>
      </sheetData>
      <sheetData sheetId="25">
        <row r="14">
          <cell r="AM14">
            <v>-2.302643132265882E-2</v>
          </cell>
        </row>
      </sheetData>
      <sheetData sheetId="26">
        <row r="14">
          <cell r="AM14">
            <v>-0.48949846872131858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70C0"/>
  </sheetPr>
  <dimension ref="A1:AZ61"/>
  <sheetViews>
    <sheetView showGridLines="0" tabSelected="1" topLeftCell="A11" zoomScaleNormal="100" workbookViewId="0">
      <selection activeCell="F26" sqref="F26"/>
    </sheetView>
  </sheetViews>
  <sheetFormatPr defaultColWidth="11.42578125" defaultRowHeight="15" x14ac:dyDescent="0.25"/>
  <cols>
    <col min="1" max="1" width="5.7109375" style="1" customWidth="1"/>
    <col min="2" max="4" width="11.42578125" style="1"/>
    <col min="5" max="5" width="12.28515625" style="1" customWidth="1"/>
    <col min="6" max="8" width="11.42578125" style="1"/>
    <col min="9" max="9" width="12.140625" style="1" customWidth="1"/>
    <col min="10" max="10" width="11.42578125" style="1" customWidth="1"/>
    <col min="11" max="14" width="11.42578125" style="1"/>
    <col min="15" max="15" width="11.140625" style="1" customWidth="1"/>
    <col min="16" max="16" width="10.140625" style="1" bestFit="1" customWidth="1"/>
    <col min="17" max="17" width="11.5703125" style="1" customWidth="1"/>
    <col min="18" max="18" width="11.42578125" style="1"/>
    <col min="19" max="19" width="9.7109375" style="1" bestFit="1" customWidth="1"/>
    <col min="20" max="20" width="12.28515625" style="1" customWidth="1"/>
    <col min="21" max="21" width="11.42578125" style="1"/>
    <col min="22" max="22" width="9.7109375" style="1" bestFit="1" customWidth="1"/>
    <col min="23" max="23" width="10.28515625" style="1" customWidth="1"/>
    <col min="24" max="24" width="11.42578125" style="1"/>
    <col min="25" max="25" width="11.42578125" style="1" customWidth="1"/>
    <col min="26" max="51" width="11.42578125" style="1" hidden="1" customWidth="1"/>
    <col min="52" max="53" width="11.42578125" style="1" customWidth="1"/>
    <col min="54" max="61" width="11.42578125" style="1"/>
    <col min="62" max="62" width="10.140625" style="1" customWidth="1"/>
    <col min="63" max="63" width="9.5703125" style="1" customWidth="1"/>
    <col min="64" max="64" width="10.7109375" style="1" bestFit="1" customWidth="1"/>
    <col min="65" max="65" width="9.5703125" style="1" customWidth="1"/>
    <col min="66" max="16384" width="11.42578125" style="1"/>
  </cols>
  <sheetData>
    <row r="1" spans="1:52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52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52" ht="30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5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52" ht="1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52" ht="16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52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52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52" ht="16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52" ht="16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52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52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52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52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52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</row>
    <row r="16" spans="1:52" ht="15.75" thickBot="1" x14ac:dyDescent="0.3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2" x14ac:dyDescent="0.25">
      <c r="A17" s="2"/>
      <c r="B17" s="3"/>
      <c r="C17" s="3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 t="s">
        <v>17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2" ht="15.75" thickBot="1" x14ac:dyDescent="0.3">
      <c r="A18" s="2"/>
      <c r="B18" s="3"/>
      <c r="C18" s="3"/>
      <c r="D18" s="1">
        <v>1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2" x14ac:dyDescent="0.25">
      <c r="A19" s="2"/>
      <c r="B19" s="3"/>
      <c r="C19" s="3"/>
      <c r="D19" s="5" t="s">
        <v>4</v>
      </c>
      <c r="E19" s="6">
        <v>86144285</v>
      </c>
      <c r="F19" s="6">
        <v>85450575</v>
      </c>
      <c r="G19" s="6">
        <v>74861915</v>
      </c>
      <c r="H19" s="6">
        <v>88426112</v>
      </c>
      <c r="I19" s="6">
        <v>19655748</v>
      </c>
      <c r="J19" s="6">
        <v>18200545</v>
      </c>
      <c r="K19" s="6">
        <v>9898677</v>
      </c>
      <c r="L19" s="6">
        <v>12652480</v>
      </c>
      <c r="M19" s="6">
        <v>12656665</v>
      </c>
      <c r="N19" s="6">
        <v>8157229</v>
      </c>
      <c r="O19" s="6">
        <v>60689890</v>
      </c>
      <c r="P19" s="6">
        <v>72996200</v>
      </c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2" x14ac:dyDescent="0.25">
      <c r="A20" s="2"/>
      <c r="B20" s="3"/>
      <c r="C20" s="3"/>
      <c r="D20" s="7" t="s">
        <v>5</v>
      </c>
      <c r="E20" s="8">
        <v>87834</v>
      </c>
      <c r="F20" s="8">
        <v>86995</v>
      </c>
      <c r="G20" s="8">
        <v>135710</v>
      </c>
      <c r="H20" s="8">
        <v>151726</v>
      </c>
      <c r="I20" s="8">
        <v>13240</v>
      </c>
      <c r="J20" s="8">
        <v>11972</v>
      </c>
      <c r="K20" s="8">
        <v>4837</v>
      </c>
      <c r="L20" s="8">
        <v>5846</v>
      </c>
      <c r="M20" s="8">
        <v>339666</v>
      </c>
      <c r="N20" s="8">
        <v>146055</v>
      </c>
      <c r="O20" s="8">
        <v>378212</v>
      </c>
      <c r="P20" s="8">
        <v>416691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2" ht="15.75" thickBot="1" x14ac:dyDescent="0.3">
      <c r="A21" s="2"/>
      <c r="B21" s="3"/>
      <c r="C21" s="3"/>
      <c r="D21" s="9" t="s">
        <v>14</v>
      </c>
      <c r="E21" s="10">
        <v>5989</v>
      </c>
      <c r="F21" s="10">
        <v>6155</v>
      </c>
      <c r="G21" s="10">
        <v>7431</v>
      </c>
      <c r="H21" s="10">
        <v>7358</v>
      </c>
      <c r="I21" s="10">
        <v>2391</v>
      </c>
      <c r="J21" s="10">
        <v>2484</v>
      </c>
      <c r="K21" s="10">
        <v>1281</v>
      </c>
      <c r="L21" s="10">
        <v>1556</v>
      </c>
      <c r="M21" s="10">
        <v>9309</v>
      </c>
      <c r="N21" s="10">
        <v>6955</v>
      </c>
      <c r="O21" s="10">
        <v>10403</v>
      </c>
      <c r="P21" s="10">
        <v>10906</v>
      </c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2" ht="15.75" thickBot="1" x14ac:dyDescent="0.3">
      <c r="A22" s="2"/>
      <c r="B22" s="3"/>
      <c r="C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2" ht="15.75" thickBot="1" x14ac:dyDescent="0.3">
      <c r="A23" s="2"/>
      <c r="B23" s="3"/>
      <c r="C23" s="3"/>
      <c r="E23" s="14" t="s">
        <v>0</v>
      </c>
      <c r="F23" s="13"/>
      <c r="G23" s="13" t="s">
        <v>1</v>
      </c>
      <c r="H23" s="13"/>
      <c r="I23" s="13" t="s">
        <v>6</v>
      </c>
      <c r="J23" s="13"/>
      <c r="K23" s="13" t="s">
        <v>7</v>
      </c>
      <c r="L23" s="13"/>
      <c r="M23" s="13" t="s">
        <v>2</v>
      </c>
      <c r="N23" s="13"/>
      <c r="O23" s="13" t="s">
        <v>3</v>
      </c>
      <c r="P23" s="1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2" x14ac:dyDescent="0.25">
      <c r="A24" s="2"/>
      <c r="B24" s="3"/>
      <c r="C24" s="3"/>
      <c r="E24" s="12" t="s">
        <v>15</v>
      </c>
      <c r="F24" s="12" t="s">
        <v>16</v>
      </c>
      <c r="G24" s="12" t="s">
        <v>15</v>
      </c>
      <c r="H24" s="12" t="s">
        <v>16</v>
      </c>
      <c r="I24" s="12" t="s">
        <v>15</v>
      </c>
      <c r="J24" s="12" t="s">
        <v>16</v>
      </c>
      <c r="K24" s="12" t="s">
        <v>15</v>
      </c>
      <c r="L24" s="12" t="s">
        <v>16</v>
      </c>
      <c r="M24" s="12" t="s">
        <v>15</v>
      </c>
      <c r="N24" s="12" t="s">
        <v>16</v>
      </c>
      <c r="O24" s="12" t="s">
        <v>15</v>
      </c>
      <c r="P24" s="12" t="s">
        <v>16</v>
      </c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2" ht="15.75" thickBot="1" x14ac:dyDescent="0.3">
      <c r="A25" s="2"/>
      <c r="B25" s="3"/>
      <c r="C25" s="3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2" ht="15.75" thickBot="1" x14ac:dyDescent="0.3">
      <c r="A26" s="2"/>
      <c r="B26" s="3"/>
      <c r="C26" s="3"/>
      <c r="D26" s="11" t="str">
        <f ca="1">OFFSET(D19,$D$18-1,0,1,1)</f>
        <v>Revenue ($)</v>
      </c>
      <c r="E26" s="16">
        <f t="shared" ref="E26:P26" ca="1" si="0">OFFSET(E19,$D$18-1,0,1,1)</f>
        <v>86144285</v>
      </c>
      <c r="F26" s="16">
        <f t="shared" ca="1" si="0"/>
        <v>85450575</v>
      </c>
      <c r="G26" s="16">
        <f t="shared" ca="1" si="0"/>
        <v>74861915</v>
      </c>
      <c r="H26" s="16">
        <f t="shared" ca="1" si="0"/>
        <v>88426112</v>
      </c>
      <c r="I26" s="16">
        <f t="shared" ca="1" si="0"/>
        <v>19655748</v>
      </c>
      <c r="J26" s="16">
        <f t="shared" ca="1" si="0"/>
        <v>18200545</v>
      </c>
      <c r="K26" s="16">
        <f t="shared" ca="1" si="0"/>
        <v>9898677</v>
      </c>
      <c r="L26" s="16">
        <f t="shared" ca="1" si="0"/>
        <v>12652480</v>
      </c>
      <c r="M26" s="16">
        <f t="shared" ca="1" si="0"/>
        <v>12656665</v>
      </c>
      <c r="N26" s="16">
        <f t="shared" ca="1" si="0"/>
        <v>8157229</v>
      </c>
      <c r="O26" s="16">
        <f t="shared" ca="1" si="0"/>
        <v>60689890</v>
      </c>
      <c r="P26" s="16">
        <f t="shared" ca="1" si="0"/>
        <v>72996200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2" x14ac:dyDescent="0.2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</row>
    <row r="28" spans="1:42" x14ac:dyDescent="0.2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</row>
    <row r="29" spans="1:42" x14ac:dyDescent="0.25">
      <c r="A29" s="2"/>
      <c r="B29" s="3"/>
      <c r="C29" s="3"/>
      <c r="D29" s="3" t="str">
        <f ca="1">_xlfn.FORMULATEXT(D26)</f>
        <v>=OFFSET(D19;$D$18-1;0;1;1)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</row>
    <row r="30" spans="1:42" x14ac:dyDescent="0.2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</row>
    <row r="31" spans="1:42" x14ac:dyDescent="0.2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</row>
    <row r="32" spans="1:42" x14ac:dyDescent="0.2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</row>
    <row r="33" spans="1:52" x14ac:dyDescent="0.2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</row>
    <row r="34" spans="1:52" ht="15.75" thickBot="1" x14ac:dyDescent="0.3"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3"/>
    </row>
    <row r="35" spans="1:52" x14ac:dyDescent="0.25"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AZ35" s="3"/>
    </row>
    <row r="36" spans="1:52" x14ac:dyDescent="0.25">
      <c r="AZ36" s="3"/>
    </row>
    <row r="61" spans="12:12" x14ac:dyDescent="0.25">
      <c r="L61" s="1">
        <f>'[1]Global Pivot'!A144</f>
        <v>0</v>
      </c>
    </row>
  </sheetData>
  <sheetProtection formatCells="0" insertColumns="0" insertRows="0" insertHyperlinks="0" deleteColumns="0" deleteRows="0" selectLockedCells="1"/>
  <mergeCells count="30">
    <mergeCell ref="K17:K18"/>
    <mergeCell ref="E17:E18"/>
    <mergeCell ref="F17:F18"/>
    <mergeCell ref="G17:G18"/>
    <mergeCell ref="H17:H18"/>
    <mergeCell ref="I17:I18"/>
    <mergeCell ref="J17:J18"/>
    <mergeCell ref="L17:L18"/>
    <mergeCell ref="M17:M18"/>
    <mergeCell ref="N17:N18"/>
    <mergeCell ref="O17:O18"/>
    <mergeCell ref="P17:P18"/>
    <mergeCell ref="O23:P23"/>
    <mergeCell ref="E24:E25"/>
    <mergeCell ref="F24:F25"/>
    <mergeCell ref="G24:G25"/>
    <mergeCell ref="H24:H25"/>
    <mergeCell ref="I24:I25"/>
    <mergeCell ref="J24:J25"/>
    <mergeCell ref="K24:K25"/>
    <mergeCell ref="E23:F23"/>
    <mergeCell ref="G23:H23"/>
    <mergeCell ref="I23:J23"/>
    <mergeCell ref="K23:L23"/>
    <mergeCell ref="M23:N23"/>
    <mergeCell ref="L24:L25"/>
    <mergeCell ref="M24:M25"/>
    <mergeCell ref="N24:N25"/>
    <mergeCell ref="O24:O25"/>
    <mergeCell ref="P24:P2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Option Button 31">
              <controlPr defaultSize="0" autoFill="0" autoLine="0" autoPict="0">
                <anchor moveWithCells="1">
                  <from>
                    <xdr:col>14</xdr:col>
                    <xdr:colOff>466725</xdr:colOff>
                    <xdr:row>1</xdr:row>
                    <xdr:rowOff>123825</xdr:rowOff>
                  </from>
                  <to>
                    <xdr:col>16</xdr:col>
                    <xdr:colOff>104775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Option Button 32">
              <controlPr defaultSize="0" autoFill="0" autoLine="0" autoPict="0">
                <anchor moveWithCells="1">
                  <from>
                    <xdr:col>14</xdr:col>
                    <xdr:colOff>466725</xdr:colOff>
                    <xdr:row>2</xdr:row>
                    <xdr:rowOff>152400</xdr:rowOff>
                  </from>
                  <to>
                    <xdr:col>16</xdr:col>
                    <xdr:colOff>104775</xdr:colOff>
                    <xdr:row>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Option Button 33">
              <controlPr defaultSize="0" autoFill="0" autoLine="0" autoPict="0">
                <anchor moveWithCells="1">
                  <from>
                    <xdr:col>14</xdr:col>
                    <xdr:colOff>466725</xdr:colOff>
                    <xdr:row>2</xdr:row>
                    <xdr:rowOff>381000</xdr:rowOff>
                  </from>
                  <to>
                    <xdr:col>16</xdr:col>
                    <xdr:colOff>104775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8:R15"/>
  <sheetViews>
    <sheetView showGridLines="0" workbookViewId="0">
      <selection activeCell="C10" sqref="C10"/>
    </sheetView>
  </sheetViews>
  <sheetFormatPr defaultColWidth="11.42578125" defaultRowHeight="15" x14ac:dyDescent="0.25"/>
  <sheetData>
    <row r="8" spans="2:18" x14ac:dyDescent="0.25">
      <c r="C8" t="s">
        <v>8</v>
      </c>
      <c r="E8" t="s">
        <v>18</v>
      </c>
      <c r="G8" t="s">
        <v>9</v>
      </c>
      <c r="I8" t="s">
        <v>10</v>
      </c>
      <c r="K8" t="s">
        <v>19</v>
      </c>
      <c r="M8" t="s">
        <v>11</v>
      </c>
      <c r="O8" t="s">
        <v>12</v>
      </c>
      <c r="Q8" t="s">
        <v>13</v>
      </c>
    </row>
    <row r="10" spans="2:18" x14ac:dyDescent="0.25">
      <c r="B10" t="s">
        <v>4</v>
      </c>
      <c r="C10">
        <v>9412823</v>
      </c>
      <c r="D10">
        <v>10615384</v>
      </c>
      <c r="E10">
        <v>15655366</v>
      </c>
      <c r="F10">
        <v>15832763</v>
      </c>
      <c r="G10">
        <v>18999091</v>
      </c>
      <c r="H10">
        <v>18590951</v>
      </c>
      <c r="I10">
        <v>15423646</v>
      </c>
      <c r="J10">
        <v>14669564</v>
      </c>
      <c r="K10">
        <v>28417153</v>
      </c>
      <c r="L10">
        <v>32682791</v>
      </c>
      <c r="M10">
        <v>64060666</v>
      </c>
      <c r="N10">
        <v>64732242</v>
      </c>
      <c r="O10">
        <v>71712942</v>
      </c>
      <c r="P10">
        <v>85944705</v>
      </c>
      <c r="Q10">
        <v>21368894</v>
      </c>
      <c r="R10">
        <v>20247909</v>
      </c>
    </row>
    <row r="11" spans="2:18" x14ac:dyDescent="0.25">
      <c r="B11" t="s">
        <v>5</v>
      </c>
      <c r="C11">
        <v>26270</v>
      </c>
      <c r="D11">
        <v>27660</v>
      </c>
      <c r="E11">
        <v>49046</v>
      </c>
      <c r="F11">
        <v>55477</v>
      </c>
      <c r="G11">
        <v>65606</v>
      </c>
      <c r="H11">
        <v>63377</v>
      </c>
      <c r="I11">
        <v>35334</v>
      </c>
      <c r="J11">
        <v>33411</v>
      </c>
      <c r="K11">
        <v>85024</v>
      </c>
      <c r="L11">
        <v>90538</v>
      </c>
      <c r="M11">
        <v>200240</v>
      </c>
      <c r="N11">
        <v>213009</v>
      </c>
      <c r="O11">
        <v>213229</v>
      </c>
      <c r="P11">
        <v>183153</v>
      </c>
      <c r="Q11">
        <v>72568</v>
      </c>
      <c r="R11">
        <v>62067</v>
      </c>
    </row>
    <row r="12" spans="2:18" x14ac:dyDescent="0.25">
      <c r="B12" t="s">
        <v>14</v>
      </c>
      <c r="C12">
        <v>1497</v>
      </c>
      <c r="D12">
        <v>1554</v>
      </c>
      <c r="E12">
        <v>1085</v>
      </c>
      <c r="F12">
        <v>1036</v>
      </c>
      <c r="G12">
        <v>1692</v>
      </c>
      <c r="H12">
        <v>1608</v>
      </c>
      <c r="I12">
        <v>2224</v>
      </c>
      <c r="J12">
        <v>2209</v>
      </c>
      <c r="K12">
        <v>4080</v>
      </c>
      <c r="L12">
        <v>4041</v>
      </c>
      <c r="M12">
        <v>4958</v>
      </c>
      <c r="N12">
        <v>5373</v>
      </c>
      <c r="O12">
        <v>2688</v>
      </c>
      <c r="P12">
        <v>2713</v>
      </c>
      <c r="Q12">
        <v>884</v>
      </c>
      <c r="R12">
        <v>865</v>
      </c>
    </row>
    <row r="14" spans="2:18" x14ac:dyDescent="0.25">
      <c r="C14" t="s">
        <v>8</v>
      </c>
      <c r="E14" t="s">
        <v>18</v>
      </c>
      <c r="G14" t="s">
        <v>9</v>
      </c>
      <c r="I14" t="s">
        <v>10</v>
      </c>
      <c r="K14" t="s">
        <v>19</v>
      </c>
      <c r="M14" t="s">
        <v>11</v>
      </c>
      <c r="O14" t="s">
        <v>12</v>
      </c>
      <c r="Q14" t="s">
        <v>13</v>
      </c>
    </row>
    <row r="15" spans="2:18" x14ac:dyDescent="0.25">
      <c r="C15" t="s">
        <v>20</v>
      </c>
      <c r="D15" t="s">
        <v>21</v>
      </c>
      <c r="E15" t="s">
        <v>22</v>
      </c>
      <c r="F15" t="s">
        <v>23</v>
      </c>
      <c r="G15" t="s">
        <v>24</v>
      </c>
      <c r="H15" t="s">
        <v>25</v>
      </c>
      <c r="I15" t="s">
        <v>26</v>
      </c>
      <c r="J15" t="s">
        <v>27</v>
      </c>
      <c r="K15" t="s">
        <v>28</v>
      </c>
      <c r="L15" t="s">
        <v>29</v>
      </c>
      <c r="M15" t="s">
        <v>30</v>
      </c>
      <c r="N15" t="s">
        <v>31</v>
      </c>
      <c r="O15" t="s">
        <v>32</v>
      </c>
      <c r="P15" t="s">
        <v>33</v>
      </c>
      <c r="Q15" t="s">
        <v>34</v>
      </c>
      <c r="R1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1st Graph</vt:lpstr>
      <vt:lpstr>2nd 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Bertho</dc:creator>
  <cp:lastModifiedBy>Jean-Eric Pelouas</cp:lastModifiedBy>
  <dcterms:created xsi:type="dcterms:W3CDTF">2019-07-15T17:50:43Z</dcterms:created>
  <dcterms:modified xsi:type="dcterms:W3CDTF">2019-07-15T20:12:46Z</dcterms:modified>
</cp:coreProperties>
</file>