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2811399-F86C-48B5-A51F-71BB51100CEB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JNO" sheetId="3" r:id="rId1"/>
  </sheets>
  <definedNames>
    <definedName name="JFNO">JNO!#REF!</definedName>
    <definedName name="PCP">JNO!#REF!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4" i="3" l="1"/>
  <c r="B3" i="3" l="1"/>
  <c r="B2" i="3"/>
  <c r="B13" i="3"/>
  <c r="B9" i="3"/>
  <c r="B8" i="3"/>
  <c r="B4" i="3"/>
  <c r="B5" i="3"/>
  <c r="B12" i="3"/>
  <c r="B11" i="3"/>
  <c r="B10" i="3"/>
  <c r="B6" i="3" l="1"/>
  <c r="C22" i="3" s="1"/>
  <c r="B7" i="3"/>
</calcChain>
</file>

<file path=xl/sharedStrings.xml><?xml version="1.0" encoding="utf-8"?>
<sst xmlns="http://schemas.openxmlformats.org/spreadsheetml/2006/main" count="18" uniqueCount="15">
  <si>
    <t>Toussaint</t>
  </si>
  <si>
    <t>Armistice 14/18</t>
  </si>
  <si>
    <t>Noël</t>
  </si>
  <si>
    <t>Jour de l'an</t>
  </si>
  <si>
    <t>Lundi de Pâques</t>
  </si>
  <si>
    <t>Fête du travail</t>
  </si>
  <si>
    <t>Armistice 39/45</t>
  </si>
  <si>
    <t>Ascension</t>
  </si>
  <si>
    <t>Lundi de Pentecôte</t>
  </si>
  <si>
    <t>Fête Nationale</t>
  </si>
  <si>
    <t>Assomption</t>
  </si>
  <si>
    <t>Jour de l'an N+1</t>
  </si>
  <si>
    <t>Lundi de Pâques N+1</t>
  </si>
  <si>
    <t>Jours donnés</t>
  </si>
  <si>
    <t>Jours chômés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</si>
</sst>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dddd\ d\ mmmm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2"/>
  <sheetViews>
    <sheetView tabSelected="1" workbookViewId="0">
      <selection activeCell="C12" sqref="C12"/>
    </sheetView>
  </sheetViews>
  <sheetFormatPr defaultColWidth="11.42578125" defaultRowHeight="15" x14ac:dyDescent="0.25"/>
  <cols>
    <col min="1" max="1" width="30.7109375" customWidth="1"/>
    <col min="2" max="3" width="30.7109375" style="1" customWidth="1"/>
  </cols>
  <sheetData>
    <row r="1" spans="1:2" x14ac:dyDescent="0.25">
      <c r="A1">
        <v>2019</v>
      </c>
      <c r="B1" t="s">
        <v>14</v>
      </c>
    </row>
    <row r="2" spans="1:2" x14ac:dyDescent="0.25">
      <c r="A2" t="s">
        <v>3</v>
      </c>
      <c r="B2" s="3">
        <f xml:space="preserve"> DATE($A$1,1,1)</f>
        <v>43466</v>
      </c>
    </row>
    <row r="3" spans="1:2" x14ac:dyDescent="0.25">
      <c r="A3" t="s">
        <v>4</v>
      </c>
      <c r="B3" s="3">
        <f xml:space="preserve"> FLOOR(DAY(MINUTE(($A$1)/38)/2+56)&amp;"/5/"&amp;($A$1),7)-33</f>
        <v>43577</v>
      </c>
    </row>
    <row r="4" spans="1:2" x14ac:dyDescent="0.25">
      <c r="A4" t="s">
        <v>5</v>
      </c>
      <c r="B4" s="3">
        <f xml:space="preserve"> DATE($A$1,5,1)</f>
        <v>43586</v>
      </c>
    </row>
    <row r="5" spans="1:2" x14ac:dyDescent="0.25">
      <c r="A5" t="s">
        <v>6</v>
      </c>
      <c r="B5" s="3">
        <f xml:space="preserve"> DATE($A$1,5,8)</f>
        <v>43593</v>
      </c>
    </row>
    <row r="6" spans="1:2" x14ac:dyDescent="0.25">
      <c r="A6" t="s">
        <v>7</v>
      </c>
      <c r="B6" s="3">
        <f xml:space="preserve"> B3 + 39</f>
        <v>43616</v>
      </c>
    </row>
    <row r="7" spans="1:2" x14ac:dyDescent="0.25">
      <c r="A7" t="s">
        <v>8</v>
      </c>
      <c r="B7" s="3">
        <f xml:space="preserve"> B3 + 50</f>
        <v>43627</v>
      </c>
    </row>
    <row r="8" spans="1:2" x14ac:dyDescent="0.25">
      <c r="A8" t="s">
        <v>9</v>
      </c>
      <c r="B8" s="3">
        <f xml:space="preserve"> DATE($A$1,7,14)</f>
        <v>43660</v>
      </c>
    </row>
    <row r="9" spans="1:2" x14ac:dyDescent="0.25">
      <c r="A9" t="s">
        <v>10</v>
      </c>
      <c r="B9" s="3">
        <f xml:space="preserve"> DATE($A$1,8,15)</f>
        <v>43692</v>
      </c>
    </row>
    <row r="10" spans="1:2" x14ac:dyDescent="0.25">
      <c r="A10" t="s">
        <v>0</v>
      </c>
      <c r="B10" s="3">
        <f xml:space="preserve"> DATE($A$1,11,1)</f>
        <v>43770</v>
      </c>
    </row>
    <row r="11" spans="1:2" x14ac:dyDescent="0.25">
      <c r="A11" t="s">
        <v>1</v>
      </c>
      <c r="B11" s="3">
        <f xml:space="preserve"> DATE($A$1,11,11)</f>
        <v>43780</v>
      </c>
    </row>
    <row r="12" spans="1:2" x14ac:dyDescent="0.25">
      <c r="A12" t="s">
        <v>2</v>
      </c>
      <c r="B12" s="3">
        <f xml:space="preserve"> DATE($A$1,12,25)</f>
        <v>43824</v>
      </c>
    </row>
    <row r="13" spans="1:2" x14ac:dyDescent="0.25">
      <c r="A13" t="s">
        <v>11</v>
      </c>
      <c r="B13" s="3">
        <f xml:space="preserve"> DATE($A$1+1,1,1)</f>
        <v>43831</v>
      </c>
    </row>
    <row r="14" spans="1:2" x14ac:dyDescent="0.25">
      <c r="A14" t="s">
        <v>12</v>
      </c>
      <c r="B14" s="3">
        <f xml:space="preserve"> FLOOR(DAY(MINUTE(($A$1+1)/38)/2+56)&amp;"/5/"&amp;($A$1+1),7)-33</f>
        <v>43934</v>
      </c>
    </row>
    <row r="15" spans="1:2" x14ac:dyDescent="0.25">
      <c r="A15" t="s">
        <v>13</v>
      </c>
      <c r="B15" s="3">
        <v>43578</v>
      </c>
    </row>
    <row r="16" spans="1:2" x14ac:dyDescent="0.25">
      <c r="A16" t="s">
        <v>13</v>
      </c>
      <c r="B16" s="3">
        <v>43467</v>
      </c>
    </row>
    <row r="17" spans="1:3" x14ac:dyDescent="0.25">
      <c r="A17" t="s">
        <v>13</v>
      </c>
      <c r="B17" s="3">
        <v>43661</v>
      </c>
    </row>
    <row r="18" spans="1:3" x14ac:dyDescent="0.25">
      <c r="A18" t="s">
        <v>13</v>
      </c>
      <c r="B18" s="3">
        <v>43738</v>
      </c>
    </row>
    <row r="22" spans="1:3" x14ac:dyDescent="0.25">
      <c r="A22" s="1">
        <v>43477</v>
      </c>
      <c r="B22" s="1">
        <v>43609</v>
      </c>
      <c r="C22" s="2">
        <f>NETWORKDAYS.INTL(A22,B22,1,$B$2:$B$18)</f>
        <v>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JNO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Jean-Eric Pelouas</cp:lastModifiedBy>
  <cp:lastPrinted>2019-07-12T08:56:13Z</cp:lastPrinted>
  <dcterms:created xsi:type="dcterms:W3CDTF">2019-07-09T08:31:05Z</dcterms:created>
  <dcterms:modified xsi:type="dcterms:W3CDTF">2019-07-15T08:06:07Z</dcterms:modified>
</cp:coreProperties>
</file>