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0515" windowHeight="12240"/>
  </bookViews>
  <sheets>
    <sheet name="Feuil1" sheetId="2" r:id="rId1"/>
    <sheet name="Masque" sheetId="1" r:id="rId2"/>
  </sheets>
  <externalReferences>
    <externalReference r:id="rId3"/>
  </externalReferences>
  <calcPr calcId="145621"/>
  <pivotCaches>
    <pivotCache cacheId="39" r:id="rId4"/>
  </pivotCaches>
</workbook>
</file>

<file path=xl/calcChain.xml><?xml version="1.0" encoding="utf-8"?>
<calcChain xmlns="http://schemas.openxmlformats.org/spreadsheetml/2006/main">
  <c r="R2" i="1" l="1"/>
  <c r="AA2" i="1" s="1"/>
  <c r="T2" i="1" l="1"/>
  <c r="AC2" i="1" s="1"/>
  <c r="S2" i="1"/>
  <c r="AB2" i="1" s="1"/>
  <c r="T3" i="1" l="1"/>
  <c r="AC3" i="1" s="1"/>
  <c r="T4" i="1"/>
  <c r="AC4" i="1" s="1"/>
  <c r="T5" i="1"/>
  <c r="AC5" i="1" s="1"/>
  <c r="T6" i="1"/>
  <c r="AC6" i="1" s="1"/>
  <c r="T7" i="1"/>
  <c r="AC7" i="1" s="1"/>
  <c r="T8" i="1"/>
  <c r="AC8" i="1" s="1"/>
  <c r="T9" i="1"/>
  <c r="AC9" i="1" s="1"/>
  <c r="T10" i="1"/>
  <c r="AC10" i="1" s="1"/>
  <c r="T11" i="1"/>
  <c r="AC11" i="1" s="1"/>
  <c r="T12" i="1"/>
  <c r="AC12" i="1" s="1"/>
  <c r="T13" i="1"/>
  <c r="AC13" i="1" s="1"/>
  <c r="T14" i="1"/>
  <c r="AC14" i="1" s="1"/>
  <c r="T15" i="1"/>
  <c r="AC15" i="1" s="1"/>
  <c r="T16" i="1"/>
  <c r="AC16" i="1" s="1"/>
  <c r="T17" i="1"/>
  <c r="AC17" i="1" s="1"/>
  <c r="T18" i="1"/>
  <c r="AC18" i="1" s="1"/>
  <c r="T19" i="1"/>
  <c r="AC19" i="1" s="1"/>
  <c r="T20" i="1"/>
  <c r="AC20" i="1" s="1"/>
  <c r="T21" i="1"/>
  <c r="AC21" i="1" s="1"/>
  <c r="T22" i="1"/>
  <c r="AC22" i="1" s="1"/>
  <c r="T23" i="1"/>
  <c r="AC23" i="1" s="1"/>
  <c r="T24" i="1"/>
  <c r="AC24" i="1" s="1"/>
  <c r="T25" i="1"/>
  <c r="AC25" i="1" s="1"/>
  <c r="T26" i="1"/>
  <c r="AC26" i="1" s="1"/>
  <c r="T27" i="1"/>
  <c r="AC27" i="1" s="1"/>
  <c r="T28" i="1"/>
  <c r="AC28" i="1" s="1"/>
  <c r="T29" i="1"/>
  <c r="AC29" i="1" s="1"/>
  <c r="T30" i="1"/>
  <c r="AC30" i="1" s="1"/>
  <c r="T31" i="1"/>
  <c r="AC31" i="1" s="1"/>
  <c r="S3" i="1"/>
  <c r="AB3" i="1" s="1"/>
  <c r="S4" i="1"/>
  <c r="AB4" i="1" s="1"/>
  <c r="S5" i="1"/>
  <c r="AB5" i="1" s="1"/>
  <c r="S6" i="1"/>
  <c r="AB6" i="1" s="1"/>
  <c r="S7" i="1"/>
  <c r="AB7" i="1" s="1"/>
  <c r="S8" i="1"/>
  <c r="AB8" i="1" s="1"/>
  <c r="S9" i="1"/>
  <c r="AB9" i="1" s="1"/>
  <c r="S10" i="1"/>
  <c r="AB10" i="1" s="1"/>
  <c r="S11" i="1"/>
  <c r="AB11" i="1" s="1"/>
  <c r="S12" i="1"/>
  <c r="AB12" i="1" s="1"/>
  <c r="S13" i="1"/>
  <c r="AB13" i="1" s="1"/>
  <c r="S14" i="1"/>
  <c r="AB14" i="1" s="1"/>
  <c r="S15" i="1"/>
  <c r="AB15" i="1" s="1"/>
  <c r="S16" i="1"/>
  <c r="AB16" i="1" s="1"/>
  <c r="S17" i="1"/>
  <c r="AB17" i="1" s="1"/>
  <c r="S18" i="1"/>
  <c r="AB18" i="1" s="1"/>
  <c r="S19" i="1"/>
  <c r="AB19" i="1" s="1"/>
  <c r="S20" i="1"/>
  <c r="AB20" i="1" s="1"/>
  <c r="S21" i="1"/>
  <c r="AB21" i="1" s="1"/>
  <c r="S22" i="1"/>
  <c r="AB22" i="1" s="1"/>
  <c r="S23" i="1"/>
  <c r="AB23" i="1" s="1"/>
  <c r="S24" i="1"/>
  <c r="AB24" i="1" s="1"/>
  <c r="S25" i="1"/>
  <c r="AB25" i="1" s="1"/>
  <c r="S26" i="1"/>
  <c r="AB26" i="1" s="1"/>
  <c r="S27" i="1"/>
  <c r="AB27" i="1" s="1"/>
  <c r="S28" i="1"/>
  <c r="AB28" i="1" s="1"/>
  <c r="S29" i="1"/>
  <c r="AB29" i="1" s="1"/>
  <c r="S30" i="1"/>
  <c r="AB30" i="1" s="1"/>
  <c r="S31" i="1"/>
  <c r="AB31" i="1" s="1"/>
  <c r="R3" i="1"/>
  <c r="AA3" i="1" s="1"/>
  <c r="R4" i="1"/>
  <c r="AA4" i="1" s="1"/>
  <c r="R5" i="1"/>
  <c r="AA5" i="1" s="1"/>
  <c r="R6" i="1"/>
  <c r="AA6" i="1" s="1"/>
  <c r="R7" i="1"/>
  <c r="AA7" i="1" s="1"/>
  <c r="R8" i="1"/>
  <c r="AA8" i="1" s="1"/>
  <c r="R9" i="1"/>
  <c r="AA9" i="1" s="1"/>
  <c r="R10" i="1"/>
  <c r="AA10" i="1" s="1"/>
  <c r="R11" i="1"/>
  <c r="AA11" i="1" s="1"/>
  <c r="R12" i="1"/>
  <c r="AA12" i="1" s="1"/>
  <c r="R13" i="1"/>
  <c r="AA13" i="1" s="1"/>
  <c r="R14" i="1"/>
  <c r="AA14" i="1" s="1"/>
  <c r="R15" i="1"/>
  <c r="AA15" i="1" s="1"/>
  <c r="R16" i="1"/>
  <c r="AA16" i="1" s="1"/>
  <c r="R17" i="1"/>
  <c r="AA17" i="1" s="1"/>
  <c r="R18" i="1"/>
  <c r="AA18" i="1" s="1"/>
  <c r="R19" i="1"/>
  <c r="AA19" i="1" s="1"/>
  <c r="R20" i="1"/>
  <c r="AA20" i="1" s="1"/>
  <c r="R21" i="1"/>
  <c r="AA21" i="1" s="1"/>
  <c r="R22" i="1"/>
  <c r="AA22" i="1" s="1"/>
  <c r="R23" i="1"/>
  <c r="AA23" i="1" s="1"/>
  <c r="R24" i="1"/>
  <c r="AA24" i="1" s="1"/>
  <c r="R25" i="1"/>
  <c r="AA25" i="1" s="1"/>
  <c r="R26" i="1"/>
  <c r="AA26" i="1" s="1"/>
  <c r="R27" i="1"/>
  <c r="AA27" i="1" s="1"/>
  <c r="R28" i="1"/>
  <c r="AA28" i="1" s="1"/>
  <c r="R29" i="1"/>
  <c r="AA29" i="1" s="1"/>
  <c r="R30" i="1"/>
  <c r="AA30" i="1" s="1"/>
  <c r="R31" i="1"/>
  <c r="AA31" i="1" s="1"/>
  <c r="U2" i="1"/>
  <c r="AD2" i="1" s="1"/>
  <c r="V2" i="1"/>
  <c r="W2" i="1"/>
  <c r="V3" i="1"/>
  <c r="W3" i="1"/>
  <c r="V4" i="1"/>
  <c r="W4" i="1"/>
  <c r="V5" i="1"/>
  <c r="W5" i="1"/>
  <c r="V6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U30" i="1" l="1"/>
  <c r="AD30" i="1" s="1"/>
  <c r="U28" i="1"/>
  <c r="AD28" i="1" s="1"/>
  <c r="U26" i="1"/>
  <c r="AD26" i="1" s="1"/>
  <c r="U24" i="1"/>
  <c r="AD24" i="1" s="1"/>
  <c r="U22" i="1"/>
  <c r="AD22" i="1" s="1"/>
  <c r="U20" i="1"/>
  <c r="AD20" i="1" s="1"/>
  <c r="U18" i="1"/>
  <c r="AD18" i="1" s="1"/>
  <c r="U16" i="1"/>
  <c r="AD16" i="1" s="1"/>
  <c r="U14" i="1"/>
  <c r="AD14" i="1" s="1"/>
  <c r="U12" i="1"/>
  <c r="AD12" i="1" s="1"/>
  <c r="U10" i="1"/>
  <c r="AD10" i="1" s="1"/>
  <c r="U8" i="1"/>
  <c r="AD8" i="1" s="1"/>
  <c r="U6" i="1"/>
  <c r="AD6" i="1" s="1"/>
  <c r="U31" i="1"/>
  <c r="AD31" i="1" s="1"/>
  <c r="U29" i="1"/>
  <c r="AD29" i="1" s="1"/>
  <c r="U27" i="1"/>
  <c r="AD27" i="1" s="1"/>
  <c r="U25" i="1"/>
  <c r="AD25" i="1" s="1"/>
  <c r="U23" i="1"/>
  <c r="AD23" i="1" s="1"/>
  <c r="U21" i="1"/>
  <c r="AD21" i="1" s="1"/>
  <c r="U19" i="1"/>
  <c r="AD19" i="1" s="1"/>
  <c r="U17" i="1"/>
  <c r="AD17" i="1" s="1"/>
  <c r="U15" i="1"/>
  <c r="AD15" i="1" s="1"/>
  <c r="U13" i="1"/>
  <c r="AD13" i="1" s="1"/>
  <c r="U11" i="1"/>
  <c r="AD11" i="1" s="1"/>
  <c r="U9" i="1"/>
  <c r="AD9" i="1" s="1"/>
  <c r="U7" i="1"/>
  <c r="AD7" i="1" s="1"/>
  <c r="U3" i="1"/>
  <c r="AD3" i="1" s="1"/>
  <c r="U5" i="1"/>
  <c r="AD5" i="1" s="1"/>
  <c r="U4" i="1"/>
  <c r="AD4" i="1" s="1"/>
</calcChain>
</file>

<file path=xl/sharedStrings.xml><?xml version="1.0" encoding="utf-8"?>
<sst xmlns="http://schemas.openxmlformats.org/spreadsheetml/2006/main" count="34" uniqueCount="28">
  <si>
    <t>Délai signature FRN</t>
  </si>
  <si>
    <t>Délai signature ITN</t>
  </si>
  <si>
    <t>Délai Archivage</t>
  </si>
  <si>
    <t>Délai total</t>
  </si>
  <si>
    <t>Mois</t>
  </si>
  <si>
    <t>Année</t>
  </si>
  <si>
    <t>Envoi</t>
  </si>
  <si>
    <t>Archivage</t>
  </si>
  <si>
    <t>Retour</t>
  </si>
  <si>
    <t>Envoi Signature</t>
  </si>
  <si>
    <t>Retour Signature</t>
  </si>
  <si>
    <t>&lt; 10 jours</t>
  </si>
  <si>
    <t>&lt; 5 jours</t>
  </si>
  <si>
    <t>&gt; 10 jours</t>
  </si>
  <si>
    <t>Envoi-Retour</t>
  </si>
  <si>
    <t>Retour-Signature</t>
  </si>
  <si>
    <t>Signature-Archivage</t>
  </si>
  <si>
    <t xml:space="preserve">Envoi-Retour </t>
  </si>
  <si>
    <t xml:space="preserve">Retour-Signature </t>
  </si>
  <si>
    <t xml:space="preserve">Signature-Archivage </t>
  </si>
  <si>
    <t>Délai</t>
  </si>
  <si>
    <t>&lt; 15 jours</t>
  </si>
  <si>
    <t>&lt; 25 jours</t>
  </si>
  <si>
    <t>&gt; 25 jours</t>
  </si>
  <si>
    <t xml:space="preserve">Délai total </t>
  </si>
  <si>
    <t>msa</t>
  </si>
  <si>
    <t>mrs</t>
  </si>
  <si>
    <t>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</si>
</sst>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20" fontId="3" fillId="0" borderId="2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4" fontId="0" fillId="3" borderId="5" xfId="0" applyNumberFormat="1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 wrapText="1"/>
    </xf>
    <xf numFmtId="0" fontId="2" fillId="3" borderId="6" xfId="0" applyFont="1" applyFill="1" applyBorder="1"/>
    <xf numFmtId="0" fontId="0" fillId="0" borderId="7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0" borderId="5" xfId="0" applyFont="1" applyFill="1" applyBorder="1" applyAlignment="1" applyProtection="1">
      <alignment vertical="center"/>
    </xf>
    <xf numFmtId="0" fontId="0" fillId="0" borderId="5" xfId="0" applyNumberFormat="1" applyFont="1" applyFill="1" applyBorder="1" applyAlignment="1">
      <alignment vertical="center"/>
    </xf>
    <xf numFmtId="14" fontId="0" fillId="0" borderId="5" xfId="0" applyNumberFormat="1" applyFont="1" applyFill="1" applyBorder="1" applyAlignment="1" applyProtection="1">
      <alignment horizontal="left" vertical="center"/>
    </xf>
    <xf numFmtId="14" fontId="0" fillId="0" borderId="5" xfId="0" applyNumberFormat="1" applyFont="1" applyFill="1" applyBorder="1" applyAlignment="1">
      <alignment horizontal="right" vertical="center"/>
    </xf>
    <xf numFmtId="14" fontId="0" fillId="0" borderId="7" xfId="0" applyNumberFormat="1" applyFont="1" applyFill="1" applyBorder="1" applyAlignment="1">
      <alignment horizontal="right" vertical="center"/>
    </xf>
    <xf numFmtId="1" fontId="0" fillId="0" borderId="5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 applyProtection="1">
      <alignment vertical="center"/>
    </xf>
    <xf numFmtId="0" fontId="4" fillId="2" borderId="4" xfId="0" applyFont="1" applyFill="1" applyBorder="1" applyAlignment="1" applyProtection="1">
      <alignment vertical="center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8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</xf>
  </cellXfs>
  <cellStyles count="2">
    <cellStyle name="Normal" xfId="0" builtinId="0"/>
    <cellStyle name="Normal 2" xfId="1"/>
  </cellStyles>
  <dxfs count="3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112396</xdr:rowOff>
    </xdr:to>
    <xdr:sp macro="" textlink="">
      <xdr:nvSpPr>
        <xdr:cNvPr id="2" name="AutoShape 55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43"/>
        </xdr:cNvPr>
        <xdr:cNvSpPr>
          <a:spLocks noChangeAspect="1" noChangeArrowheads="1"/>
        </xdr:cNvSpPr>
      </xdr:nvSpPr>
      <xdr:spPr bwMode="auto">
        <a:xfrm>
          <a:off x="8562975" y="11477625"/>
          <a:ext cx="304800" cy="312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112395</xdr:rowOff>
    </xdr:to>
    <xdr:sp macro="" textlink="">
      <xdr:nvSpPr>
        <xdr:cNvPr id="3" name="AutoShape 56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6 76 87 98 21"/>
        </xdr:cNvPr>
        <xdr:cNvSpPr>
          <a:spLocks noChangeAspect="1" noChangeArrowheads="1"/>
        </xdr:cNvSpPr>
      </xdr:nvSpPr>
      <xdr:spPr bwMode="auto">
        <a:xfrm>
          <a:off x="8562975" y="12049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112400</xdr:rowOff>
    </xdr:to>
    <xdr:sp macro="" textlink="">
      <xdr:nvSpPr>
        <xdr:cNvPr id="4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2430125"/>
          <a:ext cx="304800" cy="31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2</xdr:row>
      <xdr:rowOff>119933</xdr:rowOff>
    </xdr:to>
    <xdr:sp macro="" textlink="">
      <xdr:nvSpPr>
        <xdr:cNvPr id="5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144125"/>
          <a:ext cx="304800" cy="319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1</xdr:row>
      <xdr:rowOff>45719</xdr:rowOff>
    </xdr:to>
    <xdr:sp macro="" textlink="">
      <xdr:nvSpPr>
        <xdr:cNvPr id="6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295275</xdr:colOff>
      <xdr:row>1</xdr:row>
      <xdr:rowOff>45719</xdr:rowOff>
    </xdr:to>
    <xdr:sp macro="" textlink="">
      <xdr:nvSpPr>
        <xdr:cNvPr id="7" name="AutoShape 57" descr="data:image/png;base64,iVBORw0KGgoAAAANSUhEUgAAABAAAAAQCAYAAAAf8/9hAAAACXBIWXMAAA7EAAAOxAGVKw4bAAAAIGNIUk0AAHolAACAgwAA+f8AAIDpAAB1MAAA6mAAADqYAAAXb5JfxUYAAAKLSURBVHjadJPfS5NhFMe/21xvuhXRyJAZroiSrJnbRdT7vrAf5HBaK5RABmEEwQIvkpZ/QRcWXdSFw5soKaF0F7qZeLO13mGBDpQsf5CoxVKHOt0Pctp2uvEdrzG/V+c553w/54HnPDIiQiGpPMETABoB2AAYd9MRAMMAvGmX+RcAyAoBVJ7gZQDtABworH4AHWmX+bOMZdkjCoXiUzabvcAwzPSsob5p/VTNY9GcdpnxdmYZ9wJThSCtCr1e/4XjuNPd3d1KjUZzaGbI27ysqzGQoggAsLa1A7ehArrDxfDNr0oBlQB+wmKxbJFEL968SxoamsjkHaPU9l9piUo6A0RE1DG2QCWdASrpDAzJM5kMI8XecdjVxfEl+K9dxFgsgUvvR6HyBKHyBAEATyKLeGSsENuNcqk5kUjEGm7fzcYqr0ClVODl99+YXEvl6+c1amjVe+ahiGGYaUEQKnmeh91uL43rqheixjpdmzCL11er0PcjhrTLvMfUJsyKYUSeyWQ6enp6tgCgrKxsfbP8bB8AdE1G89cOReMAgOv+Cag8QXRNRkXAsDwcDr+am5tLCYKA3t7eo2dG+1vVK/MfpRPtA+MIReMYaKj+/xm9MiICx3EmpVL5wefzFavValis1u1vvHMkdfykCQC0kSGUTo+Ajmnx1dSC7IGD+UUCEYGIwLKsyWazrSeTSSIiMpnNf7Ttz5+ec96fr7/VnE0mk+QfHMzV3WjcKH/4rEr05QGFIA6HY4llWRLPRER+v3/HYrFMFQSIkNra2tVQKJSlfcSyLO0LECFWq3XF6XRGA4HAptTsdrsXeZ6fEHtl+31nAOA4rkUulz/I5XL63dQGgHEAN8Ph8AYA/BsAt4ube4GblQIAAAAASUVORK5CYII=">
          <a:hlinkClick xmlns:r="http://schemas.openxmlformats.org/officeDocument/2006/relationships" r:id="" tooltip="Appeler : +33 (0) 1 46 49 41 99"/>
        </xdr:cNvPr>
        <xdr:cNvSpPr>
          <a:spLocks noChangeAspect="1" noChangeArrowheads="1"/>
        </xdr:cNvSpPr>
      </xdr:nvSpPr>
      <xdr:spPr bwMode="auto">
        <a:xfrm>
          <a:off x="8562975" y="10593705"/>
          <a:ext cx="304800" cy="4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rojets01\HAG%20COMMUN\.Suivi%20d'activit&#233;%20HAG\Reporting_contrats_HAG_201309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_Gestion contrats HAG"/>
      <sheetName val="Données - ne pas effacer"/>
      <sheetName val="Contrôles de niveau 1"/>
      <sheetName val="Partenaires"/>
      <sheetName val="Boites Archive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2.525470601853" createdVersion="4" refreshedVersion="4" minRefreshableVersion="3" recordCount="30">
  <cacheSource type="worksheet">
    <worksheetSource ref="R1:AD31" sheet="Masque"/>
  </cacheSource>
  <cacheFields count="13">
    <cacheField name="Délai signature FRN" numFmtId="0">
      <sharedItems containsSemiMixedTypes="0" containsString="0" containsNumber="1" containsInteger="1" minValue="1" maxValue="31"/>
    </cacheField>
    <cacheField name="Délai signature ITN" numFmtId="0">
      <sharedItems containsSemiMixedTypes="0" containsString="0" containsNumber="1" containsInteger="1" minValue="1" maxValue="29"/>
    </cacheField>
    <cacheField name="Délai Archivage" numFmtId="0">
      <sharedItems containsSemiMixedTypes="0" containsString="0" containsNumber="1" containsInteger="1" minValue="1" maxValue="10"/>
    </cacheField>
    <cacheField name="Délai total" numFmtId="0">
      <sharedItems containsSemiMixedTypes="0" containsString="0" containsNumber="1" containsInteger="1" minValue="5" maxValue="70"/>
    </cacheField>
    <cacheField name="Mois" numFmtId="0">
      <sharedItems containsSemiMixedTypes="0" containsString="0" containsNumber="1" containsInteger="1" minValue="1" maxValue="12" count="2">
        <n v="12"/>
        <n v="1"/>
      </sharedItems>
    </cacheField>
    <cacheField name="Année" numFmtId="0">
      <sharedItems containsSemiMixedTypes="0" containsString="0" containsNumber="1" containsInteger="1" minValue="2012" maxValue="2013" count="2">
        <n v="2012"/>
        <n v="2013"/>
      </sharedItems>
    </cacheField>
    <cacheField name="mer" numFmtId="0">
      <sharedItems containsNonDate="0" containsString="0" containsBlank="1"/>
    </cacheField>
    <cacheField name="mrs" numFmtId="0">
      <sharedItems containsNonDate="0" containsString="0" containsBlank="1"/>
    </cacheField>
    <cacheField name="msa" numFmtId="0">
      <sharedItems containsNonDate="0" containsString="0" containsBlank="1"/>
    </cacheField>
    <cacheField name="Envoi-Retour" numFmtId="0">
      <sharedItems count="3">
        <s v="&lt; 5 jours"/>
        <s v="&lt; 10 jours"/>
        <s v="&gt; 10 jours"/>
      </sharedItems>
    </cacheField>
    <cacheField name="Retour-Signature" numFmtId="0">
      <sharedItems count="3">
        <s v="&lt; 5 jours"/>
        <s v="&gt; 10 jours"/>
        <s v="&lt; 10 jours"/>
      </sharedItems>
    </cacheField>
    <cacheField name="Signature-Archivage" numFmtId="0">
      <sharedItems count="3">
        <s v="&lt; 10 jours"/>
        <s v="&lt; 5 jours"/>
        <s v="&gt; 10 jours"/>
      </sharedItems>
    </cacheField>
    <cacheField name="Délai" numFmtId="0">
      <sharedItems count="3">
        <s v="&lt; 15 jours"/>
        <s v="&gt; 25 jours"/>
        <s v="&lt; 25 jour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n v="4"/>
    <n v="3"/>
    <n v="6"/>
    <n v="13"/>
    <x v="0"/>
    <x v="0"/>
    <m/>
    <m/>
    <m/>
    <x v="0"/>
    <x v="0"/>
    <x v="0"/>
    <x v="0"/>
  </r>
  <r>
    <n v="6"/>
    <n v="2"/>
    <n v="1"/>
    <n v="9"/>
    <x v="0"/>
    <x v="0"/>
    <m/>
    <m/>
    <m/>
    <x v="1"/>
    <x v="0"/>
    <x v="1"/>
    <x v="0"/>
  </r>
  <r>
    <n v="6"/>
    <n v="2"/>
    <n v="1"/>
    <n v="9"/>
    <x v="0"/>
    <x v="0"/>
    <m/>
    <m/>
    <m/>
    <x v="1"/>
    <x v="0"/>
    <x v="1"/>
    <x v="0"/>
  </r>
  <r>
    <n v="9"/>
    <n v="1"/>
    <n v="1"/>
    <n v="11"/>
    <x v="0"/>
    <x v="0"/>
    <m/>
    <m/>
    <m/>
    <x v="1"/>
    <x v="0"/>
    <x v="1"/>
    <x v="0"/>
  </r>
  <r>
    <n v="4"/>
    <n v="2"/>
    <n v="4"/>
    <n v="10"/>
    <x v="0"/>
    <x v="0"/>
    <m/>
    <m/>
    <m/>
    <x v="0"/>
    <x v="0"/>
    <x v="1"/>
    <x v="0"/>
  </r>
  <r>
    <n v="9"/>
    <n v="1"/>
    <n v="3"/>
    <n v="13"/>
    <x v="0"/>
    <x v="0"/>
    <m/>
    <m/>
    <m/>
    <x v="1"/>
    <x v="0"/>
    <x v="1"/>
    <x v="0"/>
  </r>
  <r>
    <n v="18"/>
    <n v="13"/>
    <n v="6"/>
    <n v="37"/>
    <x v="0"/>
    <x v="0"/>
    <m/>
    <m/>
    <m/>
    <x v="2"/>
    <x v="1"/>
    <x v="0"/>
    <x v="1"/>
  </r>
  <r>
    <n v="11"/>
    <n v="2"/>
    <n v="3"/>
    <n v="16"/>
    <x v="0"/>
    <x v="0"/>
    <m/>
    <m/>
    <m/>
    <x v="2"/>
    <x v="0"/>
    <x v="1"/>
    <x v="2"/>
  </r>
  <r>
    <n v="2"/>
    <n v="1"/>
    <n v="3"/>
    <n v="6"/>
    <x v="0"/>
    <x v="0"/>
    <m/>
    <m/>
    <m/>
    <x v="0"/>
    <x v="0"/>
    <x v="1"/>
    <x v="0"/>
  </r>
  <r>
    <n v="6"/>
    <n v="1"/>
    <n v="3"/>
    <n v="10"/>
    <x v="0"/>
    <x v="0"/>
    <m/>
    <m/>
    <m/>
    <x v="1"/>
    <x v="0"/>
    <x v="1"/>
    <x v="0"/>
  </r>
  <r>
    <n v="7"/>
    <n v="7"/>
    <n v="3"/>
    <n v="17"/>
    <x v="0"/>
    <x v="0"/>
    <m/>
    <m/>
    <m/>
    <x v="1"/>
    <x v="2"/>
    <x v="1"/>
    <x v="2"/>
  </r>
  <r>
    <n v="5"/>
    <n v="1"/>
    <n v="3"/>
    <n v="9"/>
    <x v="0"/>
    <x v="0"/>
    <m/>
    <m/>
    <m/>
    <x v="1"/>
    <x v="0"/>
    <x v="1"/>
    <x v="0"/>
  </r>
  <r>
    <n v="2"/>
    <n v="1"/>
    <n v="10"/>
    <n v="13"/>
    <x v="0"/>
    <x v="0"/>
    <m/>
    <m/>
    <m/>
    <x v="0"/>
    <x v="0"/>
    <x v="2"/>
    <x v="0"/>
  </r>
  <r>
    <n v="21"/>
    <n v="2"/>
    <n v="4"/>
    <n v="27"/>
    <x v="0"/>
    <x v="0"/>
    <m/>
    <m/>
    <m/>
    <x v="2"/>
    <x v="0"/>
    <x v="1"/>
    <x v="1"/>
  </r>
  <r>
    <n v="30"/>
    <n v="4"/>
    <n v="4"/>
    <n v="38"/>
    <x v="0"/>
    <x v="0"/>
    <m/>
    <m/>
    <m/>
    <x v="2"/>
    <x v="0"/>
    <x v="1"/>
    <x v="1"/>
  </r>
  <r>
    <n v="4"/>
    <n v="7"/>
    <n v="3"/>
    <n v="14"/>
    <x v="0"/>
    <x v="0"/>
    <m/>
    <m/>
    <m/>
    <x v="0"/>
    <x v="2"/>
    <x v="1"/>
    <x v="0"/>
  </r>
  <r>
    <n v="6"/>
    <n v="3"/>
    <n v="2"/>
    <n v="11"/>
    <x v="1"/>
    <x v="1"/>
    <m/>
    <m/>
    <m/>
    <x v="1"/>
    <x v="0"/>
    <x v="1"/>
    <x v="0"/>
  </r>
  <r>
    <n v="11"/>
    <n v="4"/>
    <n v="3"/>
    <n v="18"/>
    <x v="0"/>
    <x v="0"/>
    <m/>
    <m/>
    <m/>
    <x v="2"/>
    <x v="0"/>
    <x v="1"/>
    <x v="2"/>
  </r>
  <r>
    <n v="1"/>
    <n v="1"/>
    <n v="3"/>
    <n v="5"/>
    <x v="0"/>
    <x v="0"/>
    <m/>
    <m/>
    <m/>
    <x v="0"/>
    <x v="0"/>
    <x v="1"/>
    <x v="0"/>
  </r>
  <r>
    <n v="3"/>
    <n v="4"/>
    <n v="4"/>
    <n v="11"/>
    <x v="1"/>
    <x v="1"/>
    <m/>
    <m/>
    <m/>
    <x v="0"/>
    <x v="0"/>
    <x v="1"/>
    <x v="0"/>
  </r>
  <r>
    <n v="31"/>
    <n v="29"/>
    <n v="10"/>
    <n v="70"/>
    <x v="1"/>
    <x v="1"/>
    <m/>
    <m/>
    <m/>
    <x v="2"/>
    <x v="1"/>
    <x v="2"/>
    <x v="1"/>
  </r>
  <r>
    <n v="4"/>
    <n v="24"/>
    <n v="2"/>
    <n v="30"/>
    <x v="1"/>
    <x v="1"/>
    <m/>
    <m/>
    <m/>
    <x v="0"/>
    <x v="1"/>
    <x v="1"/>
    <x v="1"/>
  </r>
  <r>
    <n v="4"/>
    <n v="24"/>
    <n v="2"/>
    <n v="30"/>
    <x v="1"/>
    <x v="1"/>
    <m/>
    <m/>
    <m/>
    <x v="0"/>
    <x v="1"/>
    <x v="1"/>
    <x v="1"/>
  </r>
  <r>
    <n v="21"/>
    <n v="7"/>
    <n v="2"/>
    <n v="30"/>
    <x v="1"/>
    <x v="1"/>
    <m/>
    <m/>
    <m/>
    <x v="2"/>
    <x v="2"/>
    <x v="1"/>
    <x v="1"/>
  </r>
  <r>
    <n v="6"/>
    <n v="2"/>
    <n v="3"/>
    <n v="11"/>
    <x v="1"/>
    <x v="1"/>
    <m/>
    <m/>
    <m/>
    <x v="1"/>
    <x v="0"/>
    <x v="1"/>
    <x v="0"/>
  </r>
  <r>
    <n v="6"/>
    <n v="7"/>
    <n v="3"/>
    <n v="16"/>
    <x v="1"/>
    <x v="1"/>
    <m/>
    <m/>
    <m/>
    <x v="1"/>
    <x v="2"/>
    <x v="1"/>
    <x v="2"/>
  </r>
  <r>
    <n v="11"/>
    <n v="4"/>
    <n v="7"/>
    <n v="22"/>
    <x v="1"/>
    <x v="1"/>
    <m/>
    <m/>
    <m/>
    <x v="2"/>
    <x v="0"/>
    <x v="0"/>
    <x v="2"/>
  </r>
  <r>
    <n v="2"/>
    <n v="2"/>
    <n v="3"/>
    <n v="7"/>
    <x v="1"/>
    <x v="1"/>
    <m/>
    <m/>
    <m/>
    <x v="0"/>
    <x v="0"/>
    <x v="1"/>
    <x v="0"/>
  </r>
  <r>
    <n v="2"/>
    <n v="2"/>
    <n v="3"/>
    <n v="7"/>
    <x v="1"/>
    <x v="1"/>
    <m/>
    <m/>
    <m/>
    <x v="0"/>
    <x v="0"/>
    <x v="1"/>
    <x v="0"/>
  </r>
  <r>
    <n v="18"/>
    <n v="4"/>
    <n v="2"/>
    <n v="24"/>
    <x v="1"/>
    <x v="1"/>
    <m/>
    <m/>
    <m/>
    <x v="2"/>
    <x v="0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24:C29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x="2"/>
        <item x="1"/>
      </items>
    </pivotField>
  </pivotFields>
  <rowFields count="1">
    <field x="12"/>
  </rowFields>
  <rowItems count="3">
    <i>
      <x/>
    </i>
    <i>
      <x v="1"/>
    </i>
    <i>
      <x v="2"/>
    </i>
  </rowItems>
  <colFields count="2">
    <field x="5"/>
    <field x="4"/>
  </colFields>
  <colItems count="2">
    <i>
      <x/>
      <x v="1"/>
    </i>
    <i>
      <x v="1"/>
      <x/>
    </i>
  </colItems>
  <dataFields count="1">
    <dataField name="Délai total " fld="12" subtotal="count" baseField="9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17:C22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1"/>
        <item x="0"/>
        <item x="2"/>
      </items>
    </pivotField>
    <pivotField showAll="0" defaultSubtotal="0"/>
  </pivotFields>
  <rowFields count="1">
    <field x="11"/>
  </rowFields>
  <rowItems count="3">
    <i>
      <x/>
    </i>
    <i>
      <x v="1"/>
    </i>
    <i>
      <x v="2"/>
    </i>
  </rowItems>
  <colFields count="2">
    <field x="5"/>
    <field x="4"/>
  </colFields>
  <colItems count="2">
    <i>
      <x/>
      <x v="1"/>
    </i>
    <i>
      <x v="1"/>
      <x/>
    </i>
  </colItems>
  <dataFields count="1">
    <dataField name="Signature-Archivage " fld="11" subtotal="count" baseField="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10:C15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x="2"/>
        <item x="1"/>
      </items>
    </pivotField>
    <pivotField showAll="0" defaultSubtotal="0"/>
    <pivotField showAll="0" defaultSubtotal="0"/>
  </pivotFields>
  <rowFields count="1">
    <field x="10"/>
  </rowFields>
  <rowItems count="3">
    <i>
      <x/>
    </i>
    <i>
      <x v="1"/>
    </i>
    <i>
      <x v="2"/>
    </i>
  </rowItems>
  <colFields count="2">
    <field x="5"/>
    <field x="4"/>
  </colFields>
  <colItems count="2">
    <i>
      <x/>
      <x v="1"/>
    </i>
    <i>
      <x v="1"/>
      <x/>
    </i>
  </colItems>
  <dataFields count="1">
    <dataField name="Retour-Signature " fld="10" subtotal="count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3:C8" firstHeaderRow="1" firstDataRow="3" firstDataCol="1"/>
  <pivotFields count="13">
    <pivotField showAll="0" defaultSubtotal="0"/>
    <pivotField showAll="0" defaultSubtotal="0"/>
    <pivotField showAll="0" defaultSubtotal="0"/>
    <pivotField outline="0"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0"/>
        <item x="1"/>
      </items>
    </pivotField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x="1"/>
        <item x="2"/>
      </items>
    </pivotField>
    <pivotField showAll="0" defaultSubtotal="0"/>
    <pivotField showAll="0" defaultSubtotal="0"/>
    <pivotField showAll="0" defaultSubtotal="0"/>
  </pivotFields>
  <rowFields count="1">
    <field x="9"/>
  </rowFields>
  <rowItems count="3">
    <i>
      <x/>
    </i>
    <i>
      <x v="1"/>
    </i>
    <i>
      <x v="2"/>
    </i>
  </rowItems>
  <colFields count="2">
    <field x="5"/>
    <field x="4"/>
  </colFields>
  <colItems count="2">
    <i>
      <x/>
      <x v="1"/>
    </i>
    <i>
      <x v="1"/>
      <x/>
    </i>
  </colItems>
  <dataFields count="1">
    <dataField name="Envoi-Retour " fld="9" subtotal="count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9"/>
  <sheetViews>
    <sheetView tabSelected="1" workbookViewId="0">
      <selection activeCell="D22" sqref="D22"/>
    </sheetView>
  </sheetViews>
  <sheetFormatPr baseColWidth="10" defaultRowHeight="15" x14ac:dyDescent="0.25"/>
  <cols>
    <col min="1" max="1" width="19.42578125" bestFit="1" customWidth="1"/>
    <col min="2" max="3" width="6.85546875" customWidth="1"/>
    <col min="4" max="4" width="19.42578125" customWidth="1"/>
    <col min="5" max="5" width="20.140625" customWidth="1"/>
    <col min="6" max="6" width="33.5703125" customWidth="1"/>
    <col min="7" max="7" width="27.140625" customWidth="1"/>
    <col min="8" max="9" width="3" customWidth="1"/>
    <col min="10" max="10" width="12.5703125" customWidth="1"/>
    <col min="11" max="11" width="9.5703125" customWidth="1"/>
    <col min="12" max="17" width="2" customWidth="1"/>
    <col min="18" max="21" width="3" customWidth="1"/>
    <col min="22" max="23" width="12.5703125" customWidth="1"/>
    <col min="24" max="26" width="2" customWidth="1"/>
    <col min="27" max="30" width="3" customWidth="1"/>
    <col min="31" max="31" width="11.7109375" bestFit="1" customWidth="1"/>
    <col min="32" max="32" width="2" customWidth="1"/>
    <col min="33" max="33" width="3" customWidth="1"/>
    <col min="34" max="34" width="2" customWidth="1"/>
    <col min="35" max="35" width="3" customWidth="1"/>
    <col min="36" max="36" width="2" customWidth="1"/>
    <col min="37" max="41" width="3" customWidth="1"/>
    <col min="42" max="42" width="19.7109375" bestFit="1" customWidth="1"/>
    <col min="43" max="43" width="19" bestFit="1" customWidth="1"/>
    <col min="44" max="44" width="17.42578125" bestFit="1" customWidth="1"/>
    <col min="45" max="45" width="16.7109375" bestFit="1" customWidth="1"/>
  </cols>
  <sheetData>
    <row r="3" spans="1:3" x14ac:dyDescent="0.25">
      <c r="A3" s="27" t="s">
        <v>17</v>
      </c>
    </row>
    <row r="4" spans="1:3" x14ac:dyDescent="0.25">
      <c r="B4">
        <v>2012</v>
      </c>
      <c r="C4">
        <v>2013</v>
      </c>
    </row>
    <row r="5" spans="1:3" x14ac:dyDescent="0.25">
      <c r="B5">
        <v>12</v>
      </c>
      <c r="C5">
        <v>1</v>
      </c>
    </row>
    <row r="6" spans="1:3" x14ac:dyDescent="0.25">
      <c r="A6" s="28" t="s">
        <v>12</v>
      </c>
      <c r="B6" s="29">
        <v>6</v>
      </c>
      <c r="C6" s="29">
        <v>5</v>
      </c>
    </row>
    <row r="7" spans="1:3" x14ac:dyDescent="0.25">
      <c r="A7" s="28" t="s">
        <v>11</v>
      </c>
      <c r="B7" s="29">
        <v>7</v>
      </c>
      <c r="C7" s="29">
        <v>3</v>
      </c>
    </row>
    <row r="8" spans="1:3" x14ac:dyDescent="0.25">
      <c r="A8" s="28" t="s">
        <v>13</v>
      </c>
      <c r="B8" s="29">
        <v>5</v>
      </c>
      <c r="C8" s="29">
        <v>4</v>
      </c>
    </row>
    <row r="10" spans="1:3" x14ac:dyDescent="0.25">
      <c r="A10" s="27" t="s">
        <v>18</v>
      </c>
    </row>
    <row r="11" spans="1:3" x14ac:dyDescent="0.25">
      <c r="B11">
        <v>2012</v>
      </c>
      <c r="C11">
        <v>2013</v>
      </c>
    </row>
    <row r="12" spans="1:3" x14ac:dyDescent="0.25">
      <c r="B12">
        <v>12</v>
      </c>
      <c r="C12">
        <v>1</v>
      </c>
    </row>
    <row r="13" spans="1:3" x14ac:dyDescent="0.25">
      <c r="A13" s="28" t="s">
        <v>12</v>
      </c>
      <c r="B13" s="29">
        <v>15</v>
      </c>
      <c r="C13" s="29">
        <v>7</v>
      </c>
    </row>
    <row r="14" spans="1:3" x14ac:dyDescent="0.25">
      <c r="A14" s="28" t="s">
        <v>11</v>
      </c>
      <c r="B14" s="29">
        <v>2</v>
      </c>
      <c r="C14" s="29">
        <v>2</v>
      </c>
    </row>
    <row r="15" spans="1:3" x14ac:dyDescent="0.25">
      <c r="A15" s="28" t="s">
        <v>13</v>
      </c>
      <c r="B15" s="29">
        <v>1</v>
      </c>
      <c r="C15" s="29">
        <v>3</v>
      </c>
    </row>
    <row r="17" spans="1:3" x14ac:dyDescent="0.25">
      <c r="A17" s="27" t="s">
        <v>19</v>
      </c>
    </row>
    <row r="18" spans="1:3" x14ac:dyDescent="0.25">
      <c r="B18">
        <v>2012</v>
      </c>
      <c r="C18">
        <v>2013</v>
      </c>
    </row>
    <row r="19" spans="1:3" x14ac:dyDescent="0.25">
      <c r="B19">
        <v>12</v>
      </c>
      <c r="C19">
        <v>1</v>
      </c>
    </row>
    <row r="20" spans="1:3" x14ac:dyDescent="0.25">
      <c r="A20" s="28" t="s">
        <v>12</v>
      </c>
      <c r="B20" s="29">
        <v>15</v>
      </c>
      <c r="C20" s="29">
        <v>10</v>
      </c>
    </row>
    <row r="21" spans="1:3" x14ac:dyDescent="0.25">
      <c r="A21" s="28" t="s">
        <v>11</v>
      </c>
      <c r="B21" s="29">
        <v>2</v>
      </c>
      <c r="C21" s="29">
        <v>1</v>
      </c>
    </row>
    <row r="22" spans="1:3" x14ac:dyDescent="0.25">
      <c r="A22" s="28" t="s">
        <v>13</v>
      </c>
      <c r="B22" s="29">
        <v>1</v>
      </c>
      <c r="C22" s="29">
        <v>1</v>
      </c>
    </row>
    <row r="24" spans="1:3" x14ac:dyDescent="0.25">
      <c r="A24" s="27" t="s">
        <v>24</v>
      </c>
    </row>
    <row r="25" spans="1:3" x14ac:dyDescent="0.25">
      <c r="B25">
        <v>2012</v>
      </c>
      <c r="C25">
        <v>2013</v>
      </c>
    </row>
    <row r="26" spans="1:3" x14ac:dyDescent="0.25">
      <c r="B26">
        <v>12</v>
      </c>
      <c r="C26">
        <v>1</v>
      </c>
    </row>
    <row r="27" spans="1:3" x14ac:dyDescent="0.25">
      <c r="A27" s="28" t="s">
        <v>21</v>
      </c>
      <c r="B27" s="29">
        <v>12</v>
      </c>
      <c r="C27" s="29">
        <v>5</v>
      </c>
    </row>
    <row r="28" spans="1:3" x14ac:dyDescent="0.25">
      <c r="A28" s="28" t="s">
        <v>22</v>
      </c>
      <c r="B28" s="29">
        <v>3</v>
      </c>
      <c r="C28" s="29">
        <v>3</v>
      </c>
    </row>
    <row r="29" spans="1:3" x14ac:dyDescent="0.25">
      <c r="A29" s="28" t="s">
        <v>23</v>
      </c>
      <c r="B29" s="29">
        <v>3</v>
      </c>
      <c r="C29" s="2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opLeftCell="P1" workbookViewId="0">
      <selection activeCell="X2" sqref="X2"/>
    </sheetView>
  </sheetViews>
  <sheetFormatPr baseColWidth="10" defaultRowHeight="15" x14ac:dyDescent="0.25"/>
  <cols>
    <col min="1" max="7" width="11.42578125" style="1"/>
    <col min="8" max="8" width="11.5703125" style="1" customWidth="1"/>
    <col min="9" max="17" width="11.42578125" style="1"/>
    <col min="18" max="18" width="16" style="4" customWidth="1"/>
    <col min="19" max="19" width="14.42578125" style="4" customWidth="1"/>
    <col min="20" max="20" width="13.42578125" style="4" customWidth="1"/>
    <col min="21" max="21" width="9.42578125" style="4" customWidth="1"/>
    <col min="22" max="22" width="7.28515625" style="4" customWidth="1"/>
    <col min="23" max="23" width="8.85546875" style="4" customWidth="1"/>
    <col min="24" max="26" width="14.42578125" style="4" customWidth="1"/>
    <col min="27" max="16384" width="11.42578125" style="1"/>
  </cols>
  <sheetData>
    <row r="1" spans="1:30" s="3" customFormat="1" ht="30.75" thickBot="1" x14ac:dyDescent="0.3">
      <c r="A1" s="22"/>
      <c r="B1" s="23"/>
      <c r="C1" s="23"/>
      <c r="D1" s="23"/>
      <c r="E1" s="23"/>
      <c r="F1" s="23"/>
      <c r="G1" s="23"/>
      <c r="H1" s="23"/>
      <c r="I1" s="24" t="s">
        <v>6</v>
      </c>
      <c r="J1" s="23"/>
      <c r="K1" s="23"/>
      <c r="L1" s="25"/>
      <c r="M1" s="25" t="s">
        <v>8</v>
      </c>
      <c r="N1" s="25" t="s">
        <v>9</v>
      </c>
      <c r="O1" s="23"/>
      <c r="P1" s="25" t="s">
        <v>10</v>
      </c>
      <c r="Q1" s="24" t="s">
        <v>7</v>
      </c>
      <c r="R1" s="5" t="s">
        <v>0</v>
      </c>
      <c r="S1" s="2" t="s">
        <v>1</v>
      </c>
      <c r="T1" s="2" t="s">
        <v>2</v>
      </c>
      <c r="U1" s="2" t="s">
        <v>3</v>
      </c>
      <c r="V1" s="2" t="s">
        <v>4</v>
      </c>
      <c r="W1" s="2" t="s">
        <v>5</v>
      </c>
      <c r="X1" s="30" t="s">
        <v>27</v>
      </c>
      <c r="Y1" s="30" t="s">
        <v>26</v>
      </c>
      <c r="Z1" s="30" t="s">
        <v>25</v>
      </c>
      <c r="AA1" s="26" t="s">
        <v>14</v>
      </c>
      <c r="AB1" s="26" t="s">
        <v>15</v>
      </c>
      <c r="AC1" s="26" t="s">
        <v>16</v>
      </c>
      <c r="AD1" s="26" t="s">
        <v>20</v>
      </c>
    </row>
    <row r="2" spans="1:30" ht="15.75" thickBot="1" x14ac:dyDescent="0.3">
      <c r="A2" s="7"/>
      <c r="B2" s="8"/>
      <c r="C2" s="9"/>
      <c r="D2" s="16"/>
      <c r="E2" s="17"/>
      <c r="F2" s="19"/>
      <c r="G2" s="19"/>
      <c r="H2" s="19"/>
      <c r="I2" s="20">
        <v>41247</v>
      </c>
      <c r="J2" s="21"/>
      <c r="K2" s="19"/>
      <c r="L2" s="19"/>
      <c r="M2" s="19">
        <v>41250</v>
      </c>
      <c r="N2" s="19">
        <v>41254</v>
      </c>
      <c r="O2" s="11"/>
      <c r="P2" s="19">
        <v>41256</v>
      </c>
      <c r="Q2" s="19">
        <v>41263</v>
      </c>
      <c r="R2" s="6">
        <f>IF(I2="SO","",IF(I2="","",IF(M2="SO","",IF(M2="","",ABS(NETWORKDAYS(I2,M2))))))</f>
        <v>4</v>
      </c>
      <c r="S2" s="6">
        <f>IF(N2="SO","",IF(N2="","",IF(P2="SO","",IF(P2="","",ABS(NETWORKDAYS(N2,P2))))))</f>
        <v>3</v>
      </c>
      <c r="T2" s="6">
        <f>IF(P2="SO","",IF(P2="","",IF(Q2="SO","",IF(Q2="","",ABS(NETWORKDAYS(P2,Q2))))))</f>
        <v>6</v>
      </c>
      <c r="U2" s="6">
        <f>IF(R2="","",IF(S2="","",IF(T2="","",SUM(R2:T2))))</f>
        <v>13</v>
      </c>
      <c r="V2" s="6">
        <f t="shared" ref="V2:V31" si="0">IF(I2="","",IF(I2="SO","",MONTH(I2)))</f>
        <v>12</v>
      </c>
      <c r="W2" s="6">
        <f t="shared" ref="W2:W31" si="1">IF(I2="","",IF(I2="SO","",YEAR(I2)))</f>
        <v>2012</v>
      </c>
      <c r="X2" s="31"/>
      <c r="Y2" s="31"/>
      <c r="Z2" s="31"/>
      <c r="AA2" s="1" t="str">
        <f>IF(R2=0,"non reçu",IF(R2&lt;5,"&lt; 5 jours",IF(R2&lt;10,"&lt; 10 jours","&gt; 10 jours")))</f>
        <v>&lt; 5 jours</v>
      </c>
      <c r="AB2" s="1" t="str">
        <f>IF(S2=0,"non reçu",IF(S2&lt;5,"&lt; 5 jours",IF(S2&lt;10,"&lt; 10 jours","&gt; 10 jours")))</f>
        <v>&lt; 5 jours</v>
      </c>
      <c r="AC2" s="1" t="str">
        <f>IF(T2=0,"non reçu",IF(T2&lt;5,"&lt; 5 jours",IF(T2&lt;10,"&lt; 10 jours","&gt; 10 jours")))</f>
        <v>&lt; 10 jours</v>
      </c>
      <c r="AD2" s="1" t="str">
        <f>IF(U2=0,"non reçu",IF(U2&lt;15,"&lt; 15 jours",IF(U2&lt;25,"&lt; 25 jours","&gt; 25 jours")))</f>
        <v>&lt; 15 jours</v>
      </c>
    </row>
    <row r="3" spans="1:30" ht="15.75" thickBot="1" x14ac:dyDescent="0.3">
      <c r="A3" s="7"/>
      <c r="B3" s="8"/>
      <c r="C3" s="9"/>
      <c r="D3" s="16"/>
      <c r="E3" s="17"/>
      <c r="F3" s="19"/>
      <c r="G3" s="19"/>
      <c r="H3" s="19"/>
      <c r="I3" s="20">
        <v>41246</v>
      </c>
      <c r="J3" s="21"/>
      <c r="K3" s="19"/>
      <c r="L3" s="19"/>
      <c r="M3" s="19">
        <v>41253</v>
      </c>
      <c r="N3" s="19">
        <v>41254</v>
      </c>
      <c r="O3" s="11"/>
      <c r="P3" s="19">
        <v>41255</v>
      </c>
      <c r="Q3" s="19">
        <v>41255</v>
      </c>
      <c r="R3" s="6">
        <f t="shared" ref="R3:R31" si="2">IF(I3="SO","",IF(I3="","",IF(M3="SO","",IF(M3="","",ABS(NETWORKDAYS(I3,M3))))))</f>
        <v>6</v>
      </c>
      <c r="S3" s="6">
        <f t="shared" ref="S3:S31" si="3">IF(N3="SO","",IF(N3="","",IF(P3="SO","",IF(P3="","",ABS(NETWORKDAYS(N3,P3))))))</f>
        <v>2</v>
      </c>
      <c r="T3" s="6">
        <f t="shared" ref="T3:T31" si="4">IF(P3="SO","",IF(P3="","",IF(Q3="SO","",IF(Q3="","",ABS(NETWORKDAYS(P3,Q3))))))</f>
        <v>1</v>
      </c>
      <c r="U3" s="6">
        <f t="shared" ref="U3:U31" si="5">IF(R3="","",IF(S3="","",IF(T3="","",SUM(R3:T3))))</f>
        <v>9</v>
      </c>
      <c r="V3" s="6">
        <f t="shared" si="0"/>
        <v>12</v>
      </c>
      <c r="W3" s="6">
        <f t="shared" si="1"/>
        <v>2012</v>
      </c>
      <c r="X3" s="31"/>
      <c r="Y3" s="31"/>
      <c r="Z3" s="31"/>
      <c r="AA3" s="1" t="str">
        <f>IF(R3=0,"non reçu",IF(R3&lt;5,"&lt; 5 jours",IF(R3&lt;10,"&lt; 10 jours","&gt; 10 jours")))</f>
        <v>&lt; 10 jours</v>
      </c>
      <c r="AB3" s="1" t="str">
        <f>IF(S3=0,"non reçu",IF(S3&lt;5,"&lt; 5 jours",IF(S3&lt;10,"&lt; 10 jours","&gt; 10 jours")))</f>
        <v>&lt; 5 jours</v>
      </c>
      <c r="AC3" s="1" t="str">
        <f>IF(T3=0,"non reçu",IF(T3&lt;5,"&lt; 5 jours",IF(T3&lt;10,"&lt; 10 jours","&gt; 10 jours")))</f>
        <v>&lt; 5 jours</v>
      </c>
      <c r="AD3" s="1" t="str">
        <f t="shared" ref="AD3:AD31" si="6">IF(U3=0,"non reçu",IF(U3&lt;15,"&lt; 15 jours",IF(U3&lt;25,"&lt; 25 jours","&gt; 25 jours")))</f>
        <v>&lt; 15 jours</v>
      </c>
    </row>
    <row r="4" spans="1:30" ht="15.75" thickBot="1" x14ac:dyDescent="0.3">
      <c r="A4" s="7"/>
      <c r="B4" s="8"/>
      <c r="C4" s="9"/>
      <c r="D4" s="16"/>
      <c r="E4" s="17"/>
      <c r="F4" s="19"/>
      <c r="G4" s="19"/>
      <c r="H4" s="19"/>
      <c r="I4" s="20">
        <v>41246</v>
      </c>
      <c r="J4" s="21"/>
      <c r="K4" s="19"/>
      <c r="L4" s="19"/>
      <c r="M4" s="19">
        <v>41253</v>
      </c>
      <c r="N4" s="19">
        <v>41254</v>
      </c>
      <c r="O4" s="11"/>
      <c r="P4" s="19">
        <v>41255</v>
      </c>
      <c r="Q4" s="19">
        <v>41255</v>
      </c>
      <c r="R4" s="6">
        <f t="shared" si="2"/>
        <v>6</v>
      </c>
      <c r="S4" s="6">
        <f t="shared" si="3"/>
        <v>2</v>
      </c>
      <c r="T4" s="6">
        <f t="shared" si="4"/>
        <v>1</v>
      </c>
      <c r="U4" s="6">
        <f t="shared" si="5"/>
        <v>9</v>
      </c>
      <c r="V4" s="6">
        <f t="shared" si="0"/>
        <v>12</v>
      </c>
      <c r="W4" s="6">
        <f t="shared" si="1"/>
        <v>2012</v>
      </c>
      <c r="X4" s="31"/>
      <c r="Y4" s="31"/>
      <c r="Z4" s="31"/>
      <c r="AA4" s="1" t="str">
        <f>IF(R4=0,"non reçu",IF(R4&lt;5,"&lt; 5 jours",IF(R4&lt;10,"&lt; 10 jours","&gt; 10 jours")))</f>
        <v>&lt; 10 jours</v>
      </c>
      <c r="AB4" s="1" t="str">
        <f>IF(S4=0,"non reçu",IF(S4&lt;5,"&lt; 5 jours",IF(S4&lt;10,"&lt; 10 jours","&gt; 10 jours")))</f>
        <v>&lt; 5 jours</v>
      </c>
      <c r="AC4" s="1" t="str">
        <f>IF(T4=0,"non reçu",IF(T4&lt;5,"&lt; 5 jours",IF(T4&lt;10,"&lt; 10 jours","&gt; 10 jours")))</f>
        <v>&lt; 5 jours</v>
      </c>
      <c r="AD4" s="1" t="str">
        <f t="shared" si="6"/>
        <v>&lt; 15 jours</v>
      </c>
    </row>
    <row r="5" spans="1:30" ht="15.75" thickBot="1" x14ac:dyDescent="0.3">
      <c r="A5" s="7"/>
      <c r="B5" s="8"/>
      <c r="C5" s="9"/>
      <c r="D5" s="16"/>
      <c r="E5" s="17"/>
      <c r="F5" s="19"/>
      <c r="G5" s="19"/>
      <c r="H5" s="19"/>
      <c r="I5" s="20">
        <v>41246</v>
      </c>
      <c r="J5" s="21"/>
      <c r="K5" s="19"/>
      <c r="L5" s="19"/>
      <c r="M5" s="19">
        <v>41256</v>
      </c>
      <c r="N5" s="19">
        <v>41256</v>
      </c>
      <c r="O5" s="11"/>
      <c r="P5" s="19">
        <v>41256</v>
      </c>
      <c r="Q5" s="19">
        <v>41256</v>
      </c>
      <c r="R5" s="6">
        <f t="shared" si="2"/>
        <v>9</v>
      </c>
      <c r="S5" s="6">
        <f t="shared" si="3"/>
        <v>1</v>
      </c>
      <c r="T5" s="6">
        <f t="shared" si="4"/>
        <v>1</v>
      </c>
      <c r="U5" s="6">
        <f t="shared" si="5"/>
        <v>11</v>
      </c>
      <c r="V5" s="6">
        <f t="shared" si="0"/>
        <v>12</v>
      </c>
      <c r="W5" s="6">
        <f t="shared" si="1"/>
        <v>2012</v>
      </c>
      <c r="X5" s="31"/>
      <c r="Y5" s="31"/>
      <c r="Z5" s="31"/>
      <c r="AA5" s="1" t="str">
        <f>IF(R5=0,"non reçu",IF(R5&lt;5,"&lt; 5 jours",IF(R5&lt;10,"&lt; 10 jours","&gt; 10 jours")))</f>
        <v>&lt; 10 jours</v>
      </c>
      <c r="AB5" s="1" t="str">
        <f>IF(S5=0,"non reçu",IF(S5&lt;5,"&lt; 5 jours",IF(S5&lt;10,"&lt; 10 jours","&gt; 10 jours")))</f>
        <v>&lt; 5 jours</v>
      </c>
      <c r="AC5" s="1" t="str">
        <f>IF(T5=0,"non reçu",IF(T5&lt;5,"&lt; 5 jours",IF(T5&lt;10,"&lt; 10 jours","&gt; 10 jours")))</f>
        <v>&lt; 5 jours</v>
      </c>
      <c r="AD5" s="1" t="str">
        <f t="shared" si="6"/>
        <v>&lt; 15 jours</v>
      </c>
    </row>
    <row r="6" spans="1:30" ht="15.75" thickBot="1" x14ac:dyDescent="0.3">
      <c r="A6" s="7"/>
      <c r="B6" s="8"/>
      <c r="C6" s="9"/>
      <c r="D6" s="16"/>
      <c r="E6" s="17"/>
      <c r="F6" s="19"/>
      <c r="G6" s="19"/>
      <c r="H6" s="19"/>
      <c r="I6" s="20">
        <v>41246</v>
      </c>
      <c r="J6" s="21"/>
      <c r="K6" s="19"/>
      <c r="L6" s="19"/>
      <c r="M6" s="19">
        <v>41249</v>
      </c>
      <c r="N6" s="19">
        <v>41249</v>
      </c>
      <c r="O6" s="11"/>
      <c r="P6" s="19">
        <v>41250</v>
      </c>
      <c r="Q6" s="19">
        <v>41255</v>
      </c>
      <c r="R6" s="6">
        <f t="shared" si="2"/>
        <v>4</v>
      </c>
      <c r="S6" s="6">
        <f t="shared" si="3"/>
        <v>2</v>
      </c>
      <c r="T6" s="6">
        <f t="shared" si="4"/>
        <v>4</v>
      </c>
      <c r="U6" s="6">
        <f t="shared" si="5"/>
        <v>10</v>
      </c>
      <c r="V6" s="6">
        <f t="shared" si="0"/>
        <v>12</v>
      </c>
      <c r="W6" s="6">
        <f t="shared" si="1"/>
        <v>2012</v>
      </c>
      <c r="X6" s="31"/>
      <c r="Y6" s="31"/>
      <c r="Z6" s="31"/>
      <c r="AA6" s="1" t="str">
        <f>IF(R6=0,"non reçu",IF(R6&lt;5,"&lt; 5 jours",IF(R6&lt;10,"&lt; 10 jours","&gt; 10 jours")))</f>
        <v>&lt; 5 jours</v>
      </c>
      <c r="AB6" s="1" t="str">
        <f>IF(S6=0,"non reçu",IF(S6&lt;5,"&lt; 5 jours",IF(S6&lt;10,"&lt; 10 jours","&gt; 10 jours")))</f>
        <v>&lt; 5 jours</v>
      </c>
      <c r="AC6" s="1" t="str">
        <f>IF(T6=0,"non reçu",IF(T6&lt;5,"&lt; 5 jours",IF(T6&lt;10,"&lt; 10 jours","&gt; 10 jours")))</f>
        <v>&lt; 5 jours</v>
      </c>
      <c r="AD6" s="1" t="str">
        <f t="shared" si="6"/>
        <v>&lt; 15 jours</v>
      </c>
    </row>
    <row r="7" spans="1:30" ht="15.75" thickBot="1" x14ac:dyDescent="0.3">
      <c r="A7" s="7"/>
      <c r="B7" s="8"/>
      <c r="C7" s="9"/>
      <c r="D7" s="16"/>
      <c r="E7" s="17"/>
      <c r="F7" s="19"/>
      <c r="G7" s="19"/>
      <c r="H7" s="19"/>
      <c r="I7" s="20">
        <v>41247</v>
      </c>
      <c r="J7" s="21"/>
      <c r="K7" s="19"/>
      <c r="L7" s="19"/>
      <c r="M7" s="19">
        <v>41257</v>
      </c>
      <c r="N7" s="19">
        <v>41261</v>
      </c>
      <c r="O7" s="11"/>
      <c r="P7" s="19">
        <v>41261</v>
      </c>
      <c r="Q7" s="19">
        <v>41263</v>
      </c>
      <c r="R7" s="6">
        <f t="shared" si="2"/>
        <v>9</v>
      </c>
      <c r="S7" s="6">
        <f t="shared" si="3"/>
        <v>1</v>
      </c>
      <c r="T7" s="6">
        <f t="shared" si="4"/>
        <v>3</v>
      </c>
      <c r="U7" s="6">
        <f t="shared" si="5"/>
        <v>13</v>
      </c>
      <c r="V7" s="6">
        <f t="shared" si="0"/>
        <v>12</v>
      </c>
      <c r="W7" s="6">
        <f t="shared" si="1"/>
        <v>2012</v>
      </c>
      <c r="X7" s="31"/>
      <c r="Y7" s="31"/>
      <c r="Z7" s="31"/>
      <c r="AA7" s="1" t="str">
        <f>IF(R7=0,"non reçu",IF(R7&lt;5,"&lt; 5 jours",IF(R7&lt;10,"&lt; 10 jours","&gt; 10 jours")))</f>
        <v>&lt; 10 jours</v>
      </c>
      <c r="AB7" s="1" t="str">
        <f>IF(S7=0,"non reçu",IF(S7&lt;5,"&lt; 5 jours",IF(S7&lt;10,"&lt; 10 jours","&gt; 10 jours")))</f>
        <v>&lt; 5 jours</v>
      </c>
      <c r="AC7" s="1" t="str">
        <f>IF(T7=0,"non reçu",IF(T7&lt;5,"&lt; 5 jours",IF(T7&lt;10,"&lt; 10 jours","&gt; 10 jours")))</f>
        <v>&lt; 5 jours</v>
      </c>
      <c r="AD7" s="1" t="str">
        <f t="shared" si="6"/>
        <v>&lt; 15 jours</v>
      </c>
    </row>
    <row r="8" spans="1:30" ht="15.75" thickBot="1" x14ac:dyDescent="0.3">
      <c r="A8" s="7"/>
      <c r="B8" s="8"/>
      <c r="C8" s="9"/>
      <c r="D8" s="16"/>
      <c r="E8" s="17"/>
      <c r="F8" s="19"/>
      <c r="G8" s="19"/>
      <c r="H8" s="19"/>
      <c r="I8" s="20">
        <v>41248</v>
      </c>
      <c r="J8" s="21"/>
      <c r="K8" s="19"/>
      <c r="L8" s="19"/>
      <c r="M8" s="19">
        <v>41271</v>
      </c>
      <c r="N8" s="19">
        <v>41255</v>
      </c>
      <c r="O8" s="11"/>
      <c r="P8" s="19">
        <v>41271</v>
      </c>
      <c r="Q8" s="19">
        <v>41278</v>
      </c>
      <c r="R8" s="6">
        <f t="shared" si="2"/>
        <v>18</v>
      </c>
      <c r="S8" s="6">
        <f t="shared" si="3"/>
        <v>13</v>
      </c>
      <c r="T8" s="6">
        <f t="shared" si="4"/>
        <v>6</v>
      </c>
      <c r="U8" s="6">
        <f t="shared" si="5"/>
        <v>37</v>
      </c>
      <c r="V8" s="6">
        <f t="shared" si="0"/>
        <v>12</v>
      </c>
      <c r="W8" s="6">
        <f t="shared" si="1"/>
        <v>2012</v>
      </c>
      <c r="X8" s="31"/>
      <c r="Y8" s="31"/>
      <c r="Z8" s="31"/>
      <c r="AA8" s="1" t="str">
        <f>IF(R8=0,"non reçu",IF(R8&lt;5,"&lt; 5 jours",IF(R8&lt;10,"&lt; 10 jours","&gt; 10 jours")))</f>
        <v>&gt; 10 jours</v>
      </c>
      <c r="AB8" s="1" t="str">
        <f>IF(S8=0,"non reçu",IF(S8&lt;5,"&lt; 5 jours",IF(S8&lt;10,"&lt; 10 jours","&gt; 10 jours")))</f>
        <v>&gt; 10 jours</v>
      </c>
      <c r="AC8" s="1" t="str">
        <f>IF(T8=0,"non reçu",IF(T8&lt;5,"&lt; 5 jours",IF(T8&lt;10,"&lt; 10 jours","&gt; 10 jours")))</f>
        <v>&lt; 10 jours</v>
      </c>
      <c r="AD8" s="1" t="str">
        <f t="shared" si="6"/>
        <v>&gt; 25 jours</v>
      </c>
    </row>
    <row r="9" spans="1:30" ht="15.75" thickBot="1" x14ac:dyDescent="0.3">
      <c r="A9" s="7"/>
      <c r="B9" s="8"/>
      <c r="C9" s="9"/>
      <c r="D9" s="16"/>
      <c r="E9" s="17"/>
      <c r="F9" s="19"/>
      <c r="G9" s="19"/>
      <c r="H9" s="19"/>
      <c r="I9" s="20">
        <v>41262</v>
      </c>
      <c r="J9" s="21"/>
      <c r="K9" s="19"/>
      <c r="L9" s="19"/>
      <c r="M9" s="19">
        <v>41276</v>
      </c>
      <c r="N9" s="19">
        <v>41277</v>
      </c>
      <c r="O9" s="11"/>
      <c r="P9" s="19">
        <v>41278</v>
      </c>
      <c r="Q9" s="19">
        <v>41282</v>
      </c>
      <c r="R9" s="6">
        <f t="shared" si="2"/>
        <v>11</v>
      </c>
      <c r="S9" s="6">
        <f t="shared" si="3"/>
        <v>2</v>
      </c>
      <c r="T9" s="6">
        <f t="shared" si="4"/>
        <v>3</v>
      </c>
      <c r="U9" s="6">
        <f t="shared" si="5"/>
        <v>16</v>
      </c>
      <c r="V9" s="6">
        <f t="shared" si="0"/>
        <v>12</v>
      </c>
      <c r="W9" s="6">
        <f t="shared" si="1"/>
        <v>2012</v>
      </c>
      <c r="X9" s="31"/>
      <c r="Y9" s="31"/>
      <c r="Z9" s="31"/>
      <c r="AA9" s="1" t="str">
        <f>IF(R9=0,"non reçu",IF(R9&lt;5,"&lt; 5 jours",IF(R9&lt;10,"&lt; 10 jours","&gt; 10 jours")))</f>
        <v>&gt; 10 jours</v>
      </c>
      <c r="AB9" s="1" t="str">
        <f>IF(S9=0,"non reçu",IF(S9&lt;5,"&lt; 5 jours",IF(S9&lt;10,"&lt; 10 jours","&gt; 10 jours")))</f>
        <v>&lt; 5 jours</v>
      </c>
      <c r="AC9" s="1" t="str">
        <f>IF(T9=0,"non reçu",IF(T9&lt;5,"&lt; 5 jours",IF(T9&lt;10,"&lt; 10 jours","&gt; 10 jours")))</f>
        <v>&lt; 5 jours</v>
      </c>
      <c r="AD9" s="1" t="str">
        <f t="shared" si="6"/>
        <v>&lt; 25 jours</v>
      </c>
    </row>
    <row r="10" spans="1:30" ht="15.75" thickBot="1" x14ac:dyDescent="0.3">
      <c r="A10" s="7"/>
      <c r="B10" s="10"/>
      <c r="C10" s="11"/>
      <c r="D10" s="18"/>
      <c r="E10" s="17"/>
      <c r="F10" s="19"/>
      <c r="G10" s="19"/>
      <c r="H10" s="19"/>
      <c r="I10" s="20">
        <v>41262</v>
      </c>
      <c r="J10" s="21"/>
      <c r="K10" s="19"/>
      <c r="L10" s="19"/>
      <c r="M10" s="19">
        <v>41263</v>
      </c>
      <c r="N10" s="19">
        <v>41276</v>
      </c>
      <c r="O10" s="11"/>
      <c r="P10" s="19">
        <v>41276</v>
      </c>
      <c r="Q10" s="19">
        <v>41278</v>
      </c>
      <c r="R10" s="6">
        <f t="shared" si="2"/>
        <v>2</v>
      </c>
      <c r="S10" s="6">
        <f t="shared" si="3"/>
        <v>1</v>
      </c>
      <c r="T10" s="6">
        <f t="shared" si="4"/>
        <v>3</v>
      </c>
      <c r="U10" s="6">
        <f t="shared" si="5"/>
        <v>6</v>
      </c>
      <c r="V10" s="6">
        <f t="shared" si="0"/>
        <v>12</v>
      </c>
      <c r="W10" s="6">
        <f t="shared" si="1"/>
        <v>2012</v>
      </c>
      <c r="X10" s="31"/>
      <c r="Y10" s="31"/>
      <c r="Z10" s="31"/>
      <c r="AA10" s="1" t="str">
        <f>IF(R10=0,"non reçu",IF(R10&lt;5,"&lt; 5 jours",IF(R10&lt;10,"&lt; 10 jours","&gt; 10 jours")))</f>
        <v>&lt; 5 jours</v>
      </c>
      <c r="AB10" s="1" t="str">
        <f>IF(S10=0,"non reçu",IF(S10&lt;5,"&lt; 5 jours",IF(S10&lt;10,"&lt; 10 jours","&gt; 10 jours")))</f>
        <v>&lt; 5 jours</v>
      </c>
      <c r="AC10" s="1" t="str">
        <f>IF(T10=0,"non reçu",IF(T10&lt;5,"&lt; 5 jours",IF(T10&lt;10,"&lt; 10 jours","&gt; 10 jours")))</f>
        <v>&lt; 5 jours</v>
      </c>
      <c r="AD10" s="1" t="str">
        <f t="shared" si="6"/>
        <v>&lt; 15 jours</v>
      </c>
    </row>
    <row r="11" spans="1:30" ht="15.75" thickBot="1" x14ac:dyDescent="0.3">
      <c r="A11" s="7"/>
      <c r="B11" s="8"/>
      <c r="C11" s="12"/>
      <c r="D11" s="16"/>
      <c r="E11" s="17"/>
      <c r="F11" s="19"/>
      <c r="G11" s="19"/>
      <c r="H11" s="19"/>
      <c r="I11" s="20">
        <v>41262</v>
      </c>
      <c r="J11" s="21"/>
      <c r="K11" s="19"/>
      <c r="L11" s="19"/>
      <c r="M11" s="19">
        <v>41269</v>
      </c>
      <c r="N11" s="19">
        <v>41276</v>
      </c>
      <c r="O11" s="11"/>
      <c r="P11" s="19">
        <v>41276</v>
      </c>
      <c r="Q11" s="19">
        <v>41278</v>
      </c>
      <c r="R11" s="6">
        <f t="shared" si="2"/>
        <v>6</v>
      </c>
      <c r="S11" s="6">
        <f t="shared" si="3"/>
        <v>1</v>
      </c>
      <c r="T11" s="6">
        <f t="shared" si="4"/>
        <v>3</v>
      </c>
      <c r="U11" s="6">
        <f t="shared" si="5"/>
        <v>10</v>
      </c>
      <c r="V11" s="6">
        <f t="shared" si="0"/>
        <v>12</v>
      </c>
      <c r="W11" s="6">
        <f t="shared" si="1"/>
        <v>2012</v>
      </c>
      <c r="X11" s="31"/>
      <c r="Y11" s="31"/>
      <c r="Z11" s="31"/>
      <c r="AA11" s="1" t="str">
        <f>IF(R11=0,"non reçu",IF(R11&lt;5,"&lt; 5 jours",IF(R11&lt;10,"&lt; 10 jours","&gt; 10 jours")))</f>
        <v>&lt; 10 jours</v>
      </c>
      <c r="AB11" s="1" t="str">
        <f>IF(S11=0,"non reçu",IF(S11&lt;5,"&lt; 5 jours",IF(S11&lt;10,"&lt; 10 jours","&gt; 10 jours")))</f>
        <v>&lt; 5 jours</v>
      </c>
      <c r="AC11" s="1" t="str">
        <f>IF(T11=0,"non reçu",IF(T11&lt;5,"&lt; 5 jours",IF(T11&lt;10,"&lt; 10 jours","&gt; 10 jours")))</f>
        <v>&lt; 5 jours</v>
      </c>
      <c r="AD11" s="1" t="str">
        <f t="shared" si="6"/>
        <v>&lt; 15 jours</v>
      </c>
    </row>
    <row r="12" spans="1:30" ht="15.75" thickBot="1" x14ac:dyDescent="0.3">
      <c r="A12" s="7"/>
      <c r="B12" s="8"/>
      <c r="C12" s="9"/>
      <c r="D12" s="16"/>
      <c r="E12" s="17"/>
      <c r="F12" s="19"/>
      <c r="G12" s="19"/>
      <c r="H12" s="19"/>
      <c r="I12" s="20">
        <v>41262</v>
      </c>
      <c r="J12" s="21"/>
      <c r="K12" s="19"/>
      <c r="L12" s="19"/>
      <c r="M12" s="19">
        <v>41270</v>
      </c>
      <c r="N12" s="19">
        <v>41270</v>
      </c>
      <c r="O12" s="11"/>
      <c r="P12" s="19">
        <v>41278</v>
      </c>
      <c r="Q12" s="19">
        <v>41282</v>
      </c>
      <c r="R12" s="6">
        <f t="shared" si="2"/>
        <v>7</v>
      </c>
      <c r="S12" s="6">
        <f t="shared" si="3"/>
        <v>7</v>
      </c>
      <c r="T12" s="6">
        <f t="shared" si="4"/>
        <v>3</v>
      </c>
      <c r="U12" s="6">
        <f t="shared" si="5"/>
        <v>17</v>
      </c>
      <c r="V12" s="6">
        <f t="shared" si="0"/>
        <v>12</v>
      </c>
      <c r="W12" s="6">
        <f t="shared" si="1"/>
        <v>2012</v>
      </c>
      <c r="X12" s="31"/>
      <c r="Y12" s="31"/>
      <c r="Z12" s="31"/>
      <c r="AA12" s="1" t="str">
        <f>IF(R12=0,"non reçu",IF(R12&lt;5,"&lt; 5 jours",IF(R12&lt;10,"&lt; 10 jours","&gt; 10 jours")))</f>
        <v>&lt; 10 jours</v>
      </c>
      <c r="AB12" s="1" t="str">
        <f>IF(S12=0,"non reçu",IF(S12&lt;5,"&lt; 5 jours",IF(S12&lt;10,"&lt; 10 jours","&gt; 10 jours")))</f>
        <v>&lt; 10 jours</v>
      </c>
      <c r="AC12" s="1" t="str">
        <f>IF(T12=0,"non reçu",IF(T12&lt;5,"&lt; 5 jours",IF(T12&lt;10,"&lt; 10 jours","&gt; 10 jours")))</f>
        <v>&lt; 5 jours</v>
      </c>
      <c r="AD12" s="1" t="str">
        <f t="shared" si="6"/>
        <v>&lt; 25 jours</v>
      </c>
    </row>
    <row r="13" spans="1:30" ht="15.75" thickBot="1" x14ac:dyDescent="0.3">
      <c r="A13" s="7"/>
      <c r="B13" s="8"/>
      <c r="C13" s="9"/>
      <c r="D13" s="16"/>
      <c r="E13" s="17"/>
      <c r="F13" s="19"/>
      <c r="G13" s="19"/>
      <c r="H13" s="19"/>
      <c r="I13" s="20">
        <v>41263</v>
      </c>
      <c r="J13" s="21"/>
      <c r="K13" s="19"/>
      <c r="L13" s="19"/>
      <c r="M13" s="19">
        <v>41269</v>
      </c>
      <c r="N13" s="19">
        <v>41276</v>
      </c>
      <c r="O13" s="11"/>
      <c r="P13" s="19">
        <v>41276</v>
      </c>
      <c r="Q13" s="19">
        <v>41278</v>
      </c>
      <c r="R13" s="6">
        <f t="shared" si="2"/>
        <v>5</v>
      </c>
      <c r="S13" s="6">
        <f t="shared" si="3"/>
        <v>1</v>
      </c>
      <c r="T13" s="6">
        <f t="shared" si="4"/>
        <v>3</v>
      </c>
      <c r="U13" s="6">
        <f t="shared" si="5"/>
        <v>9</v>
      </c>
      <c r="V13" s="6">
        <f t="shared" si="0"/>
        <v>12</v>
      </c>
      <c r="W13" s="6">
        <f t="shared" si="1"/>
        <v>2012</v>
      </c>
      <c r="X13" s="31"/>
      <c r="Y13" s="31"/>
      <c r="Z13" s="31"/>
      <c r="AA13" s="1" t="str">
        <f>IF(R13=0,"non reçu",IF(R13&lt;5,"&lt; 5 jours",IF(R13&lt;10,"&lt; 10 jours","&gt; 10 jours")))</f>
        <v>&lt; 10 jours</v>
      </c>
      <c r="AB13" s="1" t="str">
        <f>IF(S13=0,"non reçu",IF(S13&lt;5,"&lt; 5 jours",IF(S13&lt;10,"&lt; 10 jours","&gt; 10 jours")))</f>
        <v>&lt; 5 jours</v>
      </c>
      <c r="AC13" s="1" t="str">
        <f>IF(T13=0,"non reçu",IF(T13&lt;5,"&lt; 5 jours",IF(T13&lt;10,"&lt; 10 jours","&gt; 10 jours")))</f>
        <v>&lt; 5 jours</v>
      </c>
      <c r="AD13" s="1" t="str">
        <f t="shared" si="6"/>
        <v>&lt; 15 jours</v>
      </c>
    </row>
    <row r="14" spans="1:30" ht="15.75" thickBot="1" x14ac:dyDescent="0.3">
      <c r="A14" s="7"/>
      <c r="B14" s="8"/>
      <c r="C14" s="9"/>
      <c r="D14" s="16"/>
      <c r="E14" s="17"/>
      <c r="F14" s="19"/>
      <c r="G14" s="19"/>
      <c r="H14" s="19"/>
      <c r="I14" s="20">
        <v>41264</v>
      </c>
      <c r="J14" s="21"/>
      <c r="K14" s="19"/>
      <c r="L14" s="19"/>
      <c r="M14" s="19">
        <v>41267</v>
      </c>
      <c r="N14" s="19">
        <v>41267</v>
      </c>
      <c r="O14" s="11"/>
      <c r="P14" s="19">
        <v>41267</v>
      </c>
      <c r="Q14" s="19">
        <v>41278</v>
      </c>
      <c r="R14" s="6">
        <f t="shared" si="2"/>
        <v>2</v>
      </c>
      <c r="S14" s="6">
        <f t="shared" si="3"/>
        <v>1</v>
      </c>
      <c r="T14" s="6">
        <f t="shared" si="4"/>
        <v>10</v>
      </c>
      <c r="U14" s="6">
        <f t="shared" si="5"/>
        <v>13</v>
      </c>
      <c r="V14" s="6">
        <f t="shared" si="0"/>
        <v>12</v>
      </c>
      <c r="W14" s="6">
        <f t="shared" si="1"/>
        <v>2012</v>
      </c>
      <c r="X14" s="31"/>
      <c r="Y14" s="31"/>
      <c r="Z14" s="31"/>
      <c r="AA14" s="1" t="str">
        <f>IF(R14=0,"non reçu",IF(R14&lt;5,"&lt; 5 jours",IF(R14&lt;10,"&lt; 10 jours","&gt; 10 jours")))</f>
        <v>&lt; 5 jours</v>
      </c>
      <c r="AB14" s="1" t="str">
        <f>IF(S14=0,"non reçu",IF(S14&lt;5,"&lt; 5 jours",IF(S14&lt;10,"&lt; 10 jours","&gt; 10 jours")))</f>
        <v>&lt; 5 jours</v>
      </c>
      <c r="AC14" s="1" t="str">
        <f>IF(T14=0,"non reçu",IF(T14&lt;5,"&lt; 5 jours",IF(T14&lt;10,"&lt; 10 jours","&gt; 10 jours")))</f>
        <v>&gt; 10 jours</v>
      </c>
      <c r="AD14" s="1" t="str">
        <f t="shared" si="6"/>
        <v>&lt; 15 jours</v>
      </c>
    </row>
    <row r="15" spans="1:30" ht="15.75" thickBot="1" x14ac:dyDescent="0.3">
      <c r="A15" s="7"/>
      <c r="B15" s="8"/>
      <c r="C15" s="9"/>
      <c r="D15" s="16"/>
      <c r="E15" s="17"/>
      <c r="F15" s="19"/>
      <c r="G15" s="19"/>
      <c r="H15" s="19"/>
      <c r="I15" s="20">
        <v>41264</v>
      </c>
      <c r="J15" s="21"/>
      <c r="K15" s="19"/>
      <c r="L15" s="19"/>
      <c r="M15" s="19">
        <v>41292</v>
      </c>
      <c r="N15" s="19">
        <v>41295</v>
      </c>
      <c r="O15" s="11"/>
      <c r="P15" s="19">
        <v>41296</v>
      </c>
      <c r="Q15" s="19">
        <v>41299</v>
      </c>
      <c r="R15" s="6">
        <f t="shared" si="2"/>
        <v>21</v>
      </c>
      <c r="S15" s="6">
        <f t="shared" si="3"/>
        <v>2</v>
      </c>
      <c r="T15" s="6">
        <f t="shared" si="4"/>
        <v>4</v>
      </c>
      <c r="U15" s="6">
        <f t="shared" si="5"/>
        <v>27</v>
      </c>
      <c r="V15" s="6">
        <f t="shared" si="0"/>
        <v>12</v>
      </c>
      <c r="W15" s="6">
        <f t="shared" si="1"/>
        <v>2012</v>
      </c>
      <c r="X15" s="31"/>
      <c r="Y15" s="31"/>
      <c r="Z15" s="31"/>
      <c r="AA15" s="1" t="str">
        <f>IF(R15=0,"non reçu",IF(R15&lt;5,"&lt; 5 jours",IF(R15&lt;10,"&lt; 10 jours","&gt; 10 jours")))</f>
        <v>&gt; 10 jours</v>
      </c>
      <c r="AB15" s="1" t="str">
        <f>IF(S15=0,"non reçu",IF(S15&lt;5,"&lt; 5 jours",IF(S15&lt;10,"&lt; 10 jours","&gt; 10 jours")))</f>
        <v>&lt; 5 jours</v>
      </c>
      <c r="AC15" s="1" t="str">
        <f>IF(T15=0,"non reçu",IF(T15&lt;5,"&lt; 5 jours",IF(T15&lt;10,"&lt; 10 jours","&gt; 10 jours")))</f>
        <v>&lt; 5 jours</v>
      </c>
      <c r="AD15" s="1" t="str">
        <f t="shared" si="6"/>
        <v>&gt; 25 jours</v>
      </c>
    </row>
    <row r="16" spans="1:30" ht="15.75" thickBot="1" x14ac:dyDescent="0.3">
      <c r="A16" s="7"/>
      <c r="B16" s="8"/>
      <c r="C16" s="9"/>
      <c r="D16" s="16"/>
      <c r="E16" s="17"/>
      <c r="F16" s="19"/>
      <c r="G16" s="19"/>
      <c r="H16" s="19"/>
      <c r="I16" s="20">
        <v>41264</v>
      </c>
      <c r="J16" s="21"/>
      <c r="K16" s="19"/>
      <c r="L16" s="19"/>
      <c r="M16" s="19">
        <v>41305</v>
      </c>
      <c r="N16" s="19">
        <v>41305</v>
      </c>
      <c r="O16" s="11"/>
      <c r="P16" s="19">
        <v>41310</v>
      </c>
      <c r="Q16" s="19">
        <v>41313</v>
      </c>
      <c r="R16" s="6">
        <f t="shared" si="2"/>
        <v>30</v>
      </c>
      <c r="S16" s="6">
        <f t="shared" si="3"/>
        <v>4</v>
      </c>
      <c r="T16" s="6">
        <f t="shared" si="4"/>
        <v>4</v>
      </c>
      <c r="U16" s="6">
        <f t="shared" si="5"/>
        <v>38</v>
      </c>
      <c r="V16" s="6">
        <f t="shared" si="0"/>
        <v>12</v>
      </c>
      <c r="W16" s="6">
        <f t="shared" si="1"/>
        <v>2012</v>
      </c>
      <c r="X16" s="31"/>
      <c r="Y16" s="31"/>
      <c r="Z16" s="31"/>
      <c r="AA16" s="1" t="str">
        <f>IF(R16=0,"non reçu",IF(R16&lt;5,"&lt; 5 jours",IF(R16&lt;10,"&lt; 10 jours","&gt; 10 jours")))</f>
        <v>&gt; 10 jours</v>
      </c>
      <c r="AB16" s="1" t="str">
        <f>IF(S16=0,"non reçu",IF(S16&lt;5,"&lt; 5 jours",IF(S16&lt;10,"&lt; 10 jours","&gt; 10 jours")))</f>
        <v>&lt; 5 jours</v>
      </c>
      <c r="AC16" s="1" t="str">
        <f>IF(T16=0,"non reçu",IF(T16&lt;5,"&lt; 5 jours",IF(T16&lt;10,"&lt; 10 jours","&gt; 10 jours")))</f>
        <v>&lt; 5 jours</v>
      </c>
      <c r="AD16" s="1" t="str">
        <f t="shared" si="6"/>
        <v>&gt; 25 jours</v>
      </c>
    </row>
    <row r="17" spans="1:30" ht="15.75" thickBot="1" x14ac:dyDescent="0.3">
      <c r="A17" s="7"/>
      <c r="B17" s="13"/>
      <c r="C17" s="14"/>
      <c r="D17" s="16"/>
      <c r="E17" s="17"/>
      <c r="F17" s="19"/>
      <c r="G17" s="19"/>
      <c r="H17" s="19"/>
      <c r="I17" s="20">
        <v>41271</v>
      </c>
      <c r="J17" s="21"/>
      <c r="K17" s="19"/>
      <c r="L17" s="19"/>
      <c r="M17" s="19">
        <v>41276</v>
      </c>
      <c r="N17" s="19">
        <v>41276</v>
      </c>
      <c r="O17" s="11"/>
      <c r="P17" s="19">
        <v>41284</v>
      </c>
      <c r="Q17" s="19">
        <v>41288</v>
      </c>
      <c r="R17" s="6">
        <f t="shared" si="2"/>
        <v>4</v>
      </c>
      <c r="S17" s="6">
        <f t="shared" si="3"/>
        <v>7</v>
      </c>
      <c r="T17" s="6">
        <f t="shared" si="4"/>
        <v>3</v>
      </c>
      <c r="U17" s="6">
        <f t="shared" si="5"/>
        <v>14</v>
      </c>
      <c r="V17" s="6">
        <f t="shared" si="0"/>
        <v>12</v>
      </c>
      <c r="W17" s="6">
        <f t="shared" si="1"/>
        <v>2012</v>
      </c>
      <c r="X17" s="31"/>
      <c r="Y17" s="31"/>
      <c r="Z17" s="31"/>
      <c r="AA17" s="1" t="str">
        <f>IF(R17=0,"non reçu",IF(R17&lt;5,"&lt; 5 jours",IF(R17&lt;10,"&lt; 10 jours","&gt; 10 jours")))</f>
        <v>&lt; 5 jours</v>
      </c>
      <c r="AB17" s="1" t="str">
        <f>IF(S17=0,"non reçu",IF(S17&lt;5,"&lt; 5 jours",IF(S17&lt;10,"&lt; 10 jours","&gt; 10 jours")))</f>
        <v>&lt; 10 jours</v>
      </c>
      <c r="AC17" s="1" t="str">
        <f>IF(T17=0,"non reçu",IF(T17&lt;5,"&lt; 5 jours",IF(T17&lt;10,"&lt; 10 jours","&gt; 10 jours")))</f>
        <v>&lt; 5 jours</v>
      </c>
      <c r="AD17" s="1" t="str">
        <f t="shared" si="6"/>
        <v>&lt; 15 jours</v>
      </c>
    </row>
    <row r="18" spans="1:30" ht="15.75" thickBot="1" x14ac:dyDescent="0.3">
      <c r="A18" s="7"/>
      <c r="B18" s="8"/>
      <c r="C18" s="9"/>
      <c r="D18" s="16"/>
      <c r="E18" s="17"/>
      <c r="F18" s="19"/>
      <c r="G18" s="19"/>
      <c r="H18" s="19"/>
      <c r="I18" s="20">
        <v>41276</v>
      </c>
      <c r="J18" s="21"/>
      <c r="K18" s="19"/>
      <c r="L18" s="19"/>
      <c r="M18" s="19">
        <v>41283</v>
      </c>
      <c r="N18" s="19">
        <v>41283</v>
      </c>
      <c r="O18" s="11"/>
      <c r="P18" s="19">
        <v>41285</v>
      </c>
      <c r="Q18" s="19">
        <v>41288</v>
      </c>
      <c r="R18" s="6">
        <f t="shared" si="2"/>
        <v>6</v>
      </c>
      <c r="S18" s="6">
        <f t="shared" si="3"/>
        <v>3</v>
      </c>
      <c r="T18" s="6">
        <f t="shared" si="4"/>
        <v>2</v>
      </c>
      <c r="U18" s="6">
        <f t="shared" si="5"/>
        <v>11</v>
      </c>
      <c r="V18" s="6">
        <f t="shared" si="0"/>
        <v>1</v>
      </c>
      <c r="W18" s="6">
        <f t="shared" si="1"/>
        <v>2013</v>
      </c>
      <c r="X18" s="31"/>
      <c r="Y18" s="31"/>
      <c r="Z18" s="31"/>
      <c r="AA18" s="1" t="str">
        <f>IF(R18=0,"non reçu",IF(R18&lt;5,"&lt; 5 jours",IF(R18&lt;10,"&lt; 10 jours","&gt; 10 jours")))</f>
        <v>&lt; 10 jours</v>
      </c>
      <c r="AB18" s="1" t="str">
        <f>IF(S18=0,"non reçu",IF(S18&lt;5,"&lt; 5 jours",IF(S18&lt;10,"&lt; 10 jours","&gt; 10 jours")))</f>
        <v>&lt; 5 jours</v>
      </c>
      <c r="AC18" s="1" t="str">
        <f>IF(T18=0,"non reçu",IF(T18&lt;5,"&lt; 5 jours",IF(T18&lt;10,"&lt; 10 jours","&gt; 10 jours")))</f>
        <v>&lt; 5 jours</v>
      </c>
      <c r="AD18" s="1" t="str">
        <f t="shared" si="6"/>
        <v>&lt; 15 jours</v>
      </c>
    </row>
    <row r="19" spans="1:30" ht="15.75" thickBot="1" x14ac:dyDescent="0.3">
      <c r="A19" s="7"/>
      <c r="B19" s="8"/>
      <c r="C19" s="9"/>
      <c r="D19" s="16"/>
      <c r="E19" s="17"/>
      <c r="F19" s="19"/>
      <c r="G19" s="19"/>
      <c r="H19" s="19"/>
      <c r="I19" s="20">
        <v>41271</v>
      </c>
      <c r="J19" s="21"/>
      <c r="K19" s="19"/>
      <c r="L19" s="19"/>
      <c r="M19" s="19">
        <v>41285</v>
      </c>
      <c r="N19" s="19">
        <v>41288</v>
      </c>
      <c r="O19" s="11"/>
      <c r="P19" s="19">
        <v>41291</v>
      </c>
      <c r="Q19" s="19">
        <v>41295</v>
      </c>
      <c r="R19" s="6">
        <f t="shared" si="2"/>
        <v>11</v>
      </c>
      <c r="S19" s="6">
        <f t="shared" si="3"/>
        <v>4</v>
      </c>
      <c r="T19" s="6">
        <f t="shared" si="4"/>
        <v>3</v>
      </c>
      <c r="U19" s="6">
        <f t="shared" si="5"/>
        <v>18</v>
      </c>
      <c r="V19" s="6">
        <f t="shared" si="0"/>
        <v>12</v>
      </c>
      <c r="W19" s="6">
        <f t="shared" si="1"/>
        <v>2012</v>
      </c>
      <c r="X19" s="31"/>
      <c r="Y19" s="31"/>
      <c r="Z19" s="31"/>
      <c r="AA19" s="1" t="str">
        <f>IF(R19=0,"non reçu",IF(R19&lt;5,"&lt; 5 jours",IF(R19&lt;10,"&lt; 10 jours","&gt; 10 jours")))</f>
        <v>&gt; 10 jours</v>
      </c>
      <c r="AB19" s="1" t="str">
        <f>IF(S19=0,"non reçu",IF(S19&lt;5,"&lt; 5 jours",IF(S19&lt;10,"&lt; 10 jours","&gt; 10 jours")))</f>
        <v>&lt; 5 jours</v>
      </c>
      <c r="AC19" s="1" t="str">
        <f>IF(T19=0,"non reçu",IF(T19&lt;5,"&lt; 5 jours",IF(T19&lt;10,"&lt; 10 jours","&gt; 10 jours")))</f>
        <v>&lt; 5 jours</v>
      </c>
      <c r="AD19" s="1" t="str">
        <f t="shared" si="6"/>
        <v>&lt; 25 jours</v>
      </c>
    </row>
    <row r="20" spans="1:30" ht="15.75" thickBot="1" x14ac:dyDescent="0.3">
      <c r="A20" s="7"/>
      <c r="B20" s="8"/>
      <c r="C20" s="9"/>
      <c r="D20" s="16"/>
      <c r="E20" s="17"/>
      <c r="F20" s="19"/>
      <c r="G20" s="19"/>
      <c r="H20" s="19"/>
      <c r="I20" s="20">
        <v>41271</v>
      </c>
      <c r="J20" s="21"/>
      <c r="K20" s="19"/>
      <c r="L20" s="19"/>
      <c r="M20" s="19">
        <v>41272</v>
      </c>
      <c r="N20" s="19">
        <v>41276</v>
      </c>
      <c r="O20" s="11"/>
      <c r="P20" s="19">
        <v>41276</v>
      </c>
      <c r="Q20" s="19">
        <v>41278</v>
      </c>
      <c r="R20" s="6">
        <f t="shared" si="2"/>
        <v>1</v>
      </c>
      <c r="S20" s="6">
        <f t="shared" si="3"/>
        <v>1</v>
      </c>
      <c r="T20" s="6">
        <f t="shared" si="4"/>
        <v>3</v>
      </c>
      <c r="U20" s="6">
        <f t="shared" si="5"/>
        <v>5</v>
      </c>
      <c r="V20" s="6">
        <f t="shared" si="0"/>
        <v>12</v>
      </c>
      <c r="W20" s="6">
        <f t="shared" si="1"/>
        <v>2012</v>
      </c>
      <c r="X20" s="31"/>
      <c r="Y20" s="31"/>
      <c r="Z20" s="31"/>
      <c r="AA20" s="1" t="str">
        <f>IF(R20=0,"non reçu",IF(R20&lt;5,"&lt; 5 jours",IF(R20&lt;10,"&lt; 10 jours","&gt; 10 jours")))</f>
        <v>&lt; 5 jours</v>
      </c>
      <c r="AB20" s="1" t="str">
        <f>IF(S20=0,"non reçu",IF(S20&lt;5,"&lt; 5 jours",IF(S20&lt;10,"&lt; 10 jours","&gt; 10 jours")))</f>
        <v>&lt; 5 jours</v>
      </c>
      <c r="AC20" s="1" t="str">
        <f>IF(T20=0,"non reçu",IF(T20&lt;5,"&lt; 5 jours",IF(T20&lt;10,"&lt; 10 jours","&gt; 10 jours")))</f>
        <v>&lt; 5 jours</v>
      </c>
      <c r="AD20" s="1" t="str">
        <f t="shared" si="6"/>
        <v>&lt; 15 jours</v>
      </c>
    </row>
    <row r="21" spans="1:30" ht="15.75" thickBot="1" x14ac:dyDescent="0.3">
      <c r="A21" s="7"/>
      <c r="B21" s="15"/>
      <c r="C21" s="9"/>
      <c r="D21" s="16"/>
      <c r="E21" s="17"/>
      <c r="F21" s="19"/>
      <c r="G21" s="19"/>
      <c r="H21" s="19"/>
      <c r="I21" s="20">
        <v>41303</v>
      </c>
      <c r="J21" s="21"/>
      <c r="K21" s="19"/>
      <c r="L21" s="19"/>
      <c r="M21" s="19">
        <v>41305</v>
      </c>
      <c r="N21" s="19">
        <v>41305</v>
      </c>
      <c r="O21" s="11"/>
      <c r="P21" s="19">
        <v>41310</v>
      </c>
      <c r="Q21" s="19">
        <v>41313</v>
      </c>
      <c r="R21" s="6">
        <f t="shared" si="2"/>
        <v>3</v>
      </c>
      <c r="S21" s="6">
        <f t="shared" si="3"/>
        <v>4</v>
      </c>
      <c r="T21" s="6">
        <f t="shared" si="4"/>
        <v>4</v>
      </c>
      <c r="U21" s="6">
        <f t="shared" si="5"/>
        <v>11</v>
      </c>
      <c r="V21" s="6">
        <f t="shared" si="0"/>
        <v>1</v>
      </c>
      <c r="W21" s="6">
        <f t="shared" si="1"/>
        <v>2013</v>
      </c>
      <c r="X21" s="31"/>
      <c r="Y21" s="31"/>
      <c r="Z21" s="31"/>
      <c r="AA21" s="1" t="str">
        <f>IF(R21=0,"non reçu",IF(R21&lt;5,"&lt; 5 jours",IF(R21&lt;10,"&lt; 10 jours","&gt; 10 jours")))</f>
        <v>&lt; 5 jours</v>
      </c>
      <c r="AB21" s="1" t="str">
        <f>IF(S21=0,"non reçu",IF(S21&lt;5,"&lt; 5 jours",IF(S21&lt;10,"&lt; 10 jours","&gt; 10 jours")))</f>
        <v>&lt; 5 jours</v>
      </c>
      <c r="AC21" s="1" t="str">
        <f>IF(T21=0,"non reçu",IF(T21&lt;5,"&lt; 5 jours",IF(T21&lt;10,"&lt; 10 jours","&gt; 10 jours")))</f>
        <v>&lt; 5 jours</v>
      </c>
      <c r="AD21" s="1" t="str">
        <f t="shared" si="6"/>
        <v>&lt; 15 jours</v>
      </c>
    </row>
    <row r="22" spans="1:30" ht="15.75" thickBot="1" x14ac:dyDescent="0.3">
      <c r="A22" s="7"/>
      <c r="B22" s="15"/>
      <c r="C22" s="9"/>
      <c r="D22" s="16"/>
      <c r="E22" s="17"/>
      <c r="F22" s="19"/>
      <c r="G22" s="19"/>
      <c r="H22" s="19"/>
      <c r="I22" s="20">
        <v>41276</v>
      </c>
      <c r="J22" s="21"/>
      <c r="K22" s="19"/>
      <c r="L22" s="19"/>
      <c r="M22" s="19">
        <v>41318</v>
      </c>
      <c r="N22" s="19">
        <v>41318</v>
      </c>
      <c r="O22" s="11"/>
      <c r="P22" s="19">
        <v>41358</v>
      </c>
      <c r="Q22" s="19">
        <v>41369</v>
      </c>
      <c r="R22" s="6">
        <f t="shared" si="2"/>
        <v>31</v>
      </c>
      <c r="S22" s="6">
        <f t="shared" si="3"/>
        <v>29</v>
      </c>
      <c r="T22" s="6">
        <f t="shared" si="4"/>
        <v>10</v>
      </c>
      <c r="U22" s="6">
        <f t="shared" si="5"/>
        <v>70</v>
      </c>
      <c r="V22" s="6">
        <f t="shared" si="0"/>
        <v>1</v>
      </c>
      <c r="W22" s="6">
        <f t="shared" si="1"/>
        <v>2013</v>
      </c>
      <c r="X22" s="31"/>
      <c r="Y22" s="31"/>
      <c r="Z22" s="31"/>
      <c r="AA22" s="1" t="str">
        <f>IF(R22=0,"non reçu",IF(R22&lt;5,"&lt; 5 jours",IF(R22&lt;10,"&lt; 10 jours","&gt; 10 jours")))</f>
        <v>&gt; 10 jours</v>
      </c>
      <c r="AB22" s="1" t="str">
        <f>IF(S22=0,"non reçu",IF(S22&lt;5,"&lt; 5 jours",IF(S22&lt;10,"&lt; 10 jours","&gt; 10 jours")))</f>
        <v>&gt; 10 jours</v>
      </c>
      <c r="AC22" s="1" t="str">
        <f>IF(T22=0,"non reçu",IF(T22&lt;5,"&lt; 5 jours",IF(T22&lt;10,"&lt; 10 jours","&gt; 10 jours")))</f>
        <v>&gt; 10 jours</v>
      </c>
      <c r="AD22" s="1" t="str">
        <f t="shared" si="6"/>
        <v>&gt; 25 jours</v>
      </c>
    </row>
    <row r="23" spans="1:30" ht="15.75" thickBot="1" x14ac:dyDescent="0.3">
      <c r="A23" s="7"/>
      <c r="B23" s="8"/>
      <c r="C23" s="9"/>
      <c r="D23" s="16"/>
      <c r="E23" s="17"/>
      <c r="F23" s="19"/>
      <c r="G23" s="19"/>
      <c r="H23" s="19"/>
      <c r="I23" s="20">
        <v>41276</v>
      </c>
      <c r="J23" s="21"/>
      <c r="K23" s="19"/>
      <c r="L23" s="19"/>
      <c r="M23" s="19">
        <v>41281</v>
      </c>
      <c r="N23" s="19">
        <v>41281</v>
      </c>
      <c r="O23" s="11"/>
      <c r="P23" s="19">
        <v>41312</v>
      </c>
      <c r="Q23" s="19">
        <v>41313</v>
      </c>
      <c r="R23" s="6">
        <f t="shared" si="2"/>
        <v>4</v>
      </c>
      <c r="S23" s="6">
        <f t="shared" si="3"/>
        <v>24</v>
      </c>
      <c r="T23" s="6">
        <f t="shared" si="4"/>
        <v>2</v>
      </c>
      <c r="U23" s="6">
        <f t="shared" si="5"/>
        <v>30</v>
      </c>
      <c r="V23" s="6">
        <f t="shared" si="0"/>
        <v>1</v>
      </c>
      <c r="W23" s="6">
        <f t="shared" si="1"/>
        <v>2013</v>
      </c>
      <c r="X23" s="31"/>
      <c r="Y23" s="31"/>
      <c r="Z23" s="31"/>
      <c r="AA23" s="1" t="str">
        <f>IF(R23=0,"non reçu",IF(R23&lt;5,"&lt; 5 jours",IF(R23&lt;10,"&lt; 10 jours","&gt; 10 jours")))</f>
        <v>&lt; 5 jours</v>
      </c>
      <c r="AB23" s="1" t="str">
        <f>IF(S23=0,"non reçu",IF(S23&lt;5,"&lt; 5 jours",IF(S23&lt;10,"&lt; 10 jours","&gt; 10 jours")))</f>
        <v>&gt; 10 jours</v>
      </c>
      <c r="AC23" s="1" t="str">
        <f>IF(T23=0,"non reçu",IF(T23&lt;5,"&lt; 5 jours",IF(T23&lt;10,"&lt; 10 jours","&gt; 10 jours")))</f>
        <v>&lt; 5 jours</v>
      </c>
      <c r="AD23" s="1" t="str">
        <f t="shared" si="6"/>
        <v>&gt; 25 jours</v>
      </c>
    </row>
    <row r="24" spans="1:30" ht="15.75" thickBot="1" x14ac:dyDescent="0.3">
      <c r="A24" s="7"/>
      <c r="B24" s="8"/>
      <c r="C24" s="9"/>
      <c r="D24" s="16"/>
      <c r="E24" s="17"/>
      <c r="F24" s="19"/>
      <c r="G24" s="19"/>
      <c r="H24" s="19"/>
      <c r="I24" s="20">
        <v>41276</v>
      </c>
      <c r="J24" s="21"/>
      <c r="K24" s="19"/>
      <c r="L24" s="19"/>
      <c r="M24" s="19">
        <v>41281</v>
      </c>
      <c r="N24" s="19">
        <v>41281</v>
      </c>
      <c r="O24" s="11"/>
      <c r="P24" s="19">
        <v>41312</v>
      </c>
      <c r="Q24" s="19">
        <v>41313</v>
      </c>
      <c r="R24" s="6">
        <f t="shared" si="2"/>
        <v>4</v>
      </c>
      <c r="S24" s="6">
        <f t="shared" si="3"/>
        <v>24</v>
      </c>
      <c r="T24" s="6">
        <f t="shared" si="4"/>
        <v>2</v>
      </c>
      <c r="U24" s="6">
        <f t="shared" si="5"/>
        <v>30</v>
      </c>
      <c r="V24" s="6">
        <f t="shared" si="0"/>
        <v>1</v>
      </c>
      <c r="W24" s="6">
        <f t="shared" si="1"/>
        <v>2013</v>
      </c>
      <c r="X24" s="31"/>
      <c r="Y24" s="31"/>
      <c r="Z24" s="31"/>
      <c r="AA24" s="1" t="str">
        <f>IF(R24=0,"non reçu",IF(R24&lt;5,"&lt; 5 jours",IF(R24&lt;10,"&lt; 10 jours","&gt; 10 jours")))</f>
        <v>&lt; 5 jours</v>
      </c>
      <c r="AB24" s="1" t="str">
        <f>IF(S24=0,"non reçu",IF(S24&lt;5,"&lt; 5 jours",IF(S24&lt;10,"&lt; 10 jours","&gt; 10 jours")))</f>
        <v>&gt; 10 jours</v>
      </c>
      <c r="AC24" s="1" t="str">
        <f>IF(T24=0,"non reçu",IF(T24&lt;5,"&lt; 5 jours",IF(T24&lt;10,"&lt; 10 jours","&gt; 10 jours")))</f>
        <v>&lt; 5 jours</v>
      </c>
      <c r="AD24" s="1" t="str">
        <f t="shared" si="6"/>
        <v>&gt; 25 jours</v>
      </c>
    </row>
    <row r="25" spans="1:30" ht="15.75" thickBot="1" x14ac:dyDescent="0.3">
      <c r="A25" s="7"/>
      <c r="B25" s="8"/>
      <c r="C25" s="9"/>
      <c r="D25" s="16"/>
      <c r="E25" s="17"/>
      <c r="F25" s="19"/>
      <c r="G25" s="19"/>
      <c r="H25" s="19"/>
      <c r="I25" s="20">
        <v>41276</v>
      </c>
      <c r="J25" s="21"/>
      <c r="K25" s="19"/>
      <c r="L25" s="19"/>
      <c r="M25" s="19">
        <v>41304</v>
      </c>
      <c r="N25" s="19">
        <v>41304</v>
      </c>
      <c r="O25" s="11"/>
      <c r="P25" s="19">
        <v>41312</v>
      </c>
      <c r="Q25" s="19">
        <v>41313</v>
      </c>
      <c r="R25" s="6">
        <f t="shared" si="2"/>
        <v>21</v>
      </c>
      <c r="S25" s="6">
        <f t="shared" si="3"/>
        <v>7</v>
      </c>
      <c r="T25" s="6">
        <f t="shared" si="4"/>
        <v>2</v>
      </c>
      <c r="U25" s="6">
        <f t="shared" si="5"/>
        <v>30</v>
      </c>
      <c r="V25" s="6">
        <f t="shared" si="0"/>
        <v>1</v>
      </c>
      <c r="W25" s="6">
        <f t="shared" si="1"/>
        <v>2013</v>
      </c>
      <c r="X25" s="31"/>
      <c r="Y25" s="31"/>
      <c r="Z25" s="31"/>
      <c r="AA25" s="1" t="str">
        <f>IF(R25=0,"non reçu",IF(R25&lt;5,"&lt; 5 jours",IF(R25&lt;10,"&lt; 10 jours","&gt; 10 jours")))</f>
        <v>&gt; 10 jours</v>
      </c>
      <c r="AB25" s="1" t="str">
        <f>IF(S25=0,"non reçu",IF(S25&lt;5,"&lt; 5 jours",IF(S25&lt;10,"&lt; 10 jours","&gt; 10 jours")))</f>
        <v>&lt; 10 jours</v>
      </c>
      <c r="AC25" s="1" t="str">
        <f>IF(T25=0,"non reçu",IF(T25&lt;5,"&lt; 5 jours",IF(T25&lt;10,"&lt; 10 jours","&gt; 10 jours")))</f>
        <v>&lt; 5 jours</v>
      </c>
      <c r="AD25" s="1" t="str">
        <f t="shared" si="6"/>
        <v>&gt; 25 jours</v>
      </c>
    </row>
    <row r="26" spans="1:30" ht="15.75" thickBot="1" x14ac:dyDescent="0.3">
      <c r="A26" s="7"/>
      <c r="B26" s="8"/>
      <c r="C26" s="9"/>
      <c r="D26" s="16"/>
      <c r="E26" s="17"/>
      <c r="F26" s="19"/>
      <c r="G26" s="19"/>
      <c r="H26" s="19"/>
      <c r="I26" s="20">
        <v>41276</v>
      </c>
      <c r="J26" s="21"/>
      <c r="K26" s="19"/>
      <c r="L26" s="19"/>
      <c r="M26" s="19">
        <v>41283</v>
      </c>
      <c r="N26" s="19">
        <v>41283</v>
      </c>
      <c r="O26" s="11"/>
      <c r="P26" s="19">
        <v>41284</v>
      </c>
      <c r="Q26" s="19">
        <v>41288</v>
      </c>
      <c r="R26" s="6">
        <f t="shared" si="2"/>
        <v>6</v>
      </c>
      <c r="S26" s="6">
        <f t="shared" si="3"/>
        <v>2</v>
      </c>
      <c r="T26" s="6">
        <f t="shared" si="4"/>
        <v>3</v>
      </c>
      <c r="U26" s="6">
        <f t="shared" si="5"/>
        <v>11</v>
      </c>
      <c r="V26" s="6">
        <f t="shared" si="0"/>
        <v>1</v>
      </c>
      <c r="W26" s="6">
        <f t="shared" si="1"/>
        <v>2013</v>
      </c>
      <c r="X26" s="31"/>
      <c r="Y26" s="31"/>
      <c r="Z26" s="31"/>
      <c r="AA26" s="1" t="str">
        <f>IF(R26=0,"non reçu",IF(R26&lt;5,"&lt; 5 jours",IF(R26&lt;10,"&lt; 10 jours","&gt; 10 jours")))</f>
        <v>&lt; 10 jours</v>
      </c>
      <c r="AB26" s="1" t="str">
        <f>IF(S26=0,"non reçu",IF(S26&lt;5,"&lt; 5 jours",IF(S26&lt;10,"&lt; 10 jours","&gt; 10 jours")))</f>
        <v>&lt; 5 jours</v>
      </c>
      <c r="AC26" s="1" t="str">
        <f>IF(T26=0,"non reçu",IF(T26&lt;5,"&lt; 5 jours",IF(T26&lt;10,"&lt; 10 jours","&gt; 10 jours")))</f>
        <v>&lt; 5 jours</v>
      </c>
      <c r="AD26" s="1" t="str">
        <f t="shared" si="6"/>
        <v>&lt; 15 jours</v>
      </c>
    </row>
    <row r="27" spans="1:30" ht="15.75" thickBot="1" x14ac:dyDescent="0.3">
      <c r="A27" s="7"/>
      <c r="B27" s="8"/>
      <c r="C27" s="9"/>
      <c r="D27" s="16"/>
      <c r="E27" s="17"/>
      <c r="F27" s="19"/>
      <c r="G27" s="19"/>
      <c r="H27" s="19"/>
      <c r="I27" s="20">
        <v>41276</v>
      </c>
      <c r="J27" s="21"/>
      <c r="K27" s="19"/>
      <c r="L27" s="19"/>
      <c r="M27" s="19">
        <v>41283</v>
      </c>
      <c r="N27" s="19">
        <v>41283</v>
      </c>
      <c r="O27" s="11"/>
      <c r="P27" s="19">
        <v>41291</v>
      </c>
      <c r="Q27" s="19">
        <v>41295</v>
      </c>
      <c r="R27" s="6">
        <f t="shared" si="2"/>
        <v>6</v>
      </c>
      <c r="S27" s="6">
        <f t="shared" si="3"/>
        <v>7</v>
      </c>
      <c r="T27" s="6">
        <f t="shared" si="4"/>
        <v>3</v>
      </c>
      <c r="U27" s="6">
        <f t="shared" si="5"/>
        <v>16</v>
      </c>
      <c r="V27" s="6">
        <f t="shared" si="0"/>
        <v>1</v>
      </c>
      <c r="W27" s="6">
        <f t="shared" si="1"/>
        <v>2013</v>
      </c>
      <c r="X27" s="31"/>
      <c r="Y27" s="31"/>
      <c r="Z27" s="31"/>
      <c r="AA27" s="1" t="str">
        <f>IF(R27=0,"non reçu",IF(R27&lt;5,"&lt; 5 jours",IF(R27&lt;10,"&lt; 10 jours","&gt; 10 jours")))</f>
        <v>&lt; 10 jours</v>
      </c>
      <c r="AB27" s="1" t="str">
        <f>IF(S27=0,"non reçu",IF(S27&lt;5,"&lt; 5 jours",IF(S27&lt;10,"&lt; 10 jours","&gt; 10 jours")))</f>
        <v>&lt; 10 jours</v>
      </c>
      <c r="AC27" s="1" t="str">
        <f>IF(T27=0,"non reçu",IF(T27&lt;5,"&lt; 5 jours",IF(T27&lt;10,"&lt; 10 jours","&gt; 10 jours")))</f>
        <v>&lt; 5 jours</v>
      </c>
      <c r="AD27" s="1" t="str">
        <f t="shared" si="6"/>
        <v>&lt; 25 jours</v>
      </c>
    </row>
    <row r="28" spans="1:30" ht="15.75" thickBot="1" x14ac:dyDescent="0.3">
      <c r="A28" s="7"/>
      <c r="B28" s="8"/>
      <c r="C28" s="9"/>
      <c r="D28" s="16"/>
      <c r="E28" s="17"/>
      <c r="F28" s="19"/>
      <c r="G28" s="19"/>
      <c r="H28" s="19"/>
      <c r="I28" s="20">
        <v>41281</v>
      </c>
      <c r="J28" s="21"/>
      <c r="K28" s="19"/>
      <c r="L28" s="19"/>
      <c r="M28" s="19">
        <v>41295</v>
      </c>
      <c r="N28" s="19">
        <v>41295</v>
      </c>
      <c r="O28" s="11"/>
      <c r="P28" s="19">
        <v>41298</v>
      </c>
      <c r="Q28" s="19">
        <v>41306</v>
      </c>
      <c r="R28" s="6">
        <f t="shared" si="2"/>
        <v>11</v>
      </c>
      <c r="S28" s="6">
        <f t="shared" si="3"/>
        <v>4</v>
      </c>
      <c r="T28" s="6">
        <f t="shared" si="4"/>
        <v>7</v>
      </c>
      <c r="U28" s="6">
        <f t="shared" si="5"/>
        <v>22</v>
      </c>
      <c r="V28" s="6">
        <f t="shared" si="0"/>
        <v>1</v>
      </c>
      <c r="W28" s="6">
        <f t="shared" si="1"/>
        <v>2013</v>
      </c>
      <c r="X28" s="31"/>
      <c r="Y28" s="31"/>
      <c r="Z28" s="31"/>
      <c r="AA28" s="1" t="str">
        <f>IF(R28=0,"non reçu",IF(R28&lt;5,"&lt; 5 jours",IF(R28&lt;10,"&lt; 10 jours","&gt; 10 jours")))</f>
        <v>&gt; 10 jours</v>
      </c>
      <c r="AB28" s="1" t="str">
        <f>IF(S28=0,"non reçu",IF(S28&lt;5,"&lt; 5 jours",IF(S28&lt;10,"&lt; 10 jours","&gt; 10 jours")))</f>
        <v>&lt; 5 jours</v>
      </c>
      <c r="AC28" s="1" t="str">
        <f>IF(T28=0,"non reçu",IF(T28&lt;5,"&lt; 5 jours",IF(T28&lt;10,"&lt; 10 jours","&gt; 10 jours")))</f>
        <v>&lt; 10 jours</v>
      </c>
      <c r="AD28" s="1" t="str">
        <f t="shared" si="6"/>
        <v>&lt; 25 jours</v>
      </c>
    </row>
    <row r="29" spans="1:30" ht="15.75" thickBot="1" x14ac:dyDescent="0.3">
      <c r="A29" s="7"/>
      <c r="B29" s="8"/>
      <c r="C29" s="9"/>
      <c r="D29" s="16"/>
      <c r="E29" s="17"/>
      <c r="F29" s="19"/>
      <c r="G29" s="19"/>
      <c r="H29" s="19"/>
      <c r="I29" s="20">
        <v>41278</v>
      </c>
      <c r="J29" s="21"/>
      <c r="K29" s="19"/>
      <c r="L29" s="19"/>
      <c r="M29" s="19">
        <v>41281</v>
      </c>
      <c r="N29" s="19">
        <v>41281</v>
      </c>
      <c r="O29" s="11"/>
      <c r="P29" s="19">
        <v>41282</v>
      </c>
      <c r="Q29" s="19">
        <v>41284</v>
      </c>
      <c r="R29" s="6">
        <f t="shared" si="2"/>
        <v>2</v>
      </c>
      <c r="S29" s="6">
        <f t="shared" si="3"/>
        <v>2</v>
      </c>
      <c r="T29" s="6">
        <f t="shared" si="4"/>
        <v>3</v>
      </c>
      <c r="U29" s="6">
        <f t="shared" si="5"/>
        <v>7</v>
      </c>
      <c r="V29" s="6">
        <f t="shared" si="0"/>
        <v>1</v>
      </c>
      <c r="W29" s="6">
        <f t="shared" si="1"/>
        <v>2013</v>
      </c>
      <c r="X29" s="31"/>
      <c r="Y29" s="31"/>
      <c r="Z29" s="31"/>
      <c r="AA29" s="1" t="str">
        <f>IF(R29=0,"non reçu",IF(R29&lt;5,"&lt; 5 jours",IF(R29&lt;10,"&lt; 10 jours","&gt; 10 jours")))</f>
        <v>&lt; 5 jours</v>
      </c>
      <c r="AB29" s="1" t="str">
        <f>IF(S29=0,"non reçu",IF(S29&lt;5,"&lt; 5 jours",IF(S29&lt;10,"&lt; 10 jours","&gt; 10 jours")))</f>
        <v>&lt; 5 jours</v>
      </c>
      <c r="AC29" s="1" t="str">
        <f>IF(T29=0,"non reçu",IF(T29&lt;5,"&lt; 5 jours",IF(T29&lt;10,"&lt; 10 jours","&gt; 10 jours")))</f>
        <v>&lt; 5 jours</v>
      </c>
      <c r="AD29" s="1" t="str">
        <f t="shared" si="6"/>
        <v>&lt; 15 jours</v>
      </c>
    </row>
    <row r="30" spans="1:30" ht="15.75" thickBot="1" x14ac:dyDescent="0.3">
      <c r="A30" s="7"/>
      <c r="B30" s="8"/>
      <c r="C30" s="9"/>
      <c r="D30" s="16"/>
      <c r="E30" s="17"/>
      <c r="F30" s="19"/>
      <c r="G30" s="19"/>
      <c r="H30" s="19"/>
      <c r="I30" s="20">
        <v>41278</v>
      </c>
      <c r="J30" s="21"/>
      <c r="K30" s="19"/>
      <c r="L30" s="19"/>
      <c r="M30" s="19">
        <v>41281</v>
      </c>
      <c r="N30" s="19">
        <v>41281</v>
      </c>
      <c r="O30" s="11"/>
      <c r="P30" s="19">
        <v>41282</v>
      </c>
      <c r="Q30" s="19">
        <v>41284</v>
      </c>
      <c r="R30" s="6">
        <f t="shared" si="2"/>
        <v>2</v>
      </c>
      <c r="S30" s="6">
        <f t="shared" si="3"/>
        <v>2</v>
      </c>
      <c r="T30" s="6">
        <f t="shared" si="4"/>
        <v>3</v>
      </c>
      <c r="U30" s="6">
        <f t="shared" si="5"/>
        <v>7</v>
      </c>
      <c r="V30" s="6">
        <f t="shared" si="0"/>
        <v>1</v>
      </c>
      <c r="W30" s="6">
        <f t="shared" si="1"/>
        <v>2013</v>
      </c>
      <c r="X30" s="31"/>
      <c r="Y30" s="31"/>
      <c r="Z30" s="31"/>
      <c r="AA30" s="1" t="str">
        <f>IF(R30=0,"non reçu",IF(R30&lt;5,"&lt; 5 jours",IF(R30&lt;10,"&lt; 10 jours","&gt; 10 jours")))</f>
        <v>&lt; 5 jours</v>
      </c>
      <c r="AB30" s="1" t="str">
        <f>IF(S30=0,"non reçu",IF(S30&lt;5,"&lt; 5 jours",IF(S30&lt;10,"&lt; 10 jours","&gt; 10 jours")))</f>
        <v>&lt; 5 jours</v>
      </c>
      <c r="AC30" s="1" t="str">
        <f>IF(T30=0,"non reçu",IF(T30&lt;5,"&lt; 5 jours",IF(T30&lt;10,"&lt; 10 jours","&gt; 10 jours")))</f>
        <v>&lt; 5 jours</v>
      </c>
      <c r="AD30" s="1" t="str">
        <f t="shared" si="6"/>
        <v>&lt; 15 jours</v>
      </c>
    </row>
    <row r="31" spans="1:30" x14ac:dyDescent="0.25">
      <c r="A31" s="7"/>
      <c r="B31" s="8"/>
      <c r="C31" s="9"/>
      <c r="D31" s="16"/>
      <c r="E31" s="17"/>
      <c r="F31" s="19"/>
      <c r="G31" s="19"/>
      <c r="H31" s="19"/>
      <c r="I31" s="20">
        <v>41278</v>
      </c>
      <c r="J31" s="21"/>
      <c r="K31" s="19"/>
      <c r="L31" s="19"/>
      <c r="M31" s="19">
        <v>41303</v>
      </c>
      <c r="N31" s="19">
        <v>41303</v>
      </c>
      <c r="O31" s="11"/>
      <c r="P31" s="19">
        <v>41306</v>
      </c>
      <c r="Q31" s="19">
        <v>41309</v>
      </c>
      <c r="R31" s="6">
        <f t="shared" si="2"/>
        <v>18</v>
      </c>
      <c r="S31" s="6">
        <f t="shared" si="3"/>
        <v>4</v>
      </c>
      <c r="T31" s="6">
        <f t="shared" si="4"/>
        <v>2</v>
      </c>
      <c r="U31" s="6">
        <f t="shared" si="5"/>
        <v>24</v>
      </c>
      <c r="V31" s="6">
        <f t="shared" si="0"/>
        <v>1</v>
      </c>
      <c r="W31" s="6">
        <f t="shared" si="1"/>
        <v>2013</v>
      </c>
      <c r="X31" s="31"/>
      <c r="Y31" s="31"/>
      <c r="Z31" s="31"/>
      <c r="AA31" s="1" t="str">
        <f>IF(R31=0,"non reçu",IF(R31&lt;5,"&lt; 5 jours",IF(R31&lt;10,"&lt; 10 jours","&gt; 10 jours")))</f>
        <v>&gt; 10 jours</v>
      </c>
      <c r="AB31" s="1" t="str">
        <f>IF(S31=0,"non reçu",IF(S31&lt;5,"&lt; 5 jours",IF(S31&lt;10,"&lt; 10 jours","&gt; 10 jours")))</f>
        <v>&lt; 5 jours</v>
      </c>
      <c r="AC31" s="1" t="str">
        <f>IF(T31=0,"non reçu",IF(T31&lt;5,"&lt; 5 jours",IF(T31&lt;10,"&lt; 10 jours","&gt; 10 jours")))</f>
        <v>&lt; 5 jours</v>
      </c>
      <c r="AD31" s="1" t="str">
        <f t="shared" si="6"/>
        <v>&lt; 25 jours</v>
      </c>
    </row>
  </sheetData>
  <conditionalFormatting sqref="A2:A31">
    <cfRule type="iconSet" priority="4">
      <iconSet iconSet="3TrafficLights2" showValue="0">
        <cfvo type="percent" val="0"/>
        <cfvo type="num" val="-5"/>
        <cfvo type="num" val="0"/>
      </iconSet>
    </cfRule>
  </conditionalFormatting>
  <conditionalFormatting sqref="I2:I31">
    <cfRule type="expression" dxfId="2" priority="2">
      <formula>M2&lt;&gt;""</formula>
    </cfRule>
    <cfRule type="expression" dxfId="1" priority="3">
      <formula>WORKDAY(I2,5)&lt;TODAY()</formula>
    </cfRule>
  </conditionalFormatting>
  <conditionalFormatting sqref="I2:I31">
    <cfRule type="expression" dxfId="0" priority="1">
      <formula>M2&lt;&gt;""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8F97A31-A7D3-44CE-8585-1DE03BCF4BDF}">
            <x14:iconSet iconSet="3TrafficLight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2" iconId="2"/>
              <x14:cfIcon iconSet="3TrafficLights2" iconId="2"/>
              <x14:cfIcon iconSet="3TrafficLights2" iconId="0"/>
            </x14:iconSet>
          </x14:cfRule>
          <xm:sqref>A2:A31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'[1]Données - ne pas effacer'!#REF!</xm:f>
          </x14:formula1>
          <xm:sqref>E2:E31</xm:sqref>
        </x14:dataValidation>
        <x14:dataValidation type="list" allowBlank="1" showInputMessage="1" showErrorMessage="1">
          <x14:formula1>
            <xm:f>'[1]Données - ne pas effacer'!#REF!</xm:f>
          </x14:formula1>
          <xm:sqref>D2:D31 J2:J9 J11:J31 O2:O31 H2:H31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2013-09-23T15:24:10Z</dcterms:created>
  <dcterms:modified xsi:type="dcterms:W3CDTF">2013-09-25T10:37:14Z</dcterms:modified>
</cp:coreProperties>
</file>