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0" yWindow="0" windowWidth="19320" windowHeight="10830" tabRatio="554" activeTab="3"/>
  </bookViews>
  <sheets>
    <sheet name="Base" sheetId="4" r:id="rId1"/>
    <sheet name="Service" sheetId="2" r:id="rId2"/>
    <sheet name="Facture" sheetId="1" r:id="rId3"/>
    <sheet name="Recap" sheetId="3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xlnm._FilterDatabase" localSheetId="1" hidden="1">Service!#REF!</definedName>
    <definedName name="aaa">[1]VENTE!$A$2,[1]VENTE!$E$8,[1]VENTE!$E$11,[1]VENTE!$E$11</definedName>
    <definedName name="Ampoule">#REF!</definedName>
    <definedName name="Autres">#REF!</definedName>
    <definedName name="Ballast">#REF!</definedName>
    <definedName name="Base_Ventes" localSheetId="0">OFFSET([2]ventes!$A$2:$D$2,,,COUNTA(Dates))</definedName>
    <definedName name="Base_Ventes">OFFSET([2]ventes!$A$2:$D$2,,,COUNTA(Dates))</definedName>
    <definedName name="Choix_luminaires">[3]Base!$L$9:$L$10</definedName>
    <definedName name="choixlampe">#REF!</definedName>
    <definedName name="choixlampes">#REF!</definedName>
    <definedName name="choixluminaire">#REF!</definedName>
    <definedName name="Citroen">#REF!</definedName>
    <definedName name="Client_Ventes" localSheetId="0">OFFSET([2]ventes!$B$2,,,COUNTA(Dates))</definedName>
    <definedName name="Client_Ventes">OFFSET([2]ventes!$B$2,,,COUNTA(Dates))</definedName>
    <definedName name="Clients" localSheetId="0">OFFSET(Base!$B$2,,,COUNTA(Base!$B:$B)-1)</definedName>
    <definedName name="Clients">OFFSET(#REF!,,,COUNTA(#REF!)-1)</definedName>
    <definedName name="Code_article" localSheetId="0">OFFSET(#REF!,1,0,COUNTA(#REF!),1)</definedName>
    <definedName name="Code_article">OFFSET(#REF!,1,0,COUNTA(#REF!),1)</definedName>
    <definedName name="code1" localSheetId="0">[1]VENTE!#REF!</definedName>
    <definedName name="code1">[1]VENTE!#REF!</definedName>
    <definedName name="colb">OFFSET([4]Factures!$B$2,,,COUNT([4]Factures!$D$1:$D$65536))</definedName>
    <definedName name="colc">OFFSET([4]Factures!$C$2,,,COUNT([4]Factures!$D$1:$D$65536))</definedName>
    <definedName name="cold">OFFSET([4]Factures!$D$2,,,COUNT([4]Factures!$D$1:$D$65536))</definedName>
    <definedName name="cole">OFFSET([4]Factures!$E$2,,,COUNT([4]Factures!$D$1:$D$65536))</definedName>
    <definedName name="colf">OFFSET([4]Factures!$F$2,,,COUNT([4]Factures!$D$1:$D$65536))</definedName>
    <definedName name="_xlnm.Criteria" localSheetId="2">Facture!#REF!</definedName>
    <definedName name="_xlnm.Criteria" localSheetId="1">Service!#REF!</definedName>
    <definedName name="d" localSheetId="0">#REF!</definedName>
    <definedName name="d">#REF!</definedName>
    <definedName name="DATE">[1]VENTE!$H$1</definedName>
    <definedName name="Dates">OFFSET([2]ventes!$A$2,,,COUNTA([2]ventes!$A$1:$A$65536)-1)</definedName>
    <definedName name="DetailProd">#REF!</definedName>
    <definedName name="DetailProduit">#REF!</definedName>
    <definedName name="DetailProduits">#REF!</definedName>
    <definedName name="Dichroïque">#REF!</definedName>
    <definedName name="Distribution">[3]Base!$N$18:$N$19</definedName>
    <definedName name="_xlnm.Extract" localSheetId="2">Facture!$A$6:$E$6</definedName>
    <definedName name="_xlnm.Extract" localSheetId="1">Service!#REF!</definedName>
    <definedName name="Fée_élec">#REF!</definedName>
    <definedName name="GENURA">#REF!</definedName>
    <definedName name="Halogène">#REF!</definedName>
    <definedName name="Induction">#REF!</definedName>
    <definedName name="Iodure">#REF!</definedName>
    <definedName name="Lampe_mixte">#REF!</definedName>
    <definedName name="LED">#REF!</definedName>
    <definedName name="LesCat">OFFSET([5]Liste!$A$2,,,COUNTA([5]Liste!$A:$A)-1)</definedName>
    <definedName name="LesMois">[5]Liste!$B$2:$B$13</definedName>
    <definedName name="LFC" localSheetId="0">#REF!</definedName>
    <definedName name="LFC">#REF!</definedName>
    <definedName name="Linolite" localSheetId="0">#REF!</definedName>
    <definedName name="Linolite">#REF!</definedName>
    <definedName name="Marque" localSheetId="0">#REF!</definedName>
    <definedName name="Marque">#REF!</definedName>
    <definedName name="Mercure">#REF!</definedName>
    <definedName name="n°">OFFSET([6]Gestion!$G$4,0,0,COUNTA([6]Gestion!$G:$G)-1)</definedName>
    <definedName name="Nb_sources">[3]Base!$M$12:$M$15</definedName>
    <definedName name="notballast">#REF!</definedName>
    <definedName name="PAR">#REF!</definedName>
    <definedName name="PC">[7]pc!$A$1:$B$1100</definedName>
    <definedName name="Peugeot" localSheetId="0">#REF!</definedName>
    <definedName name="Peugeot">#REF!</definedName>
    <definedName name="Pro" localSheetId="0">#REF!</definedName>
    <definedName name="Pro">#REF!</definedName>
    <definedName name="Prod">[8]Base!$B$9:$B$488</definedName>
    <definedName name="Produit" localSheetId="0">#REF!</definedName>
    <definedName name="Produit">#REF!</definedName>
    <definedName name="Produits" localSheetId="0">#REF!</definedName>
    <definedName name="Produits">#REF!</definedName>
    <definedName name="Produitss" localSheetId="0">#REF!</definedName>
    <definedName name="Produitss">#REF!</definedName>
    <definedName name="Puissance">[3]Base!$O$13:$O$15</definedName>
    <definedName name="Q">#REF!</definedName>
    <definedName name="Qte">#REF!</definedName>
    <definedName name="Qté">#REF!</definedName>
    <definedName name="Qtestock">#REF!</definedName>
    <definedName name="Quantité">#REF!</definedName>
    <definedName name="renault">#REF!</definedName>
    <definedName name="Sodium">#REF!</definedName>
    <definedName name="sss">[1]VENTE!$A$2,[1]VENTE!$E$8,[1]VENTE!$E$12,[1]VENTE!$B$12</definedName>
    <definedName name="taille1">[1]VENTE!#REF!</definedName>
    <definedName name="Technologie">[3]Base!$N$9:$N$10</definedName>
    <definedName name="TF">#REF!</definedName>
    <definedName name="TTAMPOULE">#REF!</definedName>
    <definedName name="TTDICHRO">#REF!</definedName>
    <definedName name="Tube_fluo">#REF!</definedName>
    <definedName name="Tubefluo">#REF!</definedName>
    <definedName name="Type_lum">[3]Base!#REF!</definedName>
    <definedName name="TYPECLENT">#REF!</definedName>
    <definedName name="VVVV">[1]VENTE!$A$2,[1]VENTE!$C$8,[1]VENTE!$B$8</definedName>
    <definedName name="www">[1]VENTE!$A$2,[1]VENTE!$C$8,[1]VENTE!$E$8,[1]VENTE!$E$11,[1]VENTE!$E$11</definedName>
    <definedName name="zone">[9]Feuil2!$D$12:$K$12</definedName>
    <definedName name="_xlnm.Print_Area" localSheetId="2">Facture!$A$1:$L$58</definedName>
    <definedName name="ZZZ">[1]VENTE!$A$2,[1]VENTE!$C$8,[1]VENTE!$B$8</definedName>
  </definedNames>
  <calcPr calcId="145621"/>
  <pivotCaches>
    <pivotCache cacheId="0" r:id="rId14"/>
  </pivotCaches>
</workbook>
</file>

<file path=xl/calcChain.xml><?xml version="1.0" encoding="utf-8"?>
<calcChain xmlns="http://schemas.openxmlformats.org/spreadsheetml/2006/main">
  <c r="D4" i="2" l="1"/>
  <c r="D6" i="2" s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1" i="2" s="1"/>
  <c r="D32" i="2" s="1"/>
  <c r="D33" i="2" s="1"/>
  <c r="D34" i="2" s="1"/>
  <c r="D35" i="2" s="1"/>
  <c r="D36" i="2" s="1"/>
  <c r="D37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D53" i="2" s="1"/>
  <c r="D54" i="2" s="1"/>
  <c r="D56" i="2" s="1"/>
  <c r="D57" i="2" s="1"/>
  <c r="D58" i="2" s="1"/>
  <c r="D59" i="2" s="1"/>
  <c r="D60" i="2" s="1"/>
  <c r="D61" i="2" s="1"/>
  <c r="D62" i="2" s="1"/>
  <c r="D63" i="2" s="1"/>
  <c r="D64" i="2" s="1"/>
  <c r="D66" i="2" s="1"/>
  <c r="D67" i="2" s="1"/>
  <c r="D68" i="2" s="1"/>
  <c r="D69" i="2" s="1"/>
  <c r="D70" i="2" s="1"/>
  <c r="D71" i="2" s="1"/>
  <c r="D72" i="2" s="1"/>
  <c r="D73" i="2" s="1"/>
  <c r="D74" i="2" s="1"/>
  <c r="D75" i="2" s="1"/>
  <c r="D76" i="2" s="1"/>
  <c r="D77" i="2" s="1"/>
  <c r="D78" i="2" s="1"/>
  <c r="D79" i="2" s="1"/>
  <c r="D80" i="2" s="1"/>
  <c r="D81" i="2" s="1"/>
  <c r="D82" i="2" s="1"/>
  <c r="D83" i="2" s="1"/>
  <c r="D84" i="2" s="1"/>
  <c r="D85" i="2" s="1"/>
  <c r="D86" i="2" s="1"/>
  <c r="D87" i="2" s="1"/>
  <c r="D88" i="2" s="1"/>
  <c r="D89" i="2" s="1"/>
  <c r="D90" i="2" s="1"/>
  <c r="D91" i="2" s="1"/>
  <c r="D92" i="2" s="1"/>
  <c r="D93" i="2" s="1"/>
  <c r="D94" i="2" s="1"/>
  <c r="D95" i="2" s="1"/>
  <c r="D96" i="2" s="1"/>
  <c r="D97" i="2" s="1"/>
  <c r="D98" i="2" s="1"/>
  <c r="D99" i="2" s="1"/>
  <c r="D100" i="2" s="1"/>
  <c r="D101" i="2" s="1"/>
  <c r="D102" i="2" s="1"/>
  <c r="D103" i="2" s="1"/>
  <c r="D104" i="2" s="1"/>
  <c r="D105" i="2" s="1"/>
  <c r="D106" i="2" s="1"/>
  <c r="D107" i="2" s="1"/>
  <c r="D108" i="2" s="1"/>
  <c r="D109" i="2" s="1"/>
  <c r="D110" i="2" s="1"/>
  <c r="D111" i="2" s="1"/>
  <c r="D112" i="2" s="1"/>
  <c r="D113" i="2" s="1"/>
  <c r="D114" i="2" s="1"/>
  <c r="D115" i="2" s="1"/>
  <c r="D116" i="2" s="1"/>
  <c r="D118" i="2" s="1"/>
  <c r="D119" i="2" s="1"/>
  <c r="D120" i="2" s="1"/>
  <c r="D121" i="2" s="1"/>
  <c r="D122" i="2" s="1"/>
  <c r="D124" i="2" s="1"/>
  <c r="D125" i="2" s="1"/>
  <c r="D126" i="2" s="1"/>
  <c r="D127" i="2" s="1"/>
  <c r="D128" i="2" s="1"/>
  <c r="D129" i="2" s="1"/>
  <c r="D130" i="2" s="1"/>
  <c r="D131" i="2" s="1"/>
  <c r="D132" i="2" s="1"/>
  <c r="D133" i="2" s="1"/>
  <c r="D134" i="2" s="1"/>
  <c r="D135" i="2" s="1"/>
  <c r="D136" i="2" s="1"/>
  <c r="D137" i="2" s="1"/>
  <c r="D138" i="2" s="1"/>
  <c r="D139" i="2" s="1"/>
  <c r="D140" i="2" s="1"/>
  <c r="D141" i="2" s="1"/>
  <c r="D142" i="2" s="1"/>
  <c r="D144" i="2" s="1"/>
  <c r="D145" i="2" s="1"/>
  <c r="D146" i="2" s="1"/>
  <c r="D147" i="2" s="1"/>
  <c r="D148" i="2" s="1"/>
  <c r="D149" i="2" s="1"/>
  <c r="D150" i="2" s="1"/>
  <c r="D151" i="2" s="1"/>
  <c r="D152" i="2" s="1"/>
  <c r="D153" i="2" s="1"/>
  <c r="D154" i="2" s="1"/>
  <c r="D155" i="2" s="1"/>
  <c r="D156" i="2" s="1"/>
  <c r="D157" i="2" s="1"/>
  <c r="D158" i="2" s="1"/>
  <c r="D159" i="2" s="1"/>
  <c r="D160" i="2" s="1"/>
  <c r="D161" i="2" s="1"/>
  <c r="D162" i="2" s="1"/>
  <c r="D163" i="2" s="1"/>
  <c r="D164" i="2" s="1"/>
  <c r="D165" i="2" s="1"/>
  <c r="D166" i="2" s="1"/>
  <c r="D167" i="2" s="1"/>
  <c r="D168" i="2" s="1"/>
  <c r="D169" i="2" s="1"/>
  <c r="D170" i="2" s="1"/>
  <c r="D171" i="2" s="1"/>
  <c r="D172" i="2" s="1"/>
  <c r="D175" i="2" s="1"/>
  <c r="D176" i="2" s="1"/>
  <c r="D177" i="2" s="1"/>
  <c r="D178" i="2" s="1"/>
  <c r="D179" i="2" s="1"/>
  <c r="D180" i="2" s="1"/>
  <c r="D181" i="2" s="1"/>
  <c r="D182" i="2" s="1"/>
  <c r="D183" i="2" s="1"/>
  <c r="D184" i="2" s="1"/>
  <c r="D185" i="2" s="1"/>
  <c r="D186" i="2" s="1"/>
  <c r="D187" i="2" s="1"/>
  <c r="D188" i="2" s="1"/>
  <c r="D189" i="2" s="1"/>
  <c r="D190" i="2" s="1"/>
  <c r="D191" i="2" s="1"/>
  <c r="D192" i="2" s="1"/>
  <c r="D193" i="2" s="1"/>
  <c r="D195" i="2" s="1"/>
  <c r="D196" i="2" s="1"/>
  <c r="D197" i="2" s="1"/>
  <c r="D198" i="2" s="1"/>
  <c r="D199" i="2" s="1"/>
  <c r="D200" i="2" s="1"/>
  <c r="D201" i="2" s="1"/>
  <c r="D202" i="2" s="1"/>
  <c r="D203" i="2" s="1"/>
  <c r="D204" i="2" s="1"/>
  <c r="D205" i="2" s="1"/>
  <c r="D206" i="2" s="1"/>
  <c r="D207" i="2" s="1"/>
  <c r="D208" i="2" s="1"/>
  <c r="D209" i="2" s="1"/>
  <c r="D211" i="2" s="1"/>
  <c r="D212" i="2" s="1"/>
  <c r="D213" i="2" s="1"/>
  <c r="D214" i="2" s="1"/>
  <c r="D215" i="2" s="1"/>
  <c r="D216" i="2" s="1"/>
  <c r="D217" i="2" s="1"/>
  <c r="D218" i="2" s="1"/>
  <c r="D219" i="2" s="1"/>
  <c r="D220" i="2" s="1"/>
  <c r="D221" i="2" s="1"/>
  <c r="D222" i="2" s="1"/>
  <c r="D223" i="2" s="1"/>
  <c r="D224" i="2" s="1"/>
  <c r="D225" i="2" s="1"/>
  <c r="D226" i="2" s="1"/>
  <c r="D227" i="2" s="1"/>
  <c r="D228" i="2" s="1"/>
  <c r="D229" i="2" s="1"/>
  <c r="D230" i="2" s="1"/>
  <c r="D231" i="2" s="1"/>
  <c r="D232" i="2" s="1"/>
  <c r="D233" i="2" s="1"/>
  <c r="D234" i="2" s="1"/>
  <c r="D235" i="2" s="1"/>
  <c r="D237" i="2" s="1"/>
  <c r="D238" i="2" s="1"/>
  <c r="D239" i="2" s="1"/>
  <c r="D240" i="2" s="1"/>
  <c r="D241" i="2" s="1"/>
  <c r="D242" i="2" s="1"/>
  <c r="D243" i="2" s="1"/>
  <c r="D244" i="2" s="1"/>
  <c r="D245" i="2" s="1"/>
  <c r="D246" i="2" s="1"/>
  <c r="D247" i="2" s="1"/>
  <c r="D248" i="2" s="1"/>
  <c r="D249" i="2" s="1"/>
  <c r="D250" i="2" s="1"/>
  <c r="D251" i="2" s="1"/>
  <c r="D252" i="2" s="1"/>
  <c r="D253" i="2" s="1"/>
  <c r="D254" i="2" s="1"/>
  <c r="D255" i="2" s="1"/>
  <c r="D256" i="2" s="1"/>
  <c r="D257" i="2" s="1"/>
  <c r="D258" i="2" s="1"/>
  <c r="D259" i="2" s="1"/>
  <c r="D260" i="2" s="1"/>
  <c r="D261" i="2" s="1"/>
  <c r="D262" i="2" s="1"/>
  <c r="D263" i="2" s="1"/>
  <c r="D264" i="2" s="1"/>
  <c r="D265" i="2" s="1"/>
  <c r="D266" i="2" s="1"/>
  <c r="D267" i="2" s="1"/>
  <c r="D268" i="2" s="1"/>
  <c r="D269" i="2" s="1"/>
  <c r="D270" i="2" s="1"/>
  <c r="D271" i="2" s="1"/>
  <c r="D272" i="2" s="1"/>
  <c r="D273" i="2" s="1"/>
  <c r="D274" i="2" s="1"/>
  <c r="D275" i="2" s="1"/>
  <c r="D276" i="2" s="1"/>
  <c r="D277" i="2" s="1"/>
  <c r="D278" i="2" s="1"/>
  <c r="D279" i="2" s="1"/>
  <c r="D280" i="2" s="1"/>
  <c r="D281" i="2" s="1"/>
  <c r="D282" i="2" s="1"/>
  <c r="D283" i="2" s="1"/>
  <c r="D284" i="2" s="1"/>
  <c r="D285" i="2" s="1"/>
  <c r="D286" i="2" s="1"/>
  <c r="D287" i="2" s="1"/>
  <c r="D288" i="2" s="1"/>
  <c r="D289" i="2" s="1"/>
  <c r="D290" i="2" s="1"/>
  <c r="D291" i="2" s="1"/>
  <c r="D292" i="2" s="1"/>
  <c r="D293" i="2" s="1"/>
  <c r="D294" i="2" s="1"/>
  <c r="D295" i="2" s="1"/>
  <c r="D296" i="2" s="1"/>
  <c r="D297" i="2" s="1"/>
  <c r="D298" i="2" s="1"/>
  <c r="D300" i="2" s="1"/>
  <c r="D301" i="2" s="1"/>
  <c r="D302" i="2" s="1"/>
  <c r="D303" i="2" s="1"/>
  <c r="D304" i="2" s="1"/>
  <c r="D307" i="2" s="1"/>
  <c r="D308" i="2" s="1"/>
  <c r="D309" i="2" s="1"/>
  <c r="D310" i="2" s="1"/>
  <c r="D311" i="2" s="1"/>
  <c r="D312" i="2" s="1"/>
  <c r="D313" i="2" s="1"/>
  <c r="D314" i="2" s="1"/>
  <c r="D315" i="2" s="1"/>
  <c r="D317" i="2" s="1"/>
  <c r="D318" i="2" s="1"/>
  <c r="D319" i="2" s="1"/>
  <c r="D320" i="2" s="1"/>
  <c r="D321" i="2" s="1"/>
  <c r="D322" i="2" s="1"/>
  <c r="D323" i="2" s="1"/>
  <c r="D324" i="2" s="1"/>
  <c r="D326" i="2" s="1"/>
  <c r="D327" i="2" s="1"/>
  <c r="D328" i="2" s="1"/>
  <c r="D329" i="2" s="1"/>
  <c r="D330" i="2" s="1"/>
  <c r="D331" i="2" s="1"/>
  <c r="D332" i="2" s="1"/>
  <c r="D333" i="2" s="1"/>
  <c r="D334" i="2" s="1"/>
  <c r="D335" i="2" s="1"/>
  <c r="D336" i="2" s="1"/>
  <c r="D337" i="2" s="1"/>
  <c r="D338" i="2" s="1"/>
  <c r="D339" i="2" s="1"/>
  <c r="D340" i="2" s="1"/>
  <c r="D341" i="2" s="1"/>
  <c r="D342" i="2" s="1"/>
  <c r="D343" i="2" s="1"/>
  <c r="D344" i="2" s="1"/>
  <c r="D345" i="2" s="1"/>
  <c r="D346" i="2" s="1"/>
  <c r="D347" i="2" s="1"/>
  <c r="D348" i="2" s="1"/>
  <c r="D349" i="2" s="1"/>
  <c r="D350" i="2" s="1"/>
  <c r="D351" i="2" s="1"/>
  <c r="D352" i="2" s="1"/>
  <c r="D353" i="2" s="1"/>
  <c r="D354" i="2" s="1"/>
  <c r="D355" i="2" s="1"/>
  <c r="D356" i="2" s="1"/>
  <c r="D357" i="2" s="1"/>
  <c r="D358" i="2" s="1"/>
  <c r="D359" i="2" s="1"/>
  <c r="D360" i="2" s="1"/>
  <c r="D361" i="2" s="1"/>
  <c r="D362" i="2" s="1"/>
  <c r="D363" i="2" s="1"/>
  <c r="D364" i="2" s="1"/>
  <c r="D365" i="2" s="1"/>
  <c r="D366" i="2" s="1"/>
  <c r="D367" i="2" s="1"/>
  <c r="D368" i="2" s="1"/>
  <c r="D369" i="2" s="1"/>
  <c r="D370" i="2" s="1"/>
  <c r="D372" i="2" s="1"/>
  <c r="D373" i="2" s="1"/>
  <c r="D376" i="2" s="1"/>
  <c r="D377" i="2" s="1"/>
  <c r="D378" i="2" s="1"/>
  <c r="D379" i="2" s="1"/>
  <c r="D380" i="2" s="1"/>
  <c r="D381" i="2" s="1"/>
  <c r="D382" i="2" s="1"/>
  <c r="D383" i="2" s="1"/>
  <c r="D385" i="2" s="1"/>
  <c r="D386" i="2" s="1"/>
  <c r="H387" i="2" l="1"/>
  <c r="D8" i="1" l="1"/>
  <c r="H384" i="2"/>
  <c r="H385" i="2"/>
  <c r="H386" i="2"/>
  <c r="H383" i="2" l="1"/>
  <c r="A12" i="2" l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H379" i="2" l="1"/>
  <c r="H380" i="2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7" i="1"/>
  <c r="E14" i="1" l="1"/>
  <c r="E15" i="1"/>
  <c r="E16" i="1"/>
  <c r="E17" i="1"/>
  <c r="E18" i="1"/>
  <c r="E19" i="1"/>
  <c r="E20" i="1"/>
  <c r="E21" i="1"/>
  <c r="E22" i="1"/>
  <c r="E23" i="1"/>
  <c r="E24" i="1"/>
  <c r="E25" i="1"/>
  <c r="E26" i="1"/>
  <c r="E8" i="1"/>
  <c r="D9" i="1"/>
  <c r="E9" i="1" s="1"/>
  <c r="D10" i="1"/>
  <c r="E10" i="1" s="1"/>
  <c r="D11" i="1"/>
  <c r="E11" i="1" s="1"/>
  <c r="D12" i="1"/>
  <c r="E12" i="1" s="1"/>
  <c r="D13" i="1"/>
  <c r="E13" i="1" s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K1" i="2" l="1"/>
  <c r="A389" i="2" l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H382" i="2"/>
  <c r="D7" i="1" l="1"/>
  <c r="E7" i="1" s="1"/>
  <c r="J10" i="1" s="1"/>
  <c r="J14" i="1" s="1"/>
  <c r="C100" i="3" l="1"/>
  <c r="H18" i="2" l="1"/>
  <c r="H163" i="2" l="1"/>
  <c r="F380" i="2" l="1"/>
  <c r="F381" i="2"/>
  <c r="H381" i="2" l="1"/>
  <c r="H373" i="2"/>
  <c r="H376" i="2"/>
  <c r="H377" i="2"/>
  <c r="H378" i="2"/>
  <c r="H263" i="2" l="1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4" i="2"/>
  <c r="H375" i="2"/>
  <c r="F263" i="2"/>
  <c r="G263" i="2" s="1"/>
  <c r="F264" i="2"/>
  <c r="F265" i="2"/>
  <c r="F266" i="2"/>
  <c r="F267" i="2"/>
  <c r="F268" i="2"/>
  <c r="F269" i="2"/>
  <c r="F270" i="2"/>
  <c r="F271" i="2"/>
  <c r="F272" i="2"/>
  <c r="G272" i="2" s="1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G291" i="2" s="1"/>
  <c r="F292" i="2"/>
  <c r="F293" i="2"/>
  <c r="F294" i="2"/>
  <c r="F295" i="2"/>
  <c r="F296" i="2"/>
  <c r="F297" i="2"/>
  <c r="F298" i="2"/>
  <c r="F299" i="2"/>
  <c r="G299" i="2" s="1"/>
  <c r="F300" i="2"/>
  <c r="F301" i="2"/>
  <c r="G301" i="2" s="1"/>
  <c r="F302" i="2"/>
  <c r="G302" i="2" s="1"/>
  <c r="F303" i="2"/>
  <c r="G303" i="2" s="1"/>
  <c r="F304" i="2"/>
  <c r="F305" i="2"/>
  <c r="G305" i="2" s="1"/>
  <c r="F306" i="2"/>
  <c r="F307" i="2"/>
  <c r="F308" i="2"/>
  <c r="F309" i="2"/>
  <c r="F310" i="2"/>
  <c r="F311" i="2"/>
  <c r="F312" i="2"/>
  <c r="F313" i="2"/>
  <c r="G313" i="2" s="1"/>
  <c r="F314" i="2"/>
  <c r="F315" i="2"/>
  <c r="F316" i="2"/>
  <c r="F317" i="2"/>
  <c r="F318" i="2"/>
  <c r="F319" i="2"/>
  <c r="F320" i="2"/>
  <c r="F321" i="2"/>
  <c r="F322" i="2"/>
  <c r="F323" i="2"/>
  <c r="F324" i="2"/>
  <c r="G324" i="2" s="1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G340" i="2" s="1"/>
  <c r="F341" i="2"/>
  <c r="F342" i="2"/>
  <c r="F343" i="2"/>
  <c r="F344" i="2"/>
  <c r="F345" i="2"/>
  <c r="F346" i="2"/>
  <c r="F347" i="2"/>
  <c r="F348" i="2"/>
  <c r="F349" i="2"/>
  <c r="G349" i="2" s="1"/>
  <c r="F350" i="2"/>
  <c r="F351" i="2"/>
  <c r="F352" i="2"/>
  <c r="F353" i="2"/>
  <c r="F354" i="2"/>
  <c r="F355" i="2"/>
  <c r="G355" i="2" s="1"/>
  <c r="F356" i="2"/>
  <c r="F357" i="2"/>
  <c r="F358" i="2"/>
  <c r="F359" i="2"/>
  <c r="G359" i="2" s="1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G330" i="2"/>
  <c r="G376" i="2" l="1"/>
  <c r="G326" i="2"/>
  <c r="G314" i="2"/>
  <c r="G312" i="2"/>
  <c r="G365" i="2"/>
  <c r="G345" i="2"/>
  <c r="G342" i="2"/>
  <c r="G336" i="2"/>
  <c r="G332" i="2"/>
  <c r="G304" i="2"/>
  <c r="G288" i="2"/>
  <c r="G279" i="2"/>
  <c r="G275" i="2"/>
  <c r="G270" i="2"/>
  <c r="G364" i="2"/>
  <c r="G352" i="2"/>
  <c r="G346" i="2"/>
  <c r="G343" i="2"/>
  <c r="G379" i="2"/>
  <c r="G378" i="2"/>
  <c r="G369" i="2"/>
  <c r="G363" i="2"/>
  <c r="G358" i="2"/>
  <c r="G353" i="2"/>
  <c r="G350" i="2"/>
  <c r="G348" i="2"/>
  <c r="G335" i="2"/>
  <c r="G307" i="2"/>
  <c r="G287" i="2"/>
  <c r="G280" i="2"/>
  <c r="G277" i="2"/>
  <c r="G267" i="2"/>
  <c r="H2" i="2" l="1"/>
  <c r="F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H3" i="2" l="1"/>
  <c r="G2" i="2"/>
  <c r="E3" i="4"/>
  <c r="E4" i="4" s="1"/>
  <c r="E5" i="4" s="1"/>
  <c r="E6" i="4" s="1"/>
  <c r="E7" i="4" s="1"/>
  <c r="E8" i="4" s="1"/>
  <c r="E9" i="4" s="1"/>
  <c r="E10" i="4" s="1"/>
  <c r="E11" i="4" s="1"/>
  <c r="E12" i="4" s="1"/>
  <c r="E13" i="4" s="1"/>
  <c r="E14" i="4" s="1"/>
  <c r="E15" i="4" s="1"/>
  <c r="E16" i="4" s="1"/>
  <c r="E17" i="4" s="1"/>
  <c r="E18" i="4" s="1"/>
  <c r="E19" i="4" s="1"/>
  <c r="E20" i="4" s="1"/>
  <c r="E21" i="4" s="1"/>
  <c r="E22" i="4" s="1"/>
  <c r="E23" i="4" s="1"/>
  <c r="E24" i="4" s="1"/>
  <c r="E25" i="4" s="1"/>
  <c r="E26" i="4" s="1"/>
  <c r="E27" i="4" s="1"/>
  <c r="E28" i="4" s="1"/>
  <c r="E29" i="4" s="1"/>
  <c r="E30" i="4" s="1"/>
  <c r="E31" i="4" s="1"/>
  <c r="E32" i="4" s="1"/>
  <c r="E33" i="4" s="1"/>
  <c r="E34" i="4" s="1"/>
  <c r="E35" i="4" s="1"/>
  <c r="E36" i="4" s="1"/>
  <c r="E37" i="4" s="1"/>
  <c r="E38" i="4" s="1"/>
  <c r="E39" i="4" s="1"/>
  <c r="E40" i="4" s="1"/>
  <c r="E41" i="4" s="1"/>
  <c r="E42" i="4" s="1"/>
  <c r="E43" i="4" s="1"/>
  <c r="E44" i="4" s="1"/>
  <c r="E45" i="4" s="1"/>
  <c r="E46" i="4" s="1"/>
  <c r="E47" i="4" s="1"/>
  <c r="E48" i="4" s="1"/>
  <c r="E49" i="4" s="1"/>
  <c r="E50" i="4" s="1"/>
  <c r="E51" i="4" s="1"/>
  <c r="E52" i="4" s="1"/>
  <c r="E53" i="4" s="1"/>
  <c r="E54" i="4" s="1"/>
  <c r="E55" i="4" s="1"/>
  <c r="E56" i="4" s="1"/>
  <c r="E57" i="4" s="1"/>
  <c r="E58" i="4" s="1"/>
  <c r="E59" i="4" s="1"/>
  <c r="E60" i="4" s="1"/>
  <c r="E61" i="4" s="1"/>
  <c r="E62" i="4" s="1"/>
  <c r="E63" i="4" s="1"/>
  <c r="E64" i="4" s="1"/>
  <c r="E65" i="4" s="1"/>
  <c r="E66" i="4" s="1"/>
  <c r="E67" i="4" s="1"/>
  <c r="E68" i="4" s="1"/>
  <c r="E69" i="4" s="1"/>
  <c r="E70" i="4" s="1"/>
  <c r="E71" i="4" s="1"/>
  <c r="E72" i="4" s="1"/>
  <c r="E73" i="4" s="1"/>
  <c r="E74" i="4" s="1"/>
  <c r="E75" i="4" s="1"/>
  <c r="E76" i="4" s="1"/>
  <c r="E77" i="4" s="1"/>
  <c r="E78" i="4" s="1"/>
  <c r="E79" i="4" s="1"/>
  <c r="E80" i="4" s="1"/>
  <c r="E81" i="4" s="1"/>
  <c r="E82" i="4" s="1"/>
  <c r="E83" i="4" s="1"/>
  <c r="E84" i="4" s="1"/>
  <c r="E85" i="4" s="1"/>
  <c r="E86" i="4" s="1"/>
  <c r="E87" i="4" s="1"/>
  <c r="E88" i="4" s="1"/>
  <c r="E89" i="4" s="1"/>
  <c r="E90" i="4" s="1"/>
  <c r="E91" i="4" s="1"/>
  <c r="E92" i="4" s="1"/>
  <c r="E93" i="4" s="1"/>
  <c r="E94" i="4" s="1"/>
  <c r="E95" i="4" s="1"/>
  <c r="E96" i="4" s="1"/>
  <c r="E97" i="4" s="1"/>
  <c r="E98" i="4" s="1"/>
  <c r="E99" i="4" s="1"/>
  <c r="E100" i="4" s="1"/>
  <c r="E101" i="4" s="1"/>
  <c r="E102" i="4" s="1"/>
  <c r="E103" i="4" s="1"/>
  <c r="E104" i="4" s="1"/>
  <c r="E105" i="4" s="1"/>
  <c r="E106" i="4" s="1"/>
  <c r="E107" i="4" s="1"/>
  <c r="E108" i="4" s="1"/>
  <c r="E109" i="4" s="1"/>
  <c r="E110" i="4" s="1"/>
  <c r="E111" i="4" s="1"/>
  <c r="E112" i="4" s="1"/>
  <c r="E113" i="4" s="1"/>
  <c r="E114" i="4" s="1"/>
  <c r="E115" i="4" s="1"/>
  <c r="E116" i="4" s="1"/>
  <c r="E117" i="4" s="1"/>
  <c r="E118" i="4" s="1"/>
  <c r="E119" i="4" s="1"/>
  <c r="E120" i="4" s="1"/>
  <c r="E121" i="4" s="1"/>
  <c r="E122" i="4" s="1"/>
  <c r="E123" i="4" s="1"/>
  <c r="E124" i="4" s="1"/>
  <c r="E125" i="4" s="1"/>
  <c r="E126" i="4" s="1"/>
  <c r="E127" i="4" s="1"/>
  <c r="E128" i="4" s="1"/>
  <c r="E129" i="4" s="1"/>
  <c r="E130" i="4" s="1"/>
  <c r="E131" i="4" s="1"/>
  <c r="E132" i="4" s="1"/>
  <c r="E133" i="4" s="1"/>
  <c r="E134" i="4" s="1"/>
  <c r="E135" i="4" s="1"/>
  <c r="E136" i="4" s="1"/>
  <c r="E137" i="4" s="1"/>
  <c r="E138" i="4" s="1"/>
  <c r="E139" i="4" s="1"/>
  <c r="E140" i="4" s="1"/>
  <c r="E141" i="4" s="1"/>
  <c r="E142" i="4" s="1"/>
  <c r="E143" i="4" s="1"/>
  <c r="E144" i="4" s="1"/>
  <c r="E145" i="4" s="1"/>
  <c r="E146" i="4" s="1"/>
  <c r="E147" i="4" s="1"/>
  <c r="E148" i="4" s="1"/>
  <c r="E149" i="4" s="1"/>
  <c r="E150" i="4" s="1"/>
  <c r="E151" i="4" s="1"/>
  <c r="E152" i="4" s="1"/>
  <c r="E153" i="4" s="1"/>
  <c r="E154" i="4" s="1"/>
  <c r="E155" i="4" s="1"/>
  <c r="E156" i="4" s="1"/>
  <c r="E157" i="4" s="1"/>
  <c r="E158" i="4" s="1"/>
  <c r="E159" i="4" s="1"/>
  <c r="E160" i="4" s="1"/>
  <c r="E161" i="4" s="1"/>
  <c r="E162" i="4" s="1"/>
  <c r="E163" i="4" s="1"/>
  <c r="E164" i="4" s="1"/>
  <c r="E165" i="4" s="1"/>
  <c r="E166" i="4" s="1"/>
  <c r="E167" i="4" s="1"/>
  <c r="E168" i="4" s="1"/>
  <c r="E169" i="4" s="1"/>
  <c r="E170" i="4" s="1"/>
  <c r="E171" i="4" s="1"/>
  <c r="E172" i="4" s="1"/>
  <c r="E173" i="4" s="1"/>
  <c r="E174" i="4" s="1"/>
  <c r="E175" i="4" s="1"/>
  <c r="E176" i="4" s="1"/>
  <c r="E177" i="4" s="1"/>
  <c r="E178" i="4" s="1"/>
  <c r="E179" i="4" s="1"/>
  <c r="E180" i="4" s="1"/>
  <c r="E181" i="4" s="1"/>
  <c r="E182" i="4" s="1"/>
  <c r="E183" i="4" s="1"/>
  <c r="E184" i="4" s="1"/>
  <c r="E185" i="4" s="1"/>
  <c r="E186" i="4" s="1"/>
  <c r="E187" i="4" s="1"/>
  <c r="E188" i="4" s="1"/>
  <c r="E189" i="4" s="1"/>
  <c r="E190" i="4" s="1"/>
  <c r="E191" i="4" s="1"/>
  <c r="E192" i="4" s="1"/>
  <c r="E193" i="4" s="1"/>
  <c r="E194" i="4" s="1"/>
  <c r="E195" i="4" s="1"/>
  <c r="E196" i="4" s="1"/>
  <c r="E197" i="4" s="1"/>
  <c r="E198" i="4" s="1"/>
  <c r="E199" i="4" s="1"/>
  <c r="E200" i="4" s="1"/>
  <c r="E201" i="4" s="1"/>
  <c r="E202" i="4" s="1"/>
  <c r="E203" i="4" s="1"/>
  <c r="E204" i="4" s="1"/>
  <c r="E205" i="4" s="1"/>
  <c r="E206" i="4" s="1"/>
  <c r="E207" i="4" s="1"/>
  <c r="E208" i="4" s="1"/>
  <c r="E209" i="4" s="1"/>
  <c r="E210" i="4" s="1"/>
  <c r="E211" i="4" s="1"/>
  <c r="E212" i="4" s="1"/>
  <c r="E213" i="4" s="1"/>
  <c r="E214" i="4" s="1"/>
  <c r="E215" i="4" s="1"/>
  <c r="E216" i="4" s="1"/>
  <c r="E217" i="4" s="1"/>
  <c r="E218" i="4" s="1"/>
  <c r="E219" i="4" s="1"/>
  <c r="E220" i="4" s="1"/>
  <c r="E221" i="4" s="1"/>
  <c r="E222" i="4" s="1"/>
  <c r="E223" i="4" s="1"/>
  <c r="E224" i="4" s="1"/>
  <c r="E225" i="4" s="1"/>
  <c r="E226" i="4" s="1"/>
  <c r="E227" i="4" s="1"/>
  <c r="E228" i="4" s="1"/>
  <c r="E229" i="4" s="1"/>
  <c r="E230" i="4" s="1"/>
  <c r="E231" i="4" s="1"/>
  <c r="E232" i="4" s="1"/>
  <c r="E233" i="4" s="1"/>
  <c r="E234" i="4" s="1"/>
  <c r="E235" i="4" s="1"/>
  <c r="E236" i="4" s="1"/>
  <c r="E237" i="4" s="1"/>
  <c r="E238" i="4" s="1"/>
  <c r="E239" i="4" s="1"/>
  <c r="E240" i="4" s="1"/>
  <c r="E241" i="4" s="1"/>
  <c r="E242" i="4" s="1"/>
  <c r="E243" i="4" s="1"/>
  <c r="E244" i="4" s="1"/>
  <c r="E245" i="4" s="1"/>
  <c r="E246" i="4" s="1"/>
  <c r="E247" i="4" s="1"/>
  <c r="E248" i="4" s="1"/>
  <c r="E249" i="4" s="1"/>
  <c r="E250" i="4" s="1"/>
  <c r="E251" i="4" s="1"/>
  <c r="E252" i="4" s="1"/>
  <c r="E253" i="4" s="1"/>
  <c r="E254" i="4" s="1"/>
  <c r="E255" i="4" s="1"/>
  <c r="E256" i="4" s="1"/>
  <c r="E257" i="4" s="1"/>
  <c r="E258" i="4" s="1"/>
  <c r="E259" i="4" s="1"/>
  <c r="E260" i="4" s="1"/>
  <c r="E261" i="4" s="1"/>
  <c r="E262" i="4" s="1"/>
  <c r="E263" i="4" s="1"/>
  <c r="E264" i="4" s="1"/>
  <c r="E265" i="4" s="1"/>
  <c r="E266" i="4" s="1"/>
  <c r="E267" i="4" s="1"/>
  <c r="E268" i="4" s="1"/>
  <c r="E269" i="4" s="1"/>
  <c r="E270" i="4" s="1"/>
  <c r="E271" i="4" s="1"/>
  <c r="E272" i="4" s="1"/>
  <c r="E273" i="4" s="1"/>
  <c r="E274" i="4" s="1"/>
  <c r="E275" i="4" s="1"/>
  <c r="E276" i="4" s="1"/>
  <c r="E277" i="4" s="1"/>
  <c r="E278" i="4" s="1"/>
  <c r="E279" i="4" s="1"/>
  <c r="E280" i="4" s="1"/>
  <c r="E281" i="4" s="1"/>
  <c r="E282" i="4" s="1"/>
  <c r="E283" i="4" s="1"/>
  <c r="E284" i="4" s="1"/>
  <c r="E285" i="4" s="1"/>
  <c r="E286" i="4" s="1"/>
  <c r="E287" i="4" s="1"/>
  <c r="E288" i="4" s="1"/>
  <c r="E289" i="4" s="1"/>
  <c r="E290" i="4" s="1"/>
  <c r="E291" i="4" s="1"/>
  <c r="E292" i="4" s="1"/>
  <c r="E293" i="4" s="1"/>
  <c r="E294" i="4" s="1"/>
  <c r="E295" i="4" s="1"/>
  <c r="E296" i="4" s="1"/>
  <c r="E297" i="4" s="1"/>
  <c r="E298" i="4" s="1"/>
  <c r="E299" i="4" s="1"/>
  <c r="E300" i="4" s="1"/>
  <c r="E301" i="4" s="1"/>
  <c r="E302" i="4" s="1"/>
  <c r="E303" i="4" s="1"/>
  <c r="E304" i="4" s="1"/>
  <c r="E305" i="4" s="1"/>
  <c r="E306" i="4" s="1"/>
  <c r="E307" i="4" s="1"/>
  <c r="E308" i="4" s="1"/>
  <c r="E309" i="4" s="1"/>
  <c r="E310" i="4" s="1"/>
  <c r="E311" i="4" s="1"/>
  <c r="E312" i="4" s="1"/>
  <c r="E313" i="4" s="1"/>
  <c r="E314" i="4" s="1"/>
  <c r="E315" i="4" s="1"/>
  <c r="E316" i="4" s="1"/>
  <c r="E317" i="4" s="1"/>
  <c r="E318" i="4" s="1"/>
  <c r="E319" i="4" s="1"/>
  <c r="E320" i="4" s="1"/>
  <c r="E321" i="4" s="1"/>
  <c r="E322" i="4" s="1"/>
  <c r="E323" i="4" s="1"/>
  <c r="E324" i="4" s="1"/>
  <c r="E325" i="4" s="1"/>
  <c r="E326" i="4" s="1"/>
  <c r="E327" i="4" s="1"/>
  <c r="E328" i="4" s="1"/>
  <c r="E329" i="4" s="1"/>
  <c r="E330" i="4" s="1"/>
  <c r="E331" i="4" s="1"/>
  <c r="E332" i="4" s="1"/>
  <c r="E333" i="4" s="1"/>
  <c r="E334" i="4" s="1"/>
  <c r="E335" i="4" s="1"/>
  <c r="E336" i="4" s="1"/>
  <c r="E337" i="4" s="1"/>
  <c r="E338" i="4" s="1"/>
  <c r="E339" i="4" s="1"/>
  <c r="E340" i="4" s="1"/>
  <c r="E341" i="4" s="1"/>
  <c r="E342" i="4" s="1"/>
  <c r="E343" i="4" s="1"/>
  <c r="E344" i="4" s="1"/>
  <c r="E345" i="4" s="1"/>
  <c r="E346" i="4" s="1"/>
  <c r="E347" i="4" s="1"/>
  <c r="E348" i="4" s="1"/>
  <c r="E349" i="4" s="1"/>
  <c r="E350" i="4" s="1"/>
  <c r="E351" i="4" s="1"/>
  <c r="E352" i="4" s="1"/>
  <c r="E353" i="4" s="1"/>
  <c r="E354" i="4" s="1"/>
  <c r="E355" i="4" s="1"/>
  <c r="E356" i="4" s="1"/>
  <c r="E357" i="4" s="1"/>
  <c r="E358" i="4" s="1"/>
  <c r="E359" i="4" s="1"/>
  <c r="E360" i="4" s="1"/>
  <c r="E361" i="4" s="1"/>
  <c r="E362" i="4" s="1"/>
  <c r="E363" i="4" s="1"/>
  <c r="E364" i="4" s="1"/>
  <c r="E365" i="4" s="1"/>
  <c r="E366" i="4" s="1"/>
  <c r="D3" i="4"/>
  <c r="D4" i="4" s="1"/>
  <c r="D5" i="4" s="1"/>
  <c r="D6" i="4" s="1"/>
  <c r="D7" i="4" s="1"/>
  <c r="D8" i="4" s="1"/>
  <c r="D9" i="4" s="1"/>
  <c r="D10" i="4" s="1"/>
  <c r="D11" i="4" s="1"/>
  <c r="D12" i="4" s="1"/>
  <c r="D13" i="4" s="1"/>
  <c r="D14" i="4" s="1"/>
  <c r="D15" i="4" s="1"/>
  <c r="D16" i="4" s="1"/>
  <c r="D17" i="4" s="1"/>
  <c r="D18" i="4" s="1"/>
  <c r="D19" i="4" s="1"/>
  <c r="D20" i="4" s="1"/>
  <c r="D21" i="4" s="1"/>
  <c r="D22" i="4" s="1"/>
  <c r="D23" i="4" s="1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D41" i="4" s="1"/>
  <c r="D42" i="4" s="1"/>
  <c r="D43" i="4" s="1"/>
  <c r="D44" i="4" s="1"/>
  <c r="D45" i="4" s="1"/>
  <c r="D46" i="4" s="1"/>
  <c r="D47" i="4" s="1"/>
  <c r="D48" i="4" s="1"/>
  <c r="D49" i="4" s="1"/>
  <c r="D50" i="4" s="1"/>
  <c r="D51" i="4" s="1"/>
  <c r="D52" i="4" s="1"/>
  <c r="D53" i="4" s="1"/>
  <c r="D54" i="4" s="1"/>
  <c r="D55" i="4" s="1"/>
  <c r="D56" i="4" s="1"/>
  <c r="D57" i="4" s="1"/>
  <c r="D58" i="4" s="1"/>
  <c r="D59" i="4" s="1"/>
  <c r="D60" i="4" s="1"/>
  <c r="D61" i="4" s="1"/>
  <c r="D62" i="4" s="1"/>
  <c r="D63" i="4" s="1"/>
  <c r="D64" i="4" s="1"/>
  <c r="D65" i="4" s="1"/>
  <c r="D66" i="4" s="1"/>
  <c r="D67" i="4" s="1"/>
  <c r="D68" i="4" s="1"/>
  <c r="D69" i="4" s="1"/>
  <c r="D70" i="4" s="1"/>
  <c r="D71" i="4" s="1"/>
  <c r="D72" i="4" s="1"/>
  <c r="D73" i="4" s="1"/>
  <c r="D74" i="4" s="1"/>
  <c r="D75" i="4" s="1"/>
  <c r="D76" i="4" s="1"/>
  <c r="D77" i="4" s="1"/>
  <c r="D78" i="4" s="1"/>
  <c r="D79" i="4" s="1"/>
  <c r="D80" i="4" s="1"/>
  <c r="D81" i="4" s="1"/>
  <c r="D82" i="4" s="1"/>
  <c r="D83" i="4" s="1"/>
  <c r="D84" i="4" s="1"/>
  <c r="D85" i="4" s="1"/>
  <c r="D86" i="4" s="1"/>
  <c r="D87" i="4" s="1"/>
  <c r="D88" i="4" s="1"/>
  <c r="D89" i="4" s="1"/>
  <c r="D90" i="4" s="1"/>
  <c r="D91" i="4" s="1"/>
  <c r="D92" i="4" s="1"/>
  <c r="D93" i="4" s="1"/>
  <c r="D94" i="4" s="1"/>
  <c r="D95" i="4" s="1"/>
  <c r="D96" i="4" s="1"/>
  <c r="D97" i="4" s="1"/>
  <c r="D98" i="4" s="1"/>
  <c r="D99" i="4" s="1"/>
  <c r="D100" i="4" s="1"/>
  <c r="D101" i="4" s="1"/>
  <c r="D102" i="4" s="1"/>
  <c r="D103" i="4" s="1"/>
  <c r="D104" i="4" s="1"/>
  <c r="D105" i="4" s="1"/>
  <c r="D106" i="4" s="1"/>
  <c r="D107" i="4" s="1"/>
  <c r="D108" i="4" s="1"/>
  <c r="D109" i="4" s="1"/>
  <c r="D110" i="4" s="1"/>
  <c r="D111" i="4" s="1"/>
  <c r="D112" i="4" s="1"/>
  <c r="D113" i="4" s="1"/>
  <c r="D114" i="4" s="1"/>
  <c r="D115" i="4" s="1"/>
  <c r="D116" i="4" s="1"/>
  <c r="D117" i="4" s="1"/>
  <c r="D118" i="4" s="1"/>
  <c r="D119" i="4" s="1"/>
  <c r="D120" i="4" s="1"/>
  <c r="D121" i="4" s="1"/>
  <c r="D122" i="4" s="1"/>
  <c r="D123" i="4" s="1"/>
  <c r="D124" i="4" s="1"/>
  <c r="D125" i="4" s="1"/>
  <c r="D126" i="4" s="1"/>
  <c r="D127" i="4" s="1"/>
  <c r="D128" i="4" s="1"/>
  <c r="D129" i="4" s="1"/>
  <c r="D130" i="4" s="1"/>
  <c r="D131" i="4" s="1"/>
  <c r="D132" i="4" s="1"/>
  <c r="D133" i="4" s="1"/>
  <c r="D134" i="4" s="1"/>
  <c r="D135" i="4" s="1"/>
  <c r="D136" i="4" s="1"/>
  <c r="D137" i="4" s="1"/>
  <c r="D138" i="4" s="1"/>
  <c r="D139" i="4" s="1"/>
  <c r="D140" i="4" s="1"/>
  <c r="D141" i="4" s="1"/>
  <c r="D142" i="4" s="1"/>
  <c r="D143" i="4" s="1"/>
  <c r="D144" i="4" s="1"/>
  <c r="D145" i="4" s="1"/>
  <c r="D146" i="4" s="1"/>
  <c r="D147" i="4" s="1"/>
  <c r="D148" i="4" s="1"/>
  <c r="D149" i="4" s="1"/>
  <c r="D150" i="4" s="1"/>
  <c r="D151" i="4" s="1"/>
  <c r="D152" i="4" s="1"/>
  <c r="D153" i="4" s="1"/>
  <c r="D154" i="4" s="1"/>
  <c r="D155" i="4" s="1"/>
  <c r="D156" i="4" s="1"/>
  <c r="D157" i="4" s="1"/>
  <c r="D158" i="4" s="1"/>
  <c r="D159" i="4" s="1"/>
  <c r="D160" i="4" s="1"/>
  <c r="D161" i="4" s="1"/>
  <c r="D162" i="4" s="1"/>
  <c r="D163" i="4" s="1"/>
  <c r="D164" i="4" s="1"/>
  <c r="D165" i="4" s="1"/>
  <c r="D166" i="4" s="1"/>
  <c r="D167" i="4" s="1"/>
  <c r="D168" i="4" s="1"/>
  <c r="D169" i="4" s="1"/>
  <c r="D170" i="4" s="1"/>
  <c r="D171" i="4" s="1"/>
  <c r="D172" i="4" s="1"/>
  <c r="D173" i="4" s="1"/>
  <c r="D174" i="4" s="1"/>
  <c r="D175" i="4" s="1"/>
  <c r="D176" i="4" s="1"/>
  <c r="D177" i="4" s="1"/>
  <c r="D178" i="4" s="1"/>
  <c r="D179" i="4" s="1"/>
  <c r="D180" i="4" s="1"/>
  <c r="D181" i="4" s="1"/>
  <c r="D182" i="4" s="1"/>
  <c r="D183" i="4" s="1"/>
  <c r="D184" i="4" s="1"/>
  <c r="D185" i="4" s="1"/>
  <c r="D186" i="4" s="1"/>
  <c r="D187" i="4" s="1"/>
  <c r="D188" i="4" s="1"/>
  <c r="D189" i="4" s="1"/>
  <c r="D190" i="4" s="1"/>
  <c r="D191" i="4" s="1"/>
  <c r="D192" i="4" s="1"/>
  <c r="D193" i="4" s="1"/>
  <c r="D194" i="4" s="1"/>
  <c r="D195" i="4" s="1"/>
  <c r="D196" i="4" s="1"/>
  <c r="D197" i="4" s="1"/>
  <c r="D198" i="4" s="1"/>
  <c r="D199" i="4" s="1"/>
  <c r="D200" i="4" s="1"/>
  <c r="D201" i="4" s="1"/>
  <c r="D202" i="4" s="1"/>
  <c r="D203" i="4" s="1"/>
  <c r="D204" i="4" s="1"/>
  <c r="D205" i="4" s="1"/>
  <c r="D206" i="4" s="1"/>
  <c r="D207" i="4" s="1"/>
  <c r="D208" i="4" s="1"/>
  <c r="D209" i="4" s="1"/>
  <c r="D210" i="4" s="1"/>
  <c r="D211" i="4" s="1"/>
  <c r="D212" i="4" s="1"/>
  <c r="D213" i="4" s="1"/>
  <c r="D214" i="4" s="1"/>
  <c r="D215" i="4" s="1"/>
  <c r="D216" i="4" s="1"/>
  <c r="D217" i="4" s="1"/>
  <c r="D218" i="4" s="1"/>
  <c r="D219" i="4" s="1"/>
  <c r="D220" i="4" s="1"/>
  <c r="D221" i="4" s="1"/>
  <c r="D222" i="4" s="1"/>
  <c r="D223" i="4" s="1"/>
  <c r="D224" i="4" s="1"/>
  <c r="D225" i="4" s="1"/>
  <c r="D226" i="4" s="1"/>
  <c r="D227" i="4" s="1"/>
  <c r="D228" i="4" s="1"/>
  <c r="D229" i="4" s="1"/>
  <c r="D230" i="4" s="1"/>
  <c r="D231" i="4" s="1"/>
  <c r="D232" i="4" s="1"/>
  <c r="D233" i="4" s="1"/>
  <c r="D234" i="4" s="1"/>
  <c r="D235" i="4" s="1"/>
  <c r="D236" i="4" s="1"/>
  <c r="D237" i="4" s="1"/>
  <c r="D238" i="4" s="1"/>
  <c r="D239" i="4" s="1"/>
  <c r="D240" i="4" s="1"/>
  <c r="D241" i="4" s="1"/>
  <c r="D242" i="4" s="1"/>
  <c r="D243" i="4" s="1"/>
  <c r="D244" i="4" s="1"/>
  <c r="D245" i="4" s="1"/>
  <c r="D246" i="4" s="1"/>
  <c r="D247" i="4" s="1"/>
  <c r="D248" i="4" s="1"/>
  <c r="D249" i="4" s="1"/>
  <c r="D250" i="4" s="1"/>
  <c r="D251" i="4" s="1"/>
  <c r="D252" i="4" s="1"/>
  <c r="D253" i="4" s="1"/>
  <c r="D254" i="4" s="1"/>
  <c r="D255" i="4" s="1"/>
  <c r="D256" i="4" s="1"/>
  <c r="D257" i="4" s="1"/>
  <c r="D258" i="4" s="1"/>
  <c r="D259" i="4" s="1"/>
  <c r="D260" i="4" s="1"/>
  <c r="D261" i="4" s="1"/>
  <c r="D262" i="4" s="1"/>
  <c r="D263" i="4" s="1"/>
  <c r="D264" i="4" s="1"/>
  <c r="D265" i="4" s="1"/>
  <c r="D266" i="4" s="1"/>
  <c r="D267" i="4" s="1"/>
  <c r="D268" i="4" s="1"/>
  <c r="D269" i="4" s="1"/>
  <c r="D270" i="4" s="1"/>
  <c r="D271" i="4" s="1"/>
  <c r="D272" i="4" s="1"/>
  <c r="D273" i="4" s="1"/>
  <c r="D274" i="4" s="1"/>
  <c r="D275" i="4" s="1"/>
  <c r="D276" i="4" s="1"/>
  <c r="D277" i="4" s="1"/>
  <c r="D278" i="4" s="1"/>
  <c r="D279" i="4" s="1"/>
  <c r="D280" i="4" s="1"/>
  <c r="D281" i="4" s="1"/>
  <c r="D282" i="4" s="1"/>
  <c r="D283" i="4" s="1"/>
  <c r="D284" i="4" s="1"/>
  <c r="D285" i="4" s="1"/>
  <c r="D286" i="4" s="1"/>
  <c r="D287" i="4" s="1"/>
  <c r="D288" i="4" s="1"/>
  <c r="D289" i="4" s="1"/>
  <c r="D290" i="4" s="1"/>
  <c r="D291" i="4" s="1"/>
  <c r="D292" i="4" s="1"/>
  <c r="D293" i="4" s="1"/>
  <c r="D294" i="4" s="1"/>
  <c r="D295" i="4" s="1"/>
  <c r="D296" i="4" s="1"/>
  <c r="D297" i="4" s="1"/>
  <c r="D298" i="4" s="1"/>
  <c r="D299" i="4" s="1"/>
  <c r="D300" i="4" s="1"/>
  <c r="D301" i="4" s="1"/>
  <c r="D302" i="4" s="1"/>
  <c r="D303" i="4" s="1"/>
  <c r="D304" i="4" s="1"/>
  <c r="D305" i="4" s="1"/>
  <c r="D306" i="4" s="1"/>
  <c r="D307" i="4" s="1"/>
  <c r="D308" i="4" s="1"/>
  <c r="D309" i="4" s="1"/>
  <c r="D310" i="4" s="1"/>
  <c r="D311" i="4" s="1"/>
  <c r="D312" i="4" s="1"/>
  <c r="D313" i="4" s="1"/>
  <c r="D314" i="4" s="1"/>
  <c r="D315" i="4" s="1"/>
  <c r="D316" i="4" s="1"/>
  <c r="D317" i="4" s="1"/>
  <c r="D318" i="4" s="1"/>
  <c r="D319" i="4" s="1"/>
  <c r="D320" i="4" s="1"/>
  <c r="D321" i="4" s="1"/>
  <c r="D322" i="4" s="1"/>
  <c r="D323" i="4" s="1"/>
  <c r="D324" i="4" s="1"/>
  <c r="D325" i="4" s="1"/>
  <c r="D326" i="4" s="1"/>
  <c r="D327" i="4" s="1"/>
  <c r="D328" i="4" s="1"/>
  <c r="D329" i="4" s="1"/>
  <c r="D330" i="4" s="1"/>
  <c r="D331" i="4" s="1"/>
  <c r="D332" i="4" s="1"/>
  <c r="D333" i="4" s="1"/>
  <c r="D334" i="4" s="1"/>
  <c r="D335" i="4" s="1"/>
  <c r="D336" i="4" s="1"/>
  <c r="D337" i="4" s="1"/>
  <c r="D338" i="4" s="1"/>
  <c r="D339" i="4" s="1"/>
  <c r="D340" i="4" s="1"/>
  <c r="D341" i="4" s="1"/>
  <c r="D342" i="4" s="1"/>
  <c r="D343" i="4" s="1"/>
  <c r="D344" i="4" s="1"/>
  <c r="D345" i="4" s="1"/>
  <c r="D346" i="4" s="1"/>
  <c r="D347" i="4" s="1"/>
  <c r="D348" i="4" s="1"/>
  <c r="D349" i="4" s="1"/>
  <c r="D350" i="4" s="1"/>
  <c r="D351" i="4" s="1"/>
  <c r="D352" i="4" s="1"/>
  <c r="D353" i="4" s="1"/>
  <c r="D354" i="4" s="1"/>
  <c r="D355" i="4" s="1"/>
  <c r="D356" i="4" s="1"/>
  <c r="D357" i="4" s="1"/>
  <c r="D358" i="4" s="1"/>
  <c r="D359" i="4" s="1"/>
  <c r="D360" i="4" s="1"/>
  <c r="D361" i="4" s="1"/>
  <c r="D362" i="4" s="1"/>
  <c r="D363" i="4" s="1"/>
  <c r="D364" i="4" s="1"/>
  <c r="D365" i="4" s="1"/>
  <c r="D366" i="4" s="1"/>
  <c r="H4" i="2" l="1"/>
  <c r="G3" i="2"/>
  <c r="H5" i="2" l="1"/>
  <c r="G4" i="2"/>
  <c r="H6" i="2" l="1"/>
  <c r="G5" i="2"/>
  <c r="G6" i="2" l="1"/>
  <c r="H7" i="2" l="1"/>
  <c r="H8" i="2" l="1"/>
  <c r="G7" i="2"/>
  <c r="G8" i="2" l="1"/>
  <c r="H9" i="2" l="1"/>
  <c r="H10" i="2" l="1"/>
  <c r="G9" i="2"/>
  <c r="H11" i="2" l="1"/>
  <c r="G10" i="2"/>
  <c r="H12" i="2" l="1"/>
  <c r="G11" i="2"/>
  <c r="H13" i="2" l="1"/>
  <c r="G12" i="2"/>
  <c r="H14" i="2" l="1"/>
  <c r="G13" i="2"/>
  <c r="H15" i="2" l="1"/>
  <c r="G14" i="2"/>
  <c r="G15" i="2" l="1"/>
  <c r="H16" i="2" l="1"/>
  <c r="H17" i="2" l="1"/>
  <c r="G16" i="2"/>
  <c r="H19" i="2" l="1"/>
  <c r="G17" i="2"/>
  <c r="H20" i="2" l="1"/>
  <c r="G19" i="2"/>
  <c r="H21" i="2" l="1"/>
  <c r="G20" i="2"/>
  <c r="H22" i="2" l="1"/>
  <c r="G21" i="2"/>
  <c r="G22" i="2" l="1"/>
  <c r="H23" i="2" l="1"/>
  <c r="H24" i="2" l="1"/>
  <c r="G23" i="2"/>
  <c r="H25" i="2" l="1"/>
  <c r="G24" i="2"/>
  <c r="G25" i="2" l="1"/>
  <c r="H26" i="2" l="1"/>
  <c r="G26" i="2" l="1"/>
  <c r="H27" i="2" l="1"/>
  <c r="G27" i="2" l="1"/>
  <c r="H28" i="2" l="1"/>
  <c r="G28" i="2" l="1"/>
  <c r="H29" i="2" l="1"/>
  <c r="H30" i="2" l="1"/>
  <c r="G29" i="2"/>
  <c r="G30" i="2" l="1"/>
  <c r="H31" i="2" l="1"/>
  <c r="G31" i="2" l="1"/>
  <c r="H32" i="2" l="1"/>
  <c r="G32" i="2" l="1"/>
  <c r="H33" i="2" l="1"/>
  <c r="H34" i="2" l="1"/>
  <c r="G33" i="2"/>
  <c r="G34" i="2" l="1"/>
  <c r="H35" i="2" l="1"/>
  <c r="H36" i="2" l="1"/>
  <c r="G35" i="2"/>
  <c r="G36" i="2" l="1"/>
  <c r="H37" i="2" l="1"/>
  <c r="H38" i="2" l="1"/>
  <c r="G37" i="2"/>
  <c r="G38" i="2" l="1"/>
  <c r="H39" i="2" l="1"/>
  <c r="H40" i="2" l="1"/>
  <c r="G39" i="2"/>
  <c r="H41" i="2" l="1"/>
  <c r="G40" i="2"/>
  <c r="G41" i="2" l="1"/>
  <c r="H42" i="2" l="1"/>
  <c r="G42" i="2" l="1"/>
  <c r="H43" i="2" l="1"/>
  <c r="G43" i="2" l="1"/>
  <c r="H44" i="2" l="1"/>
  <c r="H45" i="2" l="1"/>
  <c r="G44" i="2"/>
  <c r="G45" i="2" l="1"/>
  <c r="H46" i="2" l="1"/>
  <c r="G46" i="2" l="1"/>
  <c r="H47" i="2" l="1"/>
  <c r="G47" i="2" l="1"/>
  <c r="H48" i="2" l="1"/>
  <c r="G48" i="2" l="1"/>
  <c r="H49" i="2" l="1"/>
  <c r="G49" i="2" l="1"/>
  <c r="H50" i="2" l="1"/>
  <c r="G50" i="2" l="1"/>
  <c r="H51" i="2" l="1"/>
  <c r="H52" i="2" l="1"/>
  <c r="G51" i="2"/>
  <c r="G52" i="2" l="1"/>
  <c r="H53" i="2" l="1"/>
  <c r="H54" i="2" l="1"/>
  <c r="G53" i="2"/>
  <c r="G54" i="2" l="1"/>
  <c r="H55" i="2" l="1"/>
  <c r="H56" i="2" l="1"/>
  <c r="G55" i="2"/>
  <c r="H57" i="2" l="1"/>
  <c r="G56" i="2"/>
  <c r="H58" i="2" l="1"/>
  <c r="G57" i="2"/>
  <c r="G58" i="2" l="1"/>
  <c r="H59" i="2" l="1"/>
  <c r="G59" i="2" l="1"/>
  <c r="H60" i="2" l="1"/>
  <c r="H61" i="2" l="1"/>
  <c r="G60" i="2"/>
  <c r="H62" i="2" l="1"/>
  <c r="G61" i="2"/>
  <c r="H63" i="2" l="1"/>
  <c r="G62" i="2"/>
  <c r="G63" i="2" l="1"/>
  <c r="H64" i="2" l="1"/>
  <c r="G64" i="2" l="1"/>
  <c r="H65" i="2" l="1"/>
  <c r="H66" i="2" l="1"/>
  <c r="G65" i="2"/>
  <c r="G66" i="2" l="1"/>
  <c r="H67" i="2" l="1"/>
  <c r="H68" i="2" l="1"/>
  <c r="G67" i="2"/>
  <c r="H69" i="2" l="1"/>
  <c r="G68" i="2"/>
  <c r="G69" i="2" l="1"/>
  <c r="H70" i="2" l="1"/>
  <c r="H71" i="2" l="1"/>
  <c r="G70" i="2"/>
  <c r="G71" i="2" l="1"/>
  <c r="H72" i="2" l="1"/>
  <c r="H73" i="2" l="1"/>
  <c r="G72" i="2"/>
  <c r="H74" i="2" l="1"/>
  <c r="G73" i="2"/>
  <c r="H75" i="2" l="1"/>
  <c r="G74" i="2"/>
  <c r="H76" i="2" l="1"/>
  <c r="G75" i="2"/>
  <c r="H77" i="2" l="1"/>
  <c r="G76" i="2"/>
  <c r="H78" i="2" l="1"/>
  <c r="G77" i="2"/>
  <c r="H79" i="2" l="1"/>
  <c r="G78" i="2"/>
  <c r="H80" i="2" l="1"/>
  <c r="G79" i="2"/>
  <c r="G80" i="2" l="1"/>
  <c r="H81" i="2" l="1"/>
  <c r="H82" i="2" l="1"/>
  <c r="G81" i="2"/>
  <c r="H83" i="2" l="1"/>
  <c r="G82" i="2"/>
  <c r="H84" i="2" l="1"/>
  <c r="G83" i="2"/>
  <c r="G84" i="2" l="1"/>
  <c r="H85" i="2" l="1"/>
  <c r="H86" i="2" l="1"/>
  <c r="G85" i="2"/>
  <c r="G86" i="2" l="1"/>
  <c r="H87" i="2" l="1"/>
  <c r="H88" i="2" l="1"/>
  <c r="G87" i="2"/>
  <c r="H89" i="2" l="1"/>
  <c r="G88" i="2"/>
  <c r="H90" i="2" l="1"/>
  <c r="G89" i="2"/>
  <c r="H91" i="2" l="1"/>
  <c r="G90" i="2"/>
  <c r="H92" i="2" l="1"/>
  <c r="G91" i="2"/>
  <c r="G92" i="2" l="1"/>
  <c r="H93" i="2" l="1"/>
  <c r="H94" i="2" l="1"/>
  <c r="G93" i="2"/>
  <c r="H95" i="2" l="1"/>
  <c r="G94" i="2"/>
  <c r="H96" i="2" l="1"/>
  <c r="G95" i="2"/>
  <c r="H97" i="2" l="1"/>
  <c r="G96" i="2"/>
  <c r="G97" i="2" l="1"/>
  <c r="H98" i="2" l="1"/>
  <c r="G98" i="2" l="1"/>
  <c r="H99" i="2" l="1"/>
  <c r="H100" i="2" l="1"/>
  <c r="G99" i="2"/>
  <c r="H101" i="2" l="1"/>
  <c r="G100" i="2"/>
  <c r="G101" i="2" l="1"/>
  <c r="H102" i="2" l="1"/>
  <c r="H103" i="2" l="1"/>
  <c r="G102" i="2"/>
  <c r="H104" i="2" l="1"/>
  <c r="G103" i="2"/>
  <c r="G104" i="2" l="1"/>
  <c r="H105" i="2" l="1"/>
  <c r="H106" i="2" l="1"/>
  <c r="G105" i="2"/>
  <c r="H107" i="2" l="1"/>
  <c r="G106" i="2"/>
  <c r="G107" i="2" l="1"/>
  <c r="H108" i="2" l="1"/>
  <c r="G108" i="2" l="1"/>
  <c r="H109" i="2" l="1"/>
  <c r="H110" i="2" l="1"/>
  <c r="G109" i="2"/>
  <c r="G110" i="2" l="1"/>
  <c r="H111" i="2" l="1"/>
  <c r="H112" i="2" l="1"/>
  <c r="G111" i="2"/>
  <c r="H113" i="2" l="1"/>
  <c r="G112" i="2"/>
  <c r="H114" i="2" l="1"/>
  <c r="G113" i="2"/>
  <c r="G114" i="2" l="1"/>
  <c r="H115" i="2" l="1"/>
  <c r="H116" i="2" l="1"/>
  <c r="G115" i="2"/>
  <c r="G116" i="2" l="1"/>
  <c r="H117" i="2" l="1"/>
  <c r="H118" i="2" l="1"/>
  <c r="G117" i="2"/>
  <c r="H119" i="2" l="1"/>
  <c r="G118" i="2"/>
  <c r="G119" i="2" l="1"/>
  <c r="H120" i="2" l="1"/>
  <c r="H121" i="2" l="1"/>
  <c r="G120" i="2"/>
  <c r="H122" i="2" l="1"/>
  <c r="G121" i="2"/>
  <c r="G122" i="2" l="1"/>
  <c r="H123" i="2" l="1"/>
  <c r="G123" i="2" l="1"/>
  <c r="H124" i="2" l="1"/>
  <c r="H125" i="2" l="1"/>
  <c r="G124" i="2"/>
  <c r="H126" i="2" l="1"/>
  <c r="G125" i="2"/>
  <c r="H127" i="2" l="1"/>
  <c r="G126" i="2"/>
  <c r="H128" i="2" l="1"/>
  <c r="G127" i="2"/>
  <c r="H129" i="2" l="1"/>
  <c r="G128" i="2"/>
  <c r="H130" i="2" l="1"/>
  <c r="G129" i="2"/>
  <c r="H131" i="2" l="1"/>
  <c r="G130" i="2"/>
  <c r="H132" i="2" l="1"/>
  <c r="G131" i="2"/>
  <c r="H133" i="2" l="1"/>
  <c r="G132" i="2"/>
  <c r="H134" i="2" l="1"/>
  <c r="G133" i="2"/>
  <c r="H135" i="2" l="1"/>
  <c r="G134" i="2"/>
  <c r="H136" i="2" l="1"/>
  <c r="G135" i="2"/>
  <c r="H137" i="2" l="1"/>
  <c r="G136" i="2"/>
  <c r="H138" i="2" l="1"/>
  <c r="G137" i="2"/>
  <c r="H139" i="2" l="1"/>
  <c r="G138" i="2"/>
  <c r="H140" i="2" l="1"/>
  <c r="G139" i="2"/>
  <c r="H141" i="2" l="1"/>
  <c r="G140" i="2"/>
  <c r="H142" i="2" l="1"/>
  <c r="G141" i="2"/>
  <c r="H143" i="2" l="1"/>
  <c r="G142" i="2"/>
  <c r="H144" i="2" l="1"/>
  <c r="G143" i="2"/>
  <c r="H145" i="2" l="1"/>
  <c r="G144" i="2"/>
  <c r="H146" i="2" l="1"/>
  <c r="G145" i="2"/>
  <c r="H147" i="2" l="1"/>
  <c r="G146" i="2"/>
  <c r="H148" i="2" l="1"/>
  <c r="G147" i="2"/>
  <c r="H149" i="2" l="1"/>
  <c r="G148" i="2"/>
  <c r="H150" i="2" l="1"/>
  <c r="G149" i="2"/>
  <c r="H151" i="2" l="1"/>
  <c r="G150" i="2"/>
  <c r="H152" i="2" l="1"/>
  <c r="G151" i="2"/>
  <c r="G152" i="2" l="1"/>
  <c r="H153" i="2" l="1"/>
  <c r="H154" i="2" l="1"/>
  <c r="G153" i="2"/>
  <c r="H155" i="2" l="1"/>
  <c r="G154" i="2"/>
  <c r="H156" i="2" l="1"/>
  <c r="G155" i="2"/>
  <c r="H157" i="2" l="1"/>
  <c r="G156" i="2"/>
  <c r="H158" i="2" l="1"/>
  <c r="G157" i="2"/>
  <c r="H159" i="2" l="1"/>
  <c r="G158" i="2"/>
  <c r="H160" i="2" l="1"/>
  <c r="G159" i="2"/>
  <c r="H161" i="2" l="1"/>
  <c r="G160" i="2"/>
  <c r="G161" i="2" l="1"/>
  <c r="H162" i="2" l="1"/>
  <c r="G162" i="2" l="1"/>
  <c r="H164" i="2" l="1"/>
  <c r="G164" i="2" l="1"/>
  <c r="H165" i="2" l="1"/>
  <c r="H166" i="2" l="1"/>
  <c r="G165" i="2"/>
  <c r="H167" i="2" l="1"/>
  <c r="G166" i="2"/>
  <c r="H168" i="2" l="1"/>
  <c r="G167" i="2"/>
  <c r="H169" i="2" l="1"/>
  <c r="G168" i="2"/>
  <c r="H170" i="2" l="1"/>
  <c r="G169" i="2"/>
  <c r="H171" i="2" l="1"/>
  <c r="G170" i="2"/>
  <c r="H172" i="2" l="1"/>
  <c r="G171" i="2"/>
  <c r="H173" i="2" l="1"/>
  <c r="G172" i="2"/>
  <c r="H174" i="2" l="1"/>
  <c r="G173" i="2"/>
  <c r="H175" i="2" l="1"/>
  <c r="G174" i="2"/>
  <c r="H176" i="2" l="1"/>
  <c r="G175" i="2"/>
  <c r="H177" i="2" l="1"/>
  <c r="G176" i="2"/>
  <c r="H178" i="2" l="1"/>
  <c r="G177" i="2"/>
  <c r="H179" i="2" l="1"/>
  <c r="G178" i="2"/>
  <c r="H180" i="2" l="1"/>
  <c r="G179" i="2"/>
  <c r="H181" i="2" l="1"/>
  <c r="G180" i="2"/>
  <c r="H182" i="2" l="1"/>
  <c r="G181" i="2"/>
  <c r="G264" i="2" l="1"/>
  <c r="G182" i="2"/>
  <c r="G265" i="2" l="1"/>
  <c r="H183" i="2"/>
  <c r="G266" i="2" l="1"/>
  <c r="H184" i="2"/>
  <c r="G183" i="2"/>
  <c r="G184" i="2" l="1"/>
  <c r="H185" i="2" l="1"/>
  <c r="G268" i="2" l="1"/>
  <c r="G185" i="2"/>
  <c r="G269" i="2" l="1"/>
  <c r="H186" i="2"/>
  <c r="G271" i="2" l="1"/>
  <c r="H187" i="2"/>
  <c r="G186" i="2"/>
  <c r="G187" i="2" l="1"/>
  <c r="G273" i="2" l="1"/>
  <c r="H188" i="2"/>
  <c r="G274" i="2" l="1"/>
  <c r="G188" i="2"/>
  <c r="H189" i="2" l="1"/>
  <c r="G276" i="2" l="1"/>
  <c r="H190" i="2"/>
  <c r="G189" i="2"/>
  <c r="H191" i="2" l="1"/>
  <c r="G190" i="2"/>
  <c r="G278" i="2" l="1"/>
  <c r="H192" i="2"/>
  <c r="G191" i="2"/>
  <c r="H193" i="2" l="1"/>
  <c r="G192" i="2"/>
  <c r="G281" i="2" l="1"/>
  <c r="H194" i="2"/>
  <c r="G193" i="2"/>
  <c r="G282" i="2" l="1"/>
  <c r="H195" i="2"/>
  <c r="G194" i="2"/>
  <c r="G283" i="2" l="1"/>
  <c r="H196" i="2"/>
  <c r="G195" i="2"/>
  <c r="G284" i="2" l="1"/>
  <c r="H197" i="2"/>
  <c r="G196" i="2"/>
  <c r="G285" i="2" l="1"/>
  <c r="H198" i="2"/>
  <c r="G197" i="2"/>
  <c r="G286" i="2" l="1"/>
  <c r="G198" i="2"/>
  <c r="G289" i="2" l="1"/>
  <c r="H199" i="2"/>
  <c r="G290" i="2" l="1"/>
  <c r="H200" i="2"/>
  <c r="G199" i="2"/>
  <c r="H201" i="2" l="1"/>
  <c r="G200" i="2"/>
  <c r="G292" i="2" l="1"/>
  <c r="H202" i="2"/>
  <c r="G201" i="2"/>
  <c r="G293" i="2" l="1"/>
  <c r="H203" i="2"/>
  <c r="G202" i="2"/>
  <c r="G294" i="2" l="1"/>
  <c r="G203" i="2"/>
  <c r="G295" i="2" l="1"/>
  <c r="H204" i="2"/>
  <c r="G296" i="2" l="1"/>
  <c r="G204" i="2"/>
  <c r="G297" i="2" l="1"/>
  <c r="H205" i="2"/>
  <c r="G298" i="2" l="1"/>
  <c r="G205" i="2"/>
  <c r="H206" i="2" l="1"/>
  <c r="G300" i="2" l="1"/>
  <c r="H207" i="2"/>
  <c r="G206" i="2"/>
  <c r="H208" i="2" l="1"/>
  <c r="G207" i="2"/>
  <c r="H209" i="2" l="1"/>
  <c r="G208" i="2"/>
  <c r="H210" i="2" l="1"/>
  <c r="G209" i="2"/>
  <c r="G306" i="2" l="1"/>
  <c r="G210" i="2"/>
  <c r="G308" i="2" l="1"/>
  <c r="H211" i="2"/>
  <c r="G309" i="2" l="1"/>
  <c r="H212" i="2"/>
  <c r="G211" i="2"/>
  <c r="G310" i="2" l="1"/>
  <c r="H213" i="2"/>
  <c r="G212" i="2"/>
  <c r="G311" i="2" l="1"/>
  <c r="H214" i="2"/>
  <c r="G213" i="2"/>
  <c r="H215" i="2" l="1"/>
  <c r="G214" i="2"/>
  <c r="G315" i="2" l="1"/>
  <c r="H216" i="2"/>
  <c r="G215" i="2"/>
  <c r="G316" i="2" l="1"/>
  <c r="H217" i="2"/>
  <c r="G216" i="2"/>
  <c r="G317" i="2" l="1"/>
  <c r="H218" i="2"/>
  <c r="G217" i="2"/>
  <c r="G318" i="2" l="1"/>
  <c r="H219" i="2"/>
  <c r="G218" i="2"/>
  <c r="G319" i="2" l="1"/>
  <c r="G219" i="2"/>
  <c r="G320" i="2" l="1"/>
  <c r="H220" i="2"/>
  <c r="G321" i="2" l="1"/>
  <c r="H221" i="2"/>
  <c r="G220" i="2"/>
  <c r="G322" i="2" l="1"/>
  <c r="H222" i="2"/>
  <c r="G221" i="2"/>
  <c r="G323" i="2" l="1"/>
  <c r="H223" i="2"/>
  <c r="G222" i="2"/>
  <c r="G223" i="2" l="1"/>
  <c r="G325" i="2" l="1"/>
  <c r="H224" i="2"/>
  <c r="H225" i="2" l="1"/>
  <c r="G224" i="2"/>
  <c r="G327" i="2" l="1"/>
  <c r="H226" i="2"/>
  <c r="G225" i="2"/>
  <c r="G328" i="2" l="1"/>
  <c r="G226" i="2"/>
  <c r="G329" i="2" l="1"/>
  <c r="H227" i="2"/>
  <c r="G227" i="2" l="1"/>
  <c r="G331" i="2" l="1"/>
  <c r="H228" i="2"/>
  <c r="G333" i="2" l="1"/>
  <c r="H229" i="2"/>
  <c r="G228" i="2"/>
  <c r="H230" i="2" l="1"/>
  <c r="G334" i="2"/>
  <c r="G229" i="2"/>
  <c r="H231" i="2" l="1"/>
  <c r="G230" i="2"/>
  <c r="G337" i="2" l="1"/>
  <c r="H232" i="2"/>
  <c r="G231" i="2"/>
  <c r="G338" i="2" l="1"/>
  <c r="H233" i="2"/>
  <c r="G232" i="2"/>
  <c r="G339" i="2" l="1"/>
  <c r="H234" i="2"/>
  <c r="G233" i="2"/>
  <c r="H235" i="2" l="1"/>
  <c r="G234" i="2"/>
  <c r="G341" i="2" l="1"/>
  <c r="G235" i="2"/>
  <c r="H236" i="2" l="1"/>
  <c r="H237" i="2" l="1"/>
  <c r="G236" i="2"/>
  <c r="G344" i="2" l="1"/>
  <c r="G237" i="2"/>
  <c r="H238" i="2" l="1"/>
  <c r="G238" i="2" l="1"/>
  <c r="G347" i="2" l="1"/>
  <c r="H239" i="2"/>
  <c r="G351" i="2" l="1"/>
  <c r="H240" i="2"/>
  <c r="G239" i="2"/>
  <c r="H241" i="2" l="1"/>
  <c r="G240" i="2"/>
  <c r="G354" i="2" l="1"/>
  <c r="H242" i="2"/>
  <c r="G241" i="2"/>
  <c r="H243" i="2" l="1"/>
  <c r="G242" i="2"/>
  <c r="G356" i="2" l="1"/>
  <c r="H244" i="2"/>
  <c r="G243" i="2"/>
  <c r="G357" i="2" l="1"/>
  <c r="H245" i="2"/>
  <c r="G244" i="2"/>
  <c r="G360" i="2" l="1"/>
  <c r="H246" i="2"/>
  <c r="G245" i="2"/>
  <c r="G361" i="2" l="1"/>
  <c r="H247" i="2"/>
  <c r="G246" i="2"/>
  <c r="G362" i="2" l="1"/>
  <c r="H248" i="2"/>
  <c r="G247" i="2"/>
  <c r="H249" i="2" l="1"/>
  <c r="G248" i="2"/>
  <c r="H250" i="2" l="1"/>
  <c r="G249" i="2"/>
  <c r="H251" i="2" l="1"/>
  <c r="G250" i="2"/>
  <c r="G366" i="2" l="1"/>
  <c r="H252" i="2"/>
  <c r="G251" i="2"/>
  <c r="G367" i="2" l="1"/>
  <c r="H253" i="2"/>
  <c r="G252" i="2"/>
  <c r="G368" i="2" l="1"/>
  <c r="H254" i="2"/>
  <c r="G253" i="2"/>
  <c r="H255" i="2" l="1"/>
  <c r="G254" i="2"/>
  <c r="G370" i="2" l="1"/>
  <c r="H256" i="2"/>
  <c r="G255" i="2"/>
  <c r="G371" i="2" l="1"/>
  <c r="G256" i="2"/>
  <c r="G372" i="2" l="1"/>
  <c r="H257" i="2"/>
  <c r="H258" i="2" l="1"/>
  <c r="G257" i="2"/>
  <c r="G374" i="2" l="1"/>
  <c r="H259" i="2"/>
  <c r="G258" i="2"/>
  <c r="G375" i="2" l="1"/>
  <c r="H260" i="2"/>
  <c r="G259" i="2"/>
  <c r="H261" i="2" l="1"/>
  <c r="G260" i="2"/>
  <c r="G261" i="2" l="1"/>
  <c r="G377" i="2" l="1"/>
  <c r="H262" i="2"/>
  <c r="K2" i="2" s="1"/>
  <c r="G262" i="2"/>
</calcChain>
</file>

<file path=xl/sharedStrings.xml><?xml version="1.0" encoding="utf-8"?>
<sst xmlns="http://schemas.openxmlformats.org/spreadsheetml/2006/main" count="833" uniqueCount="510">
  <si>
    <t>N°</t>
  </si>
  <si>
    <t>Désignations</t>
  </si>
  <si>
    <t>PU.HT</t>
  </si>
  <si>
    <t>TOTAL</t>
  </si>
  <si>
    <t>CABLE ONDILEURE LUX</t>
  </si>
  <si>
    <t>ADAPAPTER POWERLINE AV200 TP-LINK TL-PA211</t>
  </si>
  <si>
    <t>ADAPTAEUR SATA TO IDE SATA E USB</t>
  </si>
  <si>
    <t>ADAPTAEUR USB TO PS/2</t>
  </si>
  <si>
    <t>BANDLE CPU CORE I5-650+CM PECATRON  P55A</t>
  </si>
  <si>
    <t>BOITE ALIMENTATION  GOLDEN</t>
  </si>
  <si>
    <t>BOITE ALIMENTATION 530W GOLDEN</t>
  </si>
  <si>
    <t>BOITE ALIMENTATION ICON  500W LUX</t>
  </si>
  <si>
    <t>BOITE iCON LUX AVEC1 VENTILO 2008B</t>
  </si>
  <si>
    <t>BOITE PC GLOBE</t>
  </si>
  <si>
    <t>BOITIER COOLER MASTER ELITE 311</t>
  </si>
  <si>
    <t>BOITIER COOLER MASTER ELITE 343</t>
  </si>
  <si>
    <t>CABL ALIMENTATION SATA</t>
  </si>
  <si>
    <t>CABLE ALIMENTATION LUX</t>
  </si>
  <si>
    <t>CABLE DB9 F/F</t>
  </si>
  <si>
    <t>CABLE DVI HDMI 1.5M</t>
  </si>
  <si>
    <t>CABLE HDMI 1.8M 24K GOLD PLATED CONNECTORS 1.4A</t>
  </si>
  <si>
    <t>CABLE RES 100M CAT6</t>
  </si>
  <si>
    <t>CABLE RES 10M CAT6</t>
  </si>
  <si>
    <t>CABLE RES 20M CAT6</t>
  </si>
  <si>
    <t>CABLE RES 25M CAT6</t>
  </si>
  <si>
    <t>CABLE RES 2M CAT5</t>
  </si>
  <si>
    <t>CABLE RES 30M CAT6</t>
  </si>
  <si>
    <t>BOITE ALIMENTATION ICON  550W LUX</t>
  </si>
  <si>
    <t>BOITE iCON LUX AVEC1 VENTILO 2008C</t>
  </si>
  <si>
    <t>CABLE HDMI 1.5M FLAT</t>
  </si>
  <si>
    <t>CABLE HDMI 1.5M LUX</t>
  </si>
  <si>
    <t>CABLE HDMI 3M LUX</t>
  </si>
  <si>
    <t>CABLE HDMI 5M  LUX</t>
  </si>
  <si>
    <t>Articles</t>
  </si>
  <si>
    <t>Stock</t>
  </si>
  <si>
    <t>Sorties</t>
  </si>
  <si>
    <t>Stock D</t>
  </si>
  <si>
    <t>Stock N</t>
  </si>
  <si>
    <t>prix</t>
  </si>
  <si>
    <t>Date</t>
  </si>
  <si>
    <t>Client</t>
  </si>
  <si>
    <t>Montant</t>
  </si>
  <si>
    <t>Qté</t>
  </si>
  <si>
    <t>01/2014</t>
  </si>
  <si>
    <t>02/2014</t>
  </si>
  <si>
    <t>03/2014</t>
  </si>
  <si>
    <t>05/2014</t>
  </si>
  <si>
    <t>06/2014</t>
  </si>
  <si>
    <t>07/2014</t>
  </si>
  <si>
    <t>08/2014</t>
  </si>
  <si>
    <t>09/2014</t>
  </si>
  <si>
    <t>10/2014</t>
  </si>
  <si>
    <t>11/2014</t>
  </si>
  <si>
    <t>12/2014</t>
  </si>
  <si>
    <t>13/2014</t>
  </si>
  <si>
    <t>14/2014</t>
  </si>
  <si>
    <t>15/2014</t>
  </si>
  <si>
    <t>16/2014</t>
  </si>
  <si>
    <t>17/2014</t>
  </si>
  <si>
    <t>Comptoir</t>
  </si>
  <si>
    <t>18/2014</t>
  </si>
  <si>
    <t>19/2014</t>
  </si>
  <si>
    <t>20/2014</t>
  </si>
  <si>
    <t>22/2014</t>
  </si>
  <si>
    <t>23/2014</t>
  </si>
  <si>
    <t>24/2014</t>
  </si>
  <si>
    <t>25/2014</t>
  </si>
  <si>
    <t>26/2014</t>
  </si>
  <si>
    <t>27/2014</t>
  </si>
  <si>
    <t>28/2014</t>
  </si>
  <si>
    <t>29/2014</t>
  </si>
  <si>
    <t>30/2014</t>
  </si>
  <si>
    <t>31/2014</t>
  </si>
  <si>
    <t>32/2014</t>
  </si>
  <si>
    <t>33/2014</t>
  </si>
  <si>
    <t>34/2014</t>
  </si>
  <si>
    <t>35/2014</t>
  </si>
  <si>
    <t>36/2014</t>
  </si>
  <si>
    <t>37/2014</t>
  </si>
  <si>
    <t>38/2014</t>
  </si>
  <si>
    <t>39/2014</t>
  </si>
  <si>
    <t>40/2014</t>
  </si>
  <si>
    <t>41/2014</t>
  </si>
  <si>
    <t>42/2014</t>
  </si>
  <si>
    <t>43/2014</t>
  </si>
  <si>
    <t>44/2014</t>
  </si>
  <si>
    <t>45/2014</t>
  </si>
  <si>
    <t>46/2014</t>
  </si>
  <si>
    <t>47/2014</t>
  </si>
  <si>
    <t>48/2014</t>
  </si>
  <si>
    <t>49/2014</t>
  </si>
  <si>
    <t>50/2014</t>
  </si>
  <si>
    <t>51/2014</t>
  </si>
  <si>
    <t>52/2014</t>
  </si>
  <si>
    <t>53/2014</t>
  </si>
  <si>
    <t>54/2014</t>
  </si>
  <si>
    <t>55/2014</t>
  </si>
  <si>
    <t>56/2014</t>
  </si>
  <si>
    <t>57/2014</t>
  </si>
  <si>
    <t>58/2014</t>
  </si>
  <si>
    <t>59/2014</t>
  </si>
  <si>
    <t>60/2014</t>
  </si>
  <si>
    <t>61/2014</t>
  </si>
  <si>
    <t>62/2014</t>
  </si>
  <si>
    <t>63/2014</t>
  </si>
  <si>
    <t>64/2014</t>
  </si>
  <si>
    <t>65/2014</t>
  </si>
  <si>
    <t>66/2014</t>
  </si>
  <si>
    <t>67/2014</t>
  </si>
  <si>
    <t>68/2014</t>
  </si>
  <si>
    <t>69/2014</t>
  </si>
  <si>
    <t>70/2014</t>
  </si>
  <si>
    <t>71/2014</t>
  </si>
  <si>
    <t>72/2014</t>
  </si>
  <si>
    <t>73/2014</t>
  </si>
  <si>
    <t>74/2014</t>
  </si>
  <si>
    <t>75/2014</t>
  </si>
  <si>
    <t>76/2014</t>
  </si>
  <si>
    <t>77/2014</t>
  </si>
  <si>
    <t>78/2014</t>
  </si>
  <si>
    <t>79/2014</t>
  </si>
  <si>
    <t>Reste</t>
  </si>
  <si>
    <t>CABLE RES 40M CAT6</t>
  </si>
  <si>
    <t>CABLE RES 50M CAT5</t>
  </si>
  <si>
    <t>CABLE RES 50M CAT6</t>
  </si>
  <si>
    <t>CABLE RES 5M CAT6</t>
  </si>
  <si>
    <t>CABLE RES FTP CAT5 305M</t>
  </si>
  <si>
    <t>CABLE TRAVEL 1.5M  POUR LAPTOP</t>
  </si>
  <si>
    <t>CABLE USB 2.0 1.5M IMPRIMANT FLAT</t>
  </si>
  <si>
    <t>CABLE USB 2.0 1.5M IMPRIMANT LUX</t>
  </si>
  <si>
    <t>CABLE USB 2.0 5M IMPRIMANT</t>
  </si>
  <si>
    <t>CABLE USB EXTENTOIN 1.5 M LUX</t>
  </si>
  <si>
    <t>CABLE USB EXTENTOIN 1.5 M LUX FLAT</t>
  </si>
  <si>
    <t>CABLE USB EXTENTOIN 3M LUX</t>
  </si>
  <si>
    <t>CABLE USB EXTENTOIN 5M 1er CHOIX</t>
  </si>
  <si>
    <t>CABLE USB iPHONE</t>
  </si>
  <si>
    <t>CABLE VGA 1.5M/MM BLEU</t>
  </si>
  <si>
    <t>CARTAB MIC B1515 15.6" VDUNTH</t>
  </si>
  <si>
    <t>CARTAB MIC B1519 15.6" VDUNTH</t>
  </si>
  <si>
    <t>CARTAB MIC B1524 15.6" VDUNTH</t>
  </si>
  <si>
    <t>CARTAB MIC B15247 15.6" VDUNTH</t>
  </si>
  <si>
    <t>CARTAB MIC B1580 15.6" VDUNTH</t>
  </si>
  <si>
    <t>CARTAB MIC B1593 15.6" VDUNTH</t>
  </si>
  <si>
    <t>CARTAB MIC DU-B1001 10.2 VDUNTH</t>
  </si>
  <si>
    <t>CARTAB MIC DU-B1102 11.2 VDUNTH</t>
  </si>
  <si>
    <t>CARTAB MIC DU-B1103 11.2 VDUNTH</t>
  </si>
  <si>
    <t>CARTAB MIC DU-B1512 15.6 VDUNTH</t>
  </si>
  <si>
    <t>CARTAB MIC DU-B1513 15.6 VDUNTH</t>
  </si>
  <si>
    <t>CARTAB MIC DU-B1514 15.6 VDUNTH</t>
  </si>
  <si>
    <t>CARTAB MIC DU-B1516 15.6 VDUNTH</t>
  </si>
  <si>
    <t>CARTAB MIC DU-B1517 15.6 VDUNTH</t>
  </si>
  <si>
    <t>CARTAB MIC DU-B1518 15.6 VDUNTH</t>
  </si>
  <si>
    <t>CARTAB MIC DU-B1522 15.6 VDUNTH</t>
  </si>
  <si>
    <t>CARTAB MIC DU-B1528 15.6 VDUNTH</t>
  </si>
  <si>
    <t>CARTAB MIC DU-B1535 17.6 VDUNTH</t>
  </si>
  <si>
    <t>CARTAB MIC DU-B1544 15.6 VDUNTH</t>
  </si>
  <si>
    <t>CARTAB MIC DU-B1571 15.6 VDUNTH</t>
  </si>
  <si>
    <t>CARTABL MIC SACAD DUNTH 04</t>
  </si>
  <si>
    <t>CARTABL MIC SACAD DUNTH 06</t>
  </si>
  <si>
    <t>CARTABL MIC SACAD DUNTH 07</t>
  </si>
  <si>
    <t>CARTABL MIC SACAD DUNTH 08</t>
  </si>
  <si>
    <t>CARTABL MIC SACAD DUNTH 09</t>
  </si>
  <si>
    <t>CARTE MEMOIRE MICRO SD 8G+ADAPTATEUR INCONIX</t>
  </si>
  <si>
    <t>CARTE MEMOIRE MICRO SD 8G+ADAPTATEUR TRANCEND</t>
  </si>
  <si>
    <t>CARTE MER ASROK  G41</t>
  </si>
  <si>
    <t>CARTE MER GIGABYTE G41MT-S2PT</t>
  </si>
  <si>
    <t>CARTE MER GIGABYTE H61 S2PV</t>
  </si>
  <si>
    <t>CARTE MER LOGICOM H61</t>
  </si>
  <si>
    <t>CARTE RESEAU PCI</t>
  </si>
  <si>
    <t>CARTE RESEAU SAN FIL PCI TP-LINK 54MBPS AVEC ANTEINE 350G</t>
  </si>
  <si>
    <t>CARTE RESEAU SAN FIL USB TP-LINK 300MBPS 821N</t>
  </si>
  <si>
    <t>CARTE RESEAU SAN FIL USB W311M 150MBPS TENDA</t>
  </si>
  <si>
    <t>CARTE RESEAU USB D-LINK N 150Mbps DWA-123</t>
  </si>
  <si>
    <t>CARTE SON USB</t>
  </si>
  <si>
    <t>CARTE SOND PCI 4 CHANELS</t>
  </si>
  <si>
    <t>CARTOUCH EPSON D78- 711/712/713/714</t>
  </si>
  <si>
    <t>CARTOUCHE EPSON SX 125 NOIR INKWEL</t>
  </si>
  <si>
    <t>CARTOUCHE IMP brother-C125/315C NOIR INKWELL</t>
  </si>
  <si>
    <t>CARTOUCHE IMPRIMANT brother-195C NOIR/COUL</t>
  </si>
  <si>
    <t>CASQUE CREATI DU-21</t>
  </si>
  <si>
    <t>CASQUE CREATI DU-922</t>
  </si>
  <si>
    <t>CASQUE CREATIV CR-667</t>
  </si>
  <si>
    <t>CASQUE DUNTH DU-01</t>
  </si>
  <si>
    <t>CASQUE DUNTH DU-194</t>
  </si>
  <si>
    <t>CASQUE DUNTH DU-29</t>
  </si>
  <si>
    <t>CASQUE DUNTH DU-302</t>
  </si>
  <si>
    <t>CASQUE DUNTH DU-73</t>
  </si>
  <si>
    <t>CASQUE DUNTH DU-78</t>
  </si>
  <si>
    <t>CASQUE DUNTH DU-782</t>
  </si>
  <si>
    <t>CASQUE DUNTH DU-808</t>
  </si>
  <si>
    <t>CASQUE DUNTH DU-82</t>
  </si>
  <si>
    <t>CASQUE DUNTH DU-86</t>
  </si>
  <si>
    <t>CASQUE DUNTH DU-87</t>
  </si>
  <si>
    <t>CASQUE DUNTH DU-9010</t>
  </si>
  <si>
    <t>CASQUE DUNTH DU-903</t>
  </si>
  <si>
    <t>CASQUE DUNTH DU-944</t>
  </si>
  <si>
    <t>CASQUE DUNTH DU-97</t>
  </si>
  <si>
    <t>CASQUE DUNTH S/FILE /FM  DU-1000</t>
  </si>
  <si>
    <t>CASQUE GOLDEN B10</t>
  </si>
  <si>
    <t>CASQUE GOLDEN B11</t>
  </si>
  <si>
    <t>CASQUE HAVIT H-56D LUX</t>
  </si>
  <si>
    <t>CASQUE HZ- STAR-HD001</t>
  </si>
  <si>
    <t>CASQUE KOMC KM-311</t>
  </si>
  <si>
    <t>CASQUE S/F 880 8.1 GOLDEN</t>
  </si>
  <si>
    <t>CASQUE STAR HALA- 04</t>
  </si>
  <si>
    <t>CASQUE STAR HALA CAS02</t>
  </si>
  <si>
    <t>CASQUE STAR HALA-8060</t>
  </si>
  <si>
    <t>CASQUE TECH-COM 314/315</t>
  </si>
  <si>
    <t>CHAISE OPERATEUR 036</t>
  </si>
  <si>
    <t>CHARGEUR POR NOTBOOK ACER INPUT 19V/1.58A</t>
  </si>
  <si>
    <t>CHARGEUR POR NOTBOOK ACER INPUT 19V/2.1A C</t>
  </si>
  <si>
    <t>CHARGEUR POR NOTBOOK SAMSUNG  INPUT 19V/2.1A C</t>
  </si>
  <si>
    <t>CHARGEUR POR SAMSUNG  INPUT 19V/4.47  C</t>
  </si>
  <si>
    <t>CHARGEUR PORTABLE 120W lux</t>
  </si>
  <si>
    <t>CHARGEUR PORTABLE ACER INPUT 19V/4.74A</t>
  </si>
  <si>
    <t>CHARGEUR PORTABLE DELL INPUT 19.5V/4.62A C</t>
  </si>
  <si>
    <t>CHARGEUR PORTABLE DELL INPUT3.34/ 19.5A</t>
  </si>
  <si>
    <t>CHARGEUR PORTABLE HP INPUT 18.5V/3.5A FP C</t>
  </si>
  <si>
    <t>CHARGEUR PORTABLE HP INPUT 18.5V/3.5A FP PIN</t>
  </si>
  <si>
    <t>CHARGEUR PORTABLE HP INPUT 19V/4.74A C</t>
  </si>
  <si>
    <t>CHARGEUR PORTABLE HP INPUT 19V/4.74A FP</t>
  </si>
  <si>
    <t>CHARGEUR PORTABLE TOSHIBA INPUT 19V/3.42A C</t>
  </si>
  <si>
    <t>CHARGEUR PORTABLE TOSHIBA INPUT 19V/4.74A</t>
  </si>
  <si>
    <t>CHARGEUR PORTABLE TOSHIBA INPUT 19V/4.74A 5.5*2.5</t>
  </si>
  <si>
    <t>CHARGEUR TOSHIBA ENTEX 19/3.42</t>
  </si>
  <si>
    <t>CIRING CILICON ARGENTE 1G</t>
  </si>
  <si>
    <t>CIRING CILICON ARGENTE 30G</t>
  </si>
  <si>
    <t>CLAVIE USB BITA-502</t>
  </si>
  <si>
    <t>CLAVIER  USB GOLDEN 580 GM</t>
  </si>
  <si>
    <t>CLAVIER DIAMOND USB</t>
  </si>
  <si>
    <t>CLAVIER ICON 2609 PS/2</t>
  </si>
  <si>
    <t>CLAVIER iCON REF.2020 USB</t>
  </si>
  <si>
    <t>CLAVIER MM iCON REF.KB250 USB</t>
  </si>
  <si>
    <t>CLAVIER MM iCON REF.KB2930 USB</t>
  </si>
  <si>
    <t>CLAVIER SOURIS SANS FIL NOVA 1020G</t>
  </si>
  <si>
    <t>CLAVIER USB MM PC GLOBE PCG-K211N</t>
  </si>
  <si>
    <t>CONECTEUR RJ45 METAL</t>
  </si>
  <si>
    <t>CPU 2.0 CORE 2 DUO</t>
  </si>
  <si>
    <t>CPU 2.0 DC</t>
  </si>
  <si>
    <t>CPU 3.0  DUAL COR E5700</t>
  </si>
  <si>
    <t>CPU 3.0 G P4</t>
  </si>
  <si>
    <t>CPU INTEL CORE I3-2120 3.3GHz SANDY BRIDGE BOX</t>
  </si>
  <si>
    <t>CPU INTEL G2020 2.9GHZ 3MO BOX</t>
  </si>
  <si>
    <t>DATA SHWE ACER X112 SVGA DLP</t>
  </si>
  <si>
    <t>DDR2 1G SAMSUNG</t>
  </si>
  <si>
    <t>DDR-3 2G XENA</t>
  </si>
  <si>
    <t>ECOUTEUR DUNTH</t>
  </si>
  <si>
    <t>ECRAN 20" LED  BENQ</t>
  </si>
  <si>
    <t>ECRAN 22"  SAMSUNG LED S22A100N</t>
  </si>
  <si>
    <t>ECRAN AOC 18.5" LED e950SW</t>
  </si>
  <si>
    <t>ECRAN PACKARD BELL 18.5" MASTRO 195DXLB</t>
  </si>
  <si>
    <t>ECRAN18.5"  SAMSUNG LED 19AB150N</t>
  </si>
  <si>
    <t>FAN I3/G620/  INTEL</t>
  </si>
  <si>
    <t>FAN P4 LGA 775 VIS</t>
  </si>
  <si>
    <t>FAX PANASONIC 988</t>
  </si>
  <si>
    <t>FILTER LCD 19" LG</t>
  </si>
  <si>
    <t>FLASH DISK 16G ADATA</t>
  </si>
  <si>
    <t>FLASH DISK 32GB TRANCEND TS3</t>
  </si>
  <si>
    <t>FLASH DISK 4GB APACER</t>
  </si>
  <si>
    <t>FLASH DISK 4GB SAN-DISK</t>
  </si>
  <si>
    <t>FLASH DISK 8G ADATA 906</t>
  </si>
  <si>
    <t>FLASH DISK 8GB TOSHIBA</t>
  </si>
  <si>
    <t>GAM PAD 1 PCS TRANSP VIB EW-702</t>
  </si>
  <si>
    <t>GAM PAD 2 PCS TRANSP VIB EW-706D</t>
  </si>
  <si>
    <t>GAM PAD DOUBLE SIMPL GOLDEN REF G-02</t>
  </si>
  <si>
    <t>GAM PAD DUBL SIMPL DU-GP280</t>
  </si>
  <si>
    <t>GAM PAD DUBL VIBRATION SIGMA</t>
  </si>
  <si>
    <t>GAM PAD SINGL SIMPL BITA-108</t>
  </si>
  <si>
    <t>GAM PAD SINGLE SIMPLE DU-GP180</t>
  </si>
  <si>
    <t>GAM PAD SINGLE VIBRE DU-GP188</t>
  </si>
  <si>
    <t>GAM PAD STK-2009P PLAY STATION ICON</t>
  </si>
  <si>
    <t>GAM PAD USB - PLAY STATION</t>
  </si>
  <si>
    <t>GRAVEUR DVD SAMSUNG SATA</t>
  </si>
  <si>
    <t>HDD 1 TR USB3.0 ADATA HV620</t>
  </si>
  <si>
    <t>HDD 160G SEAGATE SATA</t>
  </si>
  <si>
    <t>HDD 160G WESTERN DIGITAL SATA</t>
  </si>
  <si>
    <t>HDD 500 G  USB3.0 ADATA HV620</t>
  </si>
  <si>
    <t>HDD 750 G SEGATE SATA</t>
  </si>
  <si>
    <t>HDD EXT 500 G USB3.0 ADATA 710 ANTI-CHOC</t>
  </si>
  <si>
    <t>HDD EXTERN 1THR 2.5" USB TOSHIBA</t>
  </si>
  <si>
    <t>HDD KINGSTON 120G SSD</t>
  </si>
  <si>
    <t>HDD MICRO PORT 2.5 500G HGST</t>
  </si>
  <si>
    <t>HDD USB TRANCEND 500G 25D3 USB 3.0</t>
  </si>
  <si>
    <t>HP  DUNTH SP006 FLASH+LECT CART</t>
  </si>
  <si>
    <t>HP  DUNTH SP011 FLASH+LECT CART</t>
  </si>
  <si>
    <t>HP  DUNTH SP012 FLASH+LECT CART</t>
  </si>
  <si>
    <t>HP  DUNTH SP015</t>
  </si>
  <si>
    <t>HP  DUNTH SP035 FLASH+LECT CART</t>
  </si>
  <si>
    <t>HP  DUNTH SP072 FLASH+LECT CART</t>
  </si>
  <si>
    <t>HP  DUNTH SP320  FLASH+LECT CART</t>
  </si>
  <si>
    <t>HP  DUNTH SP632  FLASH+LECT CART</t>
  </si>
  <si>
    <t>HP  DUNTH SP639 FLASH+LECT CART</t>
  </si>
  <si>
    <t>HP 2.1 VAENSONG V-300T L/MMS-USB</t>
  </si>
  <si>
    <t>HP CURSOR 7000</t>
  </si>
  <si>
    <t>HP DUNTH 2.1 WITH USB SD DU-SP160</t>
  </si>
  <si>
    <t>HP DUNTH 2.1 WITH USB SD DU-SP203</t>
  </si>
  <si>
    <t>HP DUNTH 2.1 WITH USB SD DU-SP205</t>
  </si>
  <si>
    <t>HP DUNTH 2.1 WITH USB SD DU-SP206</t>
  </si>
  <si>
    <t>HP DUNTH 2.1 WITH USB SD DU-SP305</t>
  </si>
  <si>
    <t>HP DUNTH 2.1 WITH USB SD DU-SP312</t>
  </si>
  <si>
    <t>HP DUNTH DU-SP108</t>
  </si>
  <si>
    <t>HP DUNTH DU-SP113</t>
  </si>
  <si>
    <t>HP DUNTH DU-SP128</t>
  </si>
  <si>
    <t>HP DUNTH DU-SP132</t>
  </si>
  <si>
    <t>HP DUNTH DU-SP145</t>
  </si>
  <si>
    <t>HP ICON IP380 CARTE MEMOIR/ SORT USB  4000W</t>
  </si>
  <si>
    <t>HP INTEX  IT-1800 SD+USB</t>
  </si>
  <si>
    <t>HP INTEX IT -1950  FM+SD+USB</t>
  </si>
  <si>
    <t>HP INTEX IT 2.2 -3000W SD+USB</t>
  </si>
  <si>
    <t>HP INTEX IT -2425 FM+SD+USB</t>
  </si>
  <si>
    <t>HP INTEX IT-1875  FM+SD+USB</t>
  </si>
  <si>
    <t>HP INTEX MT-2575 SD+USB</t>
  </si>
  <si>
    <t>HP INTEX NB 20 USB C/SOND INTG</t>
  </si>
  <si>
    <t>HP MAC TECH -1900  FM+SD+USB</t>
  </si>
  <si>
    <t>HP MINI IPBT28H BLUETOOTH ICON</t>
  </si>
  <si>
    <t>HP PC GLOBE PCG-S084J</t>
  </si>
  <si>
    <t>HUB USB 2.0 4 PORTS MT-HB411</t>
  </si>
  <si>
    <t>HUB USB 2.0 4 PORTS MT-HB412</t>
  </si>
  <si>
    <t>HUB USB 2.0 GOLDEN 1M4</t>
  </si>
  <si>
    <t>HUB USB+RESISTANCE+MONTRE USB2</t>
  </si>
  <si>
    <t>IMP CANON LASER 3010 MULT FONC/285A</t>
  </si>
  <si>
    <t>IMP CANON LASER LBP 6020</t>
  </si>
  <si>
    <t>IMPRIMANT brother DCP-195C</t>
  </si>
  <si>
    <t>IMPRIMANT CANON MILTIFONCTION 4730/LBP728/HP78</t>
  </si>
  <si>
    <t>KASPERSKY INTERNET SECURITY 1 POST 2013</t>
  </si>
  <si>
    <t>KASPERSKY INTERNET SECURITY 3 POST 2013</t>
  </si>
  <si>
    <t>KIT NET 3 in 1 pack</t>
  </si>
  <si>
    <t>KIT RECHARGE N/C 100ML GOLDEN</t>
  </si>
  <si>
    <t>KIT RECHARGEBLE BROTHER 140/195</t>
  </si>
  <si>
    <t>LEC CARTE MEM 15 IN 1 480MBPS</t>
  </si>
  <si>
    <t>LEC DVD SAMSUNG SATA</t>
  </si>
  <si>
    <t>LECT DE CARTE SD</t>
  </si>
  <si>
    <t>LECT DE CARTE USB MT-CR025</t>
  </si>
  <si>
    <t>LECT DE CARTE USB MT-CR026</t>
  </si>
  <si>
    <t>MODEM ROUTER D-LINK 150 MADLS2 DSL-2730U</t>
  </si>
  <si>
    <t>MODEM ROUTER D-LINK 300MBS DSL-2750U</t>
  </si>
  <si>
    <t>MODEM ROUTER TINDA 150Mbps 2.4GHz ADSL2+</t>
  </si>
  <si>
    <t>MODEM ROUTER TP-LINK 300MBS TD-W8961ND</t>
  </si>
  <si>
    <t>MODEM ROUTER TP-LINK N 150Mbps 2.4GHz ADSL2+</t>
  </si>
  <si>
    <t>NAP IDE</t>
  </si>
  <si>
    <t>NAP SATA</t>
  </si>
  <si>
    <t>ONDILEUR APC 3 SORTIE 650VA</t>
  </si>
  <si>
    <t>ONDILEUR ET STABIL  NITRAM 600VA</t>
  </si>
  <si>
    <t>PACK RECHARG SX125 NOIR/COUL</t>
  </si>
  <si>
    <t>PAPIER FAX RLX ECOSIUM</t>
  </si>
  <si>
    <t>PAVE NUMERIQUE</t>
  </si>
  <si>
    <t>POINT D'ACCES TP-LINK TL-WA7510N</t>
  </si>
  <si>
    <t>POUCHETTE 10'' POUR NOT BOOK</t>
  </si>
  <si>
    <t>POUCHETTE 10'' TABLETTE DU-i02</t>
  </si>
  <si>
    <t>POUCHETTE 10'' TABLETTE DU-i06</t>
  </si>
  <si>
    <t>POUCHETTE 10'' TABLETTE DU-i08</t>
  </si>
  <si>
    <t>POUCHETTE 10'' TABLETTE DU-i09</t>
  </si>
  <si>
    <t>POUCHETTE 10'' TABLETTE DU-i10</t>
  </si>
  <si>
    <t>POUCHETTE 10'' TABLETTE DU-i11</t>
  </si>
  <si>
    <t>POUCHETTE 15.6'' POUR LAPTOP</t>
  </si>
  <si>
    <t>POUCHETTE CD PAQUET DE 100</t>
  </si>
  <si>
    <t>PRISE FILTER APC 5 SORTE APC</t>
  </si>
  <si>
    <t>PRISE FILTER LUX QIAO SHENG 3M+USB 886</t>
  </si>
  <si>
    <t>PROTEGE  LAPTOP AVEC PHOTO</t>
  </si>
  <si>
    <t>PROTEGE LAPTOP 3IN1 PCOM</t>
  </si>
  <si>
    <t>RAK HDD 2.5 SATA SILVER/NOIR</t>
  </si>
  <si>
    <t>RAM PAPIER HIPPONE BLEU</t>
  </si>
  <si>
    <t>REFROIDISSEUR LAPTOP HDW-588A</t>
  </si>
  <si>
    <t>REFROIDISSEUR PORTABLE DUNTH DU-CP01</t>
  </si>
  <si>
    <t>REFROIDISSEUR PORTABLE DUNTH DU-CP02</t>
  </si>
  <si>
    <t>ROFROIDISSEUR HEATSINK X-870</t>
  </si>
  <si>
    <t>SCANNER  A3 MUSTEK</t>
  </si>
  <si>
    <t>SOURIE GM 10 REF A01 GOLDEN</t>
  </si>
  <si>
    <t>SOURIE PS/2  HI-TECH S 837</t>
  </si>
  <si>
    <t>SOURIE SONS FIL ICON 1600dpi MX-3600</t>
  </si>
  <si>
    <t>SOURIE SONS FIL ICON 1600dpi MX-6600</t>
  </si>
  <si>
    <t>SOURIE SONS FIL ICON 2.4GHZ BX-7700</t>
  </si>
  <si>
    <t>SOURIE SONS FIL ICON 2.4GHZ BX-8600</t>
  </si>
  <si>
    <t>SOURIE SONS FIL ICON 2.4GHZ BX-8800</t>
  </si>
  <si>
    <t>SOURIE USB  HZ -A1203</t>
  </si>
  <si>
    <t>SOURIE USB  HZ -M007</t>
  </si>
  <si>
    <t>SOURIE USB  HZ -M012</t>
  </si>
  <si>
    <t>SOURIE USB  HZ -M013</t>
  </si>
  <si>
    <t>SOURIE USB 5D DX-8000  ICON</t>
  </si>
  <si>
    <t>SOURIE USB ACER 3500</t>
  </si>
  <si>
    <t>SOURIE USB MACTECH MT-OM54</t>
  </si>
  <si>
    <t>SOURIE USB MACTECH MT-OM65</t>
  </si>
  <si>
    <t>SOURIS BITA USB RG-009</t>
  </si>
  <si>
    <t>SOURIS DUNTH USB DU-M104</t>
  </si>
  <si>
    <t>SOURIS EXR WIRELESS ARC</t>
  </si>
  <si>
    <t>SOURIS S/F HAVIT MS-518</t>
  </si>
  <si>
    <t>SOURIS USB 209</t>
  </si>
  <si>
    <t>SOURIS USB 224</t>
  </si>
  <si>
    <t>SOURIS USB GOLDEN COLOR N/A</t>
  </si>
  <si>
    <t>SOURIS USB MINI  BOX GOLDEN</t>
  </si>
  <si>
    <t>SOURIS USB PC GLOBE PCG-M9318J</t>
  </si>
  <si>
    <t>STICKER CLAV FR/AR</t>
  </si>
  <si>
    <t>STICKER CLAV FR/AR 3M</t>
  </si>
  <si>
    <t>SWITCH 16 PORT GOLDEN</t>
  </si>
  <si>
    <t>SWITCH 5 PORTS GOLDEN</t>
  </si>
  <si>
    <t>SWITCH 8PORT GOLDEN</t>
  </si>
  <si>
    <t>TABEL 700 SMART</t>
  </si>
  <si>
    <t>TABLETTE 9'' G+P SCREEN/1G/8G/ANDROID4.1/AT90H</t>
  </si>
  <si>
    <t>TAPIS SOURIS L-8</t>
  </si>
  <si>
    <t>TAPIS SOURIS Microsoft</t>
  </si>
  <si>
    <t>TONER  PHOTOCOPIEUR DUNTH 2016/2018</t>
  </si>
  <si>
    <t>TONER  PHOTOCOPIEUR DUNTH 2016/2018 HIGH VOLUME</t>
  </si>
  <si>
    <t>TONER SAMSUNG 1640</t>
  </si>
  <si>
    <t>TONER SAMSUNG 1660</t>
  </si>
  <si>
    <t>TONNER LBP 1120/1100/92A INK-PRO</t>
  </si>
  <si>
    <t>VGA 1G 210 GEFORCE MSI</t>
  </si>
  <si>
    <t>VGA ATI HD R5450 2G</t>
  </si>
  <si>
    <t>VGA GEFORCE GT610 2GB PALIT 64bit</t>
  </si>
  <si>
    <t>VOLANT JEUX STK-8288E POUR PC &amp; PLAY ICON</t>
  </si>
  <si>
    <t>WEB CAM  GOLDEN CLIP CAM-01</t>
  </si>
  <si>
    <t>WEB CAM  GOLDEN REF20</t>
  </si>
  <si>
    <t>WEB CAM ATW-M30 ICON</t>
  </si>
  <si>
    <t>WEB CAM BLANC/NOIR GOLDEN CAM-50</t>
  </si>
  <si>
    <t>WEB CAM JEWAY 0037</t>
  </si>
  <si>
    <t>WEB CAM JEWAY JW-5010</t>
  </si>
  <si>
    <t>WEB CAM NOVA TECH 12 MP</t>
  </si>
  <si>
    <t>WEB CAM STAR HALA HZ-4000</t>
  </si>
  <si>
    <t>WEB CAM STAR HALA HZ-5000</t>
  </si>
  <si>
    <t>WEB CAM STAR HALA HZ-W1300</t>
  </si>
  <si>
    <t>WEB CAM YX05</t>
  </si>
  <si>
    <t>WEB CAM YX06</t>
  </si>
  <si>
    <t>Total</t>
  </si>
  <si>
    <t>Quantité pièces:</t>
  </si>
  <si>
    <t>Valeur Totale Stock:</t>
  </si>
  <si>
    <t>CABLE ONDILEURE LUX 3M</t>
  </si>
  <si>
    <t>CABLE RES 1,5M CATE6</t>
  </si>
  <si>
    <t>CABLE USB 2.0 10M IMPRIMANT LUX</t>
  </si>
  <si>
    <t>CARTABLE 15,6" 1580</t>
  </si>
  <si>
    <t>CARTE  PCI 2COM+PARALLELE</t>
  </si>
  <si>
    <t>CARTE RESEAU USB TENDA 150Mbps</t>
  </si>
  <si>
    <t>CARTE USB PCI</t>
  </si>
  <si>
    <t>CASQUE 82</t>
  </si>
  <si>
    <t>CASQUE STAR HALA-06</t>
  </si>
  <si>
    <t>CD GRAVE</t>
  </si>
  <si>
    <t>CD VEIRGE</t>
  </si>
  <si>
    <t>CHARGEUR PORTABLE ACER INPUT 19V/4.74A 7.4*5.0</t>
  </si>
  <si>
    <t>CHARGEUR PORTABLE DELL INPUT 19.5V/4.62A 7.4*5.0</t>
  </si>
  <si>
    <t>CHARGEUR PORTABLE HP INPUT 19V/4.74A 7.4*5.0</t>
  </si>
  <si>
    <t>CHARGEUR PORTABLE TOSHIBA  INPUT 19V/4.74A 7.4*5.0</t>
  </si>
  <si>
    <t>CLAVIER  JEWA</t>
  </si>
  <si>
    <t>CLAVIER ICON 2609 USB</t>
  </si>
  <si>
    <t>CLAVIER SANS FIL HAVIT KB306</t>
  </si>
  <si>
    <t>CONECTEUR RJ45 PLASTIQUE 100PCS/BOX</t>
  </si>
  <si>
    <t>CPU 2.5 CORE 2 DUO</t>
  </si>
  <si>
    <t>DDR3 2G V-TECH</t>
  </si>
  <si>
    <t>DVD GRAVE</t>
  </si>
  <si>
    <t>DVD VEIRGE</t>
  </si>
  <si>
    <t>FLASH DISK 4G ADATA UV100</t>
  </si>
  <si>
    <t>FLASH DISK 8GB SAN-DISK</t>
  </si>
  <si>
    <t>GAM PAD DUBL VIBRE DU-GP288</t>
  </si>
  <si>
    <t>HP GOLDEN SS100</t>
  </si>
  <si>
    <t>HP ICON IP 040</t>
  </si>
  <si>
    <t>HP INTEX</t>
  </si>
  <si>
    <t xml:space="preserve">HP RADIOU </t>
  </si>
  <si>
    <t>HP SW 201</t>
  </si>
  <si>
    <t>LEC CARTE USB HI- SPEED 630</t>
  </si>
  <si>
    <t>MOUS NET</t>
  </si>
  <si>
    <t>PAPIER LISTING 132 COL 2EX</t>
  </si>
  <si>
    <t>PAPIER PHOTO A4</t>
  </si>
  <si>
    <t>PRISE FILTER ZIS MODLE 300</t>
  </si>
  <si>
    <t>PROTEGE  LAPTOP AVEC CLAVIER</t>
  </si>
  <si>
    <t>RAM PAPIER ALIF 75GRA</t>
  </si>
  <si>
    <t>RUBAN LQ 300</t>
  </si>
  <si>
    <t>RUBAN LQ 590</t>
  </si>
  <si>
    <t>SOURIS DUNTH S/F DU-MW01</t>
  </si>
  <si>
    <t>SOURIS ICON GX-800</t>
  </si>
  <si>
    <t>TABLE MICRO 307B</t>
  </si>
  <si>
    <t>TABLE MICRO PIANO PO58</t>
  </si>
  <si>
    <t>TABLE MICRO VITREE' KA-750 WIDOWS7</t>
  </si>
  <si>
    <t>TAPIS SOURIS EU-DOLAR</t>
  </si>
  <si>
    <t>TAPIS SOURIS GEL</t>
  </si>
  <si>
    <t>TONER DUNTH  278A/4410</t>
  </si>
  <si>
    <t>TONER DUNTH285/435/ 6000/3010</t>
  </si>
  <si>
    <t>G KAMEL</t>
  </si>
  <si>
    <t>Etat</t>
  </si>
  <si>
    <t>Mode</t>
  </si>
  <si>
    <t>Especes</t>
  </si>
  <si>
    <t>A terme</t>
  </si>
  <si>
    <t xml:space="preserve"> -   </t>
  </si>
  <si>
    <t xml:space="preserve">Reste </t>
  </si>
  <si>
    <t xml:space="preserve">ARMOIRE METALIQUE 2P </t>
  </si>
  <si>
    <t xml:space="preserve">ARMOIRE METALIQUE P </t>
  </si>
  <si>
    <t xml:space="preserve">BLEUTOUCH </t>
  </si>
  <si>
    <t xml:space="preserve">CABLE AUDIO </t>
  </si>
  <si>
    <t xml:space="preserve">CLAVIER PC GLOBE </t>
  </si>
  <si>
    <t>P4/2,5 CORE DUO/2GO/360GO/GB/20"</t>
  </si>
  <si>
    <t>TELEPHONE</t>
  </si>
  <si>
    <t>Installation Complète</t>
  </si>
  <si>
    <t>VERSSEMENT</t>
  </si>
  <si>
    <t>RESTE</t>
  </si>
  <si>
    <t>Verss</t>
  </si>
  <si>
    <t>IMP EPSON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</si>
  <si>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</si>
  <si>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</si>
  <si>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</si>
  <si>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</si>
  <si>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</si>
  <si>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</si>
  <si>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</si>
  <si>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</si>
  <si>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</si>
  <si>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</si>
  <si>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</si>
  <si>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</si>
  <si>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</si>
  <si>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je veux ça</t>
  </si>
  <si>
    <t>Total général</t>
  </si>
  <si>
    <t>Somme de Montant</t>
  </si>
  <si>
    <t>Somme de Verss</t>
  </si>
  <si>
    <t>Somme de Reste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</si>
</sst>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-* #,##0.00\ [$€-1]_-;\-* #,##0.00\ [$€-1]_-;_-* &quot;-&quot;??\ [$€-1]_-"/>
    <numFmt numFmtId="167" formatCode="_-* #,##0.00_-;_-* #,##0.00\-;_-* &quot;-&quot;??_-;_-@_-"/>
    <numFmt numFmtId="168" formatCode="#,###"/>
    <numFmt numFmtId="169" formatCode="#,##0.00_ ;\-#,##0.00\ 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name val="Consolas"/>
      <family val="3"/>
    </font>
    <font>
      <sz val="11"/>
      <name val="Consolas"/>
      <family val="3"/>
    </font>
    <font>
      <b/>
      <i/>
      <sz val="9"/>
      <color indexed="8"/>
      <name val="Calibri"/>
      <family val="2"/>
    </font>
    <font>
      <b/>
      <sz val="12"/>
      <name val="Consolas"/>
      <family val="3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sz val="11"/>
      <name val="Calibri"/>
      <family val="2"/>
      <scheme val="minor"/>
    </font>
    <font>
      <b/>
      <sz val="12"/>
      <color theme="1"/>
      <name val="Consolas"/>
      <family val="3"/>
    </font>
    <font>
      <b/>
      <sz val="14"/>
      <color theme="1"/>
      <name val="Consolas"/>
      <family val="3"/>
    </font>
    <font>
      <b/>
      <sz val="10"/>
      <color theme="1"/>
      <name val="Consolas"/>
      <family val="3"/>
    </font>
    <font>
      <b/>
      <sz val="14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theme="9" tint="-0.24994659260841701"/>
      </left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theme="9" tint="-0.24994659260841701"/>
      </left>
      <right style="hair">
        <color theme="9" tint="-0.24994659260841701"/>
      </right>
      <top style="hair">
        <color theme="9" tint="-0.24994659260841701"/>
      </top>
      <bottom/>
      <diagonal/>
    </border>
  </borders>
  <cellStyleXfs count="15">
    <xf numFmtId="0" fontId="0" fillId="0" borderId="0"/>
    <xf numFmtId="166" fontId="2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3" fillId="0" borderId="0">
      <alignment vertical="top"/>
    </xf>
    <xf numFmtId="0" fontId="2" fillId="0" borderId="0"/>
  </cellStyleXfs>
  <cellXfs count="107">
    <xf numFmtId="0" fontId="0" fillId="0" borderId="0" xfId="0"/>
    <xf numFmtId="0" fontId="0" fillId="0" borderId="0" xfId="0" applyBorder="1" applyAlignment="1">
      <alignment horizontal="center"/>
    </xf>
    <xf numFmtId="0" fontId="9" fillId="0" borderId="0" xfId="0" applyFont="1" applyAlignment="1">
      <alignment vertical="center" wrapText="1"/>
    </xf>
    <xf numFmtId="0" fontId="10" fillId="0" borderId="0" xfId="0" applyFont="1" applyBorder="1" applyAlignment="1">
      <alignment horizontal="center"/>
    </xf>
    <xf numFmtId="0" fontId="0" fillId="0" borderId="0" xfId="0"/>
    <xf numFmtId="0" fontId="0" fillId="0" borderId="0" xfId="0" applyBorder="1" applyAlignment="1">
      <alignment horizontal="center"/>
    </xf>
    <xf numFmtId="0" fontId="9" fillId="0" borderId="0" xfId="0" applyFont="1" applyAlignment="1">
      <alignment vertical="center" wrapText="1"/>
    </xf>
    <xf numFmtId="0" fontId="0" fillId="0" borderId="0" xfId="0" applyBorder="1"/>
    <xf numFmtId="3" fontId="9" fillId="0" borderId="0" xfId="0" applyNumberFormat="1" applyFont="1" applyBorder="1" applyAlignment="1">
      <alignment horizontal="center"/>
    </xf>
    <xf numFmtId="167" fontId="9" fillId="0" borderId="0" xfId="6" applyFont="1" applyBorder="1"/>
    <xf numFmtId="0" fontId="10" fillId="0" borderId="0" xfId="0" applyFont="1"/>
    <xf numFmtId="0" fontId="0" fillId="0" borderId="0" xfId="0"/>
    <xf numFmtId="167" fontId="0" fillId="0" borderId="0" xfId="0" applyNumberFormat="1"/>
    <xf numFmtId="0" fontId="1" fillId="0" borderId="0" xfId="0" applyFont="1"/>
    <xf numFmtId="0" fontId="0" fillId="2" borderId="1" xfId="0" applyFill="1" applyBorder="1" applyAlignment="1">
      <alignment horizontal="center" vertical="center"/>
    </xf>
    <xf numFmtId="164" fontId="1" fillId="0" borderId="0" xfId="11" applyFont="1"/>
    <xf numFmtId="0" fontId="0" fillId="3" borderId="1" xfId="0" applyFill="1" applyBorder="1"/>
    <xf numFmtId="165" fontId="14" fillId="3" borderId="1" xfId="0" applyNumberFormat="1" applyFont="1" applyFill="1" applyBorder="1" applyAlignment="1">
      <alignment horizontal="center" vertical="center"/>
    </xf>
    <xf numFmtId="49" fontId="0" fillId="2" borderId="1" xfId="0" applyNumberFormat="1" applyFill="1" applyBorder="1"/>
    <xf numFmtId="0" fontId="0" fillId="2" borderId="1" xfId="0" applyFill="1" applyBorder="1"/>
    <xf numFmtId="0" fontId="7" fillId="2" borderId="1" xfId="14" applyNumberFormat="1" applyFont="1" applyFill="1" applyBorder="1" applyAlignment="1" applyProtection="1">
      <alignment horizontal="left"/>
    </xf>
    <xf numFmtId="14" fontId="0" fillId="2" borderId="1" xfId="0" applyNumberFormat="1" applyFill="1" applyBorder="1"/>
    <xf numFmtId="15" fontId="0" fillId="2" borderId="1" xfId="0" applyNumberFormat="1" applyFill="1" applyBorder="1"/>
    <xf numFmtId="164" fontId="0" fillId="0" borderId="0" xfId="11" applyFont="1"/>
    <xf numFmtId="164" fontId="0" fillId="4" borderId="1" xfId="0" applyNumberFormat="1" applyFill="1" applyBorder="1"/>
    <xf numFmtId="0" fontId="11" fillId="5" borderId="1" xfId="0" applyFont="1" applyFill="1" applyBorder="1"/>
    <xf numFmtId="43" fontId="0" fillId="0" borderId="0" xfId="0" applyNumberFormat="1"/>
    <xf numFmtId="0" fontId="0" fillId="6" borderId="0" xfId="0" applyFill="1"/>
    <xf numFmtId="0" fontId="0" fillId="3" borderId="11" xfId="0" applyFill="1" applyBorder="1"/>
    <xf numFmtId="0" fontId="0" fillId="8" borderId="0" xfId="0" applyFill="1"/>
    <xf numFmtId="0" fontId="10" fillId="8" borderId="0" xfId="0" applyFont="1" applyFill="1" applyAlignment="1">
      <alignment horizontal="right"/>
    </xf>
    <xf numFmtId="0" fontId="6" fillId="8" borderId="0" xfId="0" applyFont="1" applyFill="1" applyBorder="1"/>
    <xf numFmtId="0" fontId="16" fillId="8" borderId="0" xfId="0" applyFont="1" applyFill="1"/>
    <xf numFmtId="0" fontId="0" fillId="8" borderId="0" xfId="0" applyFill="1" applyBorder="1" applyAlignment="1">
      <alignment horizontal="center"/>
    </xf>
    <xf numFmtId="14" fontId="11" fillId="7" borderId="6" xfId="0" applyNumberFormat="1" applyFont="1" applyFill="1" applyBorder="1" applyAlignment="1">
      <alignment horizontal="center" vertical="center"/>
    </xf>
    <xf numFmtId="0" fontId="7" fillId="7" borderId="1" xfId="10" applyFont="1" applyFill="1" applyBorder="1" applyAlignment="1" applyProtection="1">
      <alignment horizontal="center" vertical="center"/>
      <protection locked="0"/>
    </xf>
    <xf numFmtId="0" fontId="8" fillId="7" borderId="1" xfId="9" applyFont="1" applyFill="1" applyBorder="1"/>
    <xf numFmtId="168" fontId="7" fillId="7" borderId="1" xfId="10" applyNumberFormat="1" applyFont="1" applyFill="1" applyBorder="1" applyAlignment="1" applyProtection="1">
      <alignment horizontal="center" vertical="center"/>
      <protection locked="0"/>
    </xf>
    <xf numFmtId="169" fontId="7" fillId="7" borderId="1" xfId="6" applyNumberFormat="1" applyFont="1" applyFill="1" applyBorder="1" applyAlignment="1">
      <alignment horizontal="center" vertical="center"/>
    </xf>
    <xf numFmtId="167" fontId="7" fillId="7" borderId="1" xfId="6" applyFont="1" applyFill="1" applyBorder="1" applyAlignment="1">
      <alignment horizontal="center" vertical="center"/>
    </xf>
    <xf numFmtId="0" fontId="6" fillId="9" borderId="1" xfId="10" applyFont="1" applyFill="1" applyBorder="1" applyAlignment="1">
      <alignment horizontal="center" vertical="center"/>
    </xf>
    <xf numFmtId="0" fontId="6" fillId="9" borderId="1" xfId="10" applyFont="1" applyFill="1" applyBorder="1" applyAlignment="1">
      <alignment vertical="center"/>
    </xf>
    <xf numFmtId="0" fontId="11" fillId="4" borderId="15" xfId="0" applyFont="1" applyFill="1" applyBorder="1" applyAlignment="1">
      <alignment horizontal="center" vertical="center"/>
    </xf>
    <xf numFmtId="0" fontId="0" fillId="0" borderId="14" xfId="0" applyBorder="1"/>
    <xf numFmtId="14" fontId="18" fillId="0" borderId="14" xfId="0" applyNumberFormat="1" applyFont="1" applyBorder="1"/>
    <xf numFmtId="0" fontId="18" fillId="0" borderId="14" xfId="0" applyFont="1" applyBorder="1"/>
    <xf numFmtId="4" fontId="11" fillId="5" borderId="1" xfId="11" applyNumberFormat="1" applyFont="1" applyFill="1" applyBorder="1"/>
    <xf numFmtId="0" fontId="16" fillId="7" borderId="6" xfId="0" applyFont="1" applyFill="1" applyBorder="1" applyAlignment="1">
      <alignment horizontal="center" vertical="center"/>
    </xf>
    <xf numFmtId="4" fontId="18" fillId="0" borderId="14" xfId="11" applyNumberFormat="1" applyFont="1" applyBorder="1"/>
    <xf numFmtId="168" fontId="0" fillId="8" borderId="0" xfId="0" applyNumberFormat="1" applyFill="1"/>
    <xf numFmtId="0" fontId="0" fillId="10" borderId="0" xfId="0" applyFill="1"/>
    <xf numFmtId="0" fontId="17" fillId="11" borderId="6" xfId="0" applyFont="1" applyFill="1" applyBorder="1" applyAlignment="1">
      <alignment horizontal="center" vertical="center"/>
    </xf>
    <xf numFmtId="164" fontId="17" fillId="11" borderId="6" xfId="11" applyFont="1" applyFill="1" applyBorder="1" applyAlignment="1">
      <alignment horizontal="center" vertical="center"/>
    </xf>
    <xf numFmtId="0" fontId="17" fillId="11" borderId="17" xfId="0" applyFont="1" applyFill="1" applyBorder="1" applyAlignment="1">
      <alignment horizontal="center" vertical="center"/>
    </xf>
    <xf numFmtId="0" fontId="1" fillId="11" borderId="18" xfId="0" applyFont="1" applyFill="1" applyBorder="1"/>
    <xf numFmtId="0" fontId="0" fillId="11" borderId="18" xfId="0" applyFill="1" applyBorder="1"/>
    <xf numFmtId="164" fontId="6" fillId="11" borderId="18" xfId="11" applyFont="1" applyFill="1" applyBorder="1" applyAlignment="1">
      <alignment horizontal="center" vertical="top"/>
    </xf>
    <xf numFmtId="0" fontId="10" fillId="11" borderId="18" xfId="0" applyFont="1" applyFill="1" applyBorder="1"/>
    <xf numFmtId="164" fontId="10" fillId="11" borderId="18" xfId="11" applyFont="1" applyFill="1" applyBorder="1"/>
    <xf numFmtId="4" fontId="10" fillId="11" borderId="18" xfId="0" applyNumberFormat="1" applyFont="1" applyFill="1" applyBorder="1"/>
    <xf numFmtId="164" fontId="6" fillId="11" borderId="18" xfId="11" applyFont="1" applyFill="1" applyBorder="1" applyAlignment="1">
      <alignment vertical="top"/>
    </xf>
    <xf numFmtId="164" fontId="15" fillId="11" borderId="18" xfId="11" applyFont="1" applyFill="1" applyBorder="1"/>
    <xf numFmtId="164" fontId="1" fillId="11" borderId="18" xfId="11" applyFont="1" applyFill="1" applyBorder="1"/>
    <xf numFmtId="164" fontId="0" fillId="11" borderId="18" xfId="11" applyFont="1" applyFill="1" applyBorder="1"/>
    <xf numFmtId="169" fontId="7" fillId="7" borderId="16" xfId="6" applyNumberFormat="1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18" fillId="0" borderId="0" xfId="0" applyFont="1" applyBorder="1"/>
    <xf numFmtId="167" fontId="7" fillId="7" borderId="16" xfId="6" applyFont="1" applyFill="1" applyBorder="1" applyAlignment="1">
      <alignment horizontal="center" vertical="center"/>
    </xf>
    <xf numFmtId="164" fontId="18" fillId="0" borderId="14" xfId="11" applyFont="1" applyBorder="1"/>
    <xf numFmtId="14" fontId="18" fillId="12" borderId="14" xfId="0" applyNumberFormat="1" applyFont="1" applyFill="1" applyBorder="1"/>
    <xf numFmtId="0" fontId="18" fillId="12" borderId="14" xfId="0" applyFont="1" applyFill="1" applyBorder="1"/>
    <xf numFmtId="4" fontId="18" fillId="12" borderId="14" xfId="11" applyNumberFormat="1" applyFont="1" applyFill="1" applyBorder="1"/>
    <xf numFmtId="164" fontId="18" fillId="12" borderId="14" xfId="11" applyFont="1" applyFill="1" applyBorder="1"/>
    <xf numFmtId="0" fontId="0" fillId="12" borderId="0" xfId="0" applyFill="1"/>
    <xf numFmtId="0" fontId="18" fillId="12" borderId="0" xfId="0" applyFont="1" applyFill="1" applyBorder="1"/>
    <xf numFmtId="14" fontId="18" fillId="0" borderId="27" xfId="0" applyNumberFormat="1" applyFont="1" applyBorder="1"/>
    <xf numFmtId="0" fontId="18" fillId="0" borderId="27" xfId="0" applyFont="1" applyBorder="1"/>
    <xf numFmtId="4" fontId="18" fillId="0" borderId="27" xfId="11" applyNumberFormat="1" applyFont="1" applyBorder="1"/>
    <xf numFmtId="164" fontId="18" fillId="0" borderId="27" xfId="11" applyFont="1" applyBorder="1"/>
    <xf numFmtId="14" fontId="18" fillId="0" borderId="0" xfId="0" applyNumberFormat="1" applyFont="1" applyBorder="1"/>
    <xf numFmtId="4" fontId="18" fillId="0" borderId="0" xfId="11" applyNumberFormat="1" applyFont="1" applyBorder="1"/>
    <xf numFmtId="164" fontId="18" fillId="0" borderId="0" xfId="11" applyFont="1" applyBorder="1"/>
    <xf numFmtId="0" fontId="19" fillId="0" borderId="0" xfId="0" applyFont="1"/>
    <xf numFmtId="0" fontId="0" fillId="0" borderId="0" xfId="0" pivotButton="1"/>
    <xf numFmtId="0" fontId="0" fillId="0" borderId="0" xfId="0" applyNumberFormat="1"/>
    <xf numFmtId="14" fontId="0" fillId="0" borderId="0" xfId="0" applyNumberFormat="1"/>
    <xf numFmtId="0" fontId="12" fillId="7" borderId="12" xfId="0" applyFont="1" applyFill="1" applyBorder="1" applyAlignment="1">
      <alignment horizontal="center" vertical="center" wrapText="1"/>
    </xf>
    <xf numFmtId="0" fontId="12" fillId="7" borderId="13" xfId="0" applyFont="1" applyFill="1" applyBorder="1" applyAlignment="1">
      <alignment horizontal="center" vertical="center" wrapText="1"/>
    </xf>
    <xf numFmtId="0" fontId="16" fillId="7" borderId="12" xfId="0" applyFont="1" applyFill="1" applyBorder="1" applyAlignment="1">
      <alignment horizontal="center" vertical="center"/>
    </xf>
    <xf numFmtId="0" fontId="16" fillId="7" borderId="13" xfId="0" applyFont="1" applyFill="1" applyBorder="1" applyAlignment="1">
      <alignment horizontal="center" vertical="center"/>
    </xf>
    <xf numFmtId="0" fontId="16" fillId="7" borderId="19" xfId="0" applyFont="1" applyFill="1" applyBorder="1" applyAlignment="1">
      <alignment horizontal="center" vertical="center"/>
    </xf>
    <xf numFmtId="0" fontId="16" fillId="7" borderId="20" xfId="0" applyFont="1" applyFill="1" applyBorder="1" applyAlignment="1">
      <alignment horizontal="center" vertical="center"/>
    </xf>
    <xf numFmtId="0" fontId="16" fillId="7" borderId="23" xfId="0" applyFont="1" applyFill="1" applyBorder="1" applyAlignment="1">
      <alignment horizontal="center" vertical="center"/>
    </xf>
    <xf numFmtId="0" fontId="16" fillId="7" borderId="24" xfId="0" applyFont="1" applyFill="1" applyBorder="1" applyAlignment="1">
      <alignment horizontal="center" vertical="center"/>
    </xf>
    <xf numFmtId="0" fontId="16" fillId="7" borderId="21" xfId="0" applyFont="1" applyFill="1" applyBorder="1" applyAlignment="1">
      <alignment horizontal="center" vertical="center"/>
    </xf>
    <xf numFmtId="0" fontId="16" fillId="7" borderId="22" xfId="0" applyFont="1" applyFill="1" applyBorder="1" applyAlignment="1">
      <alignment horizontal="center" vertical="center"/>
    </xf>
    <xf numFmtId="0" fontId="16" fillId="7" borderId="25" xfId="0" applyFont="1" applyFill="1" applyBorder="1" applyAlignment="1">
      <alignment horizontal="center" vertical="center"/>
    </xf>
    <xf numFmtId="0" fontId="16" fillId="7" borderId="26" xfId="0" applyFont="1" applyFill="1" applyBorder="1" applyAlignment="1">
      <alignment horizontal="center" vertical="center"/>
    </xf>
    <xf numFmtId="167" fontId="16" fillId="7" borderId="2" xfId="0" applyNumberFormat="1" applyFont="1" applyFill="1" applyBorder="1" applyAlignment="1">
      <alignment horizontal="center"/>
    </xf>
    <xf numFmtId="167" fontId="16" fillId="7" borderId="7" xfId="0" applyNumberFormat="1" applyFont="1" applyFill="1" applyBorder="1" applyAlignment="1">
      <alignment horizontal="center"/>
    </xf>
    <xf numFmtId="167" fontId="16" fillId="7" borderId="3" xfId="0" applyNumberFormat="1" applyFont="1" applyFill="1" applyBorder="1" applyAlignment="1">
      <alignment horizontal="center"/>
    </xf>
    <xf numFmtId="167" fontId="16" fillId="7" borderId="4" xfId="0" applyNumberFormat="1" applyFont="1" applyFill="1" applyBorder="1" applyAlignment="1">
      <alignment horizontal="center"/>
    </xf>
    <xf numFmtId="167" fontId="16" fillId="7" borderId="10" xfId="0" applyNumberFormat="1" applyFont="1" applyFill="1" applyBorder="1" applyAlignment="1">
      <alignment horizontal="center"/>
    </xf>
    <xf numFmtId="167" fontId="16" fillId="7" borderId="5" xfId="0" applyNumberFormat="1" applyFont="1" applyFill="1" applyBorder="1" applyAlignment="1">
      <alignment horizontal="center"/>
    </xf>
    <xf numFmtId="167" fontId="16" fillId="7" borderId="8" xfId="0" applyNumberFormat="1" applyFont="1" applyFill="1" applyBorder="1" applyAlignment="1">
      <alignment horizontal="center"/>
    </xf>
    <xf numFmtId="167" fontId="16" fillId="7" borderId="0" xfId="0" applyNumberFormat="1" applyFont="1" applyFill="1" applyBorder="1" applyAlignment="1">
      <alignment horizontal="center"/>
    </xf>
    <xf numFmtId="167" fontId="16" fillId="7" borderId="9" xfId="0" applyNumberFormat="1" applyFont="1" applyFill="1" applyBorder="1" applyAlignment="1">
      <alignment horizontal="center"/>
    </xf>
  </cellXfs>
  <cellStyles count="15">
    <cellStyle name="Euro" xfId="1"/>
    <cellStyle name="Excel Built-in Normal" xfId="2"/>
    <cellStyle name="Lien hypertexte 2" xfId="3"/>
    <cellStyle name="Milliers" xfId="11" builtinId="3"/>
    <cellStyle name="Milliers 2" xfId="4"/>
    <cellStyle name="Milliers 2 2" xfId="5"/>
    <cellStyle name="Milliers 3" xfId="6"/>
    <cellStyle name="Milliers 4" xfId="12"/>
    <cellStyle name="Monétaire 2" xfId="7"/>
    <cellStyle name="Monétaire 3" xfId="8"/>
    <cellStyle name="Normal" xfId="0" builtinId="0"/>
    <cellStyle name="Normal 2" xfId="9"/>
    <cellStyle name="Normal 2 2" xfId="13"/>
    <cellStyle name="Normal 3" xfId="10"/>
    <cellStyle name="Normal_Facte-eriad11" xfId="14"/>
  </cellStyles>
  <dxfs count="0"/>
  <tableStyles count="0" defaultTableStyle="TableStyleMedium2" defaultPivotStyle="PivotStyleLight16"/>
  <colors>
    <mruColors>
      <color rgb="FF95B3D7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488950</xdr:colOff>
      <xdr:row>0</xdr:row>
      <xdr:rowOff>11796</xdr:rowOff>
    </xdr:from>
    <xdr:to>
      <xdr:col>13</xdr:col>
      <xdr:colOff>748458</xdr:colOff>
      <xdr:row>1</xdr:row>
      <xdr:rowOff>181428</xdr:rowOff>
    </xdr:to>
    <xdr:sp macro="[0]!tri" textlink="">
      <xdr:nvSpPr>
        <xdr:cNvPr id="2" name="Rectangle 2"/>
        <xdr:cNvSpPr>
          <a:spLocks noChangeArrowheads="1"/>
        </xdr:cNvSpPr>
      </xdr:nvSpPr>
      <xdr:spPr bwMode="auto">
        <a:xfrm>
          <a:off x="13495111" y="11796"/>
          <a:ext cx="1778972" cy="373739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Tri A Z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4</xdr:row>
          <xdr:rowOff>133350</xdr:rowOff>
        </xdr:from>
        <xdr:to>
          <xdr:col>9</xdr:col>
          <xdr:colOff>180975</xdr:colOff>
          <xdr:row>6</xdr:row>
          <xdr:rowOff>114300</xdr:rowOff>
        </xdr:to>
        <xdr:sp macro="" textlink="">
          <xdr:nvSpPr>
            <xdr:cNvPr id="1075" name="Valider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4</xdr:row>
          <xdr:rowOff>123825</xdr:rowOff>
        </xdr:from>
        <xdr:to>
          <xdr:col>11</xdr:col>
          <xdr:colOff>676275</xdr:colOff>
          <xdr:row>6</xdr:row>
          <xdr:rowOff>104775</xdr:rowOff>
        </xdr:to>
        <xdr:sp macro="" textlink="">
          <xdr:nvSpPr>
            <xdr:cNvPr id="1076" name="Annuler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2</xdr:row>
          <xdr:rowOff>104775</xdr:rowOff>
        </xdr:from>
        <xdr:to>
          <xdr:col>11</xdr:col>
          <xdr:colOff>676275</xdr:colOff>
          <xdr:row>3</xdr:row>
          <xdr:rowOff>190500</xdr:rowOff>
        </xdr:to>
        <xdr:sp macro="" textlink="">
          <xdr:nvSpPr>
            <xdr:cNvPr id="1077" name="EtablirFacture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89687</xdr:colOff>
      <xdr:row>4</xdr:row>
      <xdr:rowOff>37147</xdr:rowOff>
    </xdr:from>
    <xdr:to>
      <xdr:col>11</xdr:col>
      <xdr:colOff>86773</xdr:colOff>
      <xdr:row>5</xdr:row>
      <xdr:rowOff>22157</xdr:rowOff>
    </xdr:to>
    <xdr:sp macro="" textlink="">
      <xdr:nvSpPr>
        <xdr:cNvPr id="2" name="Flèche droite 1"/>
        <xdr:cNvSpPr/>
      </xdr:nvSpPr>
      <xdr:spPr>
        <a:xfrm rot="19604687">
          <a:off x="8673526" y="819558"/>
          <a:ext cx="1516551" cy="177778"/>
        </a:xfrm>
        <a:prstGeom prst="righ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669018</xdr:colOff>
      <xdr:row>2</xdr:row>
      <xdr:rowOff>34018</xdr:rowOff>
    </xdr:from>
    <xdr:to>
      <xdr:col>7</xdr:col>
      <xdr:colOff>680358</xdr:colOff>
      <xdr:row>11</xdr:row>
      <xdr:rowOff>158750</xdr:rowOff>
    </xdr:to>
    <xdr:cxnSp macro="">
      <xdr:nvCxnSpPr>
        <xdr:cNvPr id="5" name="Connecteur droit 4"/>
        <xdr:cNvCxnSpPr/>
      </xdr:nvCxnSpPr>
      <xdr:spPr>
        <a:xfrm>
          <a:off x="7631339" y="430893"/>
          <a:ext cx="11340" cy="1859643"/>
        </a:xfrm>
        <a:prstGeom prst="line">
          <a:avLst/>
        </a:prstGeom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</xdr:row>
      <xdr:rowOff>79375</xdr:rowOff>
    </xdr:from>
    <xdr:to>
      <xdr:col>7</xdr:col>
      <xdr:colOff>691697</xdr:colOff>
      <xdr:row>2</xdr:row>
      <xdr:rowOff>102054</xdr:rowOff>
    </xdr:to>
    <xdr:cxnSp macro="">
      <xdr:nvCxnSpPr>
        <xdr:cNvPr id="7" name="Connecteur droit avec flèche 6"/>
        <xdr:cNvCxnSpPr/>
      </xdr:nvCxnSpPr>
      <xdr:spPr>
        <a:xfrm flipH="1">
          <a:off x="6962321" y="476250"/>
          <a:ext cx="691697" cy="22679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4989</xdr:colOff>
      <xdr:row>5</xdr:row>
      <xdr:rowOff>107042</xdr:rowOff>
    </xdr:from>
    <xdr:to>
      <xdr:col>7</xdr:col>
      <xdr:colOff>696686</xdr:colOff>
      <xdr:row>5</xdr:row>
      <xdr:rowOff>129721</xdr:rowOff>
    </xdr:to>
    <xdr:cxnSp macro="">
      <xdr:nvCxnSpPr>
        <xdr:cNvPr id="9" name="Connecteur droit avec flèche 8"/>
        <xdr:cNvCxnSpPr/>
      </xdr:nvCxnSpPr>
      <xdr:spPr>
        <a:xfrm flipH="1">
          <a:off x="6967310" y="1082221"/>
          <a:ext cx="691697" cy="22679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6</xdr:col>
      <xdr:colOff>747032</xdr:colOff>
      <xdr:row>7</xdr:row>
      <xdr:rowOff>123371</xdr:rowOff>
    </xdr:from>
    <xdr:to>
      <xdr:col>7</xdr:col>
      <xdr:colOff>678997</xdr:colOff>
      <xdr:row>7</xdr:row>
      <xdr:rowOff>146050</xdr:rowOff>
    </xdr:to>
    <xdr:cxnSp macro="">
      <xdr:nvCxnSpPr>
        <xdr:cNvPr id="10" name="Connecteur droit avec flèche 9"/>
        <xdr:cNvCxnSpPr/>
      </xdr:nvCxnSpPr>
      <xdr:spPr>
        <a:xfrm flipH="1">
          <a:off x="6949621" y="1484085"/>
          <a:ext cx="691697" cy="22679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6</xdr:col>
      <xdr:colOff>752022</xdr:colOff>
      <xdr:row>9</xdr:row>
      <xdr:rowOff>117021</xdr:rowOff>
    </xdr:from>
    <xdr:to>
      <xdr:col>7</xdr:col>
      <xdr:colOff>683987</xdr:colOff>
      <xdr:row>9</xdr:row>
      <xdr:rowOff>139700</xdr:rowOff>
    </xdr:to>
    <xdr:cxnSp macro="">
      <xdr:nvCxnSpPr>
        <xdr:cNvPr id="11" name="Connecteur droit avec flèche 10"/>
        <xdr:cNvCxnSpPr/>
      </xdr:nvCxnSpPr>
      <xdr:spPr>
        <a:xfrm flipH="1">
          <a:off x="6954611" y="1863271"/>
          <a:ext cx="691697" cy="22679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19958</xdr:colOff>
      <xdr:row>11</xdr:row>
      <xdr:rowOff>133349</xdr:rowOff>
    </xdr:from>
    <xdr:to>
      <xdr:col>7</xdr:col>
      <xdr:colOff>711655</xdr:colOff>
      <xdr:row>11</xdr:row>
      <xdr:rowOff>156028</xdr:rowOff>
    </xdr:to>
    <xdr:cxnSp macro="">
      <xdr:nvCxnSpPr>
        <xdr:cNvPr id="12" name="Connecteur droit avec flèche 11"/>
        <xdr:cNvCxnSpPr/>
      </xdr:nvCxnSpPr>
      <xdr:spPr>
        <a:xfrm flipH="1">
          <a:off x="6982279" y="2265135"/>
          <a:ext cx="691697" cy="22679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vente%20v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fichier%20client_Saisi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Bat34_Filtr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guizbize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ocuments%20and%20Settings\ZINE.ZINE-208C72DF3C\Bureau\Cyril3382%20Copie%20dans%20un%20tableau%20V001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johub57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Documents%20and%20Settings\ZINE.ZINE-208C72DF3C\Bureau\balance1Z.ht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Mewl%20org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Simon\Local%20Settings\Temporary%20Internet%20Files\Content.Outlook\S1RRED32\Utilitaire%20VIVARTE%20(4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VENTE"/>
      <sheetName val="recap"/>
    </sheetNames>
    <sheetDataSet>
      <sheetData sheetId="0" refreshError="1"/>
      <sheetData sheetId="1" refreshError="1">
        <row r="1">
          <cell r="H1">
            <v>41514</v>
          </cell>
        </row>
        <row r="8">
          <cell r="B8" t="str">
            <v>Date d'achat</v>
          </cell>
          <cell r="C8" t="str">
            <v>COMPTOIR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lients"/>
      <sheetName val="recherche"/>
      <sheetName val="ventes"/>
      <sheetName val="Pays"/>
      <sheetName val="Feuil3"/>
      <sheetName val="Feuil1"/>
    </sheetNames>
    <sheetDataSet>
      <sheetData sheetId="0"/>
      <sheetData sheetId="1"/>
      <sheetData sheetId="2">
        <row r="1">
          <cell r="A1" t="str">
            <v>Dates</v>
          </cell>
        </row>
        <row r="2">
          <cell r="A2">
            <v>40805</v>
          </cell>
          <cell r="B2" t="str">
            <v>aClient1</v>
          </cell>
          <cell r="C2" t="str">
            <v>Produit3</v>
          </cell>
          <cell r="D2">
            <v>50</v>
          </cell>
        </row>
        <row r="3">
          <cell r="A3">
            <v>40818</v>
          </cell>
        </row>
        <row r="4">
          <cell r="A4">
            <v>40836</v>
          </cell>
        </row>
        <row r="5">
          <cell r="A5">
            <v>40843</v>
          </cell>
        </row>
        <row r="6">
          <cell r="A6">
            <v>40856</v>
          </cell>
        </row>
        <row r="7">
          <cell r="A7">
            <v>40862</v>
          </cell>
        </row>
        <row r="8">
          <cell r="A8">
            <v>40899</v>
          </cell>
        </row>
        <row r="9">
          <cell r="A9">
            <v>40907</v>
          </cell>
        </row>
        <row r="10">
          <cell r="A10">
            <v>40923</v>
          </cell>
        </row>
        <row r="11">
          <cell r="A11">
            <v>40950</v>
          </cell>
        </row>
        <row r="12">
          <cell r="A12">
            <v>40955</v>
          </cell>
        </row>
        <row r="13">
          <cell r="A13">
            <v>40954</v>
          </cell>
        </row>
        <row r="14">
          <cell r="A14">
            <v>40955</v>
          </cell>
        </row>
        <row r="15">
          <cell r="A15">
            <v>40956</v>
          </cell>
        </row>
        <row r="16">
          <cell r="A16">
            <v>41624</v>
          </cell>
        </row>
        <row r="17">
          <cell r="A17">
            <v>41624</v>
          </cell>
        </row>
      </sheetData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herche"/>
    </sheetNames>
    <sheetDataSet>
      <sheetData sheetId="0">
        <row r="9">
          <cell r="L9" t="str">
            <v>Plafonnier encastré</v>
          </cell>
          <cell r="N9" t="str">
            <v>Tube fluorescent</v>
          </cell>
        </row>
        <row r="10">
          <cell r="L10" t="str">
            <v>Downlight</v>
          </cell>
          <cell r="N10" t="str">
            <v>LED</v>
          </cell>
        </row>
        <row r="12">
          <cell r="M12">
            <v>4</v>
          </cell>
        </row>
        <row r="13">
          <cell r="M13">
            <v>3</v>
          </cell>
          <cell r="O13" t="str">
            <v>14W</v>
          </cell>
        </row>
        <row r="14">
          <cell r="M14">
            <v>2</v>
          </cell>
          <cell r="O14" t="str">
            <v>28W</v>
          </cell>
        </row>
        <row r="15">
          <cell r="M15">
            <v>1</v>
          </cell>
          <cell r="O15" t="str">
            <v>35W</v>
          </cell>
        </row>
        <row r="18">
          <cell r="N18" t="str">
            <v>extensive</v>
          </cell>
        </row>
        <row r="19">
          <cell r="N19" t="str">
            <v>intensive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"/>
      <sheetName val="Encaissement"/>
      <sheetName val="ENCAISSEMENT2"/>
      <sheetName val="Liste"/>
    </sheetNames>
    <sheetDataSet>
      <sheetData sheetId="0">
        <row r="1">
          <cell r="D1" t="str">
            <v>montant</v>
          </cell>
        </row>
        <row r="2">
          <cell r="B2" t="str">
            <v>Charlie</v>
          </cell>
          <cell r="C2" t="str">
            <v>FACT-2013-01</v>
          </cell>
          <cell r="D2">
            <v>50.96</v>
          </cell>
          <cell r="E2" t="str">
            <v>Oui</v>
          </cell>
          <cell r="F2">
            <v>41579</v>
          </cell>
        </row>
        <row r="3">
          <cell r="D3">
            <v>125</v>
          </cell>
        </row>
        <row r="4">
          <cell r="D4">
            <v>254.24</v>
          </cell>
        </row>
        <row r="5">
          <cell r="D5">
            <v>68</v>
          </cell>
        </row>
        <row r="6">
          <cell r="D6">
            <v>61.99</v>
          </cell>
        </row>
        <row r="7">
          <cell r="D7">
            <v>127</v>
          </cell>
        </row>
        <row r="8">
          <cell r="D8">
            <v>5555</v>
          </cell>
        </row>
        <row r="9">
          <cell r="D9">
            <v>2389.67</v>
          </cell>
        </row>
        <row r="10">
          <cell r="D10">
            <v>459.51</v>
          </cell>
        </row>
        <row r="11">
          <cell r="D11">
            <v>987.32</v>
          </cell>
        </row>
        <row r="12">
          <cell r="D12">
            <v>121.65</v>
          </cell>
        </row>
      </sheetData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"/>
      <sheetName val="Cyril3382 Copie dans un tableau"/>
    </sheetNames>
    <sheetDataSet>
      <sheetData sheetId="0"/>
      <sheetData sheetId="1">
        <row r="1">
          <cell r="A1" t="str">
            <v>Catégories</v>
          </cell>
        </row>
        <row r="2">
          <cell r="A2" t="str">
            <v>Alimentation</v>
          </cell>
          <cell r="B2" t="str">
            <v>Janvier</v>
          </cell>
        </row>
        <row r="3">
          <cell r="A3" t="str">
            <v>Animaux</v>
          </cell>
          <cell r="B3" t="str">
            <v>Fevrier</v>
          </cell>
        </row>
        <row r="4">
          <cell r="A4" t="str">
            <v>Divers</v>
          </cell>
          <cell r="B4" t="str">
            <v>Mars</v>
          </cell>
        </row>
        <row r="5">
          <cell r="B5" t="str">
            <v>Avril</v>
          </cell>
        </row>
        <row r="6">
          <cell r="B6" t="str">
            <v>Mai</v>
          </cell>
        </row>
        <row r="7">
          <cell r="B7" t="str">
            <v>Juin</v>
          </cell>
        </row>
        <row r="8">
          <cell r="B8" t="str">
            <v>Juillet</v>
          </cell>
        </row>
        <row r="9">
          <cell r="B9" t="str">
            <v>Août</v>
          </cell>
        </row>
        <row r="10">
          <cell r="B10" t="str">
            <v>Septembre</v>
          </cell>
        </row>
        <row r="11">
          <cell r="B11" t="str">
            <v>Octobre</v>
          </cell>
        </row>
        <row r="12">
          <cell r="B12" t="str">
            <v>Novembre</v>
          </cell>
        </row>
        <row r="13">
          <cell r="B13" t="str">
            <v>Décembre</v>
          </cell>
        </row>
      </sheetData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Recap"/>
      <sheetName val="Feuil3"/>
    </sheetNames>
    <sheetDataSet>
      <sheetData sheetId="0">
        <row r="2">
          <cell r="G2" t="str">
            <v>n°</v>
          </cell>
        </row>
        <row r="3">
          <cell r="G3">
            <v>0</v>
          </cell>
        </row>
        <row r="4">
          <cell r="G4">
            <v>0</v>
          </cell>
        </row>
        <row r="5">
          <cell r="G5">
            <v>0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balance"/>
    </sheetNames>
    <sheetDataSet>
      <sheetData sheetId="0" refreshError="1">
        <row r="1">
          <cell r="A1" t="str">
            <v>Comptes de Capitaux</v>
          </cell>
        </row>
        <row r="2">
          <cell r="A2" t="str">
            <v>EN001</v>
          </cell>
          <cell r="B2" t="str">
            <v>VENTES</v>
          </cell>
        </row>
        <row r="3">
          <cell r="A3" t="str">
            <v>SO001</v>
          </cell>
          <cell r="B3" t="str">
            <v>LOCATION</v>
          </cell>
        </row>
        <row r="4">
          <cell r="A4" t="str">
            <v>SO002</v>
          </cell>
          <cell r="B4" t="str">
            <v>PAYE G</v>
          </cell>
        </row>
        <row r="5">
          <cell r="A5" t="str">
            <v>SO003</v>
          </cell>
          <cell r="B5" t="str">
            <v>PAYE S</v>
          </cell>
        </row>
        <row r="6">
          <cell r="A6" t="str">
            <v>SO004</v>
          </cell>
          <cell r="B6" t="str">
            <v>FRAIS</v>
          </cell>
        </row>
      </sheetData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Gestion"/>
      <sheetName val="Facture"/>
      <sheetName val="Feuil2"/>
    </sheetNames>
    <sheetDataSet>
      <sheetData sheetId="0">
        <row r="9">
          <cell r="B9" t="str">
            <v>ANTIVERUS KASPERSKY 2013 3 POSTE</v>
          </cell>
        </row>
        <row r="10">
          <cell r="B10" t="str">
            <v>BARBONE ICASE</v>
          </cell>
        </row>
        <row r="11">
          <cell r="B11" t="str">
            <v>BOITE D'ALIMANTATION  450W</v>
          </cell>
        </row>
        <row r="12">
          <cell r="B12" t="str">
            <v>CABLE  HDMI 1.5M</v>
          </cell>
        </row>
        <row r="13">
          <cell r="B13" t="str">
            <v>CABLE  HDMI 3 M LUX</v>
          </cell>
        </row>
        <row r="14">
          <cell r="B14" t="str">
            <v>CABLE ALIMENTATION LUX</v>
          </cell>
        </row>
        <row r="15">
          <cell r="B15" t="str">
            <v>CABLE DB9 F/F</v>
          </cell>
        </row>
        <row r="16">
          <cell r="B16" t="str">
            <v>CABLE DB9 F/F</v>
          </cell>
        </row>
        <row r="17">
          <cell r="B17" t="str">
            <v>CABLE ONDILEUR</v>
          </cell>
        </row>
        <row r="18">
          <cell r="B18" t="str">
            <v>CABLE ONDILEURE LUX</v>
          </cell>
        </row>
        <row r="19">
          <cell r="B19" t="str">
            <v>CABLE ONDILEURE LUX 3M</v>
          </cell>
        </row>
        <row r="20">
          <cell r="B20" t="str">
            <v>CABLE RES 100M CAT6</v>
          </cell>
        </row>
        <row r="21">
          <cell r="B21" t="str">
            <v>CABLE RES 10M CAT6</v>
          </cell>
        </row>
        <row r="22">
          <cell r="B22" t="str">
            <v>CABLE RES 15M CAT6</v>
          </cell>
        </row>
        <row r="23">
          <cell r="B23" t="str">
            <v>CABLE RES 20M CAT6</v>
          </cell>
        </row>
        <row r="24">
          <cell r="B24" t="str">
            <v>CABLE RES 25M CAT6</v>
          </cell>
        </row>
        <row r="25">
          <cell r="B25" t="str">
            <v>CABLE RES 2M CAT5</v>
          </cell>
        </row>
        <row r="26">
          <cell r="B26" t="str">
            <v>CABLE RES 30M CAT6</v>
          </cell>
        </row>
        <row r="27">
          <cell r="B27" t="str">
            <v>CABLE RES 40M CAT6</v>
          </cell>
        </row>
        <row r="28">
          <cell r="B28" t="str">
            <v>CABLE RES 50M CAT6</v>
          </cell>
        </row>
        <row r="29">
          <cell r="B29" t="str">
            <v>CABLE RES 5M CAT5</v>
          </cell>
        </row>
        <row r="30">
          <cell r="B30" t="str">
            <v>CABLE SECTEUR LUX</v>
          </cell>
        </row>
        <row r="31">
          <cell r="B31" t="str">
            <v>CABLE TRAVEL 1.5M  POUR LAPTOP</v>
          </cell>
        </row>
        <row r="32">
          <cell r="B32" t="str">
            <v>CABLE USB 10M IMPRIMANT 1ER CHOIX</v>
          </cell>
        </row>
        <row r="33">
          <cell r="B33" t="str">
            <v>CABLE USB 2.0 1.5M IMPRIMANT LUX</v>
          </cell>
        </row>
        <row r="34">
          <cell r="B34" t="str">
            <v>CABLE USB EXTENTOIN 1.5 M LUX</v>
          </cell>
        </row>
        <row r="35">
          <cell r="B35" t="str">
            <v>CABLE USB EXTENTOIN 1.8M 1er CHOIX</v>
          </cell>
        </row>
        <row r="36">
          <cell r="B36" t="str">
            <v>CABLE VGA 1,5 M</v>
          </cell>
        </row>
        <row r="37">
          <cell r="B37" t="str">
            <v>CAISE MARON</v>
          </cell>
        </row>
        <row r="38">
          <cell r="B38" t="str">
            <v>CAISE PDG NOIR</v>
          </cell>
        </row>
        <row r="39">
          <cell r="B39" t="str">
            <v>CARTAB 10" NOTBOOK</v>
          </cell>
        </row>
        <row r="40">
          <cell r="B40" t="str">
            <v>CARTAB IPAD</v>
          </cell>
        </row>
        <row r="41">
          <cell r="B41" t="str">
            <v>CARTAB MIC DU-B1535 15.6 VDUNTH</v>
          </cell>
        </row>
        <row r="42">
          <cell r="B42" t="str">
            <v>CARTAB MIC DU-B1535 17.6 VDUNTH</v>
          </cell>
        </row>
        <row r="43">
          <cell r="B43" t="str">
            <v>CARTABL MIC SACAD DUNTH 07</v>
          </cell>
        </row>
        <row r="44">
          <cell r="B44" t="str">
            <v>CARTABL MIC SACAD DUNTH 08</v>
          </cell>
        </row>
        <row r="45">
          <cell r="B45" t="str">
            <v>CARTABL MIC SACAD DUNTH 09</v>
          </cell>
        </row>
        <row r="46">
          <cell r="B46" t="str">
            <v>CARTABLE 15,6" 1515</v>
          </cell>
        </row>
        <row r="47">
          <cell r="B47" t="str">
            <v>CARTABLE 15,6" 1519</v>
          </cell>
        </row>
        <row r="48">
          <cell r="B48" t="str">
            <v>CARTABLE 15,6" 1524</v>
          </cell>
        </row>
        <row r="49">
          <cell r="B49" t="str">
            <v>CARTABLE 15,6" 1533</v>
          </cell>
        </row>
        <row r="50">
          <cell r="B50" t="str">
            <v>CARTABLE 15,6" 1584</v>
          </cell>
        </row>
        <row r="51">
          <cell r="B51" t="str">
            <v>CARTE  PCI 2COM+PARALLELE</v>
          </cell>
        </row>
        <row r="52">
          <cell r="B52" t="str">
            <v>CARTE MERE G41 ESONIC</v>
          </cell>
        </row>
        <row r="53">
          <cell r="B53" t="str">
            <v>CARTE RESEAU SAN FIL PCI TP-LINK 150MBPS  123</v>
          </cell>
        </row>
        <row r="54">
          <cell r="B54" t="str">
            <v>CARTE RESEAU SAN FIL PCI TP-LINK 150MBPS AVEC ANTEINE 727</v>
          </cell>
        </row>
        <row r="55">
          <cell r="B55" t="str">
            <v>CARTE RESEAU SAN FIL USB TP-LINK 300 MBPS  821M</v>
          </cell>
        </row>
        <row r="56">
          <cell r="B56" t="str">
            <v>CARTE SAT SKYSTAR2</v>
          </cell>
        </row>
        <row r="57">
          <cell r="B57" t="str">
            <v>CARTE SAT SKYSTAR2 PCI HD</v>
          </cell>
        </row>
        <row r="58">
          <cell r="B58" t="str">
            <v>CARTE SON USB</v>
          </cell>
        </row>
        <row r="59">
          <cell r="B59" t="str">
            <v>CARTE USB PCI</v>
          </cell>
        </row>
        <row r="60">
          <cell r="B60" t="str">
            <v>CASQUE CREATI DU-922</v>
          </cell>
        </row>
        <row r="61">
          <cell r="B61" t="str">
            <v>CASQUE EURPHONE HS-297</v>
          </cell>
        </row>
        <row r="62">
          <cell r="B62" t="str">
            <v>CASQUE GOLDEN B10</v>
          </cell>
        </row>
        <row r="63">
          <cell r="B63" t="str">
            <v>CASQUE GOLDEN B11</v>
          </cell>
        </row>
        <row r="64">
          <cell r="B64" t="str">
            <v>CASQUE GOLDEN M6</v>
          </cell>
        </row>
        <row r="65">
          <cell r="B65" t="str">
            <v>CASQUE GOLDEN M9</v>
          </cell>
        </row>
        <row r="66">
          <cell r="B66" t="str">
            <v>CASQUE HAVIT-2069</v>
          </cell>
        </row>
        <row r="67">
          <cell r="B67" t="str">
            <v>CASQUE HZ STAR 001</v>
          </cell>
        </row>
        <row r="68">
          <cell r="B68" t="str">
            <v>CASQUE KOMC KM-311</v>
          </cell>
        </row>
        <row r="69">
          <cell r="B69" t="str">
            <v>CASQUE SANS FIL BLUUETOOTH REF.MV300</v>
          </cell>
        </row>
        <row r="70">
          <cell r="B70" t="str">
            <v>CASQUE STAR HALLA-06</v>
          </cell>
        </row>
        <row r="71">
          <cell r="B71" t="str">
            <v>CASQUE STAR HALLA-8060</v>
          </cell>
        </row>
        <row r="72">
          <cell r="B72" t="str">
            <v>CASQUE SUPPER B9 RED</v>
          </cell>
        </row>
        <row r="73">
          <cell r="B73" t="str">
            <v>CASQUE VDUNTH 194 SPONBOB</v>
          </cell>
        </row>
        <row r="74">
          <cell r="B74" t="str">
            <v>CASQUE VDUNTH 808</v>
          </cell>
        </row>
        <row r="75">
          <cell r="B75" t="str">
            <v>CASQUE VDUNTH 9010</v>
          </cell>
        </row>
        <row r="76">
          <cell r="B76" t="str">
            <v>CASQUE VDUNTH 944</v>
          </cell>
        </row>
        <row r="77">
          <cell r="B77" t="str">
            <v>CASQUE VDUNTH DU1000 SON FIL/FM</v>
          </cell>
        </row>
        <row r="78">
          <cell r="B78" t="str">
            <v>CD GRAVE</v>
          </cell>
        </row>
        <row r="79">
          <cell r="B79" t="str">
            <v>CD VEIRGE</v>
          </cell>
        </row>
        <row r="80">
          <cell r="B80" t="str">
            <v>CHARGEUR HP ENTEX 18.5/3.5/5.0</v>
          </cell>
        </row>
        <row r="81">
          <cell r="B81" t="str">
            <v>CLAVIER  SANS FIL HAVIT KB306</v>
          </cell>
        </row>
        <row r="82">
          <cell r="B82" t="str">
            <v>CLAVIER ACB K001</v>
          </cell>
        </row>
        <row r="83">
          <cell r="B83" t="str">
            <v>CLAVIER ICON MINI USB KB8500</v>
          </cell>
        </row>
        <row r="84">
          <cell r="B84" t="str">
            <v>CLAVIER MACTECH MT-KB2042</v>
          </cell>
        </row>
        <row r="85">
          <cell r="B85" t="str">
            <v>CLAVIER SOURIS SANS FIL STARVIT KB510</v>
          </cell>
        </row>
        <row r="86">
          <cell r="B86" t="str">
            <v>CLAVIER STAR HALLA 373 USB</v>
          </cell>
        </row>
        <row r="87">
          <cell r="B87" t="str">
            <v>CLAVIER TECH COM 805</v>
          </cell>
        </row>
        <row r="88">
          <cell r="B88" t="str">
            <v>CLAVIER USB BITA-502</v>
          </cell>
        </row>
        <row r="89">
          <cell r="B89" t="str">
            <v>CONNECTEUR CAT5</v>
          </cell>
        </row>
        <row r="90">
          <cell r="B90" t="str">
            <v>CPU 3.0 DUEL CORE</v>
          </cell>
        </row>
        <row r="91">
          <cell r="B91" t="str">
            <v>DDR2 1GO</v>
          </cell>
        </row>
        <row r="92">
          <cell r="B92" t="str">
            <v>DDR3 2G NANYA</v>
          </cell>
        </row>
        <row r="93">
          <cell r="B93" t="str">
            <v>DDR3 4G KINGSTON</v>
          </cell>
        </row>
        <row r="94">
          <cell r="B94" t="str">
            <v>DDRII 2G KINGSTON</v>
          </cell>
        </row>
        <row r="95">
          <cell r="B95" t="str">
            <v>DVD GRAVE</v>
          </cell>
        </row>
        <row r="96">
          <cell r="B96" t="str">
            <v>DVD VEIRGE</v>
          </cell>
        </row>
        <row r="97">
          <cell r="B97" t="str">
            <v>ECRAN 19" PAKARDBEL 19"</v>
          </cell>
        </row>
        <row r="98">
          <cell r="B98" t="str">
            <v>ECRAN 22"  SAMSUNG LED S22A100N</v>
          </cell>
        </row>
        <row r="99">
          <cell r="B99" t="str">
            <v>ECRAN LG TFT LED</v>
          </cell>
        </row>
        <row r="100">
          <cell r="B100" t="str">
            <v>FAN  LGA FOXCONN VIS</v>
          </cell>
        </row>
        <row r="101">
          <cell r="B101" t="str">
            <v>FAN I3/G620/  INTEL</v>
          </cell>
        </row>
        <row r="102">
          <cell r="B102" t="str">
            <v>FAN P4 LGA</v>
          </cell>
        </row>
        <row r="103">
          <cell r="B103" t="str">
            <v>FILTER MICRO PORT</v>
          </cell>
        </row>
        <row r="104">
          <cell r="B104" t="str">
            <v>FLASH DISK 16 GO PATRIOT</v>
          </cell>
        </row>
        <row r="105">
          <cell r="B105" t="str">
            <v>FLASH DISK 4GB</v>
          </cell>
        </row>
        <row r="106">
          <cell r="B106" t="str">
            <v xml:space="preserve">FLASH DISK 8GB </v>
          </cell>
        </row>
        <row r="107">
          <cell r="B107" t="str">
            <v>GAM PAD  PS2 GOLDEN</v>
          </cell>
        </row>
        <row r="108">
          <cell r="B108" t="str">
            <v>GAM PAD DOUBLE VIB STAR</v>
          </cell>
        </row>
        <row r="109">
          <cell r="B109" t="str">
            <v>GAM PAD ICON STK-2021 PS2</v>
          </cell>
        </row>
        <row r="110">
          <cell r="B110" t="str">
            <v>GAM PAD SIMPLE SUPER</v>
          </cell>
        </row>
        <row r="111">
          <cell r="B111" t="str">
            <v>GAM PAD SING VIB HALA M-900</v>
          </cell>
        </row>
        <row r="112">
          <cell r="B112" t="str">
            <v>GAME PADE SINLE VIB STAR</v>
          </cell>
        </row>
        <row r="113">
          <cell r="B113" t="str">
            <v>GRAVEUR DVD</v>
          </cell>
        </row>
        <row r="114">
          <cell r="B114" t="str">
            <v>GRAVEUR DVD LG SATA</v>
          </cell>
        </row>
        <row r="115">
          <cell r="B115" t="str">
            <v>HDD 250G SEAGATE SATA</v>
          </cell>
        </row>
        <row r="116">
          <cell r="B116" t="str">
            <v>HP  DUNTH SP012 FLASH+LECT CART</v>
          </cell>
        </row>
        <row r="117">
          <cell r="B117" t="str">
            <v>HP  DUNTH SP072 FLASH+LECT CART</v>
          </cell>
        </row>
        <row r="118">
          <cell r="B118" t="str">
            <v>HP  STAR HZ B 1100</v>
          </cell>
        </row>
        <row r="119">
          <cell r="B119" t="str">
            <v>HP 2018 USB</v>
          </cell>
        </row>
        <row r="120">
          <cell r="B120" t="str">
            <v>HP GOLDEN SS100</v>
          </cell>
        </row>
        <row r="121">
          <cell r="B121" t="str">
            <v>HP ICON ICON IP-040</v>
          </cell>
        </row>
        <row r="122">
          <cell r="B122" t="str">
            <v>HP ICON ICON IP-07</v>
          </cell>
        </row>
        <row r="123">
          <cell r="B123" t="str">
            <v>HP INTEX IT155SU</v>
          </cell>
        </row>
        <row r="124">
          <cell r="B124" t="str">
            <v>HP INTEX NB 20 USB C/SOND INTG</v>
          </cell>
        </row>
        <row r="125">
          <cell r="B125" t="str">
            <v>HP MACTECH 1900</v>
          </cell>
        </row>
        <row r="126">
          <cell r="B126" t="str">
            <v>HP SIMPLE 128</v>
          </cell>
        </row>
        <row r="127">
          <cell r="B127" t="str">
            <v>HP SIMPLE DIAMOND LS-1500</v>
          </cell>
        </row>
        <row r="128">
          <cell r="B128" t="str">
            <v>HP SIMPLE TS-128</v>
          </cell>
        </row>
        <row r="129">
          <cell r="B129" t="str">
            <v>HUB USB 2.0 4 PORTS  STAR H003</v>
          </cell>
        </row>
        <row r="130">
          <cell r="B130" t="str">
            <v>IMP CANON LASER LBP 6020</v>
          </cell>
        </row>
        <row r="131">
          <cell r="B131" t="str">
            <v>IMPRIMANT brother DCP-195C</v>
          </cell>
        </row>
        <row r="132">
          <cell r="B132" t="str">
            <v>INSTALATION COMPLETE</v>
          </cell>
        </row>
        <row r="133">
          <cell r="B133" t="str">
            <v>KIT NET</v>
          </cell>
        </row>
        <row r="134">
          <cell r="B134" t="str">
            <v>KIT NET 3 in 1 pack</v>
          </cell>
        </row>
        <row r="135">
          <cell r="B135" t="str">
            <v>LEC CARTE USB HI-SPEED 630</v>
          </cell>
        </row>
        <row r="136">
          <cell r="B136" t="str">
            <v>LEC DVD SAMSUNG SATA</v>
          </cell>
        </row>
        <row r="137">
          <cell r="B137" t="str">
            <v>MICRO PORTABLE LENOVO I3/4GO/500GO/WIFI</v>
          </cell>
        </row>
        <row r="138">
          <cell r="B138" t="str">
            <v>MODEM ROTER TP-LINK N150M 2,4GHZ ADSL2+</v>
          </cell>
        </row>
        <row r="139">
          <cell r="B139" t="str">
            <v>MODILATEUR MP3 R</v>
          </cell>
        </row>
        <row r="140">
          <cell r="B140" t="str">
            <v>MOUSSE NETOYAGE</v>
          </cell>
        </row>
        <row r="141">
          <cell r="B141" t="str">
            <v>ONDULEUR 700VA 2 SOR</v>
          </cell>
        </row>
        <row r="142">
          <cell r="B142" t="str">
            <v>P4/2,2 DC/2GO/250 GO/GDVD/GIGABYTE G41/19" LG</v>
          </cell>
        </row>
        <row r="143">
          <cell r="B143" t="str">
            <v>P4/3/2GO/160GO/LDVD/19" Pack bel</v>
          </cell>
        </row>
        <row r="144">
          <cell r="B144" t="str">
            <v>PC POR OCC DELLP3</v>
          </cell>
        </row>
        <row r="145">
          <cell r="B145" t="str">
            <v>PC POR OCC HP 1,86</v>
          </cell>
        </row>
        <row r="146">
          <cell r="B146" t="str">
            <v>PC POR OCC HP CORE DIO</v>
          </cell>
        </row>
        <row r="147">
          <cell r="B147" t="str">
            <v>POCHETT CD 80 PCS</v>
          </cell>
        </row>
        <row r="148">
          <cell r="B148" t="str">
            <v>POUCHETTE CD PAQUET DE 100</v>
          </cell>
        </row>
        <row r="149">
          <cell r="B149" t="str">
            <v>PRIS ADAPTTEUR</v>
          </cell>
        </row>
        <row r="150">
          <cell r="B150" t="str">
            <v>PRISE FILTER APC 300 3 SORT</v>
          </cell>
        </row>
        <row r="151">
          <cell r="B151" t="str">
            <v>PRISE FILTER APC 5 SORTE APC</v>
          </cell>
        </row>
        <row r="152">
          <cell r="B152" t="str">
            <v>PRISE FILTER LIANXIN 680</v>
          </cell>
        </row>
        <row r="153">
          <cell r="B153" t="str">
            <v>PRISE FILTER LUX QIAO SHENG 3M+USB 886</v>
          </cell>
        </row>
        <row r="154">
          <cell r="B154" t="str">
            <v>PRISE FILTER QIAOSHENG QS-009A</v>
          </cell>
        </row>
        <row r="155">
          <cell r="B155" t="str">
            <v>PRISE FILTRE 5 SORTIES LIGHT WAVE LW715E</v>
          </cell>
        </row>
        <row r="156">
          <cell r="B156" t="str">
            <v>PROTECTEUR LAPTOP INTEX 3IN1 (PROTEC+PROT CLAV+FILTER 15.6'')</v>
          </cell>
        </row>
        <row r="157">
          <cell r="B157" t="str">
            <v xml:space="preserve">PROTEGE  CLAVIER LAPTOP </v>
          </cell>
        </row>
        <row r="158">
          <cell r="B158" t="str">
            <v>PROTEGE  LAPTOP AUTOCOLLANT 15.6"</v>
          </cell>
        </row>
        <row r="159">
          <cell r="B159" t="str">
            <v>RAK HDD 2.5 STA</v>
          </cell>
        </row>
        <row r="160">
          <cell r="B160" t="str">
            <v>RAK HDD PORTABLE</v>
          </cell>
        </row>
        <row r="161">
          <cell r="B161" t="str">
            <v>RAM PAPIER EL-HILAL</v>
          </cell>
        </row>
        <row r="162">
          <cell r="B162" t="str">
            <v>REFROIDISSEUR LAPTOP</v>
          </cell>
        </row>
        <row r="163">
          <cell r="B163" t="str">
            <v>RUBAN LQ2080</v>
          </cell>
        </row>
        <row r="164">
          <cell r="B164" t="str">
            <v>RUBAN LQ300</v>
          </cell>
        </row>
        <row r="165">
          <cell r="B165" t="str">
            <v>SOURIE  PS/2  INTEX OP 21</v>
          </cell>
        </row>
        <row r="166">
          <cell r="B166" t="str">
            <v>SOURIE GM 10 REF A01 GOLDEN</v>
          </cell>
        </row>
        <row r="167">
          <cell r="B167" t="str">
            <v>SOURIE SANS FIL HAVT 518</v>
          </cell>
        </row>
        <row r="168">
          <cell r="B168" t="str">
            <v>SOURIE SONS FIL ICON 2.4GHZ MX-800</v>
          </cell>
        </row>
        <row r="169">
          <cell r="B169" t="str">
            <v>SOURIE USB  KM-680  ICON</v>
          </cell>
        </row>
        <row r="170">
          <cell r="B170" t="str">
            <v>SOURIE USB MACTECH MINI MT-OM28</v>
          </cell>
        </row>
        <row r="171">
          <cell r="B171" t="str">
            <v>SOURIE USB MINI   LT400  ICON</v>
          </cell>
        </row>
        <row r="172">
          <cell r="B172" t="str">
            <v>SOURIE USB MINI   LT63  ICON</v>
          </cell>
        </row>
        <row r="173">
          <cell r="B173" t="str">
            <v>SOURIE USB MINI   LT90  ICON</v>
          </cell>
        </row>
        <row r="174">
          <cell r="B174" t="str">
            <v>SOURIE USB NTEX OP 21</v>
          </cell>
        </row>
        <row r="175">
          <cell r="B175" t="str">
            <v>SOURIS HP DELL LUX</v>
          </cell>
        </row>
        <row r="176">
          <cell r="B176" t="str">
            <v>SOURIS PS2 MIRAGE</v>
          </cell>
        </row>
        <row r="177">
          <cell r="B177" t="str">
            <v>SOURIS USB HZ-A03</v>
          </cell>
        </row>
        <row r="178">
          <cell r="B178" t="str">
            <v>SOURIS USB HZ-M006</v>
          </cell>
        </row>
        <row r="179">
          <cell r="B179" t="str">
            <v>SOURIS USB HZ-M007</v>
          </cell>
        </row>
        <row r="180">
          <cell r="B180" t="str">
            <v>SOURIS USB HZ-M012</v>
          </cell>
        </row>
        <row r="181">
          <cell r="B181" t="str">
            <v>SOURIS USB HZ-M013</v>
          </cell>
        </row>
        <row r="182">
          <cell r="B182" t="str">
            <v>SOURIS USB HZ-M015</v>
          </cell>
        </row>
        <row r="183">
          <cell r="B183" t="str">
            <v>SOURIS USB MACTEC MT-OM71</v>
          </cell>
        </row>
        <row r="184">
          <cell r="B184" t="str">
            <v>SOUTIS BITA USB RG009</v>
          </cell>
        </row>
        <row r="185">
          <cell r="B185" t="str">
            <v>STIKUER CLAV TRANSPAR</v>
          </cell>
        </row>
        <row r="186">
          <cell r="B186" t="str">
            <v>SWITCH 5 PORTS GOLDEN</v>
          </cell>
        </row>
        <row r="187">
          <cell r="B187" t="str">
            <v>SWITCH 8PORT GOLDEN</v>
          </cell>
        </row>
        <row r="188">
          <cell r="B188" t="str">
            <v xml:space="preserve">TABLE  MICRO307B </v>
          </cell>
        </row>
        <row r="189">
          <cell r="B189" t="str">
            <v>TABLE MICRO 303 B VERRE</v>
          </cell>
        </row>
        <row r="190">
          <cell r="B190" t="str">
            <v>TABLE MICRO** PIANO P049</v>
          </cell>
        </row>
        <row r="191">
          <cell r="B191" t="str">
            <v>TABLE MICRO** PIANO P058</v>
          </cell>
        </row>
        <row r="192">
          <cell r="B192" t="str">
            <v>TAPIS SOURIS EURO-DOLAR</v>
          </cell>
        </row>
        <row r="193">
          <cell r="B193" t="str">
            <v>TAPIS SOURIS Microsoft</v>
          </cell>
        </row>
        <row r="194">
          <cell r="B194" t="str">
            <v>TONNER 2900/2612A</v>
          </cell>
        </row>
        <row r="195">
          <cell r="B195" t="str">
            <v>TONNER BEST INK 35A 36A-78A-85A-388A</v>
          </cell>
        </row>
        <row r="196">
          <cell r="B196" t="str">
            <v>TONNER GOODHAL 278A/4410</v>
          </cell>
        </row>
        <row r="197">
          <cell r="B197" t="str">
            <v>VGA 1G 210 GEFORCE  POINT OF VIEW</v>
          </cell>
        </row>
        <row r="198">
          <cell r="B198" t="str">
            <v>WEB CAM STAR HALA HZ-1300</v>
          </cell>
        </row>
        <row r="199">
          <cell r="B199" t="str">
            <v>WEB CAM STAR HALA HZ-4000</v>
          </cell>
        </row>
        <row r="200">
          <cell r="B200" t="str">
            <v>WEB CAM STAR HALA HZ-5000</v>
          </cell>
        </row>
        <row r="201">
          <cell r="B201">
            <v>0</v>
          </cell>
        </row>
        <row r="202">
          <cell r="B202">
            <v>0</v>
          </cell>
        </row>
        <row r="203">
          <cell r="B203">
            <v>0</v>
          </cell>
        </row>
        <row r="204">
          <cell r="B204">
            <v>0</v>
          </cell>
        </row>
        <row r="205">
          <cell r="B205">
            <v>0</v>
          </cell>
        </row>
        <row r="206">
          <cell r="B206">
            <v>0</v>
          </cell>
        </row>
        <row r="207">
          <cell r="B207">
            <v>0</v>
          </cell>
        </row>
        <row r="208">
          <cell r="B208">
            <v>0</v>
          </cell>
        </row>
        <row r="209">
          <cell r="B209">
            <v>0</v>
          </cell>
        </row>
        <row r="210">
          <cell r="B210">
            <v>0</v>
          </cell>
        </row>
        <row r="211">
          <cell r="B211">
            <v>0</v>
          </cell>
        </row>
        <row r="212">
          <cell r="B212">
            <v>0</v>
          </cell>
        </row>
        <row r="213">
          <cell r="B213">
            <v>0</v>
          </cell>
        </row>
        <row r="214">
          <cell r="B214">
            <v>0</v>
          </cell>
        </row>
        <row r="215">
          <cell r="B215">
            <v>0</v>
          </cell>
        </row>
        <row r="216">
          <cell r="B216">
            <v>0</v>
          </cell>
        </row>
        <row r="217">
          <cell r="B217">
            <v>0</v>
          </cell>
        </row>
        <row r="218">
          <cell r="B218">
            <v>0</v>
          </cell>
        </row>
        <row r="219">
          <cell r="B219">
            <v>0</v>
          </cell>
        </row>
        <row r="220">
          <cell r="B220">
            <v>0</v>
          </cell>
        </row>
        <row r="221">
          <cell r="B221">
            <v>0</v>
          </cell>
        </row>
        <row r="222">
          <cell r="B222">
            <v>0</v>
          </cell>
        </row>
        <row r="223">
          <cell r="B223">
            <v>0</v>
          </cell>
        </row>
        <row r="224">
          <cell r="B224">
            <v>0</v>
          </cell>
        </row>
        <row r="225">
          <cell r="B225">
            <v>0</v>
          </cell>
        </row>
        <row r="226">
          <cell r="B226">
            <v>0</v>
          </cell>
        </row>
        <row r="227">
          <cell r="B227">
            <v>0</v>
          </cell>
        </row>
        <row r="228">
          <cell r="B228">
            <v>0</v>
          </cell>
        </row>
        <row r="229">
          <cell r="B229">
            <v>0</v>
          </cell>
        </row>
        <row r="230">
          <cell r="B230">
            <v>0</v>
          </cell>
        </row>
        <row r="231">
          <cell r="B231">
            <v>0</v>
          </cell>
        </row>
        <row r="232">
          <cell r="B232">
            <v>0</v>
          </cell>
        </row>
        <row r="233">
          <cell r="B233">
            <v>0</v>
          </cell>
        </row>
        <row r="234">
          <cell r="B234">
            <v>0</v>
          </cell>
        </row>
        <row r="235">
          <cell r="B235">
            <v>0</v>
          </cell>
        </row>
        <row r="236">
          <cell r="B236">
            <v>0</v>
          </cell>
        </row>
        <row r="237">
          <cell r="B237">
            <v>0</v>
          </cell>
        </row>
        <row r="238">
          <cell r="B238">
            <v>0</v>
          </cell>
        </row>
        <row r="239">
          <cell r="B239">
            <v>0</v>
          </cell>
        </row>
        <row r="240">
          <cell r="B240">
            <v>0</v>
          </cell>
        </row>
        <row r="241">
          <cell r="B241">
            <v>0</v>
          </cell>
        </row>
        <row r="242">
          <cell r="B242">
            <v>0</v>
          </cell>
        </row>
        <row r="243">
          <cell r="B243">
            <v>0</v>
          </cell>
        </row>
        <row r="244">
          <cell r="B244">
            <v>0</v>
          </cell>
        </row>
        <row r="245">
          <cell r="B245">
            <v>0</v>
          </cell>
        </row>
        <row r="246">
          <cell r="B246">
            <v>0</v>
          </cell>
        </row>
        <row r="247">
          <cell r="B247">
            <v>0</v>
          </cell>
        </row>
        <row r="248">
          <cell r="B248">
            <v>0</v>
          </cell>
        </row>
        <row r="249">
          <cell r="B249">
            <v>0</v>
          </cell>
        </row>
        <row r="250">
          <cell r="B250">
            <v>0</v>
          </cell>
        </row>
        <row r="251">
          <cell r="B251">
            <v>0</v>
          </cell>
        </row>
        <row r="252">
          <cell r="B252">
            <v>0</v>
          </cell>
        </row>
        <row r="253">
          <cell r="B253">
            <v>0</v>
          </cell>
        </row>
        <row r="254">
          <cell r="B254">
            <v>0</v>
          </cell>
        </row>
        <row r="255">
          <cell r="B255">
            <v>0</v>
          </cell>
        </row>
        <row r="256">
          <cell r="B256">
            <v>0</v>
          </cell>
        </row>
        <row r="257">
          <cell r="B257">
            <v>0</v>
          </cell>
        </row>
        <row r="258">
          <cell r="B258">
            <v>0</v>
          </cell>
        </row>
        <row r="259">
          <cell r="B259">
            <v>0</v>
          </cell>
        </row>
        <row r="260">
          <cell r="B260">
            <v>0</v>
          </cell>
        </row>
        <row r="261">
          <cell r="B261">
            <v>0</v>
          </cell>
        </row>
        <row r="262">
          <cell r="B262">
            <v>0</v>
          </cell>
        </row>
        <row r="263">
          <cell r="B263">
            <v>0</v>
          </cell>
        </row>
        <row r="264">
          <cell r="B264">
            <v>0</v>
          </cell>
        </row>
        <row r="265">
          <cell r="B265">
            <v>0</v>
          </cell>
        </row>
        <row r="266">
          <cell r="B266">
            <v>0</v>
          </cell>
        </row>
        <row r="267">
          <cell r="B267">
            <v>0</v>
          </cell>
        </row>
        <row r="268">
          <cell r="B268">
            <v>0</v>
          </cell>
        </row>
        <row r="269">
          <cell r="B269">
            <v>0</v>
          </cell>
        </row>
        <row r="270">
          <cell r="B270">
            <v>0</v>
          </cell>
        </row>
        <row r="271">
          <cell r="B271">
            <v>0</v>
          </cell>
        </row>
        <row r="272">
          <cell r="B272">
            <v>0</v>
          </cell>
        </row>
        <row r="273">
          <cell r="B273">
            <v>0</v>
          </cell>
        </row>
        <row r="274">
          <cell r="B274">
            <v>0</v>
          </cell>
        </row>
        <row r="275">
          <cell r="B275">
            <v>0</v>
          </cell>
        </row>
        <row r="276">
          <cell r="B276">
            <v>0</v>
          </cell>
        </row>
        <row r="277">
          <cell r="B277">
            <v>0</v>
          </cell>
        </row>
        <row r="278">
          <cell r="B278">
            <v>0</v>
          </cell>
        </row>
        <row r="279">
          <cell r="B279">
            <v>0</v>
          </cell>
        </row>
        <row r="280">
          <cell r="B280">
            <v>0</v>
          </cell>
        </row>
        <row r="281">
          <cell r="B281">
            <v>0</v>
          </cell>
        </row>
        <row r="282">
          <cell r="B282">
            <v>0</v>
          </cell>
        </row>
        <row r="283">
          <cell r="B283">
            <v>0</v>
          </cell>
        </row>
        <row r="284">
          <cell r="B284">
            <v>0</v>
          </cell>
        </row>
        <row r="285">
          <cell r="B285">
            <v>0</v>
          </cell>
        </row>
        <row r="286">
          <cell r="B286">
            <v>0</v>
          </cell>
        </row>
        <row r="287">
          <cell r="B287">
            <v>0</v>
          </cell>
        </row>
        <row r="288">
          <cell r="B288">
            <v>0</v>
          </cell>
        </row>
        <row r="289">
          <cell r="B289">
            <v>0</v>
          </cell>
        </row>
        <row r="290">
          <cell r="B290">
            <v>0</v>
          </cell>
        </row>
        <row r="291">
          <cell r="B291">
            <v>0</v>
          </cell>
        </row>
        <row r="292">
          <cell r="B292">
            <v>0</v>
          </cell>
        </row>
        <row r="293">
          <cell r="B293">
            <v>0</v>
          </cell>
        </row>
        <row r="294">
          <cell r="B294">
            <v>0</v>
          </cell>
        </row>
        <row r="295">
          <cell r="B295">
            <v>0</v>
          </cell>
        </row>
        <row r="296">
          <cell r="B296">
            <v>0</v>
          </cell>
        </row>
        <row r="297">
          <cell r="B297">
            <v>0</v>
          </cell>
        </row>
        <row r="298">
          <cell r="B298">
            <v>0</v>
          </cell>
        </row>
        <row r="299">
          <cell r="B299">
            <v>0</v>
          </cell>
        </row>
        <row r="300">
          <cell r="B300">
            <v>0</v>
          </cell>
        </row>
        <row r="301">
          <cell r="B301">
            <v>0</v>
          </cell>
        </row>
        <row r="302">
          <cell r="B302">
            <v>0</v>
          </cell>
        </row>
        <row r="303">
          <cell r="B303">
            <v>0</v>
          </cell>
        </row>
        <row r="304">
          <cell r="B304">
            <v>0</v>
          </cell>
        </row>
        <row r="305">
          <cell r="B305">
            <v>0</v>
          </cell>
        </row>
        <row r="306">
          <cell r="B306">
            <v>0</v>
          </cell>
        </row>
        <row r="307">
          <cell r="B307">
            <v>0</v>
          </cell>
        </row>
        <row r="308">
          <cell r="B308">
            <v>0</v>
          </cell>
        </row>
        <row r="309">
          <cell r="B309">
            <v>0</v>
          </cell>
        </row>
        <row r="310">
          <cell r="B310">
            <v>0</v>
          </cell>
        </row>
        <row r="311">
          <cell r="B311">
            <v>0</v>
          </cell>
        </row>
        <row r="312">
          <cell r="B312">
            <v>0</v>
          </cell>
        </row>
        <row r="313">
          <cell r="B313">
            <v>0</v>
          </cell>
        </row>
        <row r="314">
          <cell r="B314">
            <v>0</v>
          </cell>
        </row>
        <row r="315">
          <cell r="B315">
            <v>0</v>
          </cell>
        </row>
        <row r="316">
          <cell r="B316">
            <v>0</v>
          </cell>
        </row>
        <row r="317">
          <cell r="B317">
            <v>0</v>
          </cell>
        </row>
        <row r="318">
          <cell r="B318">
            <v>0</v>
          </cell>
        </row>
        <row r="319">
          <cell r="B319">
            <v>0</v>
          </cell>
        </row>
        <row r="320">
          <cell r="B320">
            <v>0</v>
          </cell>
        </row>
        <row r="321">
          <cell r="B321">
            <v>0</v>
          </cell>
        </row>
        <row r="322">
          <cell r="B322">
            <v>0</v>
          </cell>
        </row>
        <row r="323">
          <cell r="B323">
            <v>0</v>
          </cell>
        </row>
        <row r="324">
          <cell r="B324">
            <v>0</v>
          </cell>
        </row>
        <row r="325">
          <cell r="B325">
            <v>0</v>
          </cell>
        </row>
        <row r="326">
          <cell r="B326">
            <v>0</v>
          </cell>
        </row>
        <row r="327">
          <cell r="B327">
            <v>0</v>
          </cell>
        </row>
        <row r="328">
          <cell r="B328">
            <v>0</v>
          </cell>
        </row>
        <row r="329">
          <cell r="B329">
            <v>0</v>
          </cell>
        </row>
        <row r="330">
          <cell r="B330">
            <v>0</v>
          </cell>
        </row>
        <row r="331">
          <cell r="B331">
            <v>0</v>
          </cell>
        </row>
        <row r="332">
          <cell r="B332">
            <v>0</v>
          </cell>
        </row>
        <row r="333">
          <cell r="B333">
            <v>0</v>
          </cell>
        </row>
        <row r="334">
          <cell r="B334">
            <v>0</v>
          </cell>
        </row>
        <row r="335">
          <cell r="B335">
            <v>0</v>
          </cell>
        </row>
        <row r="336">
          <cell r="B336">
            <v>0</v>
          </cell>
        </row>
        <row r="337">
          <cell r="B337">
            <v>0</v>
          </cell>
        </row>
        <row r="338">
          <cell r="B338">
            <v>0</v>
          </cell>
        </row>
        <row r="339">
          <cell r="B339">
            <v>0</v>
          </cell>
        </row>
        <row r="340">
          <cell r="B340">
            <v>0</v>
          </cell>
        </row>
        <row r="341">
          <cell r="B341">
            <v>0</v>
          </cell>
        </row>
        <row r="342">
          <cell r="B342">
            <v>0</v>
          </cell>
        </row>
        <row r="343">
          <cell r="B343">
            <v>0</v>
          </cell>
        </row>
        <row r="344">
          <cell r="B344">
            <v>0</v>
          </cell>
        </row>
        <row r="345">
          <cell r="B345">
            <v>0</v>
          </cell>
        </row>
        <row r="346">
          <cell r="B346">
            <v>0</v>
          </cell>
        </row>
        <row r="347">
          <cell r="B347">
            <v>0</v>
          </cell>
        </row>
        <row r="348">
          <cell r="B348">
            <v>0</v>
          </cell>
        </row>
        <row r="349">
          <cell r="B349">
            <v>0</v>
          </cell>
        </row>
        <row r="350">
          <cell r="B350">
            <v>0</v>
          </cell>
        </row>
        <row r="351">
          <cell r="B351">
            <v>0</v>
          </cell>
        </row>
        <row r="352">
          <cell r="B352">
            <v>0</v>
          </cell>
        </row>
        <row r="353">
          <cell r="B353">
            <v>0</v>
          </cell>
        </row>
        <row r="354">
          <cell r="B354">
            <v>0</v>
          </cell>
        </row>
        <row r="355">
          <cell r="B355">
            <v>0</v>
          </cell>
        </row>
        <row r="356">
          <cell r="B356">
            <v>0</v>
          </cell>
        </row>
        <row r="357">
          <cell r="B357">
            <v>0</v>
          </cell>
        </row>
        <row r="358">
          <cell r="B358">
            <v>0</v>
          </cell>
        </row>
        <row r="359">
          <cell r="B359">
            <v>0</v>
          </cell>
        </row>
        <row r="360">
          <cell r="B360">
            <v>0</v>
          </cell>
        </row>
        <row r="361">
          <cell r="B361">
            <v>0</v>
          </cell>
        </row>
        <row r="362">
          <cell r="B362">
            <v>0</v>
          </cell>
        </row>
        <row r="363">
          <cell r="B363">
            <v>0</v>
          </cell>
        </row>
        <row r="364">
          <cell r="B364">
            <v>0</v>
          </cell>
        </row>
        <row r="365">
          <cell r="B365">
            <v>0</v>
          </cell>
        </row>
        <row r="366">
          <cell r="B366">
            <v>0</v>
          </cell>
        </row>
        <row r="367">
          <cell r="B367">
            <v>0</v>
          </cell>
        </row>
        <row r="368">
          <cell r="B368">
            <v>0</v>
          </cell>
        </row>
        <row r="369">
          <cell r="B369">
            <v>0</v>
          </cell>
        </row>
        <row r="370">
          <cell r="B370">
            <v>0</v>
          </cell>
        </row>
        <row r="371">
          <cell r="B371">
            <v>0</v>
          </cell>
        </row>
        <row r="372">
          <cell r="B372">
            <v>0</v>
          </cell>
        </row>
        <row r="373">
          <cell r="B373">
            <v>0</v>
          </cell>
        </row>
        <row r="374">
          <cell r="B374">
            <v>0</v>
          </cell>
        </row>
        <row r="375">
          <cell r="B375">
            <v>0</v>
          </cell>
        </row>
        <row r="376">
          <cell r="B376">
            <v>0</v>
          </cell>
        </row>
        <row r="377">
          <cell r="B377">
            <v>0</v>
          </cell>
        </row>
        <row r="378">
          <cell r="B378">
            <v>0</v>
          </cell>
        </row>
        <row r="379">
          <cell r="B379">
            <v>0</v>
          </cell>
        </row>
        <row r="380">
          <cell r="B380">
            <v>0</v>
          </cell>
        </row>
        <row r="381">
          <cell r="B381">
            <v>0</v>
          </cell>
        </row>
        <row r="382">
          <cell r="B382">
            <v>0</v>
          </cell>
        </row>
        <row r="383">
          <cell r="B383">
            <v>0</v>
          </cell>
        </row>
        <row r="384">
          <cell r="B384">
            <v>0</v>
          </cell>
        </row>
        <row r="385">
          <cell r="B385">
            <v>0</v>
          </cell>
        </row>
        <row r="386">
          <cell r="B386">
            <v>0</v>
          </cell>
        </row>
        <row r="387">
          <cell r="B387">
            <v>0</v>
          </cell>
        </row>
        <row r="388">
          <cell r="B388">
            <v>0</v>
          </cell>
        </row>
        <row r="389">
          <cell r="B389">
            <v>0</v>
          </cell>
        </row>
        <row r="390">
          <cell r="B390">
            <v>0</v>
          </cell>
        </row>
        <row r="391">
          <cell r="B391">
            <v>0</v>
          </cell>
        </row>
        <row r="392">
          <cell r="B392">
            <v>0</v>
          </cell>
        </row>
        <row r="393">
          <cell r="B393">
            <v>0</v>
          </cell>
        </row>
        <row r="394">
          <cell r="B394">
            <v>0</v>
          </cell>
        </row>
        <row r="395">
          <cell r="B395">
            <v>0</v>
          </cell>
        </row>
        <row r="396">
          <cell r="B396">
            <v>0</v>
          </cell>
        </row>
        <row r="397">
          <cell r="B397">
            <v>0</v>
          </cell>
        </row>
        <row r="398">
          <cell r="B398">
            <v>0</v>
          </cell>
        </row>
        <row r="399">
          <cell r="B399">
            <v>0</v>
          </cell>
        </row>
        <row r="400">
          <cell r="B400">
            <v>0</v>
          </cell>
        </row>
        <row r="401">
          <cell r="B401">
            <v>0</v>
          </cell>
        </row>
        <row r="402">
          <cell r="B402">
            <v>0</v>
          </cell>
        </row>
        <row r="403">
          <cell r="B403">
            <v>0</v>
          </cell>
        </row>
        <row r="404">
          <cell r="B404">
            <v>0</v>
          </cell>
        </row>
        <row r="405">
          <cell r="B405">
            <v>0</v>
          </cell>
        </row>
        <row r="406">
          <cell r="B406">
            <v>0</v>
          </cell>
        </row>
        <row r="407">
          <cell r="B407">
            <v>0</v>
          </cell>
        </row>
        <row r="408">
          <cell r="B408">
            <v>0</v>
          </cell>
        </row>
        <row r="409">
          <cell r="B409">
            <v>0</v>
          </cell>
        </row>
        <row r="410">
          <cell r="B410">
            <v>0</v>
          </cell>
        </row>
        <row r="411">
          <cell r="B411">
            <v>0</v>
          </cell>
        </row>
        <row r="412">
          <cell r="B412">
            <v>0</v>
          </cell>
        </row>
        <row r="413">
          <cell r="B413">
            <v>0</v>
          </cell>
        </row>
        <row r="414">
          <cell r="B414">
            <v>0</v>
          </cell>
        </row>
        <row r="415">
          <cell r="B415">
            <v>0</v>
          </cell>
        </row>
        <row r="416">
          <cell r="B416">
            <v>0</v>
          </cell>
        </row>
        <row r="417">
          <cell r="B417">
            <v>0</v>
          </cell>
        </row>
        <row r="418">
          <cell r="B418">
            <v>0</v>
          </cell>
        </row>
        <row r="419">
          <cell r="B419">
            <v>0</v>
          </cell>
        </row>
        <row r="420">
          <cell r="B420">
            <v>0</v>
          </cell>
        </row>
        <row r="421">
          <cell r="B421">
            <v>0</v>
          </cell>
        </row>
        <row r="422">
          <cell r="B422">
            <v>0</v>
          </cell>
        </row>
        <row r="423">
          <cell r="B423">
            <v>0</v>
          </cell>
        </row>
        <row r="424">
          <cell r="B424">
            <v>0</v>
          </cell>
        </row>
        <row r="425">
          <cell r="B425">
            <v>0</v>
          </cell>
        </row>
        <row r="426">
          <cell r="B426">
            <v>0</v>
          </cell>
        </row>
        <row r="427">
          <cell r="B427">
            <v>0</v>
          </cell>
        </row>
        <row r="428">
          <cell r="B428">
            <v>0</v>
          </cell>
        </row>
        <row r="429">
          <cell r="B429">
            <v>0</v>
          </cell>
        </row>
        <row r="430">
          <cell r="B430">
            <v>0</v>
          </cell>
        </row>
        <row r="431">
          <cell r="B431">
            <v>0</v>
          </cell>
        </row>
        <row r="432">
          <cell r="B432">
            <v>0</v>
          </cell>
        </row>
        <row r="433">
          <cell r="B433">
            <v>0</v>
          </cell>
        </row>
        <row r="434">
          <cell r="B434">
            <v>0</v>
          </cell>
        </row>
        <row r="435">
          <cell r="B435">
            <v>0</v>
          </cell>
        </row>
        <row r="436">
          <cell r="B436">
            <v>0</v>
          </cell>
        </row>
        <row r="437">
          <cell r="B437">
            <v>0</v>
          </cell>
        </row>
        <row r="438">
          <cell r="B438">
            <v>0</v>
          </cell>
        </row>
        <row r="439">
          <cell r="B439">
            <v>0</v>
          </cell>
        </row>
        <row r="440">
          <cell r="B440">
            <v>0</v>
          </cell>
        </row>
        <row r="441">
          <cell r="B441">
            <v>0</v>
          </cell>
        </row>
        <row r="442">
          <cell r="B442">
            <v>0</v>
          </cell>
        </row>
        <row r="443">
          <cell r="B443">
            <v>0</v>
          </cell>
        </row>
        <row r="444">
          <cell r="B444">
            <v>0</v>
          </cell>
        </row>
        <row r="445">
          <cell r="B445">
            <v>0</v>
          </cell>
        </row>
        <row r="446">
          <cell r="B446">
            <v>0</v>
          </cell>
        </row>
        <row r="447">
          <cell r="B447">
            <v>0</v>
          </cell>
        </row>
        <row r="448">
          <cell r="B448">
            <v>0</v>
          </cell>
        </row>
        <row r="449">
          <cell r="B449">
            <v>0</v>
          </cell>
        </row>
        <row r="450">
          <cell r="B450">
            <v>0</v>
          </cell>
        </row>
        <row r="451">
          <cell r="B451">
            <v>0</v>
          </cell>
        </row>
        <row r="452">
          <cell r="B452">
            <v>0</v>
          </cell>
        </row>
        <row r="453">
          <cell r="B453">
            <v>0</v>
          </cell>
        </row>
        <row r="454">
          <cell r="B454">
            <v>0</v>
          </cell>
        </row>
        <row r="455">
          <cell r="B455">
            <v>0</v>
          </cell>
        </row>
        <row r="456">
          <cell r="B456">
            <v>0</v>
          </cell>
        </row>
        <row r="457">
          <cell r="B457">
            <v>0</v>
          </cell>
        </row>
        <row r="458">
          <cell r="B458">
            <v>0</v>
          </cell>
        </row>
        <row r="459">
          <cell r="B459">
            <v>0</v>
          </cell>
        </row>
        <row r="460">
          <cell r="B460">
            <v>0</v>
          </cell>
        </row>
        <row r="461">
          <cell r="B461">
            <v>0</v>
          </cell>
        </row>
        <row r="462">
          <cell r="B462">
            <v>0</v>
          </cell>
        </row>
        <row r="463">
          <cell r="B463">
            <v>0</v>
          </cell>
        </row>
        <row r="464">
          <cell r="B464">
            <v>0</v>
          </cell>
        </row>
        <row r="465">
          <cell r="B465">
            <v>0</v>
          </cell>
        </row>
        <row r="466">
          <cell r="B466">
            <v>0</v>
          </cell>
        </row>
      </sheetData>
      <sheetData sheetId="1"/>
      <sheetData sheetId="2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Feuil1"/>
      <sheetName val="Feuil2"/>
      <sheetName val="Feuil3"/>
      <sheetName val="Feuil4"/>
    </sheetNames>
    <sheetDataSet>
      <sheetData sheetId="0"/>
      <sheetData sheetId="1"/>
      <sheetData sheetId="2">
        <row r="12">
          <cell r="D12" t="str">
            <v>H1a</v>
          </cell>
          <cell r="E12" t="str">
            <v>H1b</v>
          </cell>
          <cell r="F12" t="str">
            <v>H1c</v>
          </cell>
          <cell r="G12" t="str">
            <v>H2a</v>
          </cell>
          <cell r="H12" t="str">
            <v>H2b</v>
          </cell>
          <cell r="I12" t="str">
            <v>H2c</v>
          </cell>
          <cell r="J12" t="str">
            <v>H2d</v>
          </cell>
          <cell r="K12" t="str">
            <v>H3</v>
          </cell>
        </row>
      </sheetData>
      <sheetData sheetId="3" refreshError="1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675.569321759256" createdVersion="4" refreshedVersion="4" minRefreshableVersion="3" recordCount="12">
  <cacheSource type="worksheet">
    <worksheetSource ref="A1:F13" sheet="Recap"/>
  </cacheSource>
  <cacheFields count="6">
    <cacheField name="Date" numFmtId="14">
      <sharedItems containsSemiMixedTypes="0" containsNonDate="0" containsDate="1" containsString="0" minDate="2014-02-04T00:00:00" maxDate="2014-02-05T00:00:00" count="1">
        <d v="2014-02-04T00:00:00"/>
      </sharedItems>
    </cacheField>
    <cacheField name="Client" numFmtId="0">
      <sharedItems count="8">
        <s v="G KAMEL"/>
        <s v="Comptoir"/>
        <s v="A"/>
        <s v="B"/>
        <s v="C"/>
        <s v="G"/>
        <s v="M"/>
        <s v="K"/>
      </sharedItems>
    </cacheField>
    <cacheField name="Montant" numFmtId="4">
      <sharedItems containsSemiMixedTypes="0" containsString="0" containsNumber="1" containsInteger="1" minValue="564" maxValue="29900"/>
    </cacheField>
    <cacheField name="Etat" numFmtId="0">
      <sharedItems count="2">
        <s v="A terme"/>
        <s v="Especes"/>
      </sharedItems>
    </cacheField>
    <cacheField name="Verss" numFmtId="0">
      <sharedItems containsString="0" containsBlank="1" containsNumber="1" containsInteger="1" minValue="564" maxValue="6500"/>
    </cacheField>
    <cacheField name="Reste" numFmtId="4">
      <sharedItems containsSemiMixedTypes="0" containsString="0" containsNumber="1" containsInteger="1" minValue="0" maxValue="29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n v="29900"/>
    <x v="0"/>
    <n v="900"/>
    <n v="29000"/>
  </r>
  <r>
    <x v="0"/>
    <x v="1"/>
    <n v="564"/>
    <x v="1"/>
    <n v="564"/>
    <n v="0"/>
  </r>
  <r>
    <x v="0"/>
    <x v="2"/>
    <n v="1400"/>
    <x v="0"/>
    <m/>
    <n v="1400"/>
  </r>
  <r>
    <x v="0"/>
    <x v="3"/>
    <n v="6500"/>
    <x v="1"/>
    <n v="6500"/>
    <n v="0"/>
  </r>
  <r>
    <x v="0"/>
    <x v="1"/>
    <n v="5300"/>
    <x v="1"/>
    <n v="5300"/>
    <n v="0"/>
  </r>
  <r>
    <x v="0"/>
    <x v="4"/>
    <n v="900"/>
    <x v="0"/>
    <n v="900"/>
    <n v="0"/>
  </r>
  <r>
    <x v="0"/>
    <x v="1"/>
    <n v="3400"/>
    <x v="1"/>
    <n v="3400"/>
    <n v="0"/>
  </r>
  <r>
    <x v="0"/>
    <x v="5"/>
    <n v="1600"/>
    <x v="0"/>
    <n v="600"/>
    <n v="1000"/>
  </r>
  <r>
    <x v="0"/>
    <x v="1"/>
    <n v="980"/>
    <x v="1"/>
    <n v="980"/>
    <n v="0"/>
  </r>
  <r>
    <x v="0"/>
    <x v="6"/>
    <n v="1100"/>
    <x v="1"/>
    <n v="1100"/>
    <n v="0"/>
  </r>
  <r>
    <x v="0"/>
    <x v="1"/>
    <n v="1000"/>
    <x v="1"/>
    <n v="1000"/>
    <n v="0"/>
  </r>
  <r>
    <x v="0"/>
    <x v="7"/>
    <n v="12500"/>
    <x v="0"/>
    <m/>
    <n v="125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Date">
  <location ref="L13:Q22" firstHeaderRow="0" firstDataRow="1" firstDataCol="3"/>
  <pivotFields count="6">
    <pivotField axis="axisRow" numFmtId="14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8">
        <item x="2"/>
        <item x="3"/>
        <item x="4"/>
        <item x="1"/>
        <item x="5"/>
        <item x="0"/>
        <item x="7"/>
        <item x="6"/>
      </items>
    </pivotField>
    <pivotField dataField="1" numFmtId="4" showAll="0" defaultSubtotal="0"/>
    <pivotField axis="axisRow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showAll="0" defaultSubtotal="0"/>
    <pivotField dataField="1" numFmtId="4" showAll="0" defaultSubtotal="0"/>
  </pivotFields>
  <rowFields count="3">
    <field x="0"/>
    <field x="1"/>
    <field x="3"/>
  </rowFields>
  <rowItems count="9">
    <i>
      <x/>
      <x/>
      <x/>
    </i>
    <i r="1">
      <x v="1"/>
      <x v="1"/>
    </i>
    <i r="1">
      <x v="2"/>
      <x/>
    </i>
    <i r="1">
      <x v="3"/>
      <x v="1"/>
    </i>
    <i r="1">
      <x v="4"/>
      <x/>
    </i>
    <i r="1">
      <x v="5"/>
      <x/>
    </i>
    <i r="1">
      <x v="6"/>
      <x/>
    </i>
    <i r="1">
      <x v="7"/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Montant" fld="2" baseField="0" baseItem="0"/>
    <dataField name="Somme de Verss" fld="4" baseField="2" baseItem="0"/>
    <dataField name="Somme de Reste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1" tint="0.34998626667073579"/>
  </sheetPr>
  <dimension ref="A1:F366"/>
  <sheetViews>
    <sheetView workbookViewId="0"/>
  </sheetViews>
  <sheetFormatPr baseColWidth="10" defaultRowHeight="15" x14ac:dyDescent="0.25"/>
  <cols>
    <col min="1" max="1" width="9.140625" style="11" customWidth="1"/>
    <col min="2" max="2" width="53.5703125" style="11" customWidth="1"/>
    <col min="3" max="3" width="19.42578125" style="11" customWidth="1"/>
    <col min="4" max="4" width="11.42578125" style="11"/>
    <col min="5" max="5" width="9.140625" style="11" customWidth="1"/>
    <col min="6" max="16384" width="11.42578125" style="11"/>
  </cols>
  <sheetData>
    <row r="1" spans="1:6" x14ac:dyDescent="0.25">
      <c r="A1" s="16" t="s">
        <v>0</v>
      </c>
      <c r="B1" s="16" t="s">
        <v>40</v>
      </c>
      <c r="C1" s="16" t="s">
        <v>486</v>
      </c>
      <c r="D1" s="17" t="s">
        <v>39</v>
      </c>
      <c r="E1" s="17" t="s">
        <v>42</v>
      </c>
      <c r="F1" s="28" t="s">
        <v>475</v>
      </c>
    </row>
    <row r="2" spans="1:6" x14ac:dyDescent="0.25">
      <c r="A2" s="18" t="s">
        <v>43</v>
      </c>
      <c r="B2" s="18" t="s">
        <v>492</v>
      </c>
      <c r="C2" s="20"/>
      <c r="D2" s="21">
        <v>41640</v>
      </c>
      <c r="E2" s="14">
        <v>1</v>
      </c>
      <c r="F2" s="19" t="s">
        <v>476</v>
      </c>
    </row>
    <row r="3" spans="1:6" x14ac:dyDescent="0.25">
      <c r="A3" s="18" t="s">
        <v>44</v>
      </c>
      <c r="B3" s="18" t="s">
        <v>493</v>
      </c>
      <c r="C3" s="20"/>
      <c r="D3" s="21">
        <f>D2+1</f>
        <v>41641</v>
      </c>
      <c r="E3" s="14">
        <f>E2+1</f>
        <v>2</v>
      </c>
      <c r="F3" s="19" t="s">
        <v>477</v>
      </c>
    </row>
    <row r="4" spans="1:6" x14ac:dyDescent="0.25">
      <c r="A4" s="18" t="s">
        <v>45</v>
      </c>
      <c r="B4" s="18" t="s">
        <v>494</v>
      </c>
      <c r="C4" s="20"/>
      <c r="D4" s="21">
        <f t="shared" ref="D4:E19" si="0">D3+1</f>
        <v>41642</v>
      </c>
      <c r="E4" s="14">
        <f t="shared" si="0"/>
        <v>3</v>
      </c>
    </row>
    <row r="5" spans="1:6" x14ac:dyDescent="0.25">
      <c r="A5" s="18" t="s">
        <v>46</v>
      </c>
      <c r="B5" s="18" t="s">
        <v>495</v>
      </c>
      <c r="C5" s="20"/>
      <c r="D5" s="21">
        <f t="shared" si="0"/>
        <v>41643</v>
      </c>
      <c r="E5" s="14">
        <f t="shared" si="0"/>
        <v>4</v>
      </c>
    </row>
    <row r="6" spans="1:6" x14ac:dyDescent="0.25">
      <c r="A6" s="18" t="s">
        <v>47</v>
      </c>
      <c r="B6" s="18" t="s">
        <v>496</v>
      </c>
      <c r="C6" s="20"/>
      <c r="D6" s="21">
        <f t="shared" si="0"/>
        <v>41644</v>
      </c>
      <c r="E6" s="14">
        <f t="shared" si="0"/>
        <v>5</v>
      </c>
    </row>
    <row r="7" spans="1:6" x14ac:dyDescent="0.25">
      <c r="A7" s="18" t="s">
        <v>48</v>
      </c>
      <c r="B7" s="18" t="s">
        <v>497</v>
      </c>
      <c r="C7" s="20"/>
      <c r="D7" s="21">
        <f t="shared" si="0"/>
        <v>41645</v>
      </c>
      <c r="E7" s="14">
        <f t="shared" si="0"/>
        <v>6</v>
      </c>
    </row>
    <row r="8" spans="1:6" x14ac:dyDescent="0.25">
      <c r="A8" s="18" t="s">
        <v>49</v>
      </c>
      <c r="B8" s="18" t="s">
        <v>498</v>
      </c>
      <c r="C8" s="22"/>
      <c r="D8" s="21">
        <f t="shared" si="0"/>
        <v>41646</v>
      </c>
      <c r="E8" s="14">
        <f t="shared" si="0"/>
        <v>7</v>
      </c>
    </row>
    <row r="9" spans="1:6" x14ac:dyDescent="0.25">
      <c r="A9" s="18" t="s">
        <v>50</v>
      </c>
      <c r="B9" s="18" t="s">
        <v>499</v>
      </c>
      <c r="C9" s="20"/>
      <c r="D9" s="21">
        <f t="shared" si="0"/>
        <v>41647</v>
      </c>
      <c r="E9" s="14">
        <f t="shared" si="0"/>
        <v>8</v>
      </c>
    </row>
    <row r="10" spans="1:6" x14ac:dyDescent="0.25">
      <c r="A10" s="18" t="s">
        <v>51</v>
      </c>
      <c r="B10" s="18" t="s">
        <v>500</v>
      </c>
      <c r="C10" s="20"/>
      <c r="D10" s="21">
        <f t="shared" si="0"/>
        <v>41648</v>
      </c>
      <c r="E10" s="14">
        <f t="shared" si="0"/>
        <v>9</v>
      </c>
    </row>
    <row r="11" spans="1:6" x14ac:dyDescent="0.25">
      <c r="A11" s="18" t="s">
        <v>51</v>
      </c>
      <c r="B11" s="18" t="s">
        <v>501</v>
      </c>
      <c r="C11" s="20"/>
      <c r="D11" s="21">
        <f t="shared" si="0"/>
        <v>41649</v>
      </c>
      <c r="E11" s="14">
        <f t="shared" si="0"/>
        <v>10</v>
      </c>
    </row>
    <row r="12" spans="1:6" x14ac:dyDescent="0.25">
      <c r="A12" s="18" t="s">
        <v>52</v>
      </c>
      <c r="B12" s="18" t="s">
        <v>502</v>
      </c>
      <c r="C12" s="19"/>
      <c r="D12" s="21">
        <f t="shared" si="0"/>
        <v>41650</v>
      </c>
      <c r="E12" s="14">
        <f t="shared" si="0"/>
        <v>11</v>
      </c>
    </row>
    <row r="13" spans="1:6" x14ac:dyDescent="0.25">
      <c r="A13" s="18" t="s">
        <v>53</v>
      </c>
      <c r="B13" s="18" t="s">
        <v>503</v>
      </c>
      <c r="C13" s="19"/>
      <c r="D13" s="21">
        <f t="shared" si="0"/>
        <v>41651</v>
      </c>
      <c r="E13" s="14">
        <f t="shared" si="0"/>
        <v>12</v>
      </c>
    </row>
    <row r="14" spans="1:6" x14ac:dyDescent="0.25">
      <c r="A14" s="18" t="s">
        <v>54</v>
      </c>
      <c r="B14" s="18" t="s">
        <v>504</v>
      </c>
      <c r="C14" s="19"/>
      <c r="D14" s="21">
        <f t="shared" si="0"/>
        <v>41652</v>
      </c>
      <c r="E14" s="14">
        <f t="shared" si="0"/>
        <v>13</v>
      </c>
    </row>
    <row r="15" spans="1:6" x14ac:dyDescent="0.25">
      <c r="A15" s="18" t="s">
        <v>55</v>
      </c>
      <c r="B15" s="18" t="s">
        <v>59</v>
      </c>
      <c r="C15" s="19"/>
      <c r="D15" s="21">
        <f t="shared" si="0"/>
        <v>41653</v>
      </c>
      <c r="E15" s="14">
        <f t="shared" si="0"/>
        <v>14</v>
      </c>
    </row>
    <row r="16" spans="1:6" x14ac:dyDescent="0.25">
      <c r="A16" s="18" t="s">
        <v>56</v>
      </c>
      <c r="B16" s="18"/>
      <c r="C16" s="19"/>
      <c r="D16" s="21">
        <f t="shared" si="0"/>
        <v>41654</v>
      </c>
      <c r="E16" s="14">
        <f t="shared" si="0"/>
        <v>15</v>
      </c>
    </row>
    <row r="17" spans="1:5" x14ac:dyDescent="0.25">
      <c r="A17" s="18" t="s">
        <v>57</v>
      </c>
      <c r="B17" s="18"/>
      <c r="C17" s="19"/>
      <c r="D17" s="21">
        <f t="shared" si="0"/>
        <v>41655</v>
      </c>
      <c r="E17" s="14">
        <f t="shared" si="0"/>
        <v>16</v>
      </c>
    </row>
    <row r="18" spans="1:5" x14ac:dyDescent="0.25">
      <c r="A18" s="18" t="s">
        <v>58</v>
      </c>
      <c r="B18" s="18"/>
      <c r="C18" s="19"/>
      <c r="D18" s="21">
        <f t="shared" si="0"/>
        <v>41656</v>
      </c>
      <c r="E18" s="14">
        <f t="shared" si="0"/>
        <v>17</v>
      </c>
    </row>
    <row r="19" spans="1:5" x14ac:dyDescent="0.25">
      <c r="A19" s="18" t="s">
        <v>60</v>
      </c>
      <c r="B19" s="18"/>
      <c r="C19" s="19"/>
      <c r="D19" s="21">
        <f t="shared" si="0"/>
        <v>41657</v>
      </c>
      <c r="E19" s="14">
        <f t="shared" si="0"/>
        <v>18</v>
      </c>
    </row>
    <row r="20" spans="1:5" x14ac:dyDescent="0.25">
      <c r="A20" s="18" t="s">
        <v>61</v>
      </c>
      <c r="B20" s="19"/>
      <c r="C20" s="19"/>
      <c r="D20" s="21">
        <f t="shared" ref="D20:E35" si="1">D19+1</f>
        <v>41658</v>
      </c>
      <c r="E20" s="14">
        <f t="shared" si="1"/>
        <v>19</v>
      </c>
    </row>
    <row r="21" spans="1:5" x14ac:dyDescent="0.25">
      <c r="A21" s="18" t="s">
        <v>62</v>
      </c>
      <c r="B21" s="19"/>
      <c r="C21" s="19"/>
      <c r="D21" s="21">
        <f t="shared" si="1"/>
        <v>41659</v>
      </c>
      <c r="E21" s="14">
        <f t="shared" si="1"/>
        <v>20</v>
      </c>
    </row>
    <row r="22" spans="1:5" x14ac:dyDescent="0.25">
      <c r="A22" s="18" t="s">
        <v>63</v>
      </c>
      <c r="B22" s="19"/>
      <c r="C22" s="19"/>
      <c r="D22" s="21">
        <f t="shared" si="1"/>
        <v>41660</v>
      </c>
      <c r="E22" s="14">
        <f t="shared" si="1"/>
        <v>21</v>
      </c>
    </row>
    <row r="23" spans="1:5" x14ac:dyDescent="0.25">
      <c r="A23" s="18" t="s">
        <v>64</v>
      </c>
      <c r="B23" s="19"/>
      <c r="C23" s="19"/>
      <c r="D23" s="21">
        <f t="shared" si="1"/>
        <v>41661</v>
      </c>
      <c r="E23" s="14">
        <f t="shared" si="1"/>
        <v>22</v>
      </c>
    </row>
    <row r="24" spans="1:5" x14ac:dyDescent="0.25">
      <c r="A24" s="18" t="s">
        <v>65</v>
      </c>
      <c r="B24" s="19"/>
      <c r="C24" s="19"/>
      <c r="D24" s="21">
        <f t="shared" si="1"/>
        <v>41662</v>
      </c>
      <c r="E24" s="14">
        <f t="shared" si="1"/>
        <v>23</v>
      </c>
    </row>
    <row r="25" spans="1:5" x14ac:dyDescent="0.25">
      <c r="A25" s="18" t="s">
        <v>66</v>
      </c>
      <c r="B25" s="19"/>
      <c r="C25" s="19"/>
      <c r="D25" s="21">
        <f t="shared" si="1"/>
        <v>41663</v>
      </c>
      <c r="E25" s="14">
        <f t="shared" si="1"/>
        <v>24</v>
      </c>
    </row>
    <row r="26" spans="1:5" x14ac:dyDescent="0.25">
      <c r="A26" s="18" t="s">
        <v>67</v>
      </c>
      <c r="B26" s="19"/>
      <c r="C26" s="19"/>
      <c r="D26" s="21">
        <f t="shared" si="1"/>
        <v>41664</v>
      </c>
      <c r="E26" s="14">
        <f t="shared" si="1"/>
        <v>25</v>
      </c>
    </row>
    <row r="27" spans="1:5" x14ac:dyDescent="0.25">
      <c r="A27" s="18" t="s">
        <v>68</v>
      </c>
      <c r="B27" s="19"/>
      <c r="C27" s="19"/>
      <c r="D27" s="21">
        <f t="shared" si="1"/>
        <v>41665</v>
      </c>
      <c r="E27" s="14">
        <f t="shared" si="1"/>
        <v>26</v>
      </c>
    </row>
    <row r="28" spans="1:5" x14ac:dyDescent="0.25">
      <c r="A28" s="19" t="s">
        <v>69</v>
      </c>
      <c r="B28" s="19"/>
      <c r="C28" s="19"/>
      <c r="D28" s="21">
        <f t="shared" si="1"/>
        <v>41666</v>
      </c>
      <c r="E28" s="14">
        <f t="shared" si="1"/>
        <v>27</v>
      </c>
    </row>
    <row r="29" spans="1:5" x14ac:dyDescent="0.25">
      <c r="A29" s="19" t="s">
        <v>70</v>
      </c>
      <c r="B29" s="19"/>
      <c r="C29" s="19"/>
      <c r="D29" s="21">
        <f t="shared" si="1"/>
        <v>41667</v>
      </c>
      <c r="E29" s="14">
        <f t="shared" si="1"/>
        <v>28</v>
      </c>
    </row>
    <row r="30" spans="1:5" x14ac:dyDescent="0.25">
      <c r="A30" s="19" t="s">
        <v>71</v>
      </c>
      <c r="B30" s="19"/>
      <c r="C30" s="19"/>
      <c r="D30" s="21">
        <f t="shared" si="1"/>
        <v>41668</v>
      </c>
      <c r="E30" s="14">
        <f t="shared" si="1"/>
        <v>29</v>
      </c>
    </row>
    <row r="31" spans="1:5" x14ac:dyDescent="0.25">
      <c r="A31" s="19" t="s">
        <v>72</v>
      </c>
      <c r="B31" s="19"/>
      <c r="C31" s="19"/>
      <c r="D31" s="21">
        <f t="shared" si="1"/>
        <v>41669</v>
      </c>
      <c r="E31" s="14">
        <f t="shared" si="1"/>
        <v>30</v>
      </c>
    </row>
    <row r="32" spans="1:5" x14ac:dyDescent="0.25">
      <c r="A32" s="19" t="s">
        <v>73</v>
      </c>
      <c r="B32" s="19"/>
      <c r="C32" s="19"/>
      <c r="D32" s="21">
        <f t="shared" si="1"/>
        <v>41670</v>
      </c>
      <c r="E32" s="14">
        <f t="shared" si="1"/>
        <v>31</v>
      </c>
    </row>
    <row r="33" spans="1:5" x14ac:dyDescent="0.25">
      <c r="A33" s="19" t="s">
        <v>74</v>
      </c>
      <c r="B33" s="19"/>
      <c r="C33" s="19"/>
      <c r="D33" s="21">
        <f t="shared" si="1"/>
        <v>41671</v>
      </c>
      <c r="E33" s="14">
        <f t="shared" si="1"/>
        <v>32</v>
      </c>
    </row>
    <row r="34" spans="1:5" x14ac:dyDescent="0.25">
      <c r="A34" s="19" t="s">
        <v>75</v>
      </c>
      <c r="B34" s="19"/>
      <c r="C34" s="19"/>
      <c r="D34" s="21">
        <f t="shared" si="1"/>
        <v>41672</v>
      </c>
      <c r="E34" s="14">
        <f>E33+1</f>
        <v>33</v>
      </c>
    </row>
    <row r="35" spans="1:5" x14ac:dyDescent="0.25">
      <c r="A35" s="19" t="s">
        <v>76</v>
      </c>
      <c r="B35" s="19"/>
      <c r="C35" s="19"/>
      <c r="D35" s="21">
        <f t="shared" si="1"/>
        <v>41673</v>
      </c>
      <c r="E35" s="14">
        <f t="shared" si="1"/>
        <v>34</v>
      </c>
    </row>
    <row r="36" spans="1:5" x14ac:dyDescent="0.25">
      <c r="A36" s="19" t="s">
        <v>77</v>
      </c>
      <c r="B36" s="19"/>
      <c r="C36" s="19"/>
      <c r="D36" s="21">
        <f t="shared" ref="D36:E51" si="2">D35+1</f>
        <v>41674</v>
      </c>
      <c r="E36" s="14">
        <f t="shared" si="2"/>
        <v>35</v>
      </c>
    </row>
    <row r="37" spans="1:5" x14ac:dyDescent="0.25">
      <c r="A37" s="19" t="s">
        <v>78</v>
      </c>
      <c r="B37" s="19"/>
      <c r="C37" s="19"/>
      <c r="D37" s="21">
        <f t="shared" si="2"/>
        <v>41675</v>
      </c>
      <c r="E37" s="14">
        <f t="shared" si="2"/>
        <v>36</v>
      </c>
    </row>
    <row r="38" spans="1:5" x14ac:dyDescent="0.25">
      <c r="A38" s="19" t="s">
        <v>79</v>
      </c>
      <c r="B38" s="19"/>
      <c r="C38" s="19"/>
      <c r="D38" s="21">
        <f t="shared" si="2"/>
        <v>41676</v>
      </c>
      <c r="E38" s="14">
        <f t="shared" si="2"/>
        <v>37</v>
      </c>
    </row>
    <row r="39" spans="1:5" x14ac:dyDescent="0.25">
      <c r="A39" s="19" t="s">
        <v>80</v>
      </c>
      <c r="B39" s="19"/>
      <c r="C39" s="19"/>
      <c r="D39" s="21">
        <f t="shared" si="2"/>
        <v>41677</v>
      </c>
      <c r="E39" s="14">
        <f t="shared" si="2"/>
        <v>38</v>
      </c>
    </row>
    <row r="40" spans="1:5" x14ac:dyDescent="0.25">
      <c r="A40" s="19" t="s">
        <v>81</v>
      </c>
      <c r="B40" s="19"/>
      <c r="C40" s="19"/>
      <c r="D40" s="21">
        <f t="shared" si="2"/>
        <v>41678</v>
      </c>
      <c r="E40" s="14">
        <f t="shared" si="2"/>
        <v>39</v>
      </c>
    </row>
    <row r="41" spans="1:5" x14ac:dyDescent="0.25">
      <c r="A41" s="19" t="s">
        <v>82</v>
      </c>
      <c r="B41" s="19"/>
      <c r="C41" s="19"/>
      <c r="D41" s="21">
        <f t="shared" si="2"/>
        <v>41679</v>
      </c>
      <c r="E41" s="14">
        <f t="shared" si="2"/>
        <v>40</v>
      </c>
    </row>
    <row r="42" spans="1:5" x14ac:dyDescent="0.25">
      <c r="A42" s="19" t="s">
        <v>83</v>
      </c>
      <c r="B42" s="19"/>
      <c r="C42" s="19"/>
      <c r="D42" s="21">
        <f t="shared" si="2"/>
        <v>41680</v>
      </c>
      <c r="E42" s="14">
        <f t="shared" si="2"/>
        <v>41</v>
      </c>
    </row>
    <row r="43" spans="1:5" x14ac:dyDescent="0.25">
      <c r="A43" s="19" t="s">
        <v>84</v>
      </c>
      <c r="B43" s="19"/>
      <c r="C43" s="19"/>
      <c r="D43" s="21">
        <f t="shared" si="2"/>
        <v>41681</v>
      </c>
      <c r="E43" s="14">
        <f t="shared" si="2"/>
        <v>42</v>
      </c>
    </row>
    <row r="44" spans="1:5" x14ac:dyDescent="0.25">
      <c r="A44" s="19" t="s">
        <v>85</v>
      </c>
      <c r="B44" s="19"/>
      <c r="C44" s="19"/>
      <c r="D44" s="21">
        <f t="shared" si="2"/>
        <v>41682</v>
      </c>
      <c r="E44" s="14">
        <f t="shared" si="2"/>
        <v>43</v>
      </c>
    </row>
    <row r="45" spans="1:5" x14ac:dyDescent="0.25">
      <c r="A45" s="19" t="s">
        <v>86</v>
      </c>
      <c r="B45" s="19"/>
      <c r="C45" s="19"/>
      <c r="D45" s="21">
        <f t="shared" si="2"/>
        <v>41683</v>
      </c>
      <c r="E45" s="14">
        <f t="shared" si="2"/>
        <v>44</v>
      </c>
    </row>
    <row r="46" spans="1:5" x14ac:dyDescent="0.25">
      <c r="A46" s="19" t="s">
        <v>87</v>
      </c>
      <c r="B46" s="19"/>
      <c r="C46" s="19"/>
      <c r="D46" s="21">
        <f t="shared" si="2"/>
        <v>41684</v>
      </c>
      <c r="E46" s="14">
        <f t="shared" si="2"/>
        <v>45</v>
      </c>
    </row>
    <row r="47" spans="1:5" x14ac:dyDescent="0.25">
      <c r="A47" s="19" t="s">
        <v>88</v>
      </c>
      <c r="B47" s="19"/>
      <c r="C47" s="19"/>
      <c r="D47" s="21">
        <f t="shared" si="2"/>
        <v>41685</v>
      </c>
      <c r="E47" s="14">
        <f t="shared" si="2"/>
        <v>46</v>
      </c>
    </row>
    <row r="48" spans="1:5" x14ac:dyDescent="0.25">
      <c r="A48" s="19" t="s">
        <v>89</v>
      </c>
      <c r="B48" s="19"/>
      <c r="C48" s="19"/>
      <c r="D48" s="21">
        <f t="shared" si="2"/>
        <v>41686</v>
      </c>
      <c r="E48" s="14">
        <f t="shared" si="2"/>
        <v>47</v>
      </c>
    </row>
    <row r="49" spans="1:5" x14ac:dyDescent="0.25">
      <c r="A49" s="19" t="s">
        <v>90</v>
      </c>
      <c r="B49" s="19"/>
      <c r="C49" s="19"/>
      <c r="D49" s="21">
        <f t="shared" si="2"/>
        <v>41687</v>
      </c>
      <c r="E49" s="14">
        <f t="shared" si="2"/>
        <v>48</v>
      </c>
    </row>
    <row r="50" spans="1:5" x14ac:dyDescent="0.25">
      <c r="A50" s="19" t="s">
        <v>91</v>
      </c>
      <c r="B50" s="19"/>
      <c r="C50" s="19"/>
      <c r="D50" s="21">
        <f t="shared" si="2"/>
        <v>41688</v>
      </c>
      <c r="E50" s="14">
        <f t="shared" si="2"/>
        <v>49</v>
      </c>
    </row>
    <row r="51" spans="1:5" x14ac:dyDescent="0.25">
      <c r="A51" s="19" t="s">
        <v>92</v>
      </c>
      <c r="B51" s="19"/>
      <c r="C51" s="19"/>
      <c r="D51" s="21">
        <f t="shared" si="2"/>
        <v>41689</v>
      </c>
      <c r="E51" s="14">
        <f t="shared" si="2"/>
        <v>50</v>
      </c>
    </row>
    <row r="52" spans="1:5" x14ac:dyDescent="0.25">
      <c r="A52" s="19" t="s">
        <v>93</v>
      </c>
      <c r="B52" s="19"/>
      <c r="C52" s="19"/>
      <c r="D52" s="21">
        <f t="shared" ref="D52:E67" si="3">D51+1</f>
        <v>41690</v>
      </c>
      <c r="E52" s="14">
        <f t="shared" si="3"/>
        <v>51</v>
      </c>
    </row>
    <row r="53" spans="1:5" x14ac:dyDescent="0.25">
      <c r="A53" s="19" t="s">
        <v>94</v>
      </c>
      <c r="B53" s="19"/>
      <c r="C53" s="19"/>
      <c r="D53" s="21">
        <f t="shared" si="3"/>
        <v>41691</v>
      </c>
      <c r="E53" s="14">
        <f t="shared" si="3"/>
        <v>52</v>
      </c>
    </row>
    <row r="54" spans="1:5" x14ac:dyDescent="0.25">
      <c r="A54" s="19" t="s">
        <v>95</v>
      </c>
      <c r="B54" s="19"/>
      <c r="C54" s="19"/>
      <c r="D54" s="21">
        <f t="shared" si="3"/>
        <v>41692</v>
      </c>
      <c r="E54" s="14">
        <f t="shared" si="3"/>
        <v>53</v>
      </c>
    </row>
    <row r="55" spans="1:5" x14ac:dyDescent="0.25">
      <c r="A55" s="19" t="s">
        <v>96</v>
      </c>
      <c r="B55" s="19"/>
      <c r="C55" s="19"/>
      <c r="D55" s="21">
        <f t="shared" si="3"/>
        <v>41693</v>
      </c>
      <c r="E55" s="14">
        <f t="shared" si="3"/>
        <v>54</v>
      </c>
    </row>
    <row r="56" spans="1:5" x14ac:dyDescent="0.25">
      <c r="A56" s="19" t="s">
        <v>97</v>
      </c>
      <c r="B56" s="19"/>
      <c r="C56" s="19"/>
      <c r="D56" s="21">
        <f t="shared" si="3"/>
        <v>41694</v>
      </c>
      <c r="E56" s="14">
        <f t="shared" si="3"/>
        <v>55</v>
      </c>
    </row>
    <row r="57" spans="1:5" x14ac:dyDescent="0.25">
      <c r="A57" s="19" t="s">
        <v>98</v>
      </c>
      <c r="B57" s="19"/>
      <c r="C57" s="19"/>
      <c r="D57" s="21">
        <f t="shared" si="3"/>
        <v>41695</v>
      </c>
      <c r="E57" s="14">
        <f t="shared" si="3"/>
        <v>56</v>
      </c>
    </row>
    <row r="58" spans="1:5" x14ac:dyDescent="0.25">
      <c r="A58" s="19" t="s">
        <v>99</v>
      </c>
      <c r="B58" s="19"/>
      <c r="C58" s="19"/>
      <c r="D58" s="21">
        <f t="shared" si="3"/>
        <v>41696</v>
      </c>
      <c r="E58" s="14">
        <f t="shared" si="3"/>
        <v>57</v>
      </c>
    </row>
    <row r="59" spans="1:5" x14ac:dyDescent="0.25">
      <c r="A59" s="19" t="s">
        <v>100</v>
      </c>
      <c r="B59" s="19"/>
      <c r="C59" s="19"/>
      <c r="D59" s="21">
        <f t="shared" si="3"/>
        <v>41697</v>
      </c>
      <c r="E59" s="14">
        <f t="shared" si="3"/>
        <v>58</v>
      </c>
    </row>
    <row r="60" spans="1:5" x14ac:dyDescent="0.25">
      <c r="A60" s="19" t="s">
        <v>101</v>
      </c>
      <c r="B60" s="19"/>
      <c r="C60" s="19"/>
      <c r="D60" s="21">
        <f t="shared" si="3"/>
        <v>41698</v>
      </c>
      <c r="E60" s="14">
        <f t="shared" si="3"/>
        <v>59</v>
      </c>
    </row>
    <row r="61" spans="1:5" x14ac:dyDescent="0.25">
      <c r="A61" s="19" t="s">
        <v>102</v>
      </c>
      <c r="B61" s="19"/>
      <c r="C61" s="19"/>
      <c r="D61" s="21">
        <f t="shared" si="3"/>
        <v>41699</v>
      </c>
      <c r="E61" s="14">
        <f t="shared" si="3"/>
        <v>60</v>
      </c>
    </row>
    <row r="62" spans="1:5" x14ac:dyDescent="0.25">
      <c r="A62" s="19" t="s">
        <v>103</v>
      </c>
      <c r="B62" s="19"/>
      <c r="C62" s="19"/>
      <c r="D62" s="21">
        <f t="shared" si="3"/>
        <v>41700</v>
      </c>
      <c r="E62" s="14">
        <f t="shared" si="3"/>
        <v>61</v>
      </c>
    </row>
    <row r="63" spans="1:5" x14ac:dyDescent="0.25">
      <c r="A63" s="19" t="s">
        <v>104</v>
      </c>
      <c r="B63" s="19"/>
      <c r="C63" s="19"/>
      <c r="D63" s="21">
        <f t="shared" si="3"/>
        <v>41701</v>
      </c>
      <c r="E63" s="14">
        <f t="shared" si="3"/>
        <v>62</v>
      </c>
    </row>
    <row r="64" spans="1:5" x14ac:dyDescent="0.25">
      <c r="A64" s="19" t="s">
        <v>105</v>
      </c>
      <c r="B64" s="19"/>
      <c r="C64" s="19"/>
      <c r="D64" s="21">
        <f t="shared" si="3"/>
        <v>41702</v>
      </c>
      <c r="E64" s="14">
        <f t="shared" si="3"/>
        <v>63</v>
      </c>
    </row>
    <row r="65" spans="1:5" x14ac:dyDescent="0.25">
      <c r="A65" s="19" t="s">
        <v>106</v>
      </c>
      <c r="B65" s="19"/>
      <c r="C65" s="19"/>
      <c r="D65" s="21">
        <f t="shared" si="3"/>
        <v>41703</v>
      </c>
      <c r="E65" s="14">
        <f t="shared" si="3"/>
        <v>64</v>
      </c>
    </row>
    <row r="66" spans="1:5" x14ac:dyDescent="0.25">
      <c r="A66" s="19" t="s">
        <v>107</v>
      </c>
      <c r="B66" s="19"/>
      <c r="C66" s="19"/>
      <c r="D66" s="21">
        <f t="shared" si="3"/>
        <v>41704</v>
      </c>
      <c r="E66" s="14">
        <f t="shared" si="3"/>
        <v>65</v>
      </c>
    </row>
    <row r="67" spans="1:5" x14ac:dyDescent="0.25">
      <c r="A67" s="19" t="s">
        <v>108</v>
      </c>
      <c r="B67" s="19"/>
      <c r="C67" s="19"/>
      <c r="D67" s="21">
        <f t="shared" si="3"/>
        <v>41705</v>
      </c>
      <c r="E67" s="14">
        <f t="shared" si="3"/>
        <v>66</v>
      </c>
    </row>
    <row r="68" spans="1:5" x14ac:dyDescent="0.25">
      <c r="A68" s="19" t="s">
        <v>109</v>
      </c>
      <c r="B68" s="19"/>
      <c r="C68" s="19"/>
      <c r="D68" s="21">
        <f t="shared" ref="D68:E83" si="4">D67+1</f>
        <v>41706</v>
      </c>
      <c r="E68" s="14">
        <f t="shared" si="4"/>
        <v>67</v>
      </c>
    </row>
    <row r="69" spans="1:5" x14ac:dyDescent="0.25">
      <c r="A69" s="19" t="s">
        <v>110</v>
      </c>
      <c r="B69" s="19"/>
      <c r="C69" s="19"/>
      <c r="D69" s="21">
        <f t="shared" si="4"/>
        <v>41707</v>
      </c>
      <c r="E69" s="14">
        <f t="shared" si="4"/>
        <v>68</v>
      </c>
    </row>
    <row r="70" spans="1:5" x14ac:dyDescent="0.25">
      <c r="A70" s="19" t="s">
        <v>111</v>
      </c>
      <c r="B70" s="19"/>
      <c r="C70" s="19"/>
      <c r="D70" s="21">
        <f t="shared" si="4"/>
        <v>41708</v>
      </c>
      <c r="E70" s="14">
        <f t="shared" si="4"/>
        <v>69</v>
      </c>
    </row>
    <row r="71" spans="1:5" x14ac:dyDescent="0.25">
      <c r="A71" s="19" t="s">
        <v>112</v>
      </c>
      <c r="B71" s="19"/>
      <c r="C71" s="19"/>
      <c r="D71" s="21">
        <f t="shared" si="4"/>
        <v>41709</v>
      </c>
      <c r="E71" s="14">
        <f t="shared" si="4"/>
        <v>70</v>
      </c>
    </row>
    <row r="72" spans="1:5" x14ac:dyDescent="0.25">
      <c r="A72" s="19" t="s">
        <v>113</v>
      </c>
      <c r="B72" s="19"/>
      <c r="C72" s="19"/>
      <c r="D72" s="21">
        <f t="shared" si="4"/>
        <v>41710</v>
      </c>
      <c r="E72" s="14">
        <f t="shared" si="4"/>
        <v>71</v>
      </c>
    </row>
    <row r="73" spans="1:5" x14ac:dyDescent="0.25">
      <c r="A73" s="19" t="s">
        <v>114</v>
      </c>
      <c r="B73" s="19"/>
      <c r="C73" s="19"/>
      <c r="D73" s="21">
        <f t="shared" si="4"/>
        <v>41711</v>
      </c>
      <c r="E73" s="14">
        <f t="shared" si="4"/>
        <v>72</v>
      </c>
    </row>
    <row r="74" spans="1:5" x14ac:dyDescent="0.25">
      <c r="A74" s="19" t="s">
        <v>115</v>
      </c>
      <c r="B74" s="19"/>
      <c r="C74" s="19"/>
      <c r="D74" s="21">
        <f t="shared" si="4"/>
        <v>41712</v>
      </c>
      <c r="E74" s="14">
        <f t="shared" si="4"/>
        <v>73</v>
      </c>
    </row>
    <row r="75" spans="1:5" x14ac:dyDescent="0.25">
      <c r="A75" s="19" t="s">
        <v>116</v>
      </c>
      <c r="B75" s="19"/>
      <c r="C75" s="19"/>
      <c r="D75" s="21">
        <f t="shared" si="4"/>
        <v>41713</v>
      </c>
      <c r="E75" s="14">
        <f t="shared" si="4"/>
        <v>74</v>
      </c>
    </row>
    <row r="76" spans="1:5" x14ac:dyDescent="0.25">
      <c r="A76" s="19" t="s">
        <v>117</v>
      </c>
      <c r="B76" s="19"/>
      <c r="C76" s="19"/>
      <c r="D76" s="21">
        <f t="shared" si="4"/>
        <v>41714</v>
      </c>
      <c r="E76" s="14">
        <f t="shared" si="4"/>
        <v>75</v>
      </c>
    </row>
    <row r="77" spans="1:5" x14ac:dyDescent="0.25">
      <c r="A77" s="19" t="s">
        <v>118</v>
      </c>
      <c r="B77" s="19"/>
      <c r="C77" s="19"/>
      <c r="D77" s="21">
        <f t="shared" si="4"/>
        <v>41715</v>
      </c>
      <c r="E77" s="14">
        <f t="shared" si="4"/>
        <v>76</v>
      </c>
    </row>
    <row r="78" spans="1:5" x14ac:dyDescent="0.25">
      <c r="A78" s="19" t="s">
        <v>119</v>
      </c>
      <c r="B78" s="19"/>
      <c r="C78" s="19"/>
      <c r="D78" s="21">
        <f t="shared" si="4"/>
        <v>41716</v>
      </c>
      <c r="E78" s="14">
        <f t="shared" si="4"/>
        <v>77</v>
      </c>
    </row>
    <row r="79" spans="1:5" x14ac:dyDescent="0.25">
      <c r="A79" s="19" t="s">
        <v>120</v>
      </c>
      <c r="B79" s="19"/>
      <c r="C79" s="19"/>
      <c r="D79" s="21">
        <f t="shared" si="4"/>
        <v>41717</v>
      </c>
      <c r="E79" s="14">
        <f t="shared" si="4"/>
        <v>78</v>
      </c>
    </row>
    <row r="80" spans="1:5" x14ac:dyDescent="0.25">
      <c r="A80" s="19">
        <v>80</v>
      </c>
      <c r="B80" s="19"/>
      <c r="C80" s="19"/>
      <c r="D80" s="21">
        <f t="shared" si="4"/>
        <v>41718</v>
      </c>
      <c r="E80" s="14">
        <f t="shared" si="4"/>
        <v>79</v>
      </c>
    </row>
    <row r="81" spans="1:5" x14ac:dyDescent="0.25">
      <c r="A81" s="19">
        <v>81</v>
      </c>
      <c r="B81" s="19"/>
      <c r="C81" s="19"/>
      <c r="D81" s="21">
        <f t="shared" si="4"/>
        <v>41719</v>
      </c>
      <c r="E81" s="14">
        <f t="shared" si="4"/>
        <v>80</v>
      </c>
    </row>
    <row r="82" spans="1:5" x14ac:dyDescent="0.25">
      <c r="A82" s="19">
        <v>82</v>
      </c>
      <c r="B82" s="19"/>
      <c r="C82" s="19"/>
      <c r="D82" s="21">
        <f t="shared" si="4"/>
        <v>41720</v>
      </c>
      <c r="E82" s="14">
        <f t="shared" si="4"/>
        <v>81</v>
      </c>
    </row>
    <row r="83" spans="1:5" x14ac:dyDescent="0.25">
      <c r="A83" s="19">
        <v>83</v>
      </c>
      <c r="B83" s="19"/>
      <c r="C83" s="19"/>
      <c r="D83" s="21">
        <f t="shared" si="4"/>
        <v>41721</v>
      </c>
      <c r="E83" s="14">
        <f t="shared" si="4"/>
        <v>82</v>
      </c>
    </row>
    <row r="84" spans="1:5" x14ac:dyDescent="0.25">
      <c r="A84" s="19">
        <v>84</v>
      </c>
      <c r="B84" s="19"/>
      <c r="C84" s="19"/>
      <c r="D84" s="21">
        <f t="shared" ref="D84:E99" si="5">D83+1</f>
        <v>41722</v>
      </c>
      <c r="E84" s="14">
        <f t="shared" si="5"/>
        <v>83</v>
      </c>
    </row>
    <row r="85" spans="1:5" x14ac:dyDescent="0.25">
      <c r="A85" s="19">
        <v>85</v>
      </c>
      <c r="B85" s="19"/>
      <c r="C85" s="19"/>
      <c r="D85" s="21">
        <f t="shared" si="5"/>
        <v>41723</v>
      </c>
      <c r="E85" s="14">
        <f t="shared" si="5"/>
        <v>84</v>
      </c>
    </row>
    <row r="86" spans="1:5" x14ac:dyDescent="0.25">
      <c r="A86" s="19">
        <v>86</v>
      </c>
      <c r="B86" s="19"/>
      <c r="C86" s="19"/>
      <c r="D86" s="21">
        <f t="shared" si="5"/>
        <v>41724</v>
      </c>
      <c r="E86" s="14">
        <f t="shared" si="5"/>
        <v>85</v>
      </c>
    </row>
    <row r="87" spans="1:5" x14ac:dyDescent="0.25">
      <c r="A87" s="19">
        <v>87</v>
      </c>
      <c r="B87" s="19"/>
      <c r="C87" s="19"/>
      <c r="D87" s="21">
        <f t="shared" si="5"/>
        <v>41725</v>
      </c>
      <c r="E87" s="14">
        <f t="shared" si="5"/>
        <v>86</v>
      </c>
    </row>
    <row r="88" spans="1:5" x14ac:dyDescent="0.25">
      <c r="A88" s="19">
        <v>88</v>
      </c>
      <c r="B88" s="19"/>
      <c r="C88" s="19"/>
      <c r="D88" s="21">
        <f t="shared" si="5"/>
        <v>41726</v>
      </c>
      <c r="E88" s="14">
        <f t="shared" si="5"/>
        <v>87</v>
      </c>
    </row>
    <row r="89" spans="1:5" x14ac:dyDescent="0.25">
      <c r="A89" s="19">
        <v>89</v>
      </c>
      <c r="B89" s="19"/>
      <c r="C89" s="19"/>
      <c r="D89" s="21">
        <f t="shared" si="5"/>
        <v>41727</v>
      </c>
      <c r="E89" s="14">
        <f t="shared" si="5"/>
        <v>88</v>
      </c>
    </row>
    <row r="90" spans="1:5" x14ac:dyDescent="0.25">
      <c r="A90" s="19">
        <v>90</v>
      </c>
      <c r="B90" s="19"/>
      <c r="C90" s="19"/>
      <c r="D90" s="21">
        <f t="shared" si="5"/>
        <v>41728</v>
      </c>
      <c r="E90" s="14">
        <f t="shared" si="5"/>
        <v>89</v>
      </c>
    </row>
    <row r="91" spans="1:5" x14ac:dyDescent="0.25">
      <c r="A91" s="19">
        <v>91</v>
      </c>
      <c r="B91" s="19"/>
      <c r="C91" s="19"/>
      <c r="D91" s="21">
        <f t="shared" si="5"/>
        <v>41729</v>
      </c>
      <c r="E91" s="14">
        <f t="shared" si="5"/>
        <v>90</v>
      </c>
    </row>
    <row r="92" spans="1:5" x14ac:dyDescent="0.25">
      <c r="A92" s="19">
        <v>92</v>
      </c>
      <c r="B92" s="19"/>
      <c r="C92" s="19"/>
      <c r="D92" s="21">
        <f t="shared" si="5"/>
        <v>41730</v>
      </c>
      <c r="E92" s="14">
        <f t="shared" si="5"/>
        <v>91</v>
      </c>
    </row>
    <row r="93" spans="1:5" x14ac:dyDescent="0.25">
      <c r="A93" s="19">
        <v>93</v>
      </c>
      <c r="B93" s="19"/>
      <c r="C93" s="19"/>
      <c r="D93" s="21">
        <f t="shared" si="5"/>
        <v>41731</v>
      </c>
      <c r="E93" s="14">
        <f t="shared" si="5"/>
        <v>92</v>
      </c>
    </row>
    <row r="94" spans="1:5" x14ac:dyDescent="0.25">
      <c r="A94" s="19">
        <v>94</v>
      </c>
      <c r="B94" s="19"/>
      <c r="C94" s="19"/>
      <c r="D94" s="21">
        <f t="shared" si="5"/>
        <v>41732</v>
      </c>
      <c r="E94" s="14">
        <f t="shared" si="5"/>
        <v>93</v>
      </c>
    </row>
    <row r="95" spans="1:5" x14ac:dyDescent="0.25">
      <c r="A95" s="19">
        <v>95</v>
      </c>
      <c r="B95" s="19"/>
      <c r="C95" s="19"/>
      <c r="D95" s="21">
        <f t="shared" si="5"/>
        <v>41733</v>
      </c>
      <c r="E95" s="14">
        <f t="shared" si="5"/>
        <v>94</v>
      </c>
    </row>
    <row r="96" spans="1:5" x14ac:dyDescent="0.25">
      <c r="A96" s="19">
        <v>96</v>
      </c>
      <c r="B96" s="19"/>
      <c r="C96" s="19"/>
      <c r="D96" s="21">
        <f t="shared" si="5"/>
        <v>41734</v>
      </c>
      <c r="E96" s="14">
        <f t="shared" si="5"/>
        <v>95</v>
      </c>
    </row>
    <row r="97" spans="1:5" x14ac:dyDescent="0.25">
      <c r="A97" s="19">
        <v>97</v>
      </c>
      <c r="B97" s="19"/>
      <c r="C97" s="19"/>
      <c r="D97" s="21">
        <f t="shared" si="5"/>
        <v>41735</v>
      </c>
      <c r="E97" s="14">
        <f t="shared" si="5"/>
        <v>96</v>
      </c>
    </row>
    <row r="98" spans="1:5" x14ac:dyDescent="0.25">
      <c r="A98" s="19">
        <v>98</v>
      </c>
      <c r="B98" s="19"/>
      <c r="C98" s="19"/>
      <c r="D98" s="21">
        <f t="shared" si="5"/>
        <v>41736</v>
      </c>
      <c r="E98" s="14">
        <f t="shared" si="5"/>
        <v>97</v>
      </c>
    </row>
    <row r="99" spans="1:5" x14ac:dyDescent="0.25">
      <c r="A99" s="19">
        <v>99</v>
      </c>
      <c r="B99" s="19"/>
      <c r="C99" s="19"/>
      <c r="D99" s="21">
        <f t="shared" si="5"/>
        <v>41737</v>
      </c>
      <c r="E99" s="14">
        <f t="shared" si="5"/>
        <v>98</v>
      </c>
    </row>
    <row r="100" spans="1:5" x14ac:dyDescent="0.25">
      <c r="A100" s="19">
        <v>100</v>
      </c>
      <c r="B100" s="19"/>
      <c r="C100" s="19"/>
      <c r="D100" s="21">
        <f t="shared" ref="D100:E115" si="6">D99+1</f>
        <v>41738</v>
      </c>
      <c r="E100" s="14">
        <f t="shared" si="6"/>
        <v>99</v>
      </c>
    </row>
    <row r="101" spans="1:5" x14ac:dyDescent="0.25">
      <c r="A101" s="19">
        <v>101</v>
      </c>
      <c r="B101" s="19"/>
      <c r="C101" s="19"/>
      <c r="D101" s="21">
        <f t="shared" si="6"/>
        <v>41739</v>
      </c>
      <c r="E101" s="14">
        <f t="shared" si="6"/>
        <v>100</v>
      </c>
    </row>
    <row r="102" spans="1:5" x14ac:dyDescent="0.25">
      <c r="A102" s="19">
        <v>102</v>
      </c>
      <c r="B102" s="19"/>
      <c r="C102" s="19"/>
      <c r="D102" s="21">
        <f t="shared" si="6"/>
        <v>41740</v>
      </c>
      <c r="E102" s="14">
        <f t="shared" si="6"/>
        <v>101</v>
      </c>
    </row>
    <row r="103" spans="1:5" x14ac:dyDescent="0.25">
      <c r="A103" s="19">
        <v>103</v>
      </c>
      <c r="B103" s="19"/>
      <c r="C103" s="19"/>
      <c r="D103" s="21">
        <f t="shared" si="6"/>
        <v>41741</v>
      </c>
      <c r="E103" s="14">
        <f t="shared" si="6"/>
        <v>102</v>
      </c>
    </row>
    <row r="104" spans="1:5" x14ac:dyDescent="0.25">
      <c r="A104" s="19">
        <v>104</v>
      </c>
      <c r="B104" s="19"/>
      <c r="C104" s="19"/>
      <c r="D104" s="21">
        <f t="shared" si="6"/>
        <v>41742</v>
      </c>
      <c r="E104" s="14">
        <f t="shared" si="6"/>
        <v>103</v>
      </c>
    </row>
    <row r="105" spans="1:5" x14ac:dyDescent="0.25">
      <c r="A105" s="19">
        <v>105</v>
      </c>
      <c r="B105" s="19"/>
      <c r="C105" s="19"/>
      <c r="D105" s="21">
        <f t="shared" si="6"/>
        <v>41743</v>
      </c>
      <c r="E105" s="14">
        <f t="shared" si="6"/>
        <v>104</v>
      </c>
    </row>
    <row r="106" spans="1:5" x14ac:dyDescent="0.25">
      <c r="A106" s="19">
        <v>106</v>
      </c>
      <c r="B106" s="19"/>
      <c r="C106" s="19"/>
      <c r="D106" s="21">
        <f t="shared" si="6"/>
        <v>41744</v>
      </c>
      <c r="E106" s="14">
        <f t="shared" si="6"/>
        <v>105</v>
      </c>
    </row>
    <row r="107" spans="1:5" x14ac:dyDescent="0.25">
      <c r="A107" s="19">
        <v>107</v>
      </c>
      <c r="B107" s="19"/>
      <c r="C107" s="19"/>
      <c r="D107" s="21">
        <f t="shared" si="6"/>
        <v>41745</v>
      </c>
      <c r="E107" s="14">
        <f t="shared" si="6"/>
        <v>106</v>
      </c>
    </row>
    <row r="108" spans="1:5" x14ac:dyDescent="0.25">
      <c r="A108" s="19">
        <v>108</v>
      </c>
      <c r="B108" s="19"/>
      <c r="C108" s="19"/>
      <c r="D108" s="21">
        <f t="shared" si="6"/>
        <v>41746</v>
      </c>
      <c r="E108" s="14">
        <f t="shared" si="6"/>
        <v>107</v>
      </c>
    </row>
    <row r="109" spans="1:5" x14ac:dyDescent="0.25">
      <c r="A109" s="19">
        <v>109</v>
      </c>
      <c r="B109" s="19"/>
      <c r="C109" s="19"/>
      <c r="D109" s="21">
        <f t="shared" si="6"/>
        <v>41747</v>
      </c>
      <c r="E109" s="14">
        <f t="shared" si="6"/>
        <v>108</v>
      </c>
    </row>
    <row r="110" spans="1:5" x14ac:dyDescent="0.25">
      <c r="A110" s="19">
        <v>110</v>
      </c>
      <c r="B110" s="19"/>
      <c r="C110" s="19"/>
      <c r="D110" s="21">
        <f t="shared" si="6"/>
        <v>41748</v>
      </c>
      <c r="E110" s="14">
        <f t="shared" si="6"/>
        <v>109</v>
      </c>
    </row>
    <row r="111" spans="1:5" x14ac:dyDescent="0.25">
      <c r="A111" s="19">
        <v>111</v>
      </c>
      <c r="B111" s="19"/>
      <c r="C111" s="19"/>
      <c r="D111" s="21">
        <f t="shared" si="6"/>
        <v>41749</v>
      </c>
      <c r="E111" s="14">
        <f t="shared" si="6"/>
        <v>110</v>
      </c>
    </row>
    <row r="112" spans="1:5" x14ac:dyDescent="0.25">
      <c r="A112" s="19">
        <v>112</v>
      </c>
      <c r="B112" s="19"/>
      <c r="C112" s="19"/>
      <c r="D112" s="21">
        <f t="shared" si="6"/>
        <v>41750</v>
      </c>
      <c r="E112" s="14">
        <f t="shared" si="6"/>
        <v>111</v>
      </c>
    </row>
    <row r="113" spans="1:5" x14ac:dyDescent="0.25">
      <c r="A113" s="19">
        <v>113</v>
      </c>
      <c r="B113" s="19"/>
      <c r="C113" s="19"/>
      <c r="D113" s="21">
        <f t="shared" si="6"/>
        <v>41751</v>
      </c>
      <c r="E113" s="14">
        <f t="shared" si="6"/>
        <v>112</v>
      </c>
    </row>
    <row r="114" spans="1:5" x14ac:dyDescent="0.25">
      <c r="A114" s="19">
        <v>114</v>
      </c>
      <c r="B114" s="19"/>
      <c r="C114" s="19"/>
      <c r="D114" s="21">
        <f t="shared" si="6"/>
        <v>41752</v>
      </c>
      <c r="E114" s="14">
        <f t="shared" si="6"/>
        <v>113</v>
      </c>
    </row>
    <row r="115" spans="1:5" x14ac:dyDescent="0.25">
      <c r="A115" s="19">
        <v>115</v>
      </c>
      <c r="B115" s="19"/>
      <c r="C115" s="19"/>
      <c r="D115" s="21">
        <f t="shared" si="6"/>
        <v>41753</v>
      </c>
      <c r="E115" s="14">
        <f t="shared" si="6"/>
        <v>114</v>
      </c>
    </row>
    <row r="116" spans="1:5" x14ac:dyDescent="0.25">
      <c r="A116" s="19">
        <v>116</v>
      </c>
      <c r="B116" s="19"/>
      <c r="C116" s="19"/>
      <c r="D116" s="21">
        <f t="shared" ref="D116:E131" si="7">D115+1</f>
        <v>41754</v>
      </c>
      <c r="E116" s="14">
        <f t="shared" si="7"/>
        <v>115</v>
      </c>
    </row>
    <row r="117" spans="1:5" x14ac:dyDescent="0.25">
      <c r="A117" s="19">
        <v>117</v>
      </c>
      <c r="B117" s="19"/>
      <c r="C117" s="19"/>
      <c r="D117" s="21">
        <f t="shared" si="7"/>
        <v>41755</v>
      </c>
      <c r="E117" s="14">
        <f t="shared" si="7"/>
        <v>116</v>
      </c>
    </row>
    <row r="118" spans="1:5" x14ac:dyDescent="0.25">
      <c r="A118" s="19">
        <v>118</v>
      </c>
      <c r="B118" s="19"/>
      <c r="C118" s="19"/>
      <c r="D118" s="21">
        <f t="shared" si="7"/>
        <v>41756</v>
      </c>
      <c r="E118" s="14">
        <f t="shared" si="7"/>
        <v>117</v>
      </c>
    </row>
    <row r="119" spans="1:5" x14ac:dyDescent="0.25">
      <c r="A119" s="19">
        <v>119</v>
      </c>
      <c r="B119" s="19"/>
      <c r="C119" s="19"/>
      <c r="D119" s="21">
        <f t="shared" si="7"/>
        <v>41757</v>
      </c>
      <c r="E119" s="14">
        <f t="shared" si="7"/>
        <v>118</v>
      </c>
    </row>
    <row r="120" spans="1:5" x14ac:dyDescent="0.25">
      <c r="A120" s="19">
        <v>120</v>
      </c>
      <c r="B120" s="19"/>
      <c r="C120" s="19"/>
      <c r="D120" s="21">
        <f t="shared" si="7"/>
        <v>41758</v>
      </c>
      <c r="E120" s="14">
        <f t="shared" si="7"/>
        <v>119</v>
      </c>
    </row>
    <row r="121" spans="1:5" x14ac:dyDescent="0.25">
      <c r="A121" s="19">
        <v>121</v>
      </c>
      <c r="B121" s="19"/>
      <c r="C121" s="19"/>
      <c r="D121" s="21">
        <f t="shared" si="7"/>
        <v>41759</v>
      </c>
      <c r="E121" s="14">
        <f t="shared" si="7"/>
        <v>120</v>
      </c>
    </row>
    <row r="122" spans="1:5" x14ac:dyDescent="0.25">
      <c r="A122" s="19">
        <v>122</v>
      </c>
      <c r="B122" s="19"/>
      <c r="C122" s="19"/>
      <c r="D122" s="21">
        <f t="shared" si="7"/>
        <v>41760</v>
      </c>
      <c r="E122" s="14">
        <f t="shared" si="7"/>
        <v>121</v>
      </c>
    </row>
    <row r="123" spans="1:5" x14ac:dyDescent="0.25">
      <c r="A123" s="19">
        <v>123</v>
      </c>
      <c r="B123" s="19"/>
      <c r="C123" s="19"/>
      <c r="D123" s="21">
        <f t="shared" si="7"/>
        <v>41761</v>
      </c>
      <c r="E123" s="14">
        <f t="shared" si="7"/>
        <v>122</v>
      </c>
    </row>
    <row r="124" spans="1:5" x14ac:dyDescent="0.25">
      <c r="A124" s="19">
        <v>124</v>
      </c>
      <c r="B124" s="19"/>
      <c r="C124" s="19"/>
      <c r="D124" s="21">
        <f t="shared" si="7"/>
        <v>41762</v>
      </c>
      <c r="E124" s="14">
        <f t="shared" si="7"/>
        <v>123</v>
      </c>
    </row>
    <row r="125" spans="1:5" x14ac:dyDescent="0.25">
      <c r="A125" s="19">
        <v>125</v>
      </c>
      <c r="B125" s="19"/>
      <c r="C125" s="19"/>
      <c r="D125" s="21">
        <f t="shared" si="7"/>
        <v>41763</v>
      </c>
      <c r="E125" s="14">
        <f t="shared" si="7"/>
        <v>124</v>
      </c>
    </row>
    <row r="126" spans="1:5" x14ac:dyDescent="0.25">
      <c r="A126" s="19">
        <v>126</v>
      </c>
      <c r="B126" s="19"/>
      <c r="C126" s="19"/>
      <c r="D126" s="21">
        <f t="shared" si="7"/>
        <v>41764</v>
      </c>
      <c r="E126" s="14">
        <f t="shared" si="7"/>
        <v>125</v>
      </c>
    </row>
    <row r="127" spans="1:5" x14ac:dyDescent="0.25">
      <c r="A127" s="19">
        <v>127</v>
      </c>
      <c r="B127" s="19"/>
      <c r="C127" s="19"/>
      <c r="D127" s="21">
        <f t="shared" si="7"/>
        <v>41765</v>
      </c>
      <c r="E127" s="14">
        <f t="shared" si="7"/>
        <v>126</v>
      </c>
    </row>
    <row r="128" spans="1:5" x14ac:dyDescent="0.25">
      <c r="A128" s="19">
        <v>128</v>
      </c>
      <c r="B128" s="19"/>
      <c r="C128" s="19"/>
      <c r="D128" s="21">
        <f t="shared" si="7"/>
        <v>41766</v>
      </c>
      <c r="E128" s="14">
        <f t="shared" si="7"/>
        <v>127</v>
      </c>
    </row>
    <row r="129" spans="1:5" x14ac:dyDescent="0.25">
      <c r="A129" s="19">
        <v>129</v>
      </c>
      <c r="B129" s="19"/>
      <c r="C129" s="19"/>
      <c r="D129" s="21">
        <f t="shared" si="7"/>
        <v>41767</v>
      </c>
      <c r="E129" s="14">
        <f t="shared" si="7"/>
        <v>128</v>
      </c>
    </row>
    <row r="130" spans="1:5" x14ac:dyDescent="0.25">
      <c r="A130" s="19">
        <v>130</v>
      </c>
      <c r="B130" s="19"/>
      <c r="C130" s="19"/>
      <c r="D130" s="21">
        <f t="shared" si="7"/>
        <v>41768</v>
      </c>
      <c r="E130" s="14">
        <f t="shared" si="7"/>
        <v>129</v>
      </c>
    </row>
    <row r="131" spans="1:5" x14ac:dyDescent="0.25">
      <c r="A131" s="19">
        <v>131</v>
      </c>
      <c r="B131" s="19"/>
      <c r="C131" s="19"/>
      <c r="D131" s="21">
        <f t="shared" si="7"/>
        <v>41769</v>
      </c>
      <c r="E131" s="14">
        <f t="shared" si="7"/>
        <v>130</v>
      </c>
    </row>
    <row r="132" spans="1:5" x14ac:dyDescent="0.25">
      <c r="A132" s="19">
        <v>132</v>
      </c>
      <c r="B132" s="19"/>
      <c r="C132" s="19"/>
      <c r="D132" s="21">
        <f t="shared" ref="D132:E147" si="8">D131+1</f>
        <v>41770</v>
      </c>
      <c r="E132" s="14">
        <f t="shared" si="8"/>
        <v>131</v>
      </c>
    </row>
    <row r="133" spans="1:5" x14ac:dyDescent="0.25">
      <c r="A133" s="19">
        <v>133</v>
      </c>
      <c r="B133" s="19"/>
      <c r="C133" s="19"/>
      <c r="D133" s="21">
        <f t="shared" si="8"/>
        <v>41771</v>
      </c>
      <c r="E133" s="14">
        <f t="shared" si="8"/>
        <v>132</v>
      </c>
    </row>
    <row r="134" spans="1:5" x14ac:dyDescent="0.25">
      <c r="A134" s="19">
        <v>134</v>
      </c>
      <c r="B134" s="19"/>
      <c r="C134" s="19"/>
      <c r="D134" s="21">
        <f t="shared" si="8"/>
        <v>41772</v>
      </c>
      <c r="E134" s="14">
        <f t="shared" si="8"/>
        <v>133</v>
      </c>
    </row>
    <row r="135" spans="1:5" x14ac:dyDescent="0.25">
      <c r="A135" s="19">
        <v>135</v>
      </c>
      <c r="B135" s="19"/>
      <c r="C135" s="19"/>
      <c r="D135" s="21">
        <f t="shared" si="8"/>
        <v>41773</v>
      </c>
      <c r="E135" s="14">
        <f t="shared" si="8"/>
        <v>134</v>
      </c>
    </row>
    <row r="136" spans="1:5" x14ac:dyDescent="0.25">
      <c r="A136" s="19">
        <v>136</v>
      </c>
      <c r="B136" s="19"/>
      <c r="C136" s="19"/>
      <c r="D136" s="21">
        <f t="shared" si="8"/>
        <v>41774</v>
      </c>
      <c r="E136" s="14">
        <f t="shared" si="8"/>
        <v>135</v>
      </c>
    </row>
    <row r="137" spans="1:5" x14ac:dyDescent="0.25">
      <c r="A137" s="19">
        <v>137</v>
      </c>
      <c r="B137" s="19"/>
      <c r="C137" s="19"/>
      <c r="D137" s="21">
        <f t="shared" si="8"/>
        <v>41775</v>
      </c>
      <c r="E137" s="14">
        <f t="shared" si="8"/>
        <v>136</v>
      </c>
    </row>
    <row r="138" spans="1:5" x14ac:dyDescent="0.25">
      <c r="A138" s="19">
        <v>138</v>
      </c>
      <c r="B138" s="19"/>
      <c r="C138" s="19"/>
      <c r="D138" s="21">
        <f t="shared" si="8"/>
        <v>41776</v>
      </c>
      <c r="E138" s="14">
        <f t="shared" si="8"/>
        <v>137</v>
      </c>
    </row>
    <row r="139" spans="1:5" x14ac:dyDescent="0.25">
      <c r="A139" s="19">
        <v>139</v>
      </c>
      <c r="B139" s="19"/>
      <c r="C139" s="19"/>
      <c r="D139" s="21">
        <f t="shared" si="8"/>
        <v>41777</v>
      </c>
      <c r="E139" s="14">
        <f t="shared" si="8"/>
        <v>138</v>
      </c>
    </row>
    <row r="140" spans="1:5" x14ac:dyDescent="0.25">
      <c r="A140" s="19">
        <v>140</v>
      </c>
      <c r="B140" s="19"/>
      <c r="C140" s="19"/>
      <c r="D140" s="21">
        <f t="shared" si="8"/>
        <v>41778</v>
      </c>
      <c r="E140" s="14">
        <f t="shared" si="8"/>
        <v>139</v>
      </c>
    </row>
    <row r="141" spans="1:5" x14ac:dyDescent="0.25">
      <c r="A141" s="19">
        <v>141</v>
      </c>
      <c r="B141" s="19"/>
      <c r="C141" s="19"/>
      <c r="D141" s="21">
        <f t="shared" si="8"/>
        <v>41779</v>
      </c>
      <c r="E141" s="14">
        <f t="shared" si="8"/>
        <v>140</v>
      </c>
    </row>
    <row r="142" spans="1:5" x14ac:dyDescent="0.25">
      <c r="A142" s="19">
        <v>142</v>
      </c>
      <c r="B142" s="19"/>
      <c r="C142" s="19"/>
      <c r="D142" s="21">
        <f t="shared" si="8"/>
        <v>41780</v>
      </c>
      <c r="E142" s="14">
        <f t="shared" si="8"/>
        <v>141</v>
      </c>
    </row>
    <row r="143" spans="1:5" x14ac:dyDescent="0.25">
      <c r="A143" s="19">
        <v>143</v>
      </c>
      <c r="B143" s="19"/>
      <c r="C143" s="19"/>
      <c r="D143" s="21">
        <f t="shared" si="8"/>
        <v>41781</v>
      </c>
      <c r="E143" s="14">
        <f t="shared" si="8"/>
        <v>142</v>
      </c>
    </row>
    <row r="144" spans="1:5" x14ac:dyDescent="0.25">
      <c r="A144" s="19">
        <v>144</v>
      </c>
      <c r="B144" s="19"/>
      <c r="C144" s="19"/>
      <c r="D144" s="21">
        <f t="shared" si="8"/>
        <v>41782</v>
      </c>
      <c r="E144" s="14">
        <f t="shared" si="8"/>
        <v>143</v>
      </c>
    </row>
    <row r="145" spans="1:5" x14ac:dyDescent="0.25">
      <c r="A145" s="19">
        <v>145</v>
      </c>
      <c r="B145" s="19"/>
      <c r="C145" s="19"/>
      <c r="D145" s="21">
        <f t="shared" si="8"/>
        <v>41783</v>
      </c>
      <c r="E145" s="14">
        <f t="shared" si="8"/>
        <v>144</v>
      </c>
    </row>
    <row r="146" spans="1:5" x14ac:dyDescent="0.25">
      <c r="A146" s="19">
        <v>146</v>
      </c>
      <c r="B146" s="19"/>
      <c r="C146" s="19"/>
      <c r="D146" s="21">
        <f t="shared" si="8"/>
        <v>41784</v>
      </c>
      <c r="E146" s="14">
        <f t="shared" si="8"/>
        <v>145</v>
      </c>
    </row>
    <row r="147" spans="1:5" x14ac:dyDescent="0.25">
      <c r="A147" s="19">
        <v>147</v>
      </c>
      <c r="B147" s="19"/>
      <c r="C147" s="19"/>
      <c r="D147" s="21">
        <f t="shared" si="8"/>
        <v>41785</v>
      </c>
      <c r="E147" s="14">
        <f t="shared" si="8"/>
        <v>146</v>
      </c>
    </row>
    <row r="148" spans="1:5" x14ac:dyDescent="0.25">
      <c r="A148" s="19">
        <v>148</v>
      </c>
      <c r="B148" s="19"/>
      <c r="C148" s="19"/>
      <c r="D148" s="21">
        <f t="shared" ref="D148:E163" si="9">D147+1</f>
        <v>41786</v>
      </c>
      <c r="E148" s="14">
        <f t="shared" si="9"/>
        <v>147</v>
      </c>
    </row>
    <row r="149" spans="1:5" x14ac:dyDescent="0.25">
      <c r="A149" s="19">
        <v>149</v>
      </c>
      <c r="B149" s="19"/>
      <c r="C149" s="19"/>
      <c r="D149" s="21">
        <f t="shared" si="9"/>
        <v>41787</v>
      </c>
      <c r="E149" s="14">
        <f t="shared" si="9"/>
        <v>148</v>
      </c>
    </row>
    <row r="150" spans="1:5" x14ac:dyDescent="0.25">
      <c r="A150" s="19">
        <v>150</v>
      </c>
      <c r="B150" s="19"/>
      <c r="C150" s="19"/>
      <c r="D150" s="21">
        <f t="shared" si="9"/>
        <v>41788</v>
      </c>
      <c r="E150" s="14">
        <f t="shared" si="9"/>
        <v>149</v>
      </c>
    </row>
    <row r="151" spans="1:5" x14ac:dyDescent="0.25">
      <c r="A151" s="19">
        <v>151</v>
      </c>
      <c r="B151" s="19"/>
      <c r="C151" s="19"/>
      <c r="D151" s="21">
        <f t="shared" si="9"/>
        <v>41789</v>
      </c>
      <c r="E151" s="14">
        <f t="shared" si="9"/>
        <v>150</v>
      </c>
    </row>
    <row r="152" spans="1:5" x14ac:dyDescent="0.25">
      <c r="A152" s="19">
        <v>152</v>
      </c>
      <c r="B152" s="19"/>
      <c r="C152" s="19"/>
      <c r="D152" s="21">
        <f t="shared" si="9"/>
        <v>41790</v>
      </c>
      <c r="E152" s="14">
        <f t="shared" si="9"/>
        <v>151</v>
      </c>
    </row>
    <row r="153" spans="1:5" x14ac:dyDescent="0.25">
      <c r="A153" s="19">
        <v>153</v>
      </c>
      <c r="B153" s="19"/>
      <c r="C153" s="19"/>
      <c r="D153" s="21">
        <f t="shared" si="9"/>
        <v>41791</v>
      </c>
      <c r="E153" s="14">
        <f t="shared" si="9"/>
        <v>152</v>
      </c>
    </row>
    <row r="154" spans="1:5" x14ac:dyDescent="0.25">
      <c r="A154" s="19">
        <v>154</v>
      </c>
      <c r="B154" s="19"/>
      <c r="C154" s="19"/>
      <c r="D154" s="21">
        <f t="shared" si="9"/>
        <v>41792</v>
      </c>
      <c r="E154" s="14">
        <f t="shared" si="9"/>
        <v>153</v>
      </c>
    </row>
    <row r="155" spans="1:5" x14ac:dyDescent="0.25">
      <c r="A155" s="19">
        <v>155</v>
      </c>
      <c r="B155" s="19"/>
      <c r="C155" s="19"/>
      <c r="D155" s="21">
        <f t="shared" si="9"/>
        <v>41793</v>
      </c>
      <c r="E155" s="14">
        <f t="shared" si="9"/>
        <v>154</v>
      </c>
    </row>
    <row r="156" spans="1:5" x14ac:dyDescent="0.25">
      <c r="A156" s="19">
        <v>156</v>
      </c>
      <c r="B156" s="19"/>
      <c r="C156" s="19"/>
      <c r="D156" s="21">
        <f t="shared" si="9"/>
        <v>41794</v>
      </c>
      <c r="E156" s="14">
        <f t="shared" si="9"/>
        <v>155</v>
      </c>
    </row>
    <row r="157" spans="1:5" x14ac:dyDescent="0.25">
      <c r="A157" s="19">
        <v>157</v>
      </c>
      <c r="B157" s="19"/>
      <c r="C157" s="19"/>
      <c r="D157" s="21">
        <f t="shared" si="9"/>
        <v>41795</v>
      </c>
      <c r="E157" s="14">
        <f t="shared" si="9"/>
        <v>156</v>
      </c>
    </row>
    <row r="158" spans="1:5" x14ac:dyDescent="0.25">
      <c r="A158" s="19">
        <v>158</v>
      </c>
      <c r="B158" s="19"/>
      <c r="C158" s="19"/>
      <c r="D158" s="21">
        <f t="shared" si="9"/>
        <v>41796</v>
      </c>
      <c r="E158" s="14">
        <f t="shared" si="9"/>
        <v>157</v>
      </c>
    </row>
    <row r="159" spans="1:5" x14ac:dyDescent="0.25">
      <c r="A159" s="19">
        <v>159</v>
      </c>
      <c r="B159" s="19"/>
      <c r="C159" s="19"/>
      <c r="D159" s="21">
        <f t="shared" si="9"/>
        <v>41797</v>
      </c>
      <c r="E159" s="14">
        <f t="shared" si="9"/>
        <v>158</v>
      </c>
    </row>
    <row r="160" spans="1:5" x14ac:dyDescent="0.25">
      <c r="A160" s="19">
        <v>160</v>
      </c>
      <c r="B160" s="19"/>
      <c r="C160" s="19"/>
      <c r="D160" s="21">
        <f t="shared" si="9"/>
        <v>41798</v>
      </c>
      <c r="E160" s="14">
        <f t="shared" si="9"/>
        <v>159</v>
      </c>
    </row>
    <row r="161" spans="1:5" x14ac:dyDescent="0.25">
      <c r="A161" s="19">
        <v>161</v>
      </c>
      <c r="B161" s="19"/>
      <c r="C161" s="19"/>
      <c r="D161" s="21">
        <f t="shared" si="9"/>
        <v>41799</v>
      </c>
      <c r="E161" s="14">
        <f t="shared" si="9"/>
        <v>160</v>
      </c>
    </row>
    <row r="162" spans="1:5" x14ac:dyDescent="0.25">
      <c r="A162" s="19">
        <v>162</v>
      </c>
      <c r="B162" s="19"/>
      <c r="C162" s="19"/>
      <c r="D162" s="21">
        <f t="shared" si="9"/>
        <v>41800</v>
      </c>
      <c r="E162" s="14">
        <f t="shared" si="9"/>
        <v>161</v>
      </c>
    </row>
    <row r="163" spans="1:5" x14ac:dyDescent="0.25">
      <c r="A163" s="19">
        <v>163</v>
      </c>
      <c r="B163" s="19"/>
      <c r="C163" s="19"/>
      <c r="D163" s="21">
        <f t="shared" si="9"/>
        <v>41801</v>
      </c>
      <c r="E163" s="14">
        <f t="shared" si="9"/>
        <v>162</v>
      </c>
    </row>
    <row r="164" spans="1:5" x14ac:dyDescent="0.25">
      <c r="A164" s="19">
        <v>164</v>
      </c>
      <c r="B164" s="19"/>
      <c r="C164" s="19"/>
      <c r="D164" s="21">
        <f t="shared" ref="D164:E179" si="10">D163+1</f>
        <v>41802</v>
      </c>
      <c r="E164" s="14">
        <f t="shared" si="10"/>
        <v>163</v>
      </c>
    </row>
    <row r="165" spans="1:5" x14ac:dyDescent="0.25">
      <c r="A165" s="19">
        <v>165</v>
      </c>
      <c r="B165" s="19"/>
      <c r="C165" s="19"/>
      <c r="D165" s="21">
        <f t="shared" si="10"/>
        <v>41803</v>
      </c>
      <c r="E165" s="14">
        <f t="shared" si="10"/>
        <v>164</v>
      </c>
    </row>
    <row r="166" spans="1:5" x14ac:dyDescent="0.25">
      <c r="A166" s="19">
        <v>166</v>
      </c>
      <c r="B166" s="19"/>
      <c r="C166" s="19"/>
      <c r="D166" s="21">
        <f t="shared" si="10"/>
        <v>41804</v>
      </c>
      <c r="E166" s="14">
        <f t="shared" si="10"/>
        <v>165</v>
      </c>
    </row>
    <row r="167" spans="1:5" x14ac:dyDescent="0.25">
      <c r="A167" s="19">
        <v>167</v>
      </c>
      <c r="B167" s="19"/>
      <c r="C167" s="19"/>
      <c r="D167" s="21">
        <f t="shared" si="10"/>
        <v>41805</v>
      </c>
      <c r="E167" s="14">
        <f t="shared" si="10"/>
        <v>166</v>
      </c>
    </row>
    <row r="168" spans="1:5" x14ac:dyDescent="0.25">
      <c r="A168" s="19">
        <v>168</v>
      </c>
      <c r="B168" s="19"/>
      <c r="C168" s="19"/>
      <c r="D168" s="21">
        <f t="shared" si="10"/>
        <v>41806</v>
      </c>
      <c r="E168" s="14">
        <f t="shared" si="10"/>
        <v>167</v>
      </c>
    </row>
    <row r="169" spans="1:5" x14ac:dyDescent="0.25">
      <c r="A169" s="19">
        <v>169</v>
      </c>
      <c r="B169" s="19"/>
      <c r="C169" s="19"/>
      <c r="D169" s="21">
        <f t="shared" si="10"/>
        <v>41807</v>
      </c>
      <c r="E169" s="14">
        <f t="shared" si="10"/>
        <v>168</v>
      </c>
    </row>
    <row r="170" spans="1:5" x14ac:dyDescent="0.25">
      <c r="A170" s="19">
        <v>170</v>
      </c>
      <c r="B170" s="19"/>
      <c r="C170" s="19"/>
      <c r="D170" s="21">
        <f t="shared" si="10"/>
        <v>41808</v>
      </c>
      <c r="E170" s="14">
        <f t="shared" si="10"/>
        <v>169</v>
      </c>
    </row>
    <row r="171" spans="1:5" x14ac:dyDescent="0.25">
      <c r="A171" s="19">
        <v>171</v>
      </c>
      <c r="B171" s="19"/>
      <c r="C171" s="19"/>
      <c r="D171" s="21">
        <f t="shared" si="10"/>
        <v>41809</v>
      </c>
      <c r="E171" s="14">
        <f t="shared" si="10"/>
        <v>170</v>
      </c>
    </row>
    <row r="172" spans="1:5" x14ac:dyDescent="0.25">
      <c r="A172" s="19">
        <v>172</v>
      </c>
      <c r="B172" s="19"/>
      <c r="C172" s="19"/>
      <c r="D172" s="21">
        <f t="shared" si="10"/>
        <v>41810</v>
      </c>
      <c r="E172" s="14">
        <f t="shared" si="10"/>
        <v>171</v>
      </c>
    </row>
    <row r="173" spans="1:5" x14ac:dyDescent="0.25">
      <c r="A173" s="19">
        <v>173</v>
      </c>
      <c r="B173" s="19"/>
      <c r="C173" s="19"/>
      <c r="D173" s="21">
        <f t="shared" si="10"/>
        <v>41811</v>
      </c>
      <c r="E173" s="14">
        <f t="shared" si="10"/>
        <v>172</v>
      </c>
    </row>
    <row r="174" spans="1:5" x14ac:dyDescent="0.25">
      <c r="A174" s="19">
        <v>174</v>
      </c>
      <c r="B174" s="19"/>
      <c r="C174" s="19"/>
      <c r="D174" s="21">
        <f t="shared" si="10"/>
        <v>41812</v>
      </c>
      <c r="E174" s="14">
        <f t="shared" si="10"/>
        <v>173</v>
      </c>
    </row>
    <row r="175" spans="1:5" x14ac:dyDescent="0.25">
      <c r="A175" s="19">
        <v>175</v>
      </c>
      <c r="B175" s="19"/>
      <c r="C175" s="19"/>
      <c r="D175" s="21">
        <f t="shared" si="10"/>
        <v>41813</v>
      </c>
      <c r="E175" s="14">
        <f t="shared" si="10"/>
        <v>174</v>
      </c>
    </row>
    <row r="176" spans="1:5" x14ac:dyDescent="0.25">
      <c r="A176" s="19">
        <v>176</v>
      </c>
      <c r="B176" s="19"/>
      <c r="C176" s="19"/>
      <c r="D176" s="21">
        <f t="shared" si="10"/>
        <v>41814</v>
      </c>
      <c r="E176" s="14">
        <f t="shared" si="10"/>
        <v>175</v>
      </c>
    </row>
    <row r="177" spans="1:5" x14ac:dyDescent="0.25">
      <c r="A177" s="19">
        <v>177</v>
      </c>
      <c r="B177" s="19"/>
      <c r="C177" s="19"/>
      <c r="D177" s="21">
        <f t="shared" si="10"/>
        <v>41815</v>
      </c>
      <c r="E177" s="14">
        <f t="shared" si="10"/>
        <v>176</v>
      </c>
    </row>
    <row r="178" spans="1:5" x14ac:dyDescent="0.25">
      <c r="A178" s="19">
        <v>178</v>
      </c>
      <c r="B178" s="19"/>
      <c r="C178" s="19"/>
      <c r="D178" s="21">
        <f t="shared" si="10"/>
        <v>41816</v>
      </c>
      <c r="E178" s="14">
        <f t="shared" si="10"/>
        <v>177</v>
      </c>
    </row>
    <row r="179" spans="1:5" x14ac:dyDescent="0.25">
      <c r="A179" s="19">
        <v>179</v>
      </c>
      <c r="B179" s="19"/>
      <c r="C179" s="19"/>
      <c r="D179" s="21">
        <f t="shared" si="10"/>
        <v>41817</v>
      </c>
      <c r="E179" s="14">
        <f t="shared" si="10"/>
        <v>178</v>
      </c>
    </row>
    <row r="180" spans="1:5" x14ac:dyDescent="0.25">
      <c r="A180" s="19">
        <v>180</v>
      </c>
      <c r="B180" s="19"/>
      <c r="C180" s="19"/>
      <c r="D180" s="21">
        <f t="shared" ref="D180:E195" si="11">D179+1</f>
        <v>41818</v>
      </c>
      <c r="E180" s="14">
        <f t="shared" si="11"/>
        <v>179</v>
      </c>
    </row>
    <row r="181" spans="1:5" x14ac:dyDescent="0.25">
      <c r="A181" s="19">
        <v>181</v>
      </c>
      <c r="B181" s="19"/>
      <c r="C181" s="19"/>
      <c r="D181" s="21">
        <f t="shared" si="11"/>
        <v>41819</v>
      </c>
      <c r="E181" s="14">
        <f t="shared" si="11"/>
        <v>180</v>
      </c>
    </row>
    <row r="182" spans="1:5" x14ac:dyDescent="0.25">
      <c r="A182" s="19">
        <v>182</v>
      </c>
      <c r="B182" s="19"/>
      <c r="C182" s="19"/>
      <c r="D182" s="21">
        <f t="shared" si="11"/>
        <v>41820</v>
      </c>
      <c r="E182" s="14">
        <f t="shared" si="11"/>
        <v>181</v>
      </c>
    </row>
    <row r="183" spans="1:5" x14ac:dyDescent="0.25">
      <c r="A183" s="19">
        <v>183</v>
      </c>
      <c r="B183" s="19"/>
      <c r="C183" s="19"/>
      <c r="D183" s="21">
        <f t="shared" si="11"/>
        <v>41821</v>
      </c>
      <c r="E183" s="14">
        <f t="shared" si="11"/>
        <v>182</v>
      </c>
    </row>
    <row r="184" spans="1:5" x14ac:dyDescent="0.25">
      <c r="A184" s="19">
        <v>184</v>
      </c>
      <c r="B184" s="19"/>
      <c r="C184" s="19"/>
      <c r="D184" s="21">
        <f t="shared" si="11"/>
        <v>41822</v>
      </c>
      <c r="E184" s="14">
        <f t="shared" si="11"/>
        <v>183</v>
      </c>
    </row>
    <row r="185" spans="1:5" x14ac:dyDescent="0.25">
      <c r="A185" s="19">
        <v>185</v>
      </c>
      <c r="B185" s="19"/>
      <c r="C185" s="19"/>
      <c r="D185" s="21">
        <f t="shared" si="11"/>
        <v>41823</v>
      </c>
      <c r="E185" s="14">
        <f t="shared" si="11"/>
        <v>184</v>
      </c>
    </row>
    <row r="186" spans="1:5" x14ac:dyDescent="0.25">
      <c r="A186" s="19">
        <v>186</v>
      </c>
      <c r="B186" s="19"/>
      <c r="C186" s="19"/>
      <c r="D186" s="21">
        <f t="shared" si="11"/>
        <v>41824</v>
      </c>
      <c r="E186" s="14">
        <f t="shared" si="11"/>
        <v>185</v>
      </c>
    </row>
    <row r="187" spans="1:5" x14ac:dyDescent="0.25">
      <c r="A187" s="19">
        <v>187</v>
      </c>
      <c r="B187" s="19"/>
      <c r="C187" s="19"/>
      <c r="D187" s="21">
        <f t="shared" si="11"/>
        <v>41825</v>
      </c>
      <c r="E187" s="14">
        <f t="shared" si="11"/>
        <v>186</v>
      </c>
    </row>
    <row r="188" spans="1:5" x14ac:dyDescent="0.25">
      <c r="A188" s="19">
        <v>188</v>
      </c>
      <c r="B188" s="19"/>
      <c r="C188" s="19"/>
      <c r="D188" s="21">
        <f t="shared" si="11"/>
        <v>41826</v>
      </c>
      <c r="E188" s="14">
        <f t="shared" si="11"/>
        <v>187</v>
      </c>
    </row>
    <row r="189" spans="1:5" x14ac:dyDescent="0.25">
      <c r="A189" s="19">
        <v>189</v>
      </c>
      <c r="B189" s="19"/>
      <c r="C189" s="19"/>
      <c r="D189" s="21">
        <f t="shared" si="11"/>
        <v>41827</v>
      </c>
      <c r="E189" s="14">
        <f t="shared" si="11"/>
        <v>188</v>
      </c>
    </row>
    <row r="190" spans="1:5" x14ac:dyDescent="0.25">
      <c r="A190" s="19">
        <v>190</v>
      </c>
      <c r="B190" s="19"/>
      <c r="C190" s="19"/>
      <c r="D190" s="21">
        <f t="shared" si="11"/>
        <v>41828</v>
      </c>
      <c r="E190" s="14">
        <f t="shared" si="11"/>
        <v>189</v>
      </c>
    </row>
    <row r="191" spans="1:5" x14ac:dyDescent="0.25">
      <c r="A191" s="19">
        <v>191</v>
      </c>
      <c r="B191" s="19"/>
      <c r="C191" s="19"/>
      <c r="D191" s="21">
        <f t="shared" si="11"/>
        <v>41829</v>
      </c>
      <c r="E191" s="14">
        <f t="shared" si="11"/>
        <v>190</v>
      </c>
    </row>
    <row r="192" spans="1:5" x14ac:dyDescent="0.25">
      <c r="A192" s="19">
        <v>192</v>
      </c>
      <c r="B192" s="19"/>
      <c r="C192" s="19"/>
      <c r="D192" s="21">
        <f t="shared" si="11"/>
        <v>41830</v>
      </c>
      <c r="E192" s="14">
        <f t="shared" si="11"/>
        <v>191</v>
      </c>
    </row>
    <row r="193" spans="1:5" x14ac:dyDescent="0.25">
      <c r="A193" s="19">
        <v>193</v>
      </c>
      <c r="B193" s="19"/>
      <c r="C193" s="19"/>
      <c r="D193" s="21">
        <f t="shared" si="11"/>
        <v>41831</v>
      </c>
      <c r="E193" s="14">
        <f t="shared" si="11"/>
        <v>192</v>
      </c>
    </row>
    <row r="194" spans="1:5" x14ac:dyDescent="0.25">
      <c r="A194" s="19">
        <v>194</v>
      </c>
      <c r="B194" s="19"/>
      <c r="C194" s="19"/>
      <c r="D194" s="21">
        <f t="shared" si="11"/>
        <v>41832</v>
      </c>
      <c r="E194" s="14">
        <f t="shared" si="11"/>
        <v>193</v>
      </c>
    </row>
    <row r="195" spans="1:5" x14ac:dyDescent="0.25">
      <c r="A195" s="19">
        <v>195</v>
      </c>
      <c r="B195" s="19"/>
      <c r="C195" s="19"/>
      <c r="D195" s="21">
        <f t="shared" si="11"/>
        <v>41833</v>
      </c>
      <c r="E195" s="14">
        <f t="shared" si="11"/>
        <v>194</v>
      </c>
    </row>
    <row r="196" spans="1:5" x14ac:dyDescent="0.25">
      <c r="A196" s="19">
        <v>196</v>
      </c>
      <c r="B196" s="19"/>
      <c r="C196" s="19"/>
      <c r="D196" s="21">
        <f t="shared" ref="D196:E211" si="12">D195+1</f>
        <v>41834</v>
      </c>
      <c r="E196" s="14">
        <f t="shared" si="12"/>
        <v>195</v>
      </c>
    </row>
    <row r="197" spans="1:5" x14ac:dyDescent="0.25">
      <c r="A197" s="19">
        <v>197</v>
      </c>
      <c r="B197" s="19"/>
      <c r="C197" s="19"/>
      <c r="D197" s="21">
        <f t="shared" si="12"/>
        <v>41835</v>
      </c>
      <c r="E197" s="14">
        <f t="shared" si="12"/>
        <v>196</v>
      </c>
    </row>
    <row r="198" spans="1:5" x14ac:dyDescent="0.25">
      <c r="A198" s="19">
        <v>198</v>
      </c>
      <c r="B198" s="19"/>
      <c r="C198" s="19"/>
      <c r="D198" s="21">
        <f t="shared" si="12"/>
        <v>41836</v>
      </c>
      <c r="E198" s="14">
        <f t="shared" si="12"/>
        <v>197</v>
      </c>
    </row>
    <row r="199" spans="1:5" x14ac:dyDescent="0.25">
      <c r="A199" s="19">
        <v>199</v>
      </c>
      <c r="B199" s="19"/>
      <c r="C199" s="19"/>
      <c r="D199" s="21">
        <f t="shared" si="12"/>
        <v>41837</v>
      </c>
      <c r="E199" s="14">
        <f t="shared" si="12"/>
        <v>198</v>
      </c>
    </row>
    <row r="200" spans="1:5" x14ac:dyDescent="0.25">
      <c r="A200" s="19">
        <v>200</v>
      </c>
      <c r="B200" s="19"/>
      <c r="C200" s="19"/>
      <c r="D200" s="21">
        <f t="shared" si="12"/>
        <v>41838</v>
      </c>
      <c r="E200" s="14">
        <f t="shared" si="12"/>
        <v>199</v>
      </c>
    </row>
    <row r="201" spans="1:5" x14ac:dyDescent="0.25">
      <c r="A201" s="19">
        <v>201</v>
      </c>
      <c r="B201" s="19"/>
      <c r="C201" s="19"/>
      <c r="D201" s="21">
        <f t="shared" si="12"/>
        <v>41839</v>
      </c>
      <c r="E201" s="14">
        <f t="shared" si="12"/>
        <v>200</v>
      </c>
    </row>
    <row r="202" spans="1:5" x14ac:dyDescent="0.25">
      <c r="A202" s="19">
        <v>202</v>
      </c>
      <c r="B202" s="19"/>
      <c r="C202" s="19"/>
      <c r="D202" s="21">
        <f t="shared" si="12"/>
        <v>41840</v>
      </c>
      <c r="E202" s="14">
        <f t="shared" si="12"/>
        <v>201</v>
      </c>
    </row>
    <row r="203" spans="1:5" x14ac:dyDescent="0.25">
      <c r="A203" s="19">
        <v>203</v>
      </c>
      <c r="B203" s="19"/>
      <c r="C203" s="19"/>
      <c r="D203" s="21">
        <f t="shared" si="12"/>
        <v>41841</v>
      </c>
      <c r="E203" s="14">
        <f t="shared" si="12"/>
        <v>202</v>
      </c>
    </row>
    <row r="204" spans="1:5" x14ac:dyDescent="0.25">
      <c r="A204" s="19">
        <v>204</v>
      </c>
      <c r="B204" s="19"/>
      <c r="C204" s="19"/>
      <c r="D204" s="21">
        <f t="shared" si="12"/>
        <v>41842</v>
      </c>
      <c r="E204" s="14">
        <f t="shared" si="12"/>
        <v>203</v>
      </c>
    </row>
    <row r="205" spans="1:5" x14ac:dyDescent="0.25">
      <c r="A205" s="19">
        <v>205</v>
      </c>
      <c r="B205" s="19"/>
      <c r="C205" s="19"/>
      <c r="D205" s="21">
        <f t="shared" si="12"/>
        <v>41843</v>
      </c>
      <c r="E205" s="14">
        <f t="shared" si="12"/>
        <v>204</v>
      </c>
    </row>
    <row r="206" spans="1:5" x14ac:dyDescent="0.25">
      <c r="A206" s="19">
        <v>206</v>
      </c>
      <c r="B206" s="19"/>
      <c r="C206" s="19"/>
      <c r="D206" s="21">
        <f t="shared" si="12"/>
        <v>41844</v>
      </c>
      <c r="E206" s="14">
        <f t="shared" si="12"/>
        <v>205</v>
      </c>
    </row>
    <row r="207" spans="1:5" x14ac:dyDescent="0.25">
      <c r="A207" s="19">
        <v>207</v>
      </c>
      <c r="B207" s="19"/>
      <c r="C207" s="19"/>
      <c r="D207" s="21">
        <f t="shared" si="12"/>
        <v>41845</v>
      </c>
      <c r="E207" s="14">
        <f t="shared" si="12"/>
        <v>206</v>
      </c>
    </row>
    <row r="208" spans="1:5" x14ac:dyDescent="0.25">
      <c r="A208" s="19">
        <v>208</v>
      </c>
      <c r="B208" s="19"/>
      <c r="C208" s="19"/>
      <c r="D208" s="21">
        <f t="shared" si="12"/>
        <v>41846</v>
      </c>
      <c r="E208" s="14">
        <f t="shared" si="12"/>
        <v>207</v>
      </c>
    </row>
    <row r="209" spans="1:5" x14ac:dyDescent="0.25">
      <c r="A209" s="19">
        <v>209</v>
      </c>
      <c r="B209" s="19"/>
      <c r="C209" s="19"/>
      <c r="D209" s="21">
        <f t="shared" si="12"/>
        <v>41847</v>
      </c>
      <c r="E209" s="14">
        <f t="shared" si="12"/>
        <v>208</v>
      </c>
    </row>
    <row r="210" spans="1:5" x14ac:dyDescent="0.25">
      <c r="A210" s="19">
        <v>210</v>
      </c>
      <c r="B210" s="19"/>
      <c r="C210" s="19"/>
      <c r="D210" s="21">
        <f t="shared" si="12"/>
        <v>41848</v>
      </c>
      <c r="E210" s="14">
        <f t="shared" si="12"/>
        <v>209</v>
      </c>
    </row>
    <row r="211" spans="1:5" x14ac:dyDescent="0.25">
      <c r="A211" s="19">
        <v>211</v>
      </c>
      <c r="B211" s="19"/>
      <c r="C211" s="19"/>
      <c r="D211" s="21">
        <f t="shared" si="12"/>
        <v>41849</v>
      </c>
      <c r="E211" s="14">
        <f t="shared" si="12"/>
        <v>210</v>
      </c>
    </row>
    <row r="212" spans="1:5" x14ac:dyDescent="0.25">
      <c r="A212" s="19">
        <v>212</v>
      </c>
      <c r="B212" s="19"/>
      <c r="C212" s="19"/>
      <c r="D212" s="21">
        <f t="shared" ref="D212:E227" si="13">D211+1</f>
        <v>41850</v>
      </c>
      <c r="E212" s="14">
        <f t="shared" si="13"/>
        <v>211</v>
      </c>
    </row>
    <row r="213" spans="1:5" x14ac:dyDescent="0.25">
      <c r="A213" s="19">
        <v>213</v>
      </c>
      <c r="B213" s="19"/>
      <c r="C213" s="19"/>
      <c r="D213" s="21">
        <f t="shared" si="13"/>
        <v>41851</v>
      </c>
      <c r="E213" s="14">
        <f t="shared" si="13"/>
        <v>212</v>
      </c>
    </row>
    <row r="214" spans="1:5" x14ac:dyDescent="0.25">
      <c r="A214" s="19">
        <v>214</v>
      </c>
      <c r="B214" s="19"/>
      <c r="C214" s="19"/>
      <c r="D214" s="21">
        <f t="shared" si="13"/>
        <v>41852</v>
      </c>
      <c r="E214" s="14">
        <f t="shared" si="13"/>
        <v>213</v>
      </c>
    </row>
    <row r="215" spans="1:5" x14ac:dyDescent="0.25">
      <c r="A215" s="19">
        <v>215</v>
      </c>
      <c r="B215" s="19"/>
      <c r="C215" s="19"/>
      <c r="D215" s="21">
        <f t="shared" si="13"/>
        <v>41853</v>
      </c>
      <c r="E215" s="14">
        <f t="shared" si="13"/>
        <v>214</v>
      </c>
    </row>
    <row r="216" spans="1:5" x14ac:dyDescent="0.25">
      <c r="A216" s="19">
        <v>216</v>
      </c>
      <c r="B216" s="19"/>
      <c r="C216" s="19"/>
      <c r="D216" s="21">
        <f t="shared" si="13"/>
        <v>41854</v>
      </c>
      <c r="E216" s="14">
        <f t="shared" si="13"/>
        <v>215</v>
      </c>
    </row>
    <row r="217" spans="1:5" x14ac:dyDescent="0.25">
      <c r="A217" s="19">
        <v>217</v>
      </c>
      <c r="B217" s="19"/>
      <c r="C217" s="19"/>
      <c r="D217" s="21">
        <f t="shared" si="13"/>
        <v>41855</v>
      </c>
      <c r="E217" s="14">
        <f t="shared" si="13"/>
        <v>216</v>
      </c>
    </row>
    <row r="218" spans="1:5" x14ac:dyDescent="0.25">
      <c r="A218" s="19">
        <v>218</v>
      </c>
      <c r="B218" s="19"/>
      <c r="C218" s="19"/>
      <c r="D218" s="21">
        <f t="shared" si="13"/>
        <v>41856</v>
      </c>
      <c r="E218" s="14">
        <f t="shared" si="13"/>
        <v>217</v>
      </c>
    </row>
    <row r="219" spans="1:5" x14ac:dyDescent="0.25">
      <c r="A219" s="19">
        <v>219</v>
      </c>
      <c r="B219" s="19"/>
      <c r="C219" s="19"/>
      <c r="D219" s="21">
        <f t="shared" si="13"/>
        <v>41857</v>
      </c>
      <c r="E219" s="14">
        <f t="shared" si="13"/>
        <v>218</v>
      </c>
    </row>
    <row r="220" spans="1:5" x14ac:dyDescent="0.25">
      <c r="A220" s="19">
        <v>220</v>
      </c>
      <c r="B220" s="19"/>
      <c r="C220" s="19"/>
      <c r="D220" s="21">
        <f t="shared" si="13"/>
        <v>41858</v>
      </c>
      <c r="E220" s="14">
        <f t="shared" si="13"/>
        <v>219</v>
      </c>
    </row>
    <row r="221" spans="1:5" x14ac:dyDescent="0.25">
      <c r="A221" s="19">
        <v>221</v>
      </c>
      <c r="B221" s="19"/>
      <c r="C221" s="19"/>
      <c r="D221" s="21">
        <f t="shared" si="13"/>
        <v>41859</v>
      </c>
      <c r="E221" s="14">
        <f t="shared" si="13"/>
        <v>220</v>
      </c>
    </row>
    <row r="222" spans="1:5" x14ac:dyDescent="0.25">
      <c r="A222" s="19">
        <v>222</v>
      </c>
      <c r="B222" s="19"/>
      <c r="C222" s="19"/>
      <c r="D222" s="21">
        <f t="shared" si="13"/>
        <v>41860</v>
      </c>
      <c r="E222" s="14">
        <f t="shared" si="13"/>
        <v>221</v>
      </c>
    </row>
    <row r="223" spans="1:5" x14ac:dyDescent="0.25">
      <c r="A223" s="19">
        <v>223</v>
      </c>
      <c r="B223" s="19"/>
      <c r="C223" s="19"/>
      <c r="D223" s="21">
        <f t="shared" si="13"/>
        <v>41861</v>
      </c>
      <c r="E223" s="14">
        <f t="shared" si="13"/>
        <v>222</v>
      </c>
    </row>
    <row r="224" spans="1:5" x14ac:dyDescent="0.25">
      <c r="A224" s="19">
        <v>224</v>
      </c>
      <c r="B224" s="19"/>
      <c r="C224" s="19"/>
      <c r="D224" s="21">
        <f t="shared" si="13"/>
        <v>41862</v>
      </c>
      <c r="E224" s="14">
        <f t="shared" si="13"/>
        <v>223</v>
      </c>
    </row>
    <row r="225" spans="1:5" x14ac:dyDescent="0.25">
      <c r="A225" s="19">
        <v>225</v>
      </c>
      <c r="B225" s="19"/>
      <c r="C225" s="19"/>
      <c r="D225" s="21">
        <f t="shared" si="13"/>
        <v>41863</v>
      </c>
      <c r="E225" s="14">
        <f t="shared" si="13"/>
        <v>224</v>
      </c>
    </row>
    <row r="226" spans="1:5" x14ac:dyDescent="0.25">
      <c r="A226" s="19">
        <v>226</v>
      </c>
      <c r="B226" s="19"/>
      <c r="C226" s="19"/>
      <c r="D226" s="21">
        <f t="shared" si="13"/>
        <v>41864</v>
      </c>
      <c r="E226" s="14">
        <f t="shared" si="13"/>
        <v>225</v>
      </c>
    </row>
    <row r="227" spans="1:5" x14ac:dyDescent="0.25">
      <c r="A227" s="19">
        <v>227</v>
      </c>
      <c r="B227" s="19"/>
      <c r="C227" s="19"/>
      <c r="D227" s="21">
        <f t="shared" si="13"/>
        <v>41865</v>
      </c>
      <c r="E227" s="14">
        <f t="shared" si="13"/>
        <v>226</v>
      </c>
    </row>
    <row r="228" spans="1:5" x14ac:dyDescent="0.25">
      <c r="A228" s="19">
        <v>228</v>
      </c>
      <c r="B228" s="19"/>
      <c r="C228" s="19"/>
      <c r="D228" s="21">
        <f t="shared" ref="D228:E243" si="14">D227+1</f>
        <v>41866</v>
      </c>
      <c r="E228" s="14">
        <f t="shared" si="14"/>
        <v>227</v>
      </c>
    </row>
    <row r="229" spans="1:5" x14ac:dyDescent="0.25">
      <c r="A229" s="19">
        <v>229</v>
      </c>
      <c r="B229" s="19"/>
      <c r="C229" s="19"/>
      <c r="D229" s="21">
        <f t="shared" si="14"/>
        <v>41867</v>
      </c>
      <c r="E229" s="14">
        <f t="shared" si="14"/>
        <v>228</v>
      </c>
    </row>
    <row r="230" spans="1:5" x14ac:dyDescent="0.25">
      <c r="A230" s="19">
        <v>230</v>
      </c>
      <c r="B230" s="19"/>
      <c r="C230" s="19"/>
      <c r="D230" s="21">
        <f t="shared" si="14"/>
        <v>41868</v>
      </c>
      <c r="E230" s="14">
        <f t="shared" si="14"/>
        <v>229</v>
      </c>
    </row>
    <row r="231" spans="1:5" x14ac:dyDescent="0.25">
      <c r="A231" s="19">
        <v>231</v>
      </c>
      <c r="B231" s="19"/>
      <c r="C231" s="19"/>
      <c r="D231" s="21">
        <f t="shared" si="14"/>
        <v>41869</v>
      </c>
      <c r="E231" s="14">
        <f t="shared" si="14"/>
        <v>230</v>
      </c>
    </row>
    <row r="232" spans="1:5" x14ac:dyDescent="0.25">
      <c r="A232" s="19">
        <v>232</v>
      </c>
      <c r="B232" s="19"/>
      <c r="C232" s="19"/>
      <c r="D232" s="21">
        <f t="shared" si="14"/>
        <v>41870</v>
      </c>
      <c r="E232" s="14">
        <f t="shared" si="14"/>
        <v>231</v>
      </c>
    </row>
    <row r="233" spans="1:5" x14ac:dyDescent="0.25">
      <c r="A233" s="19">
        <v>233</v>
      </c>
      <c r="B233" s="19"/>
      <c r="C233" s="19"/>
      <c r="D233" s="21">
        <f t="shared" si="14"/>
        <v>41871</v>
      </c>
      <c r="E233" s="14">
        <f t="shared" si="14"/>
        <v>232</v>
      </c>
    </row>
    <row r="234" spans="1:5" x14ac:dyDescent="0.25">
      <c r="A234" s="19">
        <v>234</v>
      </c>
      <c r="B234" s="19"/>
      <c r="C234" s="19"/>
      <c r="D234" s="21">
        <f t="shared" si="14"/>
        <v>41872</v>
      </c>
      <c r="E234" s="14">
        <f t="shared" si="14"/>
        <v>233</v>
      </c>
    </row>
    <row r="235" spans="1:5" x14ac:dyDescent="0.25">
      <c r="A235" s="19">
        <v>235</v>
      </c>
      <c r="B235" s="19"/>
      <c r="C235" s="19"/>
      <c r="D235" s="21">
        <f t="shared" si="14"/>
        <v>41873</v>
      </c>
      <c r="E235" s="14">
        <f t="shared" si="14"/>
        <v>234</v>
      </c>
    </row>
    <row r="236" spans="1:5" x14ac:dyDescent="0.25">
      <c r="A236" s="19">
        <v>236</v>
      </c>
      <c r="B236" s="19"/>
      <c r="C236" s="19"/>
      <c r="D236" s="21">
        <f t="shared" si="14"/>
        <v>41874</v>
      </c>
      <c r="E236" s="14">
        <f t="shared" si="14"/>
        <v>235</v>
      </c>
    </row>
    <row r="237" spans="1:5" x14ac:dyDescent="0.25">
      <c r="A237" s="19">
        <v>237</v>
      </c>
      <c r="B237" s="19"/>
      <c r="C237" s="19"/>
      <c r="D237" s="21">
        <f t="shared" si="14"/>
        <v>41875</v>
      </c>
      <c r="E237" s="14">
        <f t="shared" si="14"/>
        <v>236</v>
      </c>
    </row>
    <row r="238" spans="1:5" x14ac:dyDescent="0.25">
      <c r="A238" s="19">
        <v>238</v>
      </c>
      <c r="B238" s="19"/>
      <c r="C238" s="19"/>
      <c r="D238" s="21">
        <f t="shared" si="14"/>
        <v>41876</v>
      </c>
      <c r="E238" s="14">
        <f t="shared" si="14"/>
        <v>237</v>
      </c>
    </row>
    <row r="239" spans="1:5" x14ac:dyDescent="0.25">
      <c r="A239" s="19">
        <v>239</v>
      </c>
      <c r="B239" s="19"/>
      <c r="C239" s="19"/>
      <c r="D239" s="21">
        <f t="shared" si="14"/>
        <v>41877</v>
      </c>
      <c r="E239" s="14">
        <f t="shared" si="14"/>
        <v>238</v>
      </c>
    </row>
    <row r="240" spans="1:5" x14ac:dyDescent="0.25">
      <c r="A240" s="19">
        <v>240</v>
      </c>
      <c r="B240" s="19"/>
      <c r="C240" s="19"/>
      <c r="D240" s="21">
        <f t="shared" si="14"/>
        <v>41878</v>
      </c>
      <c r="E240" s="14">
        <f t="shared" si="14"/>
        <v>239</v>
      </c>
    </row>
    <row r="241" spans="1:5" x14ac:dyDescent="0.25">
      <c r="A241" s="19">
        <v>241</v>
      </c>
      <c r="B241" s="19"/>
      <c r="C241" s="19"/>
      <c r="D241" s="21">
        <f t="shared" si="14"/>
        <v>41879</v>
      </c>
      <c r="E241" s="14">
        <f t="shared" si="14"/>
        <v>240</v>
      </c>
    </row>
    <row r="242" spans="1:5" x14ac:dyDescent="0.25">
      <c r="A242" s="19">
        <v>242</v>
      </c>
      <c r="B242" s="19"/>
      <c r="C242" s="19"/>
      <c r="D242" s="21">
        <f t="shared" si="14"/>
        <v>41880</v>
      </c>
      <c r="E242" s="14">
        <f t="shared" si="14"/>
        <v>241</v>
      </c>
    </row>
    <row r="243" spans="1:5" x14ac:dyDescent="0.25">
      <c r="A243" s="19">
        <v>243</v>
      </c>
      <c r="B243" s="19"/>
      <c r="C243" s="19"/>
      <c r="D243" s="21">
        <f t="shared" si="14"/>
        <v>41881</v>
      </c>
      <c r="E243" s="14">
        <f t="shared" si="14"/>
        <v>242</v>
      </c>
    </row>
    <row r="244" spans="1:5" x14ac:dyDescent="0.25">
      <c r="A244" s="19">
        <v>244</v>
      </c>
      <c r="B244" s="19"/>
      <c r="C244" s="19"/>
      <c r="D244" s="21">
        <f t="shared" ref="D244:E259" si="15">D243+1</f>
        <v>41882</v>
      </c>
      <c r="E244" s="14">
        <f t="shared" si="15"/>
        <v>243</v>
      </c>
    </row>
    <row r="245" spans="1:5" x14ac:dyDescent="0.25">
      <c r="A245" s="19">
        <v>245</v>
      </c>
      <c r="B245" s="19"/>
      <c r="C245" s="19"/>
      <c r="D245" s="21">
        <f t="shared" si="15"/>
        <v>41883</v>
      </c>
      <c r="E245" s="14">
        <f t="shared" si="15"/>
        <v>244</v>
      </c>
    </row>
    <row r="246" spans="1:5" x14ac:dyDescent="0.25">
      <c r="A246" s="19">
        <v>246</v>
      </c>
      <c r="B246" s="19"/>
      <c r="C246" s="19"/>
      <c r="D246" s="21">
        <f t="shared" si="15"/>
        <v>41884</v>
      </c>
      <c r="E246" s="14">
        <f t="shared" si="15"/>
        <v>245</v>
      </c>
    </row>
    <row r="247" spans="1:5" x14ac:dyDescent="0.25">
      <c r="A247" s="19">
        <v>247</v>
      </c>
      <c r="B247" s="19"/>
      <c r="C247" s="19"/>
      <c r="D247" s="21">
        <f t="shared" si="15"/>
        <v>41885</v>
      </c>
      <c r="E247" s="14">
        <f t="shared" si="15"/>
        <v>246</v>
      </c>
    </row>
    <row r="248" spans="1:5" x14ac:dyDescent="0.25">
      <c r="A248" s="19">
        <v>248</v>
      </c>
      <c r="B248" s="19"/>
      <c r="C248" s="19"/>
      <c r="D248" s="21">
        <f t="shared" si="15"/>
        <v>41886</v>
      </c>
      <c r="E248" s="14">
        <f t="shared" si="15"/>
        <v>247</v>
      </c>
    </row>
    <row r="249" spans="1:5" x14ac:dyDescent="0.25">
      <c r="A249" s="19">
        <v>249</v>
      </c>
      <c r="B249" s="19"/>
      <c r="C249" s="19"/>
      <c r="D249" s="21">
        <f t="shared" si="15"/>
        <v>41887</v>
      </c>
      <c r="E249" s="14">
        <f t="shared" si="15"/>
        <v>248</v>
      </c>
    </row>
    <row r="250" spans="1:5" x14ac:dyDescent="0.25">
      <c r="A250" s="19">
        <v>250</v>
      </c>
      <c r="B250" s="19"/>
      <c r="C250" s="19"/>
      <c r="D250" s="21">
        <f t="shared" si="15"/>
        <v>41888</v>
      </c>
      <c r="E250" s="14">
        <f t="shared" si="15"/>
        <v>249</v>
      </c>
    </row>
    <row r="251" spans="1:5" x14ac:dyDescent="0.25">
      <c r="A251" s="19">
        <v>251</v>
      </c>
      <c r="B251" s="19"/>
      <c r="C251" s="19"/>
      <c r="D251" s="21">
        <f t="shared" si="15"/>
        <v>41889</v>
      </c>
      <c r="E251" s="14">
        <f t="shared" si="15"/>
        <v>250</v>
      </c>
    </row>
    <row r="252" spans="1:5" x14ac:dyDescent="0.25">
      <c r="A252" s="19">
        <v>252</v>
      </c>
      <c r="B252" s="19"/>
      <c r="C252" s="19"/>
      <c r="D252" s="21">
        <f t="shared" si="15"/>
        <v>41890</v>
      </c>
      <c r="E252" s="14">
        <f t="shared" si="15"/>
        <v>251</v>
      </c>
    </row>
    <row r="253" spans="1:5" x14ac:dyDescent="0.25">
      <c r="A253" s="19">
        <v>253</v>
      </c>
      <c r="B253" s="19"/>
      <c r="C253" s="19"/>
      <c r="D253" s="21">
        <f t="shared" si="15"/>
        <v>41891</v>
      </c>
      <c r="E253" s="14">
        <f t="shared" si="15"/>
        <v>252</v>
      </c>
    </row>
    <row r="254" spans="1:5" x14ac:dyDescent="0.25">
      <c r="A254" s="19">
        <v>254</v>
      </c>
      <c r="B254" s="19"/>
      <c r="C254" s="19"/>
      <c r="D254" s="21">
        <f t="shared" si="15"/>
        <v>41892</v>
      </c>
      <c r="E254" s="14">
        <f t="shared" si="15"/>
        <v>253</v>
      </c>
    </row>
    <row r="255" spans="1:5" x14ac:dyDescent="0.25">
      <c r="A255" s="19">
        <v>255</v>
      </c>
      <c r="B255" s="19"/>
      <c r="C255" s="19"/>
      <c r="D255" s="21">
        <f t="shared" si="15"/>
        <v>41893</v>
      </c>
      <c r="E255" s="14">
        <f t="shared" si="15"/>
        <v>254</v>
      </c>
    </row>
    <row r="256" spans="1:5" x14ac:dyDescent="0.25">
      <c r="A256" s="19">
        <v>256</v>
      </c>
      <c r="B256" s="19"/>
      <c r="C256" s="19"/>
      <c r="D256" s="21">
        <f t="shared" si="15"/>
        <v>41894</v>
      </c>
      <c r="E256" s="14">
        <f t="shared" si="15"/>
        <v>255</v>
      </c>
    </row>
    <row r="257" spans="1:5" x14ac:dyDescent="0.25">
      <c r="A257" s="19">
        <v>257</v>
      </c>
      <c r="B257" s="19"/>
      <c r="C257" s="19"/>
      <c r="D257" s="21">
        <f t="shared" si="15"/>
        <v>41895</v>
      </c>
      <c r="E257" s="14">
        <f t="shared" si="15"/>
        <v>256</v>
      </c>
    </row>
    <row r="258" spans="1:5" x14ac:dyDescent="0.25">
      <c r="A258" s="19">
        <v>258</v>
      </c>
      <c r="B258" s="19"/>
      <c r="C258" s="19"/>
      <c r="D258" s="21">
        <f t="shared" si="15"/>
        <v>41896</v>
      </c>
      <c r="E258" s="14">
        <f t="shared" si="15"/>
        <v>257</v>
      </c>
    </row>
    <row r="259" spans="1:5" x14ac:dyDescent="0.25">
      <c r="A259" s="19">
        <v>259</v>
      </c>
      <c r="B259" s="19"/>
      <c r="C259" s="19"/>
      <c r="D259" s="21">
        <f t="shared" si="15"/>
        <v>41897</v>
      </c>
      <c r="E259" s="14">
        <f t="shared" si="15"/>
        <v>258</v>
      </c>
    </row>
    <row r="260" spans="1:5" x14ac:dyDescent="0.25">
      <c r="A260" s="19">
        <v>260</v>
      </c>
      <c r="B260" s="19"/>
      <c r="C260" s="19"/>
      <c r="D260" s="21">
        <f t="shared" ref="D260:E275" si="16">D259+1</f>
        <v>41898</v>
      </c>
      <c r="E260" s="14">
        <f t="shared" si="16"/>
        <v>259</v>
      </c>
    </row>
    <row r="261" spans="1:5" x14ac:dyDescent="0.25">
      <c r="A261" s="19">
        <v>261</v>
      </c>
      <c r="B261" s="19"/>
      <c r="C261" s="19"/>
      <c r="D261" s="21">
        <f t="shared" si="16"/>
        <v>41899</v>
      </c>
      <c r="E261" s="14">
        <f t="shared" si="16"/>
        <v>260</v>
      </c>
    </row>
    <row r="262" spans="1:5" x14ac:dyDescent="0.25">
      <c r="A262" s="19">
        <v>262</v>
      </c>
      <c r="B262" s="19"/>
      <c r="C262" s="19"/>
      <c r="D262" s="21">
        <f t="shared" si="16"/>
        <v>41900</v>
      </c>
      <c r="E262" s="14">
        <f t="shared" si="16"/>
        <v>261</v>
      </c>
    </row>
    <row r="263" spans="1:5" x14ac:dyDescent="0.25">
      <c r="A263" s="19">
        <v>263</v>
      </c>
      <c r="B263" s="19"/>
      <c r="C263" s="19"/>
      <c r="D263" s="21">
        <f t="shared" si="16"/>
        <v>41901</v>
      </c>
      <c r="E263" s="14">
        <f t="shared" si="16"/>
        <v>262</v>
      </c>
    </row>
    <row r="264" spans="1:5" x14ac:dyDescent="0.25">
      <c r="A264" s="19">
        <v>264</v>
      </c>
      <c r="B264" s="19"/>
      <c r="C264" s="19"/>
      <c r="D264" s="21">
        <f t="shared" si="16"/>
        <v>41902</v>
      </c>
      <c r="E264" s="14">
        <f t="shared" si="16"/>
        <v>263</v>
      </c>
    </row>
    <row r="265" spans="1:5" x14ac:dyDescent="0.25">
      <c r="A265" s="19">
        <v>265</v>
      </c>
      <c r="B265" s="19"/>
      <c r="C265" s="19"/>
      <c r="D265" s="21">
        <f t="shared" si="16"/>
        <v>41903</v>
      </c>
      <c r="E265" s="14">
        <f t="shared" si="16"/>
        <v>264</v>
      </c>
    </row>
    <row r="266" spans="1:5" x14ac:dyDescent="0.25">
      <c r="A266" s="19">
        <v>266</v>
      </c>
      <c r="B266" s="19"/>
      <c r="C266" s="19"/>
      <c r="D266" s="21">
        <f t="shared" si="16"/>
        <v>41904</v>
      </c>
      <c r="E266" s="14">
        <f t="shared" si="16"/>
        <v>265</v>
      </c>
    </row>
    <row r="267" spans="1:5" x14ac:dyDescent="0.25">
      <c r="A267" s="19">
        <v>267</v>
      </c>
      <c r="B267" s="19"/>
      <c r="C267" s="19"/>
      <c r="D267" s="21">
        <f t="shared" si="16"/>
        <v>41905</v>
      </c>
      <c r="E267" s="14">
        <f t="shared" si="16"/>
        <v>266</v>
      </c>
    </row>
    <row r="268" spans="1:5" x14ac:dyDescent="0.25">
      <c r="A268" s="19">
        <v>268</v>
      </c>
      <c r="B268" s="19"/>
      <c r="C268" s="19"/>
      <c r="D268" s="21">
        <f t="shared" si="16"/>
        <v>41906</v>
      </c>
      <c r="E268" s="14">
        <f t="shared" si="16"/>
        <v>267</v>
      </c>
    </row>
    <row r="269" spans="1:5" x14ac:dyDescent="0.25">
      <c r="A269" s="19">
        <v>269</v>
      </c>
      <c r="B269" s="19"/>
      <c r="C269" s="19"/>
      <c r="D269" s="21">
        <f t="shared" si="16"/>
        <v>41907</v>
      </c>
      <c r="E269" s="14">
        <f t="shared" si="16"/>
        <v>268</v>
      </c>
    </row>
    <row r="270" spans="1:5" x14ac:dyDescent="0.25">
      <c r="A270" s="19">
        <v>270</v>
      </c>
      <c r="B270" s="19"/>
      <c r="C270" s="19"/>
      <c r="D270" s="21">
        <f t="shared" si="16"/>
        <v>41908</v>
      </c>
      <c r="E270" s="14">
        <f t="shared" si="16"/>
        <v>269</v>
      </c>
    </row>
    <row r="271" spans="1:5" x14ac:dyDescent="0.25">
      <c r="A271" s="19">
        <v>271</v>
      </c>
      <c r="B271" s="19"/>
      <c r="C271" s="19"/>
      <c r="D271" s="21">
        <f t="shared" si="16"/>
        <v>41909</v>
      </c>
      <c r="E271" s="14">
        <f t="shared" si="16"/>
        <v>270</v>
      </c>
    </row>
    <row r="272" spans="1:5" x14ac:dyDescent="0.25">
      <c r="A272" s="19">
        <v>272</v>
      </c>
      <c r="B272" s="19"/>
      <c r="C272" s="19"/>
      <c r="D272" s="21">
        <f t="shared" si="16"/>
        <v>41910</v>
      </c>
      <c r="E272" s="14">
        <f t="shared" si="16"/>
        <v>271</v>
      </c>
    </row>
    <row r="273" spans="1:5" x14ac:dyDescent="0.25">
      <c r="A273" s="19">
        <v>273</v>
      </c>
      <c r="B273" s="19"/>
      <c r="C273" s="19"/>
      <c r="D273" s="21">
        <f t="shared" si="16"/>
        <v>41911</v>
      </c>
      <c r="E273" s="14">
        <f t="shared" si="16"/>
        <v>272</v>
      </c>
    </row>
    <row r="274" spans="1:5" x14ac:dyDescent="0.25">
      <c r="A274" s="19">
        <v>274</v>
      </c>
      <c r="B274" s="19"/>
      <c r="C274" s="19"/>
      <c r="D274" s="21">
        <f t="shared" si="16"/>
        <v>41912</v>
      </c>
      <c r="E274" s="14">
        <f t="shared" si="16"/>
        <v>273</v>
      </c>
    </row>
    <row r="275" spans="1:5" x14ac:dyDescent="0.25">
      <c r="A275" s="19">
        <v>275</v>
      </c>
      <c r="B275" s="19"/>
      <c r="C275" s="19"/>
      <c r="D275" s="21">
        <f t="shared" si="16"/>
        <v>41913</v>
      </c>
      <c r="E275" s="14">
        <f t="shared" si="16"/>
        <v>274</v>
      </c>
    </row>
    <row r="276" spans="1:5" x14ac:dyDescent="0.25">
      <c r="A276" s="19">
        <v>276</v>
      </c>
      <c r="B276" s="19"/>
      <c r="C276" s="19"/>
      <c r="D276" s="21">
        <f t="shared" ref="D276:E291" si="17">D275+1</f>
        <v>41914</v>
      </c>
      <c r="E276" s="14">
        <f t="shared" si="17"/>
        <v>275</v>
      </c>
    </row>
    <row r="277" spans="1:5" x14ac:dyDescent="0.25">
      <c r="A277" s="19">
        <v>277</v>
      </c>
      <c r="B277" s="19"/>
      <c r="C277" s="19"/>
      <c r="D277" s="21">
        <f t="shared" si="17"/>
        <v>41915</v>
      </c>
      <c r="E277" s="14">
        <f t="shared" si="17"/>
        <v>276</v>
      </c>
    </row>
    <row r="278" spans="1:5" x14ac:dyDescent="0.25">
      <c r="A278" s="19">
        <v>278</v>
      </c>
      <c r="B278" s="19"/>
      <c r="C278" s="19"/>
      <c r="D278" s="21">
        <f t="shared" si="17"/>
        <v>41916</v>
      </c>
      <c r="E278" s="14">
        <f t="shared" si="17"/>
        <v>277</v>
      </c>
    </row>
    <row r="279" spans="1:5" x14ac:dyDescent="0.25">
      <c r="A279" s="19">
        <v>279</v>
      </c>
      <c r="B279" s="19"/>
      <c r="C279" s="19"/>
      <c r="D279" s="21">
        <f t="shared" si="17"/>
        <v>41917</v>
      </c>
      <c r="E279" s="14">
        <f t="shared" si="17"/>
        <v>278</v>
      </c>
    </row>
    <row r="280" spans="1:5" x14ac:dyDescent="0.25">
      <c r="A280" s="19">
        <v>280</v>
      </c>
      <c r="B280" s="19"/>
      <c r="C280" s="19"/>
      <c r="D280" s="21">
        <f t="shared" si="17"/>
        <v>41918</v>
      </c>
      <c r="E280" s="14">
        <f t="shared" si="17"/>
        <v>279</v>
      </c>
    </row>
    <row r="281" spans="1:5" x14ac:dyDescent="0.25">
      <c r="A281" s="19">
        <v>281</v>
      </c>
      <c r="B281" s="19"/>
      <c r="C281" s="19"/>
      <c r="D281" s="21">
        <f t="shared" si="17"/>
        <v>41919</v>
      </c>
      <c r="E281" s="14">
        <f t="shared" si="17"/>
        <v>280</v>
      </c>
    </row>
    <row r="282" spans="1:5" x14ac:dyDescent="0.25">
      <c r="A282" s="19">
        <v>282</v>
      </c>
      <c r="B282" s="19"/>
      <c r="C282" s="19"/>
      <c r="D282" s="21">
        <f t="shared" si="17"/>
        <v>41920</v>
      </c>
      <c r="E282" s="14">
        <f t="shared" si="17"/>
        <v>281</v>
      </c>
    </row>
    <row r="283" spans="1:5" x14ac:dyDescent="0.25">
      <c r="A283" s="19">
        <v>283</v>
      </c>
      <c r="B283" s="19"/>
      <c r="C283" s="19"/>
      <c r="D283" s="21">
        <f t="shared" si="17"/>
        <v>41921</v>
      </c>
      <c r="E283" s="14">
        <f t="shared" si="17"/>
        <v>282</v>
      </c>
    </row>
    <row r="284" spans="1:5" x14ac:dyDescent="0.25">
      <c r="A284" s="19">
        <v>284</v>
      </c>
      <c r="B284" s="19"/>
      <c r="C284" s="19"/>
      <c r="D284" s="21">
        <f t="shared" si="17"/>
        <v>41922</v>
      </c>
      <c r="E284" s="14">
        <f t="shared" si="17"/>
        <v>283</v>
      </c>
    </row>
    <row r="285" spans="1:5" x14ac:dyDescent="0.25">
      <c r="A285" s="19">
        <v>285</v>
      </c>
      <c r="B285" s="19"/>
      <c r="C285" s="19"/>
      <c r="D285" s="21">
        <f t="shared" si="17"/>
        <v>41923</v>
      </c>
      <c r="E285" s="14">
        <f t="shared" si="17"/>
        <v>284</v>
      </c>
    </row>
    <row r="286" spans="1:5" x14ac:dyDescent="0.25">
      <c r="A286" s="19">
        <v>286</v>
      </c>
      <c r="B286" s="19"/>
      <c r="C286" s="19"/>
      <c r="D286" s="21">
        <f t="shared" si="17"/>
        <v>41924</v>
      </c>
      <c r="E286" s="14">
        <f t="shared" si="17"/>
        <v>285</v>
      </c>
    </row>
    <row r="287" spans="1:5" x14ac:dyDescent="0.25">
      <c r="A287" s="19">
        <v>287</v>
      </c>
      <c r="B287" s="19"/>
      <c r="C287" s="19"/>
      <c r="D287" s="21">
        <f t="shared" si="17"/>
        <v>41925</v>
      </c>
      <c r="E287" s="14">
        <f t="shared" si="17"/>
        <v>286</v>
      </c>
    </row>
    <row r="288" spans="1:5" x14ac:dyDescent="0.25">
      <c r="A288" s="19">
        <v>288</v>
      </c>
      <c r="B288" s="19"/>
      <c r="C288" s="19"/>
      <c r="D288" s="21">
        <f t="shared" si="17"/>
        <v>41926</v>
      </c>
      <c r="E288" s="14">
        <f t="shared" si="17"/>
        <v>287</v>
      </c>
    </row>
    <row r="289" spans="1:5" x14ac:dyDescent="0.25">
      <c r="A289" s="19">
        <v>289</v>
      </c>
      <c r="B289" s="19"/>
      <c r="C289" s="19"/>
      <c r="D289" s="21">
        <f t="shared" si="17"/>
        <v>41927</v>
      </c>
      <c r="E289" s="14">
        <f t="shared" si="17"/>
        <v>288</v>
      </c>
    </row>
    <row r="290" spans="1:5" x14ac:dyDescent="0.25">
      <c r="A290" s="19">
        <v>290</v>
      </c>
      <c r="B290" s="19"/>
      <c r="C290" s="19"/>
      <c r="D290" s="21">
        <f t="shared" si="17"/>
        <v>41928</v>
      </c>
      <c r="E290" s="14">
        <f t="shared" si="17"/>
        <v>289</v>
      </c>
    </row>
    <row r="291" spans="1:5" x14ac:dyDescent="0.25">
      <c r="A291" s="19">
        <v>291</v>
      </c>
      <c r="B291" s="19"/>
      <c r="C291" s="19"/>
      <c r="D291" s="21">
        <f t="shared" si="17"/>
        <v>41929</v>
      </c>
      <c r="E291" s="14">
        <f t="shared" si="17"/>
        <v>290</v>
      </c>
    </row>
    <row r="292" spans="1:5" x14ac:dyDescent="0.25">
      <c r="A292" s="19">
        <v>292</v>
      </c>
      <c r="B292" s="19"/>
      <c r="C292" s="19"/>
      <c r="D292" s="21">
        <f t="shared" ref="D292:E307" si="18">D291+1</f>
        <v>41930</v>
      </c>
      <c r="E292" s="14">
        <f t="shared" si="18"/>
        <v>291</v>
      </c>
    </row>
    <row r="293" spans="1:5" x14ac:dyDescent="0.25">
      <c r="A293" s="19">
        <v>293</v>
      </c>
      <c r="B293" s="19"/>
      <c r="C293" s="19"/>
      <c r="D293" s="21">
        <f t="shared" si="18"/>
        <v>41931</v>
      </c>
      <c r="E293" s="14">
        <f t="shared" si="18"/>
        <v>292</v>
      </c>
    </row>
    <row r="294" spans="1:5" x14ac:dyDescent="0.25">
      <c r="A294" s="19">
        <v>294</v>
      </c>
      <c r="B294" s="19"/>
      <c r="C294" s="19"/>
      <c r="D294" s="21">
        <f t="shared" si="18"/>
        <v>41932</v>
      </c>
      <c r="E294" s="14">
        <f t="shared" si="18"/>
        <v>293</v>
      </c>
    </row>
    <row r="295" spans="1:5" x14ac:dyDescent="0.25">
      <c r="A295" s="19">
        <v>295</v>
      </c>
      <c r="B295" s="19"/>
      <c r="C295" s="19"/>
      <c r="D295" s="21">
        <f t="shared" si="18"/>
        <v>41933</v>
      </c>
      <c r="E295" s="14">
        <f t="shared" si="18"/>
        <v>294</v>
      </c>
    </row>
    <row r="296" spans="1:5" x14ac:dyDescent="0.25">
      <c r="A296" s="19">
        <v>296</v>
      </c>
      <c r="B296" s="19"/>
      <c r="C296" s="19"/>
      <c r="D296" s="21">
        <f t="shared" si="18"/>
        <v>41934</v>
      </c>
      <c r="E296" s="14">
        <f t="shared" si="18"/>
        <v>295</v>
      </c>
    </row>
    <row r="297" spans="1:5" x14ac:dyDescent="0.25">
      <c r="A297" s="19">
        <v>297</v>
      </c>
      <c r="B297" s="19"/>
      <c r="C297" s="19"/>
      <c r="D297" s="21">
        <f t="shared" si="18"/>
        <v>41935</v>
      </c>
      <c r="E297" s="14">
        <f t="shared" si="18"/>
        <v>296</v>
      </c>
    </row>
    <row r="298" spans="1:5" x14ac:dyDescent="0.25">
      <c r="A298" s="19">
        <v>298</v>
      </c>
      <c r="B298" s="19"/>
      <c r="C298" s="19"/>
      <c r="D298" s="21">
        <f t="shared" si="18"/>
        <v>41936</v>
      </c>
      <c r="E298" s="14">
        <f t="shared" si="18"/>
        <v>297</v>
      </c>
    </row>
    <row r="299" spans="1:5" x14ac:dyDescent="0.25">
      <c r="A299" s="19">
        <v>299</v>
      </c>
      <c r="B299" s="19"/>
      <c r="C299" s="19"/>
      <c r="D299" s="21">
        <f t="shared" si="18"/>
        <v>41937</v>
      </c>
      <c r="E299" s="14">
        <f t="shared" si="18"/>
        <v>298</v>
      </c>
    </row>
    <row r="300" spans="1:5" x14ac:dyDescent="0.25">
      <c r="A300" s="19">
        <v>300</v>
      </c>
      <c r="B300" s="19"/>
      <c r="C300" s="19"/>
      <c r="D300" s="21">
        <f t="shared" si="18"/>
        <v>41938</v>
      </c>
      <c r="E300" s="14">
        <f t="shared" si="18"/>
        <v>299</v>
      </c>
    </row>
    <row r="301" spans="1:5" x14ac:dyDescent="0.25">
      <c r="A301" s="19">
        <v>301</v>
      </c>
      <c r="B301" s="19"/>
      <c r="C301" s="19"/>
      <c r="D301" s="21">
        <f t="shared" si="18"/>
        <v>41939</v>
      </c>
      <c r="E301" s="14">
        <f t="shared" si="18"/>
        <v>300</v>
      </c>
    </row>
    <row r="302" spans="1:5" x14ac:dyDescent="0.25">
      <c r="A302" s="19">
        <v>302</v>
      </c>
      <c r="B302" s="19"/>
      <c r="C302" s="19"/>
      <c r="D302" s="21">
        <f t="shared" si="18"/>
        <v>41940</v>
      </c>
      <c r="E302" s="14">
        <f t="shared" si="18"/>
        <v>301</v>
      </c>
    </row>
    <row r="303" spans="1:5" x14ac:dyDescent="0.25">
      <c r="A303" s="19">
        <v>303</v>
      </c>
      <c r="B303" s="19"/>
      <c r="C303" s="19"/>
      <c r="D303" s="21">
        <f t="shared" si="18"/>
        <v>41941</v>
      </c>
      <c r="E303" s="14">
        <f t="shared" si="18"/>
        <v>302</v>
      </c>
    </row>
    <row r="304" spans="1:5" x14ac:dyDescent="0.25">
      <c r="A304" s="19">
        <v>304</v>
      </c>
      <c r="B304" s="19"/>
      <c r="C304" s="19"/>
      <c r="D304" s="21">
        <f t="shared" si="18"/>
        <v>41942</v>
      </c>
      <c r="E304" s="14">
        <f t="shared" si="18"/>
        <v>303</v>
      </c>
    </row>
    <row r="305" spans="1:5" x14ac:dyDescent="0.25">
      <c r="A305" s="19">
        <v>305</v>
      </c>
      <c r="B305" s="19"/>
      <c r="C305" s="19"/>
      <c r="D305" s="21">
        <f t="shared" si="18"/>
        <v>41943</v>
      </c>
      <c r="E305" s="14">
        <f t="shared" si="18"/>
        <v>304</v>
      </c>
    </row>
    <row r="306" spans="1:5" x14ac:dyDescent="0.25">
      <c r="A306" s="19">
        <v>306</v>
      </c>
      <c r="B306" s="19"/>
      <c r="C306" s="19"/>
      <c r="D306" s="21">
        <f t="shared" si="18"/>
        <v>41944</v>
      </c>
      <c r="E306" s="14">
        <f t="shared" si="18"/>
        <v>305</v>
      </c>
    </row>
    <row r="307" spans="1:5" x14ac:dyDescent="0.25">
      <c r="A307" s="19">
        <v>307</v>
      </c>
      <c r="B307" s="19"/>
      <c r="C307" s="19"/>
      <c r="D307" s="21">
        <f t="shared" si="18"/>
        <v>41945</v>
      </c>
      <c r="E307" s="14">
        <f t="shared" si="18"/>
        <v>306</v>
      </c>
    </row>
    <row r="308" spans="1:5" x14ac:dyDescent="0.25">
      <c r="A308" s="19">
        <v>308</v>
      </c>
      <c r="B308" s="19"/>
      <c r="C308" s="19"/>
      <c r="D308" s="21">
        <f t="shared" ref="D308:E323" si="19">D307+1</f>
        <v>41946</v>
      </c>
      <c r="E308" s="14">
        <f t="shared" si="19"/>
        <v>307</v>
      </c>
    </row>
    <row r="309" spans="1:5" x14ac:dyDescent="0.25">
      <c r="A309" s="19">
        <v>309</v>
      </c>
      <c r="B309" s="19"/>
      <c r="C309" s="19"/>
      <c r="D309" s="21">
        <f t="shared" si="19"/>
        <v>41947</v>
      </c>
      <c r="E309" s="14">
        <f t="shared" si="19"/>
        <v>308</v>
      </c>
    </row>
    <row r="310" spans="1:5" x14ac:dyDescent="0.25">
      <c r="A310" s="19">
        <v>310</v>
      </c>
      <c r="B310" s="19"/>
      <c r="C310" s="19"/>
      <c r="D310" s="21">
        <f t="shared" si="19"/>
        <v>41948</v>
      </c>
      <c r="E310" s="14">
        <f t="shared" si="19"/>
        <v>309</v>
      </c>
    </row>
    <row r="311" spans="1:5" x14ac:dyDescent="0.25">
      <c r="A311" s="19">
        <v>311</v>
      </c>
      <c r="B311" s="19"/>
      <c r="C311" s="19"/>
      <c r="D311" s="21">
        <f t="shared" si="19"/>
        <v>41949</v>
      </c>
      <c r="E311" s="14">
        <f t="shared" si="19"/>
        <v>310</v>
      </c>
    </row>
    <row r="312" spans="1:5" x14ac:dyDescent="0.25">
      <c r="A312" s="19">
        <v>312</v>
      </c>
      <c r="B312" s="19"/>
      <c r="C312" s="19"/>
      <c r="D312" s="21">
        <f t="shared" si="19"/>
        <v>41950</v>
      </c>
      <c r="E312" s="14">
        <f t="shared" si="19"/>
        <v>311</v>
      </c>
    </row>
    <row r="313" spans="1:5" x14ac:dyDescent="0.25">
      <c r="A313" s="19">
        <v>313</v>
      </c>
      <c r="B313" s="19"/>
      <c r="C313" s="19"/>
      <c r="D313" s="21">
        <f t="shared" si="19"/>
        <v>41951</v>
      </c>
      <c r="E313" s="14">
        <f t="shared" si="19"/>
        <v>312</v>
      </c>
    </row>
    <row r="314" spans="1:5" x14ac:dyDescent="0.25">
      <c r="A314" s="19">
        <v>314</v>
      </c>
      <c r="B314" s="19"/>
      <c r="C314" s="19"/>
      <c r="D314" s="21">
        <f t="shared" si="19"/>
        <v>41952</v>
      </c>
      <c r="E314" s="14">
        <f t="shared" si="19"/>
        <v>313</v>
      </c>
    </row>
    <row r="315" spans="1:5" x14ac:dyDescent="0.25">
      <c r="A315" s="19">
        <v>315</v>
      </c>
      <c r="B315" s="19"/>
      <c r="C315" s="19"/>
      <c r="D315" s="21">
        <f t="shared" si="19"/>
        <v>41953</v>
      </c>
      <c r="E315" s="14">
        <f t="shared" si="19"/>
        <v>314</v>
      </c>
    </row>
    <row r="316" spans="1:5" x14ac:dyDescent="0.25">
      <c r="A316" s="19">
        <v>316</v>
      </c>
      <c r="B316" s="19"/>
      <c r="C316" s="19"/>
      <c r="D316" s="21">
        <f t="shared" si="19"/>
        <v>41954</v>
      </c>
      <c r="E316" s="14">
        <f t="shared" si="19"/>
        <v>315</v>
      </c>
    </row>
    <row r="317" spans="1:5" x14ac:dyDescent="0.25">
      <c r="A317" s="19">
        <v>317</v>
      </c>
      <c r="B317" s="19"/>
      <c r="C317" s="19"/>
      <c r="D317" s="21">
        <f t="shared" si="19"/>
        <v>41955</v>
      </c>
      <c r="E317" s="14">
        <f t="shared" si="19"/>
        <v>316</v>
      </c>
    </row>
    <row r="318" spans="1:5" x14ac:dyDescent="0.25">
      <c r="A318" s="19">
        <v>318</v>
      </c>
      <c r="B318" s="19"/>
      <c r="C318" s="19"/>
      <c r="D318" s="21">
        <f t="shared" si="19"/>
        <v>41956</v>
      </c>
      <c r="E318" s="14">
        <f t="shared" si="19"/>
        <v>317</v>
      </c>
    </row>
    <row r="319" spans="1:5" x14ac:dyDescent="0.25">
      <c r="A319" s="19">
        <v>319</v>
      </c>
      <c r="B319" s="19"/>
      <c r="C319" s="19"/>
      <c r="D319" s="21">
        <f t="shared" si="19"/>
        <v>41957</v>
      </c>
      <c r="E319" s="14">
        <f t="shared" si="19"/>
        <v>318</v>
      </c>
    </row>
    <row r="320" spans="1:5" x14ac:dyDescent="0.25">
      <c r="A320" s="19">
        <v>320</v>
      </c>
      <c r="B320" s="19"/>
      <c r="C320" s="19"/>
      <c r="D320" s="21">
        <f t="shared" si="19"/>
        <v>41958</v>
      </c>
      <c r="E320" s="14">
        <f t="shared" si="19"/>
        <v>319</v>
      </c>
    </row>
    <row r="321" spans="1:5" x14ac:dyDescent="0.25">
      <c r="A321" s="19">
        <v>321</v>
      </c>
      <c r="B321" s="19"/>
      <c r="C321" s="19"/>
      <c r="D321" s="21">
        <f t="shared" si="19"/>
        <v>41959</v>
      </c>
      <c r="E321" s="14">
        <f t="shared" si="19"/>
        <v>320</v>
      </c>
    </row>
    <row r="322" spans="1:5" x14ac:dyDescent="0.25">
      <c r="A322" s="19">
        <v>322</v>
      </c>
      <c r="B322" s="19"/>
      <c r="C322" s="19"/>
      <c r="D322" s="21">
        <f t="shared" si="19"/>
        <v>41960</v>
      </c>
      <c r="E322" s="14">
        <f t="shared" si="19"/>
        <v>321</v>
      </c>
    </row>
    <row r="323" spans="1:5" x14ac:dyDescent="0.25">
      <c r="A323" s="19">
        <v>323</v>
      </c>
      <c r="B323" s="19"/>
      <c r="C323" s="19"/>
      <c r="D323" s="21">
        <f t="shared" si="19"/>
        <v>41961</v>
      </c>
      <c r="E323" s="14">
        <f t="shared" si="19"/>
        <v>322</v>
      </c>
    </row>
    <row r="324" spans="1:5" x14ac:dyDescent="0.25">
      <c r="A324" s="19">
        <v>324</v>
      </c>
      <c r="B324" s="19"/>
      <c r="C324" s="19"/>
      <c r="D324" s="21">
        <f t="shared" ref="D324:E339" si="20">D323+1</f>
        <v>41962</v>
      </c>
      <c r="E324" s="14">
        <f t="shared" si="20"/>
        <v>323</v>
      </c>
    </row>
    <row r="325" spans="1:5" x14ac:dyDescent="0.25">
      <c r="A325" s="19">
        <v>325</v>
      </c>
      <c r="B325" s="19"/>
      <c r="C325" s="19"/>
      <c r="D325" s="21">
        <f t="shared" si="20"/>
        <v>41963</v>
      </c>
      <c r="E325" s="14">
        <f t="shared" si="20"/>
        <v>324</v>
      </c>
    </row>
    <row r="326" spans="1:5" x14ac:dyDescent="0.25">
      <c r="A326" s="19">
        <v>326</v>
      </c>
      <c r="B326" s="19"/>
      <c r="C326" s="19"/>
      <c r="D326" s="21">
        <f t="shared" si="20"/>
        <v>41964</v>
      </c>
      <c r="E326" s="14">
        <f t="shared" si="20"/>
        <v>325</v>
      </c>
    </row>
    <row r="327" spans="1:5" x14ac:dyDescent="0.25">
      <c r="A327" s="19">
        <v>327</v>
      </c>
      <c r="B327" s="19"/>
      <c r="C327" s="19"/>
      <c r="D327" s="21">
        <f t="shared" si="20"/>
        <v>41965</v>
      </c>
      <c r="E327" s="14">
        <f t="shared" si="20"/>
        <v>326</v>
      </c>
    </row>
    <row r="328" spans="1:5" x14ac:dyDescent="0.25">
      <c r="A328" s="19">
        <v>328</v>
      </c>
      <c r="B328" s="19"/>
      <c r="C328" s="19"/>
      <c r="D328" s="21">
        <f t="shared" si="20"/>
        <v>41966</v>
      </c>
      <c r="E328" s="14">
        <f t="shared" si="20"/>
        <v>327</v>
      </c>
    </row>
    <row r="329" spans="1:5" x14ac:dyDescent="0.25">
      <c r="A329" s="19">
        <v>329</v>
      </c>
      <c r="B329" s="19"/>
      <c r="C329" s="19"/>
      <c r="D329" s="21">
        <f t="shared" si="20"/>
        <v>41967</v>
      </c>
      <c r="E329" s="14">
        <f t="shared" si="20"/>
        <v>328</v>
      </c>
    </row>
    <row r="330" spans="1:5" x14ac:dyDescent="0.25">
      <c r="A330" s="19">
        <v>330</v>
      </c>
      <c r="B330" s="19"/>
      <c r="C330" s="19"/>
      <c r="D330" s="21">
        <f t="shared" si="20"/>
        <v>41968</v>
      </c>
      <c r="E330" s="14">
        <f t="shared" si="20"/>
        <v>329</v>
      </c>
    </row>
    <row r="331" spans="1:5" x14ac:dyDescent="0.25">
      <c r="A331" s="19">
        <v>331</v>
      </c>
      <c r="B331" s="19"/>
      <c r="C331" s="19"/>
      <c r="D331" s="21">
        <f t="shared" si="20"/>
        <v>41969</v>
      </c>
      <c r="E331" s="14">
        <f t="shared" si="20"/>
        <v>330</v>
      </c>
    </row>
    <row r="332" spans="1:5" x14ac:dyDescent="0.25">
      <c r="A332" s="19">
        <v>332</v>
      </c>
      <c r="B332" s="19"/>
      <c r="C332" s="19"/>
      <c r="D332" s="21">
        <f t="shared" si="20"/>
        <v>41970</v>
      </c>
      <c r="E332" s="14">
        <f t="shared" si="20"/>
        <v>331</v>
      </c>
    </row>
    <row r="333" spans="1:5" x14ac:dyDescent="0.25">
      <c r="A333" s="19">
        <v>333</v>
      </c>
      <c r="B333" s="19"/>
      <c r="C333" s="19"/>
      <c r="D333" s="21">
        <f t="shared" si="20"/>
        <v>41971</v>
      </c>
      <c r="E333" s="14">
        <f t="shared" si="20"/>
        <v>332</v>
      </c>
    </row>
    <row r="334" spans="1:5" x14ac:dyDescent="0.25">
      <c r="A334" s="19">
        <v>334</v>
      </c>
      <c r="B334" s="19"/>
      <c r="C334" s="19"/>
      <c r="D334" s="21">
        <f t="shared" si="20"/>
        <v>41972</v>
      </c>
      <c r="E334" s="14">
        <f t="shared" si="20"/>
        <v>333</v>
      </c>
    </row>
    <row r="335" spans="1:5" x14ac:dyDescent="0.25">
      <c r="A335" s="19">
        <v>335</v>
      </c>
      <c r="B335" s="19"/>
      <c r="C335" s="19"/>
      <c r="D335" s="21">
        <f t="shared" si="20"/>
        <v>41973</v>
      </c>
      <c r="E335" s="14">
        <f t="shared" si="20"/>
        <v>334</v>
      </c>
    </row>
    <row r="336" spans="1:5" x14ac:dyDescent="0.25">
      <c r="A336" s="19">
        <v>336</v>
      </c>
      <c r="B336" s="19"/>
      <c r="C336" s="19"/>
      <c r="D336" s="21">
        <f t="shared" si="20"/>
        <v>41974</v>
      </c>
      <c r="E336" s="14">
        <f t="shared" si="20"/>
        <v>335</v>
      </c>
    </row>
    <row r="337" spans="1:5" x14ac:dyDescent="0.25">
      <c r="A337" s="19">
        <v>337</v>
      </c>
      <c r="B337" s="19"/>
      <c r="C337" s="19"/>
      <c r="D337" s="21">
        <f t="shared" si="20"/>
        <v>41975</v>
      </c>
      <c r="E337" s="14">
        <f t="shared" si="20"/>
        <v>336</v>
      </c>
    </row>
    <row r="338" spans="1:5" x14ac:dyDescent="0.25">
      <c r="A338" s="19">
        <v>338</v>
      </c>
      <c r="B338" s="19"/>
      <c r="C338" s="19"/>
      <c r="D338" s="21">
        <f t="shared" si="20"/>
        <v>41976</v>
      </c>
      <c r="E338" s="14">
        <f t="shared" si="20"/>
        <v>337</v>
      </c>
    </row>
    <row r="339" spans="1:5" x14ac:dyDescent="0.25">
      <c r="A339" s="19">
        <v>339</v>
      </c>
      <c r="B339" s="19"/>
      <c r="C339" s="19"/>
      <c r="D339" s="21">
        <f t="shared" si="20"/>
        <v>41977</v>
      </c>
      <c r="E339" s="14">
        <f t="shared" si="20"/>
        <v>338</v>
      </c>
    </row>
    <row r="340" spans="1:5" x14ac:dyDescent="0.25">
      <c r="A340" s="19">
        <v>340</v>
      </c>
      <c r="B340" s="19"/>
      <c r="C340" s="19"/>
      <c r="D340" s="21">
        <f t="shared" ref="D340:E355" si="21">D339+1</f>
        <v>41978</v>
      </c>
      <c r="E340" s="14">
        <f t="shared" si="21"/>
        <v>339</v>
      </c>
    </row>
    <row r="341" spans="1:5" x14ac:dyDescent="0.25">
      <c r="A341" s="19">
        <v>341</v>
      </c>
      <c r="B341" s="19"/>
      <c r="C341" s="19"/>
      <c r="D341" s="21">
        <f t="shared" si="21"/>
        <v>41979</v>
      </c>
      <c r="E341" s="14">
        <f t="shared" si="21"/>
        <v>340</v>
      </c>
    </row>
    <row r="342" spans="1:5" x14ac:dyDescent="0.25">
      <c r="A342" s="19">
        <v>342</v>
      </c>
      <c r="B342" s="19"/>
      <c r="C342" s="19"/>
      <c r="D342" s="21">
        <f t="shared" si="21"/>
        <v>41980</v>
      </c>
      <c r="E342" s="14">
        <f t="shared" si="21"/>
        <v>341</v>
      </c>
    </row>
    <row r="343" spans="1:5" x14ac:dyDescent="0.25">
      <c r="A343" s="19">
        <v>343</v>
      </c>
      <c r="B343" s="19"/>
      <c r="C343" s="19"/>
      <c r="D343" s="21">
        <f t="shared" si="21"/>
        <v>41981</v>
      </c>
      <c r="E343" s="14">
        <f t="shared" si="21"/>
        <v>342</v>
      </c>
    </row>
    <row r="344" spans="1:5" x14ac:dyDescent="0.25">
      <c r="A344" s="19">
        <v>344</v>
      </c>
      <c r="B344" s="19"/>
      <c r="C344" s="19"/>
      <c r="D344" s="21">
        <f t="shared" si="21"/>
        <v>41982</v>
      </c>
      <c r="E344" s="14">
        <f t="shared" si="21"/>
        <v>343</v>
      </c>
    </row>
    <row r="345" spans="1:5" x14ac:dyDescent="0.25">
      <c r="A345" s="19">
        <v>345</v>
      </c>
      <c r="B345" s="19"/>
      <c r="C345" s="19"/>
      <c r="D345" s="21">
        <f t="shared" si="21"/>
        <v>41983</v>
      </c>
      <c r="E345" s="14">
        <f t="shared" si="21"/>
        <v>344</v>
      </c>
    </row>
    <row r="346" spans="1:5" x14ac:dyDescent="0.25">
      <c r="A346" s="19">
        <v>346</v>
      </c>
      <c r="B346" s="19"/>
      <c r="C346" s="19"/>
      <c r="D346" s="21">
        <f t="shared" si="21"/>
        <v>41984</v>
      </c>
      <c r="E346" s="14">
        <f t="shared" si="21"/>
        <v>345</v>
      </c>
    </row>
    <row r="347" spans="1:5" x14ac:dyDescent="0.25">
      <c r="A347" s="19">
        <v>347</v>
      </c>
      <c r="B347" s="19"/>
      <c r="C347" s="19"/>
      <c r="D347" s="21">
        <f t="shared" si="21"/>
        <v>41985</v>
      </c>
      <c r="E347" s="14">
        <f t="shared" si="21"/>
        <v>346</v>
      </c>
    </row>
    <row r="348" spans="1:5" x14ac:dyDescent="0.25">
      <c r="A348" s="19">
        <v>348</v>
      </c>
      <c r="B348" s="19"/>
      <c r="C348" s="19"/>
      <c r="D348" s="21">
        <f t="shared" si="21"/>
        <v>41986</v>
      </c>
      <c r="E348" s="14">
        <f t="shared" si="21"/>
        <v>347</v>
      </c>
    </row>
    <row r="349" spans="1:5" x14ac:dyDescent="0.25">
      <c r="A349" s="19">
        <v>349</v>
      </c>
      <c r="B349" s="19"/>
      <c r="C349" s="19"/>
      <c r="D349" s="21">
        <f t="shared" si="21"/>
        <v>41987</v>
      </c>
      <c r="E349" s="14">
        <f t="shared" si="21"/>
        <v>348</v>
      </c>
    </row>
    <row r="350" spans="1:5" x14ac:dyDescent="0.25">
      <c r="A350" s="19">
        <v>350</v>
      </c>
      <c r="B350" s="19"/>
      <c r="C350" s="19"/>
      <c r="D350" s="21">
        <f t="shared" si="21"/>
        <v>41988</v>
      </c>
      <c r="E350" s="14">
        <f t="shared" si="21"/>
        <v>349</v>
      </c>
    </row>
    <row r="351" spans="1:5" x14ac:dyDescent="0.25">
      <c r="A351" s="19">
        <v>351</v>
      </c>
      <c r="B351" s="19"/>
      <c r="C351" s="19"/>
      <c r="D351" s="21">
        <f t="shared" si="21"/>
        <v>41989</v>
      </c>
      <c r="E351" s="14">
        <f t="shared" si="21"/>
        <v>350</v>
      </c>
    </row>
    <row r="352" spans="1:5" x14ac:dyDescent="0.25">
      <c r="A352" s="19">
        <v>352</v>
      </c>
      <c r="B352" s="19"/>
      <c r="C352" s="19"/>
      <c r="D352" s="21">
        <f t="shared" si="21"/>
        <v>41990</v>
      </c>
      <c r="E352" s="14">
        <f t="shared" si="21"/>
        <v>351</v>
      </c>
    </row>
    <row r="353" spans="1:5" x14ac:dyDescent="0.25">
      <c r="A353" s="19">
        <v>353</v>
      </c>
      <c r="B353" s="19"/>
      <c r="C353" s="19"/>
      <c r="D353" s="21">
        <f t="shared" si="21"/>
        <v>41991</v>
      </c>
      <c r="E353" s="14">
        <f t="shared" si="21"/>
        <v>352</v>
      </c>
    </row>
    <row r="354" spans="1:5" x14ac:dyDescent="0.25">
      <c r="A354" s="19">
        <v>354</v>
      </c>
      <c r="B354" s="19"/>
      <c r="C354" s="19"/>
      <c r="D354" s="21">
        <f t="shared" si="21"/>
        <v>41992</v>
      </c>
      <c r="E354" s="14">
        <f t="shared" si="21"/>
        <v>353</v>
      </c>
    </row>
    <row r="355" spans="1:5" x14ac:dyDescent="0.25">
      <c r="A355" s="19">
        <v>355</v>
      </c>
      <c r="B355" s="19"/>
      <c r="C355" s="19"/>
      <c r="D355" s="21">
        <f t="shared" si="21"/>
        <v>41993</v>
      </c>
      <c r="E355" s="14">
        <f t="shared" si="21"/>
        <v>354</v>
      </c>
    </row>
    <row r="356" spans="1:5" x14ac:dyDescent="0.25">
      <c r="A356" s="19">
        <v>356</v>
      </c>
      <c r="B356" s="19"/>
      <c r="C356" s="19"/>
      <c r="D356" s="21">
        <f t="shared" ref="D356:E366" si="22">D355+1</f>
        <v>41994</v>
      </c>
      <c r="E356" s="14">
        <f t="shared" si="22"/>
        <v>355</v>
      </c>
    </row>
    <row r="357" spans="1:5" x14ac:dyDescent="0.25">
      <c r="A357" s="19">
        <v>357</v>
      </c>
      <c r="B357" s="19"/>
      <c r="C357" s="19"/>
      <c r="D357" s="21">
        <f t="shared" si="22"/>
        <v>41995</v>
      </c>
      <c r="E357" s="14">
        <f t="shared" si="22"/>
        <v>356</v>
      </c>
    </row>
    <row r="358" spans="1:5" x14ac:dyDescent="0.25">
      <c r="A358" s="19">
        <v>358</v>
      </c>
      <c r="B358" s="19"/>
      <c r="C358" s="19"/>
      <c r="D358" s="21">
        <f t="shared" si="22"/>
        <v>41996</v>
      </c>
      <c r="E358" s="14">
        <f t="shared" si="22"/>
        <v>357</v>
      </c>
    </row>
    <row r="359" spans="1:5" x14ac:dyDescent="0.25">
      <c r="A359" s="19">
        <v>359</v>
      </c>
      <c r="B359" s="19"/>
      <c r="C359" s="19"/>
      <c r="D359" s="21">
        <f t="shared" si="22"/>
        <v>41997</v>
      </c>
      <c r="E359" s="14">
        <f t="shared" si="22"/>
        <v>358</v>
      </c>
    </row>
    <row r="360" spans="1:5" x14ac:dyDescent="0.25">
      <c r="A360" s="19">
        <v>360</v>
      </c>
      <c r="B360" s="19"/>
      <c r="C360" s="19"/>
      <c r="D360" s="21">
        <f t="shared" si="22"/>
        <v>41998</v>
      </c>
      <c r="E360" s="14">
        <f t="shared" si="22"/>
        <v>359</v>
      </c>
    </row>
    <row r="361" spans="1:5" x14ac:dyDescent="0.25">
      <c r="A361" s="19">
        <v>361</v>
      </c>
      <c r="B361" s="19"/>
      <c r="C361" s="19"/>
      <c r="D361" s="21">
        <f t="shared" si="22"/>
        <v>41999</v>
      </c>
      <c r="E361" s="14">
        <f t="shared" si="22"/>
        <v>360</v>
      </c>
    </row>
    <row r="362" spans="1:5" x14ac:dyDescent="0.25">
      <c r="A362" s="19">
        <v>362</v>
      </c>
      <c r="B362" s="19"/>
      <c r="C362" s="19"/>
      <c r="D362" s="21">
        <f t="shared" si="22"/>
        <v>42000</v>
      </c>
      <c r="E362" s="14">
        <f t="shared" si="22"/>
        <v>361</v>
      </c>
    </row>
    <row r="363" spans="1:5" x14ac:dyDescent="0.25">
      <c r="A363" s="19">
        <v>363</v>
      </c>
      <c r="B363" s="19"/>
      <c r="C363" s="19"/>
      <c r="D363" s="21">
        <f t="shared" si="22"/>
        <v>42001</v>
      </c>
      <c r="E363" s="14">
        <f t="shared" si="22"/>
        <v>362</v>
      </c>
    </row>
    <row r="364" spans="1:5" x14ac:dyDescent="0.25">
      <c r="A364" s="19">
        <v>364</v>
      </c>
      <c r="B364" s="19"/>
      <c r="C364" s="19"/>
      <c r="D364" s="21">
        <f t="shared" si="22"/>
        <v>42002</v>
      </c>
      <c r="E364" s="14">
        <f t="shared" si="22"/>
        <v>363</v>
      </c>
    </row>
    <row r="365" spans="1:5" x14ac:dyDescent="0.25">
      <c r="A365" s="19">
        <v>365</v>
      </c>
      <c r="B365" s="19"/>
      <c r="C365" s="19"/>
      <c r="D365" s="21">
        <f t="shared" si="22"/>
        <v>42003</v>
      </c>
      <c r="E365" s="14">
        <f t="shared" si="22"/>
        <v>364</v>
      </c>
    </row>
    <row r="366" spans="1:5" x14ac:dyDescent="0.25">
      <c r="A366" s="19">
        <v>366</v>
      </c>
      <c r="B366" s="19"/>
      <c r="C366" s="19"/>
      <c r="D366" s="21">
        <f t="shared" si="22"/>
        <v>42004</v>
      </c>
      <c r="E366" s="14">
        <f t="shared" si="22"/>
        <v>365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 tint="-4.9989318521683403E-2"/>
  </sheetPr>
  <dimension ref="A1:O1042"/>
  <sheetViews>
    <sheetView zoomScale="91" zoomScaleNormal="91"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4.42578125" style="13" bestFit="1" customWidth="1"/>
    <col min="2" max="2" width="57.140625" style="15" customWidth="1"/>
    <col min="3" max="3" width="14.28515625" customWidth="1"/>
    <col min="4" max="4" width="7.7109375" style="11" customWidth="1"/>
    <col min="5" max="5" width="0.140625" style="11" hidden="1" customWidth="1"/>
    <col min="6" max="6" width="6.85546875" style="11" hidden="1" customWidth="1"/>
    <col min="7" max="7" width="7.5703125" style="11" hidden="1" customWidth="1"/>
    <col min="8" max="8" width="13.85546875" style="11" customWidth="1"/>
    <col min="9" max="9" width="5.85546875" style="11" customWidth="1"/>
    <col min="10" max="10" width="20.7109375" style="11" bestFit="1" customWidth="1"/>
    <col min="11" max="11" width="17" style="11" bestFit="1" customWidth="1"/>
    <col min="12" max="12" width="12.5703125" style="11" bestFit="1" customWidth="1"/>
    <col min="13" max="16384" width="11.42578125" style="11"/>
  </cols>
  <sheetData>
    <row r="1" spans="1:12" ht="26.25" customHeight="1" thickBot="1" x14ac:dyDescent="0.3">
      <c r="A1" s="51" t="s">
        <v>0</v>
      </c>
      <c r="B1" s="52" t="s">
        <v>33</v>
      </c>
      <c r="C1" s="53" t="s">
        <v>38</v>
      </c>
      <c r="D1" s="53" t="s">
        <v>34</v>
      </c>
      <c r="E1" s="51" t="s">
        <v>36</v>
      </c>
      <c r="F1" s="51" t="s">
        <v>35</v>
      </c>
      <c r="G1" s="51" t="s">
        <v>37</v>
      </c>
      <c r="H1" s="51" t="s">
        <v>421</v>
      </c>
      <c r="J1" s="25" t="s">
        <v>422</v>
      </c>
      <c r="K1" s="46">
        <f>SUM(D2:D399)</f>
        <v>277165</v>
      </c>
    </row>
    <row r="2" spans="1:12" ht="15.75" x14ac:dyDescent="0.25">
      <c r="A2" s="54">
        <v>1</v>
      </c>
      <c r="B2" s="55" t="s">
        <v>5</v>
      </c>
      <c r="C2" s="56">
        <v>2500</v>
      </c>
      <c r="D2" s="55">
        <v>5</v>
      </c>
      <c r="E2" s="57" t="s">
        <v>478</v>
      </c>
      <c r="F2" s="57">
        <f>IF(ISERROR(VLOOKUP(B2,Facture!$A$4:$D$31,4,FALSE)),0,VLOOKUP(B2,Facture!$B$7:$C$507,2,FALSE))</f>
        <v>0</v>
      </c>
      <c r="G2" s="57" t="e">
        <f t="shared" ref="G2:G17" si="0">E2-F2</f>
        <v>#VALUE!</v>
      </c>
      <c r="H2" s="58">
        <f t="shared" ref="H2:H63" si="1">D2*C2</f>
        <v>12500</v>
      </c>
      <c r="J2" s="25" t="s">
        <v>423</v>
      </c>
      <c r="K2" s="46">
        <f>SUM(H2:H399)</f>
        <v>529357716</v>
      </c>
    </row>
    <row r="3" spans="1:12" x14ac:dyDescent="0.25">
      <c r="A3" s="54">
        <v>2</v>
      </c>
      <c r="B3" s="55" t="s">
        <v>6</v>
      </c>
      <c r="C3" s="56">
        <v>650</v>
      </c>
      <c r="D3" s="55">
        <v>14</v>
      </c>
      <c r="E3" s="57" t="s">
        <v>478</v>
      </c>
      <c r="F3" s="57">
        <f>IF(ISERROR(VLOOKUP(B3,Facture!$A$4:$D$31,4,FALSE)),0,VLOOKUP(B3,Facture!$B$7:$C$507,2,FALSE))</f>
        <v>0</v>
      </c>
      <c r="G3" s="57" t="e">
        <f t="shared" si="0"/>
        <v>#VALUE!</v>
      </c>
      <c r="H3" s="58">
        <f t="shared" si="1"/>
        <v>9100</v>
      </c>
      <c r="K3" s="23"/>
    </row>
    <row r="4" spans="1:12" x14ac:dyDescent="0.25">
      <c r="A4" s="54">
        <v>3</v>
      </c>
      <c r="B4" s="55" t="s">
        <v>7</v>
      </c>
      <c r="C4" s="56">
        <v>100</v>
      </c>
      <c r="D4" s="55">
        <f>D3+6</f>
        <v>20</v>
      </c>
      <c r="E4" s="57" t="s">
        <v>478</v>
      </c>
      <c r="F4" s="57">
        <f>IF(ISERROR(VLOOKUP(B4,Facture!$A$4:$D$31,4,FALSE)),0,VLOOKUP(B4,Facture!$B$7:$C$507,2,FALSE))</f>
        <v>0</v>
      </c>
      <c r="G4" s="57" t="e">
        <f t="shared" si="0"/>
        <v>#VALUE!</v>
      </c>
      <c r="H4" s="58">
        <f t="shared" si="1"/>
        <v>2000</v>
      </c>
      <c r="K4" s="23"/>
    </row>
    <row r="5" spans="1:12" x14ac:dyDescent="0.25">
      <c r="A5" s="54">
        <v>4</v>
      </c>
      <c r="B5" s="55" t="s">
        <v>480</v>
      </c>
      <c r="C5" s="56">
        <v>6500</v>
      </c>
      <c r="D5" s="55">
        <v>25</v>
      </c>
      <c r="E5" s="59">
        <v>6500</v>
      </c>
      <c r="F5" s="57">
        <f>IF(ISERROR(VLOOKUP(B5,Facture!$A$4:$D$31,4,FALSE)),0,VLOOKUP(B5,Facture!$B$7:$C$507,2,FALSE))</f>
        <v>0</v>
      </c>
      <c r="G5" s="57">
        <f t="shared" si="0"/>
        <v>6500</v>
      </c>
      <c r="H5" s="58">
        <f t="shared" si="1"/>
        <v>162500</v>
      </c>
      <c r="K5" s="23"/>
    </row>
    <row r="6" spans="1:12" x14ac:dyDescent="0.25">
      <c r="A6" s="54">
        <v>5</v>
      </c>
      <c r="B6" s="55" t="s">
        <v>481</v>
      </c>
      <c r="C6" s="56">
        <v>20000</v>
      </c>
      <c r="D6" s="55">
        <f t="shared" ref="D6:D29" si="2">D5+6</f>
        <v>31</v>
      </c>
      <c r="E6" s="59">
        <v>20000</v>
      </c>
      <c r="F6" s="57">
        <f>IF(ISERROR(VLOOKUP(B6,Facture!$A$4:$D$31,4,FALSE)),0,VLOOKUP(B6,Facture!$B$7:$C$507,2,FALSE))</f>
        <v>0</v>
      </c>
      <c r="G6" s="57">
        <f t="shared" si="0"/>
        <v>20000</v>
      </c>
      <c r="H6" s="58">
        <f t="shared" si="1"/>
        <v>620000</v>
      </c>
      <c r="K6" s="23"/>
    </row>
    <row r="7" spans="1:12" x14ac:dyDescent="0.25">
      <c r="A7" s="54">
        <v>7</v>
      </c>
      <c r="B7" s="55" t="s">
        <v>8</v>
      </c>
      <c r="C7" s="56">
        <v>15200</v>
      </c>
      <c r="D7" s="55">
        <f t="shared" si="2"/>
        <v>37</v>
      </c>
      <c r="E7" s="57">
        <v>900</v>
      </c>
      <c r="F7" s="57">
        <f>IF(ISERROR(VLOOKUP(B7,Facture!$A$4:$D$31,4,FALSE)),0,VLOOKUP(B7,Facture!$B$7:$C$507,2,FALSE))</f>
        <v>0</v>
      </c>
      <c r="G7" s="57">
        <f t="shared" si="0"/>
        <v>900</v>
      </c>
      <c r="H7" s="58">
        <f t="shared" si="1"/>
        <v>562400</v>
      </c>
      <c r="K7" s="23"/>
    </row>
    <row r="8" spans="1:12" x14ac:dyDescent="0.25">
      <c r="A8" s="54">
        <v>8</v>
      </c>
      <c r="B8" s="55" t="s">
        <v>482</v>
      </c>
      <c r="C8" s="56">
        <v>300</v>
      </c>
      <c r="D8" s="55">
        <f t="shared" si="2"/>
        <v>43</v>
      </c>
      <c r="E8" s="57">
        <v>900</v>
      </c>
      <c r="F8" s="57">
        <f>IF(ISERROR(VLOOKUP(B8,Facture!$A$4:$D$31,4,FALSE)),0,VLOOKUP(B8,Facture!$B$7:$C$507,2,FALSE))</f>
        <v>0</v>
      </c>
      <c r="G8" s="57">
        <f t="shared" si="0"/>
        <v>900</v>
      </c>
      <c r="H8" s="58">
        <f t="shared" si="1"/>
        <v>12900</v>
      </c>
      <c r="K8" s="23"/>
      <c r="L8" s="26"/>
    </row>
    <row r="9" spans="1:12" x14ac:dyDescent="0.25">
      <c r="A9" s="54">
        <v>9</v>
      </c>
      <c r="B9" s="55" t="s">
        <v>9</v>
      </c>
      <c r="C9" s="56">
        <v>900</v>
      </c>
      <c r="D9" s="55">
        <f t="shared" si="2"/>
        <v>49</v>
      </c>
      <c r="E9" s="57" t="s">
        <v>478</v>
      </c>
      <c r="F9" s="57">
        <f>IF(ISERROR(VLOOKUP(B9,Facture!$A$4:$D$31,4,FALSE)),0,VLOOKUP(B9,Facture!$B$7:$C$507,2,FALSE))</f>
        <v>0</v>
      </c>
      <c r="G9" s="57" t="e">
        <f t="shared" si="0"/>
        <v>#VALUE!</v>
      </c>
      <c r="H9" s="58">
        <f t="shared" si="1"/>
        <v>44100</v>
      </c>
      <c r="K9" s="23"/>
    </row>
    <row r="10" spans="1:12" x14ac:dyDescent="0.25">
      <c r="A10" s="54">
        <v>10</v>
      </c>
      <c r="B10" s="55" t="s">
        <v>10</v>
      </c>
      <c r="C10" s="56">
        <v>1350</v>
      </c>
      <c r="D10" s="55">
        <f t="shared" si="2"/>
        <v>55</v>
      </c>
      <c r="E10" s="57" t="s">
        <v>478</v>
      </c>
      <c r="F10" s="57">
        <f>IF(ISERROR(VLOOKUP(B10,Facture!$A$4:$D$31,4,FALSE)),0,VLOOKUP(B10,Facture!$B$7:$C$507,2,FALSE))</f>
        <v>0</v>
      </c>
      <c r="G10" s="57" t="e">
        <f t="shared" si="0"/>
        <v>#VALUE!</v>
      </c>
      <c r="H10" s="58">
        <f t="shared" si="1"/>
        <v>74250</v>
      </c>
      <c r="K10" s="23"/>
    </row>
    <row r="11" spans="1:12" x14ac:dyDescent="0.25">
      <c r="A11" s="54">
        <v>11</v>
      </c>
      <c r="B11" s="55" t="s">
        <v>11</v>
      </c>
      <c r="C11" s="56">
        <v>1550</v>
      </c>
      <c r="D11" s="55">
        <f t="shared" si="2"/>
        <v>61</v>
      </c>
      <c r="E11" s="57" t="s">
        <v>478</v>
      </c>
      <c r="F11" s="57">
        <f>IF(ISERROR(VLOOKUP(B11,Facture!$A$4:$D$31,4,FALSE)),0,VLOOKUP(B11,Facture!$B$7:$C$507,2,FALSE))</f>
        <v>0</v>
      </c>
      <c r="G11" s="57" t="e">
        <f t="shared" si="0"/>
        <v>#VALUE!</v>
      </c>
      <c r="H11" s="58">
        <f t="shared" si="1"/>
        <v>94550</v>
      </c>
      <c r="K11" s="23"/>
    </row>
    <row r="12" spans="1:12" x14ac:dyDescent="0.25">
      <c r="A12" s="54">
        <f>A11+1</f>
        <v>12</v>
      </c>
      <c r="B12" s="55" t="s">
        <v>27</v>
      </c>
      <c r="C12" s="56">
        <v>1800</v>
      </c>
      <c r="D12" s="55">
        <f t="shared" si="2"/>
        <v>67</v>
      </c>
      <c r="E12" s="57" t="s">
        <v>478</v>
      </c>
      <c r="F12" s="57">
        <f>IF(ISERROR(VLOOKUP(B12,Facture!$A$4:$D$31,4,FALSE)),0,VLOOKUP(B12,Facture!$B$7:$C$507,2,FALSE))</f>
        <v>0</v>
      </c>
      <c r="G12" s="57" t="e">
        <f t="shared" si="0"/>
        <v>#VALUE!</v>
      </c>
      <c r="H12" s="58">
        <f t="shared" si="1"/>
        <v>120600</v>
      </c>
      <c r="K12" s="23"/>
    </row>
    <row r="13" spans="1:12" x14ac:dyDescent="0.25">
      <c r="A13" s="54">
        <f t="shared" ref="A13:A76" si="3">A12+1</f>
        <v>13</v>
      </c>
      <c r="B13" s="55" t="s">
        <v>12</v>
      </c>
      <c r="C13" s="56">
        <v>5450</v>
      </c>
      <c r="D13" s="55">
        <f t="shared" si="2"/>
        <v>73</v>
      </c>
      <c r="E13" s="57" t="s">
        <v>478</v>
      </c>
      <c r="F13" s="57">
        <f>IF(ISERROR(VLOOKUP(B13,Facture!$A$4:$D$31,4,FALSE)),0,VLOOKUP(B13,Facture!$B$7:$C$507,2,FALSE))</f>
        <v>0</v>
      </c>
      <c r="G13" s="57" t="e">
        <f t="shared" si="0"/>
        <v>#VALUE!</v>
      </c>
      <c r="H13" s="58">
        <f t="shared" si="1"/>
        <v>397850</v>
      </c>
      <c r="K13" s="23"/>
    </row>
    <row r="14" spans="1:12" x14ac:dyDescent="0.25">
      <c r="A14" s="54">
        <f t="shared" si="3"/>
        <v>14</v>
      </c>
      <c r="B14" s="55" t="s">
        <v>28</v>
      </c>
      <c r="C14" s="56">
        <v>5500</v>
      </c>
      <c r="D14" s="55">
        <f t="shared" si="2"/>
        <v>79</v>
      </c>
      <c r="E14" s="57" t="s">
        <v>478</v>
      </c>
      <c r="F14" s="57">
        <f>IF(ISERROR(VLOOKUP(B14,Facture!$A$4:$D$31,4,FALSE)),0,VLOOKUP(B14,Facture!$B$7:$C$507,2,FALSE))</f>
        <v>0</v>
      </c>
      <c r="G14" s="57" t="e">
        <f t="shared" si="0"/>
        <v>#VALUE!</v>
      </c>
      <c r="H14" s="58">
        <f t="shared" si="1"/>
        <v>434500</v>
      </c>
      <c r="K14" s="23"/>
    </row>
    <row r="15" spans="1:12" x14ac:dyDescent="0.25">
      <c r="A15" s="54">
        <f t="shared" si="3"/>
        <v>15</v>
      </c>
      <c r="B15" s="55" t="s">
        <v>13</v>
      </c>
      <c r="C15" s="56">
        <v>2200</v>
      </c>
      <c r="D15" s="55">
        <f t="shared" si="2"/>
        <v>85</v>
      </c>
      <c r="E15" s="57" t="s">
        <v>478</v>
      </c>
      <c r="F15" s="57">
        <f>IF(ISERROR(VLOOKUP(B15,Facture!$A$4:$D$31,4,FALSE)),0,VLOOKUP(B15,Facture!$B$7:$C$507,2,FALSE))</f>
        <v>0</v>
      </c>
      <c r="G15" s="57" t="e">
        <f t="shared" si="0"/>
        <v>#VALUE!</v>
      </c>
      <c r="H15" s="58">
        <f t="shared" si="1"/>
        <v>187000</v>
      </c>
      <c r="K15" s="23"/>
    </row>
    <row r="16" spans="1:12" x14ac:dyDescent="0.25">
      <c r="A16" s="54">
        <f t="shared" si="3"/>
        <v>16</v>
      </c>
      <c r="B16" s="55" t="s">
        <v>14</v>
      </c>
      <c r="C16" s="56">
        <v>2800</v>
      </c>
      <c r="D16" s="55">
        <f t="shared" si="2"/>
        <v>91</v>
      </c>
      <c r="E16" s="57" t="s">
        <v>478</v>
      </c>
      <c r="F16" s="57">
        <f>IF(ISERROR(VLOOKUP(B16,Facture!$A$4:$D$31,4,FALSE)),0,VLOOKUP(B16,Facture!$B$7:$C$507,2,FALSE))</f>
        <v>0</v>
      </c>
      <c r="G16" s="57" t="e">
        <f t="shared" si="0"/>
        <v>#VALUE!</v>
      </c>
      <c r="H16" s="58">
        <f t="shared" si="1"/>
        <v>254800</v>
      </c>
    </row>
    <row r="17" spans="1:15" x14ac:dyDescent="0.25">
      <c r="A17" s="54">
        <f t="shared" si="3"/>
        <v>17</v>
      </c>
      <c r="B17" s="55" t="s">
        <v>15</v>
      </c>
      <c r="C17" s="56">
        <v>2700</v>
      </c>
      <c r="D17" s="55">
        <f t="shared" si="2"/>
        <v>97</v>
      </c>
      <c r="E17" s="57">
        <v>400</v>
      </c>
      <c r="F17" s="57">
        <f>IF(ISERROR(VLOOKUP(B17,Facture!$A$4:$D$31,4,FALSE)),0,VLOOKUP(B17,Facture!$B$7:$C$507,2,FALSE))</f>
        <v>0</v>
      </c>
      <c r="G17" s="57">
        <f t="shared" si="0"/>
        <v>400</v>
      </c>
      <c r="H17" s="58">
        <f t="shared" si="1"/>
        <v>261900</v>
      </c>
    </row>
    <row r="18" spans="1:15" x14ac:dyDescent="0.25">
      <c r="A18" s="54">
        <f t="shared" si="3"/>
        <v>18</v>
      </c>
      <c r="B18" s="55" t="s">
        <v>16</v>
      </c>
      <c r="C18" s="56">
        <v>18</v>
      </c>
      <c r="D18" s="55">
        <f t="shared" si="2"/>
        <v>103</v>
      </c>
      <c r="E18" s="59">
        <v>1750</v>
      </c>
      <c r="F18" s="57"/>
      <c r="G18" s="57"/>
      <c r="H18" s="58">
        <f t="shared" si="1"/>
        <v>1854</v>
      </c>
    </row>
    <row r="19" spans="1:15" x14ac:dyDescent="0.25">
      <c r="A19" s="54">
        <f t="shared" si="3"/>
        <v>19</v>
      </c>
      <c r="B19" s="55" t="s">
        <v>17</v>
      </c>
      <c r="C19" s="56">
        <v>200</v>
      </c>
      <c r="D19" s="55">
        <f t="shared" si="2"/>
        <v>109</v>
      </c>
      <c r="E19" s="57" t="s">
        <v>478</v>
      </c>
      <c r="F19" s="57">
        <f>IF(ISERROR(VLOOKUP(B19,Facture!$A$4:$D$31,4,FALSE)),0,VLOOKUP(B19,Facture!$B$7:$C$507,2,FALSE))</f>
        <v>0</v>
      </c>
      <c r="G19" s="57" t="e">
        <f t="shared" ref="G19:G50" si="4">E19-F19</f>
        <v>#VALUE!</v>
      </c>
      <c r="H19" s="58">
        <f t="shared" si="1"/>
        <v>21800</v>
      </c>
    </row>
    <row r="20" spans="1:15" x14ac:dyDescent="0.25">
      <c r="A20" s="54">
        <f t="shared" si="3"/>
        <v>20</v>
      </c>
      <c r="B20" s="55" t="s">
        <v>483</v>
      </c>
      <c r="C20" s="56">
        <v>250</v>
      </c>
      <c r="D20" s="55">
        <f t="shared" si="2"/>
        <v>115</v>
      </c>
      <c r="E20" s="59">
        <v>1600</v>
      </c>
      <c r="F20" s="57">
        <f>IF(ISERROR(VLOOKUP(B20,Facture!$A$4:$D$31,4,FALSE)),0,VLOOKUP(B20,Facture!$B$7:$C$507,2,FALSE))</f>
        <v>0</v>
      </c>
      <c r="G20" s="57">
        <f t="shared" si="4"/>
        <v>1600</v>
      </c>
      <c r="H20" s="58">
        <f t="shared" si="1"/>
        <v>28750</v>
      </c>
    </row>
    <row r="21" spans="1:15" x14ac:dyDescent="0.25">
      <c r="A21" s="54">
        <f t="shared" si="3"/>
        <v>21</v>
      </c>
      <c r="B21" s="55" t="s">
        <v>18</v>
      </c>
      <c r="C21" s="56">
        <v>200</v>
      </c>
      <c r="D21" s="55">
        <f t="shared" si="2"/>
        <v>121</v>
      </c>
      <c r="E21" s="57" t="s">
        <v>478</v>
      </c>
      <c r="F21" s="57">
        <f>IF(ISERROR(VLOOKUP(B21,Facture!$A$4:$D$31,4,FALSE)),0,VLOOKUP(B21,Facture!$B$7:$C$507,2,FALSE))</f>
        <v>0</v>
      </c>
      <c r="G21" s="57" t="e">
        <f t="shared" si="4"/>
        <v>#VALUE!</v>
      </c>
      <c r="H21" s="58">
        <f t="shared" si="1"/>
        <v>24200</v>
      </c>
    </row>
    <row r="22" spans="1:15" x14ac:dyDescent="0.25">
      <c r="A22" s="54">
        <f t="shared" si="3"/>
        <v>22</v>
      </c>
      <c r="B22" s="55" t="s">
        <v>19</v>
      </c>
      <c r="C22" s="56">
        <v>400</v>
      </c>
      <c r="D22" s="55">
        <f t="shared" si="2"/>
        <v>127</v>
      </c>
      <c r="E22" s="57" t="s">
        <v>478</v>
      </c>
      <c r="F22" s="57">
        <f>IF(ISERROR(VLOOKUP(B22,Facture!$A$4:$D$31,4,FALSE)),0,VLOOKUP(B22,Facture!$B$7:$C$507,2,FALSE))</f>
        <v>0</v>
      </c>
      <c r="G22" s="57" t="e">
        <f t="shared" si="4"/>
        <v>#VALUE!</v>
      </c>
      <c r="H22" s="58">
        <f t="shared" si="1"/>
        <v>50800</v>
      </c>
    </row>
    <row r="23" spans="1:15" x14ac:dyDescent="0.25">
      <c r="A23" s="54">
        <f t="shared" si="3"/>
        <v>23</v>
      </c>
      <c r="B23" s="55" t="s">
        <v>29</v>
      </c>
      <c r="C23" s="56">
        <v>300</v>
      </c>
      <c r="D23" s="55">
        <f t="shared" si="2"/>
        <v>133</v>
      </c>
      <c r="E23" s="57" t="s">
        <v>478</v>
      </c>
      <c r="F23" s="57">
        <f>IF(ISERROR(VLOOKUP(B23,Facture!$A$4:$D$31,4,FALSE)),0,VLOOKUP(B23,Facture!$B$7:$C$507,2,FALSE))</f>
        <v>0</v>
      </c>
      <c r="G23" s="57" t="e">
        <f t="shared" si="4"/>
        <v>#VALUE!</v>
      </c>
      <c r="H23" s="58">
        <f t="shared" si="1"/>
        <v>39900</v>
      </c>
    </row>
    <row r="24" spans="1:15" x14ac:dyDescent="0.25">
      <c r="A24" s="54">
        <f t="shared" si="3"/>
        <v>24</v>
      </c>
      <c r="B24" s="55" t="s">
        <v>30</v>
      </c>
      <c r="C24" s="56">
        <v>190</v>
      </c>
      <c r="D24" s="55">
        <f t="shared" si="2"/>
        <v>139</v>
      </c>
      <c r="E24" s="57" t="s">
        <v>478</v>
      </c>
      <c r="F24" s="57">
        <f>IF(ISERROR(VLOOKUP(B24,Facture!$A$4:$D$31,4,FALSE)),0,VLOOKUP(B24,Facture!$B$7:$C$507,2,FALSE))</f>
        <v>0</v>
      </c>
      <c r="G24" s="57" t="e">
        <f t="shared" si="4"/>
        <v>#VALUE!</v>
      </c>
      <c r="H24" s="58">
        <f t="shared" si="1"/>
        <v>26410</v>
      </c>
    </row>
    <row r="25" spans="1:15" x14ac:dyDescent="0.25">
      <c r="A25" s="54">
        <f t="shared" si="3"/>
        <v>25</v>
      </c>
      <c r="B25" s="55" t="s">
        <v>20</v>
      </c>
      <c r="C25" s="56">
        <v>520</v>
      </c>
      <c r="D25" s="55">
        <f t="shared" si="2"/>
        <v>145</v>
      </c>
      <c r="E25" s="57" t="s">
        <v>478</v>
      </c>
      <c r="F25" s="57">
        <f>IF(ISERROR(VLOOKUP(B25,Facture!$A$4:$D$31,4,FALSE)),0,VLOOKUP(B25,Facture!$B$7:$C$507,2,FALSE))</f>
        <v>0</v>
      </c>
      <c r="G25" s="57" t="e">
        <f t="shared" si="4"/>
        <v>#VALUE!</v>
      </c>
      <c r="H25" s="58">
        <f t="shared" si="1"/>
        <v>75400</v>
      </c>
    </row>
    <row r="26" spans="1:15" x14ac:dyDescent="0.25">
      <c r="A26" s="54">
        <f t="shared" si="3"/>
        <v>26</v>
      </c>
      <c r="B26" s="55" t="s">
        <v>31</v>
      </c>
      <c r="C26" s="56">
        <v>380</v>
      </c>
      <c r="D26" s="55">
        <f t="shared" si="2"/>
        <v>151</v>
      </c>
      <c r="E26" s="59">
        <v>1000</v>
      </c>
      <c r="F26" s="57">
        <f>IF(ISERROR(VLOOKUP(B26,Facture!$A$4:$D$31,4,FALSE)),0,VLOOKUP(B26,Facture!$B$7:$C$507,2,FALSE))</f>
        <v>0</v>
      </c>
      <c r="G26" s="57">
        <f t="shared" si="4"/>
        <v>1000</v>
      </c>
      <c r="H26" s="58">
        <f t="shared" si="1"/>
        <v>57380</v>
      </c>
    </row>
    <row r="27" spans="1:15" x14ac:dyDescent="0.25">
      <c r="A27" s="54">
        <f t="shared" si="3"/>
        <v>27</v>
      </c>
      <c r="B27" s="55" t="s">
        <v>32</v>
      </c>
      <c r="C27" s="56">
        <v>500</v>
      </c>
      <c r="D27" s="55">
        <f t="shared" si="2"/>
        <v>157</v>
      </c>
      <c r="E27" s="57">
        <v>300</v>
      </c>
      <c r="F27" s="57">
        <f>IF(ISERROR(VLOOKUP(B27,Facture!$A$4:$D$31,4,FALSE)),0,VLOOKUP(B27,Facture!$B$7:$C$507,2,FALSE))</f>
        <v>0</v>
      </c>
      <c r="G27" s="57">
        <f t="shared" si="4"/>
        <v>300</v>
      </c>
      <c r="H27" s="58">
        <f t="shared" si="1"/>
        <v>78500</v>
      </c>
    </row>
    <row r="28" spans="1:15" x14ac:dyDescent="0.25">
      <c r="A28" s="54">
        <f t="shared" si="3"/>
        <v>28</v>
      </c>
      <c r="B28" s="55" t="s">
        <v>4</v>
      </c>
      <c r="C28" s="56">
        <v>200</v>
      </c>
      <c r="D28" s="55">
        <f t="shared" si="2"/>
        <v>163</v>
      </c>
      <c r="E28" s="57">
        <v>480</v>
      </c>
      <c r="F28" s="57">
        <f>IF(ISERROR(VLOOKUP(B28,Facture!$A$4:$D$31,4,FALSE)),0,VLOOKUP(B28,Facture!$B$7:$C$507,2,FALSE))</f>
        <v>0</v>
      </c>
      <c r="G28" s="57">
        <f t="shared" si="4"/>
        <v>480</v>
      </c>
      <c r="H28" s="58">
        <f t="shared" si="1"/>
        <v>32600</v>
      </c>
      <c r="O28" s="23"/>
    </row>
    <row r="29" spans="1:15" x14ac:dyDescent="0.25">
      <c r="A29" s="54">
        <f t="shared" si="3"/>
        <v>29</v>
      </c>
      <c r="B29" s="55" t="s">
        <v>424</v>
      </c>
      <c r="C29" s="56">
        <v>300</v>
      </c>
      <c r="D29" s="55">
        <f t="shared" si="2"/>
        <v>169</v>
      </c>
      <c r="E29" s="57" t="s">
        <v>478</v>
      </c>
      <c r="F29" s="57">
        <f>IF(ISERROR(VLOOKUP(B29,Facture!$A$4:$D$31,4,FALSE)),0,VLOOKUP(B29,Facture!$B$7:$C$507,2,FALSE))</f>
        <v>0</v>
      </c>
      <c r="G29" s="57" t="e">
        <f t="shared" si="4"/>
        <v>#VALUE!</v>
      </c>
      <c r="H29" s="58">
        <f t="shared" si="1"/>
        <v>50700</v>
      </c>
    </row>
    <row r="30" spans="1:15" x14ac:dyDescent="0.25">
      <c r="A30" s="54">
        <f t="shared" si="3"/>
        <v>30</v>
      </c>
      <c r="B30" s="55" t="s">
        <v>425</v>
      </c>
      <c r="C30" s="56">
        <v>120</v>
      </c>
      <c r="D30" s="55">
        <v>175</v>
      </c>
      <c r="E30" s="57" t="s">
        <v>478</v>
      </c>
      <c r="F30" s="57">
        <f>IF(ISERROR(VLOOKUP(B30,Facture!$A$4:$D$31,4,FALSE)),0,VLOOKUP(B30,Facture!$B$7:$C$507,2,FALSE))</f>
        <v>0</v>
      </c>
      <c r="G30" s="57" t="e">
        <f t="shared" si="4"/>
        <v>#VALUE!</v>
      </c>
      <c r="H30" s="58">
        <f t="shared" si="1"/>
        <v>21000</v>
      </c>
    </row>
    <row r="31" spans="1:15" x14ac:dyDescent="0.25">
      <c r="A31" s="54">
        <f t="shared" si="3"/>
        <v>31</v>
      </c>
      <c r="B31" s="55" t="s">
        <v>21</v>
      </c>
      <c r="C31" s="56">
        <v>2200</v>
      </c>
      <c r="D31" s="55">
        <f t="shared" ref="D31:D37" si="5">D30+6</f>
        <v>181</v>
      </c>
      <c r="E31" s="59">
        <v>2000</v>
      </c>
      <c r="F31" s="57">
        <f>IF(ISERROR(VLOOKUP(B31,Facture!$A$4:$D$31,4,FALSE)),0,VLOOKUP(B31,Facture!$B$7:$C$507,2,FALSE))</f>
        <v>0</v>
      </c>
      <c r="G31" s="57">
        <f t="shared" si="4"/>
        <v>2000</v>
      </c>
      <c r="H31" s="58">
        <f t="shared" si="1"/>
        <v>398200</v>
      </c>
    </row>
    <row r="32" spans="1:15" x14ac:dyDescent="0.25">
      <c r="A32" s="54">
        <f t="shared" si="3"/>
        <v>32</v>
      </c>
      <c r="B32" s="55" t="s">
        <v>22</v>
      </c>
      <c r="C32" s="56">
        <v>350</v>
      </c>
      <c r="D32" s="55">
        <f t="shared" si="5"/>
        <v>187</v>
      </c>
      <c r="E32" s="59">
        <v>1800</v>
      </c>
      <c r="F32" s="57">
        <f>IF(ISERROR(VLOOKUP(B32,Facture!$A$4:$D$31,4,FALSE)),0,VLOOKUP(B32,Facture!$B$7:$C$507,2,FALSE))</f>
        <v>0</v>
      </c>
      <c r="G32" s="57">
        <f t="shared" si="4"/>
        <v>1800</v>
      </c>
      <c r="H32" s="58">
        <f t="shared" si="1"/>
        <v>65450</v>
      </c>
    </row>
    <row r="33" spans="1:8" x14ac:dyDescent="0.25">
      <c r="A33" s="54">
        <f t="shared" si="3"/>
        <v>33</v>
      </c>
      <c r="B33" s="55" t="s">
        <v>23</v>
      </c>
      <c r="C33" s="56">
        <v>500</v>
      </c>
      <c r="D33" s="55">
        <f t="shared" si="5"/>
        <v>193</v>
      </c>
      <c r="E33" s="57" t="s">
        <v>478</v>
      </c>
      <c r="F33" s="57">
        <f>IF(ISERROR(VLOOKUP(B33,Facture!$A$4:$D$31,4,FALSE)),0,VLOOKUP(B33,Facture!$B$7:$C$507,2,FALSE))</f>
        <v>0</v>
      </c>
      <c r="G33" s="57" t="e">
        <f t="shared" si="4"/>
        <v>#VALUE!</v>
      </c>
      <c r="H33" s="58">
        <f t="shared" si="1"/>
        <v>96500</v>
      </c>
    </row>
    <row r="34" spans="1:8" x14ac:dyDescent="0.25">
      <c r="A34" s="54">
        <f t="shared" si="3"/>
        <v>34</v>
      </c>
      <c r="B34" s="55" t="s">
        <v>24</v>
      </c>
      <c r="C34" s="56">
        <v>600</v>
      </c>
      <c r="D34" s="55">
        <f t="shared" si="5"/>
        <v>199</v>
      </c>
      <c r="E34" s="59">
        <v>2100</v>
      </c>
      <c r="F34" s="57">
        <f>IF(ISERROR(VLOOKUP(B34,Facture!$A$4:$D$31,4,FALSE)),0,VLOOKUP(B34,Facture!$B$7:$C$507,2,FALSE))</f>
        <v>0</v>
      </c>
      <c r="G34" s="57">
        <f t="shared" si="4"/>
        <v>2100</v>
      </c>
      <c r="H34" s="58">
        <f t="shared" si="1"/>
        <v>119400</v>
      </c>
    </row>
    <row r="35" spans="1:8" x14ac:dyDescent="0.25">
      <c r="A35" s="54">
        <f t="shared" si="3"/>
        <v>35</v>
      </c>
      <c r="B35" s="55" t="s">
        <v>25</v>
      </c>
      <c r="C35" s="56">
        <v>40</v>
      </c>
      <c r="D35" s="55">
        <f t="shared" si="5"/>
        <v>205</v>
      </c>
      <c r="E35" s="57" t="s">
        <v>478</v>
      </c>
      <c r="F35" s="57">
        <f>IF(ISERROR(VLOOKUP(B35,Facture!$A$4:$D$31,4,FALSE)),0,VLOOKUP(B35,Facture!$B$7:$C$507,2,FALSE))</f>
        <v>0</v>
      </c>
      <c r="G35" s="57" t="e">
        <f t="shared" si="4"/>
        <v>#VALUE!</v>
      </c>
      <c r="H35" s="58">
        <f t="shared" si="1"/>
        <v>8200</v>
      </c>
    </row>
    <row r="36" spans="1:8" x14ac:dyDescent="0.25">
      <c r="A36" s="54">
        <f t="shared" si="3"/>
        <v>36</v>
      </c>
      <c r="B36" s="55" t="s">
        <v>26</v>
      </c>
      <c r="C36" s="56">
        <v>700</v>
      </c>
      <c r="D36" s="55">
        <f t="shared" si="5"/>
        <v>211</v>
      </c>
      <c r="E36" s="57" t="s">
        <v>478</v>
      </c>
      <c r="F36" s="57">
        <f>IF(ISERROR(VLOOKUP(B36,Facture!$A$4:$D$31,4,FALSE)),0,VLOOKUP(B36,Facture!$B$7:$C$507,2,FALSE))</f>
        <v>0</v>
      </c>
      <c r="G36" s="57" t="e">
        <f t="shared" si="4"/>
        <v>#VALUE!</v>
      </c>
      <c r="H36" s="58">
        <f t="shared" si="1"/>
        <v>147700</v>
      </c>
    </row>
    <row r="37" spans="1:8" x14ac:dyDescent="0.25">
      <c r="A37" s="54">
        <f t="shared" si="3"/>
        <v>37</v>
      </c>
      <c r="B37" s="55" t="s">
        <v>122</v>
      </c>
      <c r="C37" s="56">
        <v>1000</v>
      </c>
      <c r="D37" s="55">
        <f t="shared" si="5"/>
        <v>217</v>
      </c>
      <c r="E37" s="57" t="s">
        <v>478</v>
      </c>
      <c r="F37" s="57">
        <f>IF(ISERROR(VLOOKUP(B37,Facture!$A$4:$D$31,4,FALSE)),0,VLOOKUP(B37,Facture!$B$7:$C$507,2,FALSE))</f>
        <v>0</v>
      </c>
      <c r="G37" s="57" t="e">
        <f t="shared" si="4"/>
        <v>#VALUE!</v>
      </c>
      <c r="H37" s="58">
        <f t="shared" si="1"/>
        <v>217000</v>
      </c>
    </row>
    <row r="38" spans="1:8" x14ac:dyDescent="0.25">
      <c r="A38" s="54">
        <f t="shared" si="3"/>
        <v>38</v>
      </c>
      <c r="B38" s="55" t="s">
        <v>123</v>
      </c>
      <c r="C38" s="56">
        <v>1300</v>
      </c>
      <c r="D38" s="55">
        <v>200</v>
      </c>
      <c r="E38" s="57">
        <v>500</v>
      </c>
      <c r="F38" s="57">
        <f>IF(ISERROR(VLOOKUP(B38,Facture!$A$4:$D$31,4,FALSE)),0,VLOOKUP(B38,Facture!$B$7:$C$507,2,FALSE))</f>
        <v>0</v>
      </c>
      <c r="G38" s="57">
        <f t="shared" si="4"/>
        <v>500</v>
      </c>
      <c r="H38" s="58">
        <f t="shared" si="1"/>
        <v>260000</v>
      </c>
    </row>
    <row r="39" spans="1:8" x14ac:dyDescent="0.25">
      <c r="A39" s="54">
        <f t="shared" si="3"/>
        <v>39</v>
      </c>
      <c r="B39" s="55" t="s">
        <v>124</v>
      </c>
      <c r="C39" s="56">
        <v>1300</v>
      </c>
      <c r="D39" s="55">
        <f t="shared" ref="D39:D54" si="6">D38+6</f>
        <v>206</v>
      </c>
      <c r="E39" s="57" t="s">
        <v>478</v>
      </c>
      <c r="F39" s="57">
        <f>IF(ISERROR(VLOOKUP(B39,Facture!$A$4:$D$31,4,FALSE)),0,VLOOKUP(B39,Facture!$B$7:$C$507,2,FALSE))</f>
        <v>0</v>
      </c>
      <c r="G39" s="57" t="e">
        <f t="shared" si="4"/>
        <v>#VALUE!</v>
      </c>
      <c r="H39" s="58">
        <f t="shared" si="1"/>
        <v>267800</v>
      </c>
    </row>
    <row r="40" spans="1:8" x14ac:dyDescent="0.25">
      <c r="A40" s="54">
        <f t="shared" si="3"/>
        <v>40</v>
      </c>
      <c r="B40" s="55" t="s">
        <v>125</v>
      </c>
      <c r="C40" s="56">
        <v>250</v>
      </c>
      <c r="D40" s="55">
        <f t="shared" si="6"/>
        <v>212</v>
      </c>
      <c r="E40" s="59">
        <v>1000</v>
      </c>
      <c r="F40" s="57">
        <f>IF(ISERROR(VLOOKUP(B40,Facture!$A$4:$D$31,4,FALSE)),0,VLOOKUP(B40,Facture!$B$7:$C$507,2,FALSE))</f>
        <v>0</v>
      </c>
      <c r="G40" s="57">
        <f t="shared" si="4"/>
        <v>1000</v>
      </c>
      <c r="H40" s="58">
        <f t="shared" si="1"/>
        <v>53000</v>
      </c>
    </row>
    <row r="41" spans="1:8" x14ac:dyDescent="0.25">
      <c r="A41" s="54">
        <f t="shared" si="3"/>
        <v>41</v>
      </c>
      <c r="B41" s="55" t="s">
        <v>126</v>
      </c>
      <c r="C41" s="56">
        <v>3000</v>
      </c>
      <c r="D41" s="55">
        <f t="shared" si="6"/>
        <v>218</v>
      </c>
      <c r="E41" s="57" t="s">
        <v>478</v>
      </c>
      <c r="F41" s="57">
        <f>IF(ISERROR(VLOOKUP(B41,Facture!$A$4:$D$31,4,FALSE)),0,VLOOKUP(B41,Facture!$B$7:$C$507,2,FALSE))</f>
        <v>0</v>
      </c>
      <c r="G41" s="57" t="e">
        <f t="shared" si="4"/>
        <v>#VALUE!</v>
      </c>
      <c r="H41" s="58">
        <f t="shared" si="1"/>
        <v>654000</v>
      </c>
    </row>
    <row r="42" spans="1:8" x14ac:dyDescent="0.25">
      <c r="A42" s="54">
        <f t="shared" si="3"/>
        <v>42</v>
      </c>
      <c r="B42" s="55" t="s">
        <v>127</v>
      </c>
      <c r="C42" s="56">
        <v>250</v>
      </c>
      <c r="D42" s="55">
        <f t="shared" si="6"/>
        <v>224</v>
      </c>
      <c r="E42" s="57" t="s">
        <v>478</v>
      </c>
      <c r="F42" s="57">
        <f>IF(ISERROR(VLOOKUP(B42,Facture!$A$4:$D$31,4,FALSE)),0,VLOOKUP(B42,Facture!$B$7:$C$507,2,FALSE))</f>
        <v>0</v>
      </c>
      <c r="G42" s="57" t="e">
        <f t="shared" si="4"/>
        <v>#VALUE!</v>
      </c>
      <c r="H42" s="58">
        <f t="shared" si="1"/>
        <v>56000</v>
      </c>
    </row>
    <row r="43" spans="1:8" x14ac:dyDescent="0.25">
      <c r="A43" s="54">
        <f t="shared" si="3"/>
        <v>43</v>
      </c>
      <c r="B43" s="55" t="s">
        <v>128</v>
      </c>
      <c r="C43" s="56">
        <v>120</v>
      </c>
      <c r="D43" s="55">
        <f t="shared" si="6"/>
        <v>230</v>
      </c>
      <c r="E43" s="59">
        <v>1200</v>
      </c>
      <c r="F43" s="57">
        <f>IF(ISERROR(VLOOKUP(B43,Facture!$A$4:$D$31,4,FALSE)),0,VLOOKUP(B43,Facture!$B$7:$C$507,2,FALSE))</f>
        <v>0</v>
      </c>
      <c r="G43" s="57">
        <f t="shared" si="4"/>
        <v>1200</v>
      </c>
      <c r="H43" s="58">
        <f t="shared" si="1"/>
        <v>27600</v>
      </c>
    </row>
    <row r="44" spans="1:8" x14ac:dyDescent="0.25">
      <c r="A44" s="54">
        <f t="shared" si="3"/>
        <v>44</v>
      </c>
      <c r="B44" s="55" t="s">
        <v>129</v>
      </c>
      <c r="C44" s="56">
        <v>150</v>
      </c>
      <c r="D44" s="55">
        <f t="shared" si="6"/>
        <v>236</v>
      </c>
      <c r="E44" s="57" t="s">
        <v>478</v>
      </c>
      <c r="F44" s="57">
        <f>IF(ISERROR(VLOOKUP(B44,Facture!$A$4:$D$31,4,FALSE)),0,VLOOKUP(B44,Facture!$B$7:$C$507,2,FALSE))</f>
        <v>0</v>
      </c>
      <c r="G44" s="57" t="e">
        <f t="shared" si="4"/>
        <v>#VALUE!</v>
      </c>
      <c r="H44" s="58">
        <f t="shared" si="1"/>
        <v>35400</v>
      </c>
    </row>
    <row r="45" spans="1:8" x14ac:dyDescent="0.25">
      <c r="A45" s="54">
        <f t="shared" si="3"/>
        <v>45</v>
      </c>
      <c r="B45" s="55" t="s">
        <v>426</v>
      </c>
      <c r="C45" s="56">
        <v>600</v>
      </c>
      <c r="D45" s="55">
        <f t="shared" si="6"/>
        <v>242</v>
      </c>
      <c r="E45" s="57">
        <v>600</v>
      </c>
      <c r="F45" s="57">
        <f>IF(ISERROR(VLOOKUP(B45,Facture!$A$4:$D$31,4,FALSE)),0,VLOOKUP(B45,Facture!$B$7:$C$507,2,FALSE))</f>
        <v>0</v>
      </c>
      <c r="G45" s="57">
        <f t="shared" si="4"/>
        <v>600</v>
      </c>
      <c r="H45" s="58">
        <f t="shared" si="1"/>
        <v>145200</v>
      </c>
    </row>
    <row r="46" spans="1:8" x14ac:dyDescent="0.25">
      <c r="A46" s="54">
        <f t="shared" si="3"/>
        <v>46</v>
      </c>
      <c r="B46" s="55" t="s">
        <v>130</v>
      </c>
      <c r="C46" s="56">
        <v>220</v>
      </c>
      <c r="D46" s="55">
        <f t="shared" si="6"/>
        <v>248</v>
      </c>
      <c r="E46" s="57">
        <v>800</v>
      </c>
      <c r="F46" s="57">
        <f>IF(ISERROR(VLOOKUP(B46,Facture!$A$4:$D$31,4,FALSE)),0,VLOOKUP(B46,Facture!$B$7:$C$507,2,FALSE))</f>
        <v>0</v>
      </c>
      <c r="G46" s="57">
        <f t="shared" si="4"/>
        <v>800</v>
      </c>
      <c r="H46" s="58">
        <f t="shared" si="1"/>
        <v>54560</v>
      </c>
    </row>
    <row r="47" spans="1:8" x14ac:dyDescent="0.25">
      <c r="A47" s="54">
        <f t="shared" si="3"/>
        <v>47</v>
      </c>
      <c r="B47" s="55" t="s">
        <v>131</v>
      </c>
      <c r="C47" s="56">
        <v>150</v>
      </c>
      <c r="D47" s="55">
        <f t="shared" si="6"/>
        <v>254</v>
      </c>
      <c r="E47" s="59">
        <v>1200</v>
      </c>
      <c r="F47" s="57">
        <f>IF(ISERROR(VLOOKUP(B47,Facture!$A$4:$D$31,4,FALSE)),0,VLOOKUP(B47,Facture!$B$7:$C$507,2,FALSE))</f>
        <v>0</v>
      </c>
      <c r="G47" s="57">
        <f t="shared" si="4"/>
        <v>1200</v>
      </c>
      <c r="H47" s="58">
        <f t="shared" si="1"/>
        <v>38100</v>
      </c>
    </row>
    <row r="48" spans="1:8" x14ac:dyDescent="0.25">
      <c r="A48" s="54">
        <f t="shared" si="3"/>
        <v>48</v>
      </c>
      <c r="B48" s="55" t="s">
        <v>132</v>
      </c>
      <c r="C48" s="56">
        <v>200</v>
      </c>
      <c r="D48" s="55">
        <f t="shared" si="6"/>
        <v>260</v>
      </c>
      <c r="E48" s="57" t="s">
        <v>478</v>
      </c>
      <c r="F48" s="57">
        <f>IF(ISERROR(VLOOKUP(B48,Facture!$A$4:$D$31,4,FALSE)),0,VLOOKUP(B48,Facture!$B$7:$C$507,2,FALSE))</f>
        <v>0</v>
      </c>
      <c r="G48" s="57" t="e">
        <f t="shared" si="4"/>
        <v>#VALUE!</v>
      </c>
      <c r="H48" s="58">
        <f t="shared" si="1"/>
        <v>52000</v>
      </c>
    </row>
    <row r="49" spans="1:8" x14ac:dyDescent="0.25">
      <c r="A49" s="54">
        <f t="shared" si="3"/>
        <v>49</v>
      </c>
      <c r="B49" s="55" t="s">
        <v>133</v>
      </c>
      <c r="C49" s="56">
        <v>300</v>
      </c>
      <c r="D49" s="55">
        <f t="shared" si="6"/>
        <v>266</v>
      </c>
      <c r="E49" s="57">
        <v>750</v>
      </c>
      <c r="F49" s="57">
        <f>IF(ISERROR(VLOOKUP(B49,Facture!$A$4:$D$31,4,FALSE)),0,VLOOKUP(B49,Facture!$B$7:$C$507,2,FALSE))</f>
        <v>0</v>
      </c>
      <c r="G49" s="57">
        <f t="shared" si="4"/>
        <v>750</v>
      </c>
      <c r="H49" s="58">
        <f t="shared" si="1"/>
        <v>79800</v>
      </c>
    </row>
    <row r="50" spans="1:8" x14ac:dyDescent="0.25">
      <c r="A50" s="54">
        <f t="shared" si="3"/>
        <v>50</v>
      </c>
      <c r="B50" s="55" t="s">
        <v>134</v>
      </c>
      <c r="C50" s="56">
        <v>220</v>
      </c>
      <c r="D50" s="55">
        <f t="shared" si="6"/>
        <v>272</v>
      </c>
      <c r="E50" s="57" t="s">
        <v>478</v>
      </c>
      <c r="F50" s="57">
        <f>IF(ISERROR(VLOOKUP(B50,Facture!$A$4:$D$31,4,FALSE)),0,VLOOKUP(B50,Facture!$B$7:$C$507,2,FALSE))</f>
        <v>0</v>
      </c>
      <c r="G50" s="57" t="e">
        <f t="shared" si="4"/>
        <v>#VALUE!</v>
      </c>
      <c r="H50" s="58">
        <f t="shared" si="1"/>
        <v>59840</v>
      </c>
    </row>
    <row r="51" spans="1:8" x14ac:dyDescent="0.25">
      <c r="A51" s="54">
        <f t="shared" si="3"/>
        <v>51</v>
      </c>
      <c r="B51" s="55" t="s">
        <v>135</v>
      </c>
      <c r="C51" s="56">
        <v>150</v>
      </c>
      <c r="D51" s="55">
        <f t="shared" si="6"/>
        <v>278</v>
      </c>
      <c r="E51" s="59">
        <v>2200</v>
      </c>
      <c r="F51" s="57">
        <f>IF(ISERROR(VLOOKUP(B51,Facture!$A$4:$D$31,4,FALSE)),0,VLOOKUP(B51,Facture!$B$7:$C$507,2,FALSE))</f>
        <v>0</v>
      </c>
      <c r="G51" s="57">
        <f t="shared" ref="G51:G82" si="7">E51-F51</f>
        <v>2200</v>
      </c>
      <c r="H51" s="58">
        <f t="shared" si="1"/>
        <v>41700</v>
      </c>
    </row>
    <row r="52" spans="1:8" x14ac:dyDescent="0.25">
      <c r="A52" s="54">
        <f t="shared" si="3"/>
        <v>52</v>
      </c>
      <c r="B52" s="55" t="s">
        <v>136</v>
      </c>
      <c r="C52" s="56">
        <v>250</v>
      </c>
      <c r="D52" s="55">
        <f t="shared" si="6"/>
        <v>284</v>
      </c>
      <c r="E52" s="57" t="s">
        <v>478</v>
      </c>
      <c r="F52" s="57">
        <f>IF(ISERROR(VLOOKUP(B52,Facture!$A$4:$D$31,4,FALSE)),0,VLOOKUP(B52,Facture!$B$7:$C$507,2,FALSE))</f>
        <v>0</v>
      </c>
      <c r="G52" s="57" t="e">
        <f t="shared" si="7"/>
        <v>#VALUE!</v>
      </c>
      <c r="H52" s="58">
        <f t="shared" si="1"/>
        <v>71000</v>
      </c>
    </row>
    <row r="53" spans="1:8" x14ac:dyDescent="0.25">
      <c r="A53" s="54">
        <f t="shared" si="3"/>
        <v>53</v>
      </c>
      <c r="B53" s="55" t="s">
        <v>137</v>
      </c>
      <c r="C53" s="56">
        <v>2200</v>
      </c>
      <c r="D53" s="55">
        <f t="shared" si="6"/>
        <v>290</v>
      </c>
      <c r="E53" s="59">
        <v>2200</v>
      </c>
      <c r="F53" s="57">
        <f>IF(ISERROR(VLOOKUP(B53,Facture!$A$4:$D$31,4,FALSE)),0,VLOOKUP(B53,Facture!$B$7:$C$507,2,FALSE))</f>
        <v>0</v>
      </c>
      <c r="G53" s="57">
        <f t="shared" si="7"/>
        <v>2200</v>
      </c>
      <c r="H53" s="58">
        <f t="shared" si="1"/>
        <v>638000</v>
      </c>
    </row>
    <row r="54" spans="1:8" x14ac:dyDescent="0.25">
      <c r="A54" s="54">
        <f t="shared" si="3"/>
        <v>54</v>
      </c>
      <c r="B54" s="55" t="s">
        <v>138</v>
      </c>
      <c r="C54" s="56">
        <v>2200</v>
      </c>
      <c r="D54" s="55">
        <f t="shared" si="6"/>
        <v>296</v>
      </c>
      <c r="E54" s="59">
        <v>2200</v>
      </c>
      <c r="F54" s="57">
        <f>IF(ISERROR(VLOOKUP(B54,Facture!$A$4:$D$31,4,FALSE)),0,VLOOKUP(B54,Facture!$B$7:$C$507,2,FALSE))</f>
        <v>0</v>
      </c>
      <c r="G54" s="57">
        <f t="shared" si="7"/>
        <v>2200</v>
      </c>
      <c r="H54" s="58">
        <f t="shared" si="1"/>
        <v>651200</v>
      </c>
    </row>
    <row r="55" spans="1:8" x14ac:dyDescent="0.25">
      <c r="A55" s="54">
        <f t="shared" si="3"/>
        <v>55</v>
      </c>
      <c r="B55" s="55" t="s">
        <v>139</v>
      </c>
      <c r="C55" s="56">
        <v>2200</v>
      </c>
      <c r="D55" s="55">
        <v>316</v>
      </c>
      <c r="E55" s="59">
        <v>4400</v>
      </c>
      <c r="F55" s="57">
        <f>IF(ISERROR(VLOOKUP(B55,Facture!$A$4:$D$31,4,FALSE)),0,VLOOKUP(B55,Facture!$B$7:$C$507,2,FALSE))</f>
        <v>0</v>
      </c>
      <c r="G55" s="57">
        <f t="shared" si="7"/>
        <v>4400</v>
      </c>
      <c r="H55" s="58">
        <f t="shared" si="1"/>
        <v>695200</v>
      </c>
    </row>
    <row r="56" spans="1:8" x14ac:dyDescent="0.25">
      <c r="A56" s="54">
        <f t="shared" si="3"/>
        <v>56</v>
      </c>
      <c r="B56" s="55" t="s">
        <v>140</v>
      </c>
      <c r="C56" s="56">
        <v>2200</v>
      </c>
      <c r="D56" s="55">
        <f t="shared" ref="D56:D64" si="8">D55+6</f>
        <v>322</v>
      </c>
      <c r="E56" s="57" t="s">
        <v>478</v>
      </c>
      <c r="F56" s="57">
        <f>IF(ISERROR(VLOOKUP(B56,Facture!$A$4:$D$31,4,FALSE)),0,VLOOKUP(B56,Facture!$B$7:$C$507,2,FALSE))</f>
        <v>0</v>
      </c>
      <c r="G56" s="57" t="e">
        <f t="shared" si="7"/>
        <v>#VALUE!</v>
      </c>
      <c r="H56" s="58">
        <f t="shared" si="1"/>
        <v>708400</v>
      </c>
    </row>
    <row r="57" spans="1:8" x14ac:dyDescent="0.25">
      <c r="A57" s="54">
        <f t="shared" si="3"/>
        <v>57</v>
      </c>
      <c r="B57" s="55" t="s">
        <v>141</v>
      </c>
      <c r="C57" s="56">
        <v>2200</v>
      </c>
      <c r="D57" s="55">
        <f t="shared" si="8"/>
        <v>328</v>
      </c>
      <c r="E57" s="57" t="s">
        <v>478</v>
      </c>
      <c r="F57" s="57">
        <f>IF(ISERROR(VLOOKUP(B57,Facture!$A$4:$D$31,4,FALSE)),0,VLOOKUP(B57,Facture!$B$7:$C$507,2,FALSE))</f>
        <v>0</v>
      </c>
      <c r="G57" s="57" t="e">
        <f t="shared" si="7"/>
        <v>#VALUE!</v>
      </c>
      <c r="H57" s="58">
        <f t="shared" si="1"/>
        <v>721600</v>
      </c>
    </row>
    <row r="58" spans="1:8" x14ac:dyDescent="0.25">
      <c r="A58" s="54">
        <f t="shared" si="3"/>
        <v>58</v>
      </c>
      <c r="B58" s="55" t="s">
        <v>142</v>
      </c>
      <c r="C58" s="56">
        <v>2200</v>
      </c>
      <c r="D58" s="55">
        <f t="shared" si="8"/>
        <v>334</v>
      </c>
      <c r="E58" s="57" t="s">
        <v>478</v>
      </c>
      <c r="F58" s="57">
        <f>IF(ISERROR(VLOOKUP(B58,Facture!$A$4:$D$31,4,FALSE)),0,VLOOKUP(B58,Facture!$B$7:$C$507,2,FALSE))</f>
        <v>0</v>
      </c>
      <c r="G58" s="57" t="e">
        <f t="shared" si="7"/>
        <v>#VALUE!</v>
      </c>
      <c r="H58" s="58">
        <f t="shared" si="1"/>
        <v>734800</v>
      </c>
    </row>
    <row r="59" spans="1:8" x14ac:dyDescent="0.25">
      <c r="A59" s="54">
        <f t="shared" si="3"/>
        <v>59</v>
      </c>
      <c r="B59" s="55" t="s">
        <v>143</v>
      </c>
      <c r="C59" s="56">
        <v>780</v>
      </c>
      <c r="D59" s="55">
        <f t="shared" si="8"/>
        <v>340</v>
      </c>
      <c r="E59" s="57" t="s">
        <v>478</v>
      </c>
      <c r="F59" s="57">
        <f>IF(ISERROR(VLOOKUP(B59,Facture!$A$4:$D$31,4,FALSE)),0,VLOOKUP(B59,Facture!$B$7:$C$507,2,FALSE))</f>
        <v>0</v>
      </c>
      <c r="G59" s="57" t="e">
        <f t="shared" si="7"/>
        <v>#VALUE!</v>
      </c>
      <c r="H59" s="58">
        <f t="shared" si="1"/>
        <v>265200</v>
      </c>
    </row>
    <row r="60" spans="1:8" x14ac:dyDescent="0.25">
      <c r="A60" s="54">
        <f t="shared" si="3"/>
        <v>60</v>
      </c>
      <c r="B60" s="55" t="s">
        <v>144</v>
      </c>
      <c r="C60" s="56">
        <v>570</v>
      </c>
      <c r="D60" s="55">
        <f t="shared" si="8"/>
        <v>346</v>
      </c>
      <c r="E60" s="57" t="s">
        <v>478</v>
      </c>
      <c r="F60" s="57">
        <f>IF(ISERROR(VLOOKUP(B60,Facture!$A$4:$D$31,4,FALSE)),0,VLOOKUP(B60,Facture!$B$7:$C$507,2,FALSE))</f>
        <v>0</v>
      </c>
      <c r="G60" s="57" t="e">
        <f t="shared" si="7"/>
        <v>#VALUE!</v>
      </c>
      <c r="H60" s="58">
        <f t="shared" si="1"/>
        <v>197220</v>
      </c>
    </row>
    <row r="61" spans="1:8" x14ac:dyDescent="0.25">
      <c r="A61" s="54">
        <f t="shared" si="3"/>
        <v>61</v>
      </c>
      <c r="B61" s="55" t="s">
        <v>145</v>
      </c>
      <c r="C61" s="56">
        <v>570</v>
      </c>
      <c r="D61" s="55">
        <f t="shared" si="8"/>
        <v>352</v>
      </c>
      <c r="E61" s="57" t="s">
        <v>478</v>
      </c>
      <c r="F61" s="57">
        <f>IF(ISERROR(VLOOKUP(B61,Facture!$A$4:$D$31,4,FALSE)),0,VLOOKUP(B61,Facture!$B$7:$C$507,2,FALSE))</f>
        <v>0</v>
      </c>
      <c r="G61" s="57" t="e">
        <f t="shared" si="7"/>
        <v>#VALUE!</v>
      </c>
      <c r="H61" s="58">
        <f t="shared" si="1"/>
        <v>200640</v>
      </c>
    </row>
    <row r="62" spans="1:8" x14ac:dyDescent="0.25">
      <c r="A62" s="54">
        <f t="shared" si="3"/>
        <v>62</v>
      </c>
      <c r="B62" s="55" t="s">
        <v>146</v>
      </c>
      <c r="C62" s="56">
        <v>1480</v>
      </c>
      <c r="D62" s="55">
        <f t="shared" si="8"/>
        <v>358</v>
      </c>
      <c r="E62" s="59">
        <v>2200</v>
      </c>
      <c r="F62" s="57">
        <f>IF(ISERROR(VLOOKUP(B62,Facture!$A$4:$D$31,4,FALSE)),0,VLOOKUP(B62,Facture!$B$7:$C$507,2,FALSE))</f>
        <v>0</v>
      </c>
      <c r="G62" s="57">
        <f t="shared" si="7"/>
        <v>2200</v>
      </c>
      <c r="H62" s="58">
        <f t="shared" si="1"/>
        <v>529840</v>
      </c>
    </row>
    <row r="63" spans="1:8" x14ac:dyDescent="0.25">
      <c r="A63" s="54">
        <f t="shared" si="3"/>
        <v>63</v>
      </c>
      <c r="B63" s="55" t="s">
        <v>147</v>
      </c>
      <c r="C63" s="56">
        <v>1480</v>
      </c>
      <c r="D63" s="55">
        <f t="shared" si="8"/>
        <v>364</v>
      </c>
      <c r="E63" s="59">
        <v>2200</v>
      </c>
      <c r="F63" s="57">
        <f>IF(ISERROR(VLOOKUP(B63,Facture!$A$4:$D$31,4,FALSE)),0,VLOOKUP(B63,Facture!$B$7:$C$507,2,FALSE))</f>
        <v>0</v>
      </c>
      <c r="G63" s="57">
        <f t="shared" si="7"/>
        <v>2200</v>
      </c>
      <c r="H63" s="58">
        <f t="shared" si="1"/>
        <v>538720</v>
      </c>
    </row>
    <row r="64" spans="1:8" x14ac:dyDescent="0.25">
      <c r="A64" s="54">
        <f t="shared" si="3"/>
        <v>64</v>
      </c>
      <c r="B64" s="55" t="s">
        <v>148</v>
      </c>
      <c r="C64" s="56">
        <v>2200</v>
      </c>
      <c r="D64" s="55">
        <f t="shared" si="8"/>
        <v>370</v>
      </c>
      <c r="E64" s="57" t="s">
        <v>478</v>
      </c>
      <c r="F64" s="57">
        <f>IF(ISERROR(VLOOKUP(B64,Facture!$A$4:$D$31,4,FALSE)),0,VLOOKUP(B64,Facture!$B$7:$C$507,2,FALSE))</f>
        <v>0</v>
      </c>
      <c r="G64" s="57" t="e">
        <f t="shared" si="7"/>
        <v>#VALUE!</v>
      </c>
      <c r="H64" s="58">
        <f t="shared" ref="H64:H127" si="9">D64*C64</f>
        <v>814000</v>
      </c>
    </row>
    <row r="65" spans="1:8" x14ac:dyDescent="0.25">
      <c r="A65" s="54">
        <f t="shared" si="3"/>
        <v>65</v>
      </c>
      <c r="B65" s="55" t="s">
        <v>149</v>
      </c>
      <c r="C65" s="56">
        <v>2200</v>
      </c>
      <c r="D65" s="55">
        <v>373</v>
      </c>
      <c r="E65" s="57" t="s">
        <v>478</v>
      </c>
      <c r="F65" s="57">
        <f>IF(ISERROR(VLOOKUP(B65,Facture!$A$4:$D$31,4,FALSE)),0,VLOOKUP(B65,Facture!$B$7:$C$507,2,FALSE))</f>
        <v>0</v>
      </c>
      <c r="G65" s="57" t="e">
        <f t="shared" si="7"/>
        <v>#VALUE!</v>
      </c>
      <c r="H65" s="58">
        <f t="shared" si="9"/>
        <v>820600</v>
      </c>
    </row>
    <row r="66" spans="1:8" x14ac:dyDescent="0.25">
      <c r="A66" s="54">
        <f t="shared" si="3"/>
        <v>66</v>
      </c>
      <c r="B66" s="55" t="s">
        <v>150</v>
      </c>
      <c r="C66" s="56">
        <v>1480</v>
      </c>
      <c r="D66" s="55">
        <f t="shared" ref="D66:D97" si="10">D65+6</f>
        <v>379</v>
      </c>
      <c r="E66" s="57" t="s">
        <v>478</v>
      </c>
      <c r="F66" s="57">
        <f>IF(ISERROR(VLOOKUP(B66,Facture!$A$4:$D$31,4,FALSE)),0,VLOOKUP(B66,Facture!$B$7:$C$507,2,FALSE))</f>
        <v>0</v>
      </c>
      <c r="G66" s="57" t="e">
        <f t="shared" si="7"/>
        <v>#VALUE!</v>
      </c>
      <c r="H66" s="58">
        <f t="shared" si="9"/>
        <v>560920</v>
      </c>
    </row>
    <row r="67" spans="1:8" x14ac:dyDescent="0.25">
      <c r="A67" s="54">
        <f t="shared" si="3"/>
        <v>67</v>
      </c>
      <c r="B67" s="55" t="s">
        <v>151</v>
      </c>
      <c r="C67" s="56">
        <v>1480</v>
      </c>
      <c r="D67" s="55">
        <f t="shared" si="10"/>
        <v>385</v>
      </c>
      <c r="E67" s="59">
        <v>2200</v>
      </c>
      <c r="F67" s="57">
        <f>IF(ISERROR(VLOOKUP(B67,Facture!$A$4:$D$31,4,FALSE)),0,VLOOKUP(B67,Facture!$B$7:$C$507,2,FALSE))</f>
        <v>0</v>
      </c>
      <c r="G67" s="57">
        <f t="shared" si="7"/>
        <v>2200</v>
      </c>
      <c r="H67" s="58">
        <f t="shared" si="9"/>
        <v>569800</v>
      </c>
    </row>
    <row r="68" spans="1:8" x14ac:dyDescent="0.25">
      <c r="A68" s="54">
        <f t="shared" si="3"/>
        <v>68</v>
      </c>
      <c r="B68" s="55" t="s">
        <v>152</v>
      </c>
      <c r="C68" s="56">
        <v>1480</v>
      </c>
      <c r="D68" s="55">
        <f t="shared" si="10"/>
        <v>391</v>
      </c>
      <c r="E68" s="59">
        <v>3600</v>
      </c>
      <c r="F68" s="57">
        <f>IF(ISERROR(VLOOKUP(B68,Facture!$A$4:$D$31,4,FALSE)),0,VLOOKUP(B68,Facture!$B$7:$C$507,2,FALSE))</f>
        <v>0</v>
      </c>
      <c r="G68" s="57">
        <f t="shared" si="7"/>
        <v>3600</v>
      </c>
      <c r="H68" s="58">
        <f t="shared" si="9"/>
        <v>578680</v>
      </c>
    </row>
    <row r="69" spans="1:8" x14ac:dyDescent="0.25">
      <c r="A69" s="54">
        <f t="shared" si="3"/>
        <v>69</v>
      </c>
      <c r="B69" s="55" t="s">
        <v>153</v>
      </c>
      <c r="C69" s="56">
        <v>2200</v>
      </c>
      <c r="D69" s="55">
        <f t="shared" si="10"/>
        <v>397</v>
      </c>
      <c r="E69" s="57" t="s">
        <v>478</v>
      </c>
      <c r="F69" s="57">
        <f>IF(ISERROR(VLOOKUP(B69,Facture!$A$4:$D$31,4,FALSE)),0,VLOOKUP(B69,Facture!$B$7:$C$507,2,FALSE))</f>
        <v>0</v>
      </c>
      <c r="G69" s="57" t="e">
        <f t="shared" si="7"/>
        <v>#VALUE!</v>
      </c>
      <c r="H69" s="58">
        <f t="shared" si="9"/>
        <v>873400</v>
      </c>
    </row>
    <row r="70" spans="1:8" x14ac:dyDescent="0.25">
      <c r="A70" s="54">
        <f t="shared" si="3"/>
        <v>70</v>
      </c>
      <c r="B70" s="55" t="s">
        <v>154</v>
      </c>
      <c r="C70" s="56">
        <v>1800</v>
      </c>
      <c r="D70" s="55">
        <f t="shared" si="10"/>
        <v>403</v>
      </c>
      <c r="E70" s="57" t="s">
        <v>478</v>
      </c>
      <c r="F70" s="57">
        <f>IF(ISERROR(VLOOKUP(B70,Facture!$A$4:$D$31,4,FALSE)),0,VLOOKUP(B70,Facture!$B$7:$C$507,2,FALSE))</f>
        <v>0</v>
      </c>
      <c r="G70" s="57" t="e">
        <f t="shared" si="7"/>
        <v>#VALUE!</v>
      </c>
      <c r="H70" s="58">
        <f t="shared" si="9"/>
        <v>725400</v>
      </c>
    </row>
    <row r="71" spans="1:8" x14ac:dyDescent="0.25">
      <c r="A71" s="54">
        <f t="shared" si="3"/>
        <v>71</v>
      </c>
      <c r="B71" s="55" t="s">
        <v>155</v>
      </c>
      <c r="C71" s="56">
        <v>1700</v>
      </c>
      <c r="D71" s="55">
        <f t="shared" si="10"/>
        <v>409</v>
      </c>
      <c r="E71" s="57" t="s">
        <v>478</v>
      </c>
      <c r="F71" s="57">
        <f>IF(ISERROR(VLOOKUP(B71,Facture!$A$4:$D$31,4,FALSE)),0,VLOOKUP(B71,Facture!$B$7:$C$507,2,FALSE))</f>
        <v>0</v>
      </c>
      <c r="G71" s="57" t="e">
        <f t="shared" si="7"/>
        <v>#VALUE!</v>
      </c>
      <c r="H71" s="58">
        <f t="shared" si="9"/>
        <v>695300</v>
      </c>
    </row>
    <row r="72" spans="1:8" x14ac:dyDescent="0.25">
      <c r="A72" s="54">
        <f t="shared" si="3"/>
        <v>72</v>
      </c>
      <c r="B72" s="55" t="s">
        <v>156</v>
      </c>
      <c r="C72" s="56">
        <v>2200</v>
      </c>
      <c r="D72" s="55">
        <f t="shared" si="10"/>
        <v>415</v>
      </c>
      <c r="E72" s="57" t="s">
        <v>478</v>
      </c>
      <c r="F72" s="57">
        <f>IF(ISERROR(VLOOKUP(B72,Facture!$A$4:$D$31,4,FALSE)),0,VLOOKUP(B72,Facture!$B$7:$C$507,2,FALSE))</f>
        <v>0</v>
      </c>
      <c r="G72" s="57" t="e">
        <f t="shared" si="7"/>
        <v>#VALUE!</v>
      </c>
      <c r="H72" s="58">
        <f t="shared" si="9"/>
        <v>913000</v>
      </c>
    </row>
    <row r="73" spans="1:8" x14ac:dyDescent="0.25">
      <c r="A73" s="54">
        <f t="shared" si="3"/>
        <v>73</v>
      </c>
      <c r="B73" s="55" t="s">
        <v>157</v>
      </c>
      <c r="C73" s="56">
        <v>2400</v>
      </c>
      <c r="D73" s="55">
        <f t="shared" si="10"/>
        <v>421</v>
      </c>
      <c r="E73" s="59">
        <v>3000</v>
      </c>
      <c r="F73" s="57">
        <f>IF(ISERROR(VLOOKUP(B73,Facture!$A$4:$D$31,4,FALSE)),0,VLOOKUP(B73,Facture!$B$7:$C$507,2,FALSE))</f>
        <v>0</v>
      </c>
      <c r="G73" s="57">
        <f t="shared" si="7"/>
        <v>3000</v>
      </c>
      <c r="H73" s="58">
        <f t="shared" si="9"/>
        <v>1010400</v>
      </c>
    </row>
    <row r="74" spans="1:8" x14ac:dyDescent="0.25">
      <c r="A74" s="54">
        <f t="shared" si="3"/>
        <v>74</v>
      </c>
      <c r="B74" s="55" t="s">
        <v>158</v>
      </c>
      <c r="C74" s="56">
        <v>2350</v>
      </c>
      <c r="D74" s="55">
        <f t="shared" si="10"/>
        <v>427</v>
      </c>
      <c r="E74" s="57" t="s">
        <v>478</v>
      </c>
      <c r="F74" s="57">
        <f>IF(ISERROR(VLOOKUP(B74,Facture!$A$4:$D$31,4,FALSE)),0,VLOOKUP(B74,Facture!$B$7:$C$507,2,FALSE))</f>
        <v>0</v>
      </c>
      <c r="G74" s="57" t="e">
        <f t="shared" si="7"/>
        <v>#VALUE!</v>
      </c>
      <c r="H74" s="58">
        <f t="shared" si="9"/>
        <v>1003450</v>
      </c>
    </row>
    <row r="75" spans="1:8" x14ac:dyDescent="0.25">
      <c r="A75" s="54">
        <f t="shared" si="3"/>
        <v>75</v>
      </c>
      <c r="B75" s="55" t="s">
        <v>159</v>
      </c>
      <c r="C75" s="56">
        <v>3000</v>
      </c>
      <c r="D75" s="55">
        <f t="shared" si="10"/>
        <v>433</v>
      </c>
      <c r="E75" s="59">
        <v>3000</v>
      </c>
      <c r="F75" s="57">
        <f>IF(ISERROR(VLOOKUP(B75,Facture!$A$4:$D$31,4,FALSE)),0,VLOOKUP(B75,Facture!$B$7:$C$507,2,FALSE))</f>
        <v>0</v>
      </c>
      <c r="G75" s="57">
        <f t="shared" si="7"/>
        <v>3000</v>
      </c>
      <c r="H75" s="58">
        <f t="shared" si="9"/>
        <v>1299000</v>
      </c>
    </row>
    <row r="76" spans="1:8" x14ac:dyDescent="0.25">
      <c r="A76" s="54">
        <f t="shared" si="3"/>
        <v>76</v>
      </c>
      <c r="B76" s="55" t="s">
        <v>160</v>
      </c>
      <c r="C76" s="56">
        <v>2300</v>
      </c>
      <c r="D76" s="55">
        <f t="shared" si="10"/>
        <v>439</v>
      </c>
      <c r="E76" s="57" t="s">
        <v>478</v>
      </c>
      <c r="F76" s="57">
        <f>IF(ISERROR(VLOOKUP(B76,Facture!$A$4:$D$31,4,FALSE)),0,VLOOKUP(B76,Facture!$B$7:$C$507,2,FALSE))</f>
        <v>0</v>
      </c>
      <c r="G76" s="57" t="e">
        <f t="shared" si="7"/>
        <v>#VALUE!</v>
      </c>
      <c r="H76" s="58">
        <f t="shared" si="9"/>
        <v>1009700</v>
      </c>
    </row>
    <row r="77" spans="1:8" x14ac:dyDescent="0.25">
      <c r="A77" s="54">
        <f t="shared" ref="A77:A140" si="11">A76+1</f>
        <v>77</v>
      </c>
      <c r="B77" s="55" t="s">
        <v>161</v>
      </c>
      <c r="C77" s="56">
        <v>3000</v>
      </c>
      <c r="D77" s="55">
        <f t="shared" si="10"/>
        <v>445</v>
      </c>
      <c r="E77" s="59">
        <v>1100</v>
      </c>
      <c r="F77" s="57">
        <f>IF(ISERROR(VLOOKUP(B77,Facture!$A$4:$D$31,4,FALSE)),0,VLOOKUP(B77,Facture!$B$7:$C$507,2,FALSE))</f>
        <v>0</v>
      </c>
      <c r="G77" s="57">
        <f t="shared" si="7"/>
        <v>1100</v>
      </c>
      <c r="H77" s="58">
        <f t="shared" si="9"/>
        <v>1335000</v>
      </c>
    </row>
    <row r="78" spans="1:8" x14ac:dyDescent="0.25">
      <c r="A78" s="54">
        <f t="shared" si="11"/>
        <v>78</v>
      </c>
      <c r="B78" s="55" t="s">
        <v>427</v>
      </c>
      <c r="C78" s="56">
        <v>2200</v>
      </c>
      <c r="D78" s="55">
        <f t="shared" si="10"/>
        <v>451</v>
      </c>
      <c r="E78" s="57" t="s">
        <v>478</v>
      </c>
      <c r="F78" s="57">
        <f>IF(ISERROR(VLOOKUP(B78,Facture!$A$4:$D$31,4,FALSE)),0,VLOOKUP(B78,Facture!$B$7:$C$507,2,FALSE))</f>
        <v>0</v>
      </c>
      <c r="G78" s="57" t="e">
        <f t="shared" si="7"/>
        <v>#VALUE!</v>
      </c>
      <c r="H78" s="58">
        <f t="shared" si="9"/>
        <v>992200</v>
      </c>
    </row>
    <row r="79" spans="1:8" x14ac:dyDescent="0.25">
      <c r="A79" s="54">
        <f t="shared" si="11"/>
        <v>79</v>
      </c>
      <c r="B79" s="55" t="s">
        <v>428</v>
      </c>
      <c r="C79" s="56">
        <v>1100</v>
      </c>
      <c r="D79" s="55">
        <f t="shared" si="10"/>
        <v>457</v>
      </c>
      <c r="E79" s="57" t="s">
        <v>478</v>
      </c>
      <c r="F79" s="57">
        <f>IF(ISERROR(VLOOKUP(B79,Facture!$A$4:$D$31,4,FALSE)),0,VLOOKUP(B79,Facture!$B$7:$C$507,2,FALSE))</f>
        <v>0</v>
      </c>
      <c r="G79" s="57" t="e">
        <f t="shared" si="7"/>
        <v>#VALUE!</v>
      </c>
      <c r="H79" s="58">
        <f t="shared" si="9"/>
        <v>502700</v>
      </c>
    </row>
    <row r="80" spans="1:8" x14ac:dyDescent="0.25">
      <c r="A80" s="54">
        <f t="shared" si="11"/>
        <v>80</v>
      </c>
      <c r="B80" s="55" t="s">
        <v>162</v>
      </c>
      <c r="C80" s="56">
        <v>720</v>
      </c>
      <c r="D80" s="55">
        <f t="shared" si="10"/>
        <v>463</v>
      </c>
      <c r="E80" s="57" t="s">
        <v>478</v>
      </c>
      <c r="F80" s="57">
        <f>IF(ISERROR(VLOOKUP(B80,Facture!$A$4:$D$31,4,FALSE)),0,VLOOKUP(B80,Facture!$B$7:$C$507,2,FALSE))</f>
        <v>0</v>
      </c>
      <c r="G80" s="57" t="e">
        <f t="shared" si="7"/>
        <v>#VALUE!</v>
      </c>
      <c r="H80" s="58">
        <f t="shared" si="9"/>
        <v>333360</v>
      </c>
    </row>
    <row r="81" spans="1:8" x14ac:dyDescent="0.25">
      <c r="A81" s="54">
        <f t="shared" si="11"/>
        <v>81</v>
      </c>
      <c r="B81" s="55" t="s">
        <v>163</v>
      </c>
      <c r="C81" s="56">
        <v>720</v>
      </c>
      <c r="D81" s="55">
        <f t="shared" si="10"/>
        <v>469</v>
      </c>
      <c r="E81" s="57" t="s">
        <v>478</v>
      </c>
      <c r="F81" s="57">
        <f>IF(ISERROR(VLOOKUP(B81,Facture!$A$4:$D$31,4,FALSE)),0,VLOOKUP(B81,Facture!$B$7:$C$507,2,FALSE))</f>
        <v>0</v>
      </c>
      <c r="G81" s="57" t="e">
        <f t="shared" si="7"/>
        <v>#VALUE!</v>
      </c>
      <c r="H81" s="58">
        <f t="shared" si="9"/>
        <v>337680</v>
      </c>
    </row>
    <row r="82" spans="1:8" x14ac:dyDescent="0.25">
      <c r="A82" s="54">
        <f t="shared" si="11"/>
        <v>82</v>
      </c>
      <c r="B82" s="55" t="s">
        <v>164</v>
      </c>
      <c r="C82" s="56">
        <v>5100</v>
      </c>
      <c r="D82" s="55">
        <f t="shared" si="10"/>
        <v>475</v>
      </c>
      <c r="E82" s="57" t="s">
        <v>478</v>
      </c>
      <c r="F82" s="57">
        <f>IF(ISERROR(VLOOKUP(B82,Facture!$A$4:$D$31,4,FALSE)),0,VLOOKUP(B82,Facture!$B$7:$C$507,2,FALSE))</f>
        <v>0</v>
      </c>
      <c r="G82" s="57" t="e">
        <f t="shared" si="7"/>
        <v>#VALUE!</v>
      </c>
      <c r="H82" s="58">
        <f t="shared" si="9"/>
        <v>2422500</v>
      </c>
    </row>
    <row r="83" spans="1:8" x14ac:dyDescent="0.25">
      <c r="A83" s="54">
        <f t="shared" si="11"/>
        <v>83</v>
      </c>
      <c r="B83" s="55" t="s">
        <v>165</v>
      </c>
      <c r="C83" s="56">
        <v>6000</v>
      </c>
      <c r="D83" s="55">
        <f t="shared" si="10"/>
        <v>481</v>
      </c>
      <c r="E83" s="57" t="s">
        <v>478</v>
      </c>
      <c r="F83" s="57">
        <f>IF(ISERROR(VLOOKUP(B83,Facture!$A$4:$D$31,4,FALSE)),0,VLOOKUP(B83,Facture!$B$7:$C$507,2,FALSE))</f>
        <v>0</v>
      </c>
      <c r="G83" s="57" t="e">
        <f t="shared" ref="G83:G114" si="12">E83-F83</f>
        <v>#VALUE!</v>
      </c>
      <c r="H83" s="58">
        <f t="shared" si="9"/>
        <v>2886000</v>
      </c>
    </row>
    <row r="84" spans="1:8" x14ac:dyDescent="0.25">
      <c r="A84" s="54">
        <f t="shared" si="11"/>
        <v>84</v>
      </c>
      <c r="B84" s="55" t="s">
        <v>166</v>
      </c>
      <c r="C84" s="56">
        <v>4850</v>
      </c>
      <c r="D84" s="55">
        <f t="shared" si="10"/>
        <v>487</v>
      </c>
      <c r="E84" s="59">
        <v>1800</v>
      </c>
      <c r="F84" s="57">
        <f>IF(ISERROR(VLOOKUP(B84,Facture!$A$4:$D$31,4,FALSE)),0,VLOOKUP(B84,Facture!$B$7:$C$507,2,FALSE))</f>
        <v>0</v>
      </c>
      <c r="G84" s="57">
        <f t="shared" si="12"/>
        <v>1800</v>
      </c>
      <c r="H84" s="58">
        <f t="shared" si="9"/>
        <v>2361950</v>
      </c>
    </row>
    <row r="85" spans="1:8" x14ac:dyDescent="0.25">
      <c r="A85" s="54">
        <f t="shared" si="11"/>
        <v>85</v>
      </c>
      <c r="B85" s="55" t="s">
        <v>167</v>
      </c>
      <c r="C85" s="56">
        <v>3350</v>
      </c>
      <c r="D85" s="55">
        <f t="shared" si="10"/>
        <v>493</v>
      </c>
      <c r="E85" s="57" t="s">
        <v>478</v>
      </c>
      <c r="F85" s="57">
        <f>IF(ISERROR(VLOOKUP(B85,Facture!$A$4:$D$31,4,FALSE)),0,VLOOKUP(B85,Facture!$B$7:$C$507,2,FALSE))</f>
        <v>0</v>
      </c>
      <c r="G85" s="57" t="e">
        <f t="shared" si="12"/>
        <v>#VALUE!</v>
      </c>
      <c r="H85" s="58">
        <f t="shared" si="9"/>
        <v>1651550</v>
      </c>
    </row>
    <row r="86" spans="1:8" x14ac:dyDescent="0.25">
      <c r="A86" s="54">
        <f t="shared" si="11"/>
        <v>86</v>
      </c>
      <c r="B86" s="55" t="s">
        <v>168</v>
      </c>
      <c r="C86" s="56">
        <v>1800</v>
      </c>
      <c r="D86" s="55">
        <f t="shared" si="10"/>
        <v>499</v>
      </c>
      <c r="E86" s="59">
        <v>4200</v>
      </c>
      <c r="F86" s="57">
        <f>IF(ISERROR(VLOOKUP(B86,Facture!$A$4:$D$31,4,FALSE)),0,VLOOKUP(B86,Facture!$B$7:$C$507,2,FALSE))</f>
        <v>0</v>
      </c>
      <c r="G86" s="57">
        <f t="shared" si="12"/>
        <v>4200</v>
      </c>
      <c r="H86" s="58">
        <f t="shared" si="9"/>
        <v>898200</v>
      </c>
    </row>
    <row r="87" spans="1:8" x14ac:dyDescent="0.25">
      <c r="A87" s="54">
        <f t="shared" si="11"/>
        <v>87</v>
      </c>
      <c r="B87" s="55" t="s">
        <v>169</v>
      </c>
      <c r="C87" s="56">
        <v>1100</v>
      </c>
      <c r="D87" s="55">
        <f t="shared" si="10"/>
        <v>505</v>
      </c>
      <c r="E87" s="57" t="s">
        <v>478</v>
      </c>
      <c r="F87" s="57">
        <f>IF(ISERROR(VLOOKUP(B87,Facture!$A$4:$D$31,4,FALSE)),0,VLOOKUP(B87,Facture!$B$7:$C$507,2,FALSE))</f>
        <v>0</v>
      </c>
      <c r="G87" s="57" t="e">
        <f t="shared" si="12"/>
        <v>#VALUE!</v>
      </c>
      <c r="H87" s="58">
        <f t="shared" si="9"/>
        <v>555500</v>
      </c>
    </row>
    <row r="88" spans="1:8" x14ac:dyDescent="0.25">
      <c r="A88" s="54">
        <f t="shared" si="11"/>
        <v>88</v>
      </c>
      <c r="B88" s="55" t="s">
        <v>170</v>
      </c>
      <c r="C88" s="56">
        <v>2100</v>
      </c>
      <c r="D88" s="55">
        <f t="shared" si="10"/>
        <v>511</v>
      </c>
      <c r="E88" s="59">
        <v>1800</v>
      </c>
      <c r="F88" s="57">
        <f>IF(ISERROR(VLOOKUP(B88,Facture!$A$4:$D$31,4,FALSE)),0,VLOOKUP(B88,Facture!$B$7:$C$507,2,FALSE))</f>
        <v>0</v>
      </c>
      <c r="G88" s="57">
        <f t="shared" si="12"/>
        <v>1800</v>
      </c>
      <c r="H88" s="58">
        <f t="shared" si="9"/>
        <v>1073100</v>
      </c>
    </row>
    <row r="89" spans="1:8" x14ac:dyDescent="0.25">
      <c r="A89" s="54">
        <f t="shared" si="11"/>
        <v>89</v>
      </c>
      <c r="B89" s="55" t="s">
        <v>171</v>
      </c>
      <c r="C89" s="56">
        <v>1050</v>
      </c>
      <c r="D89" s="55">
        <f t="shared" si="10"/>
        <v>517</v>
      </c>
      <c r="E89" s="59">
        <v>3600</v>
      </c>
      <c r="F89" s="57">
        <f>IF(ISERROR(VLOOKUP(B89,Facture!$A$4:$D$31,4,FALSE)),0,VLOOKUP(B89,Facture!$B$7:$C$507,2,FALSE))</f>
        <v>0</v>
      </c>
      <c r="G89" s="57">
        <f t="shared" si="12"/>
        <v>3600</v>
      </c>
      <c r="H89" s="58">
        <f t="shared" si="9"/>
        <v>542850</v>
      </c>
    </row>
    <row r="90" spans="1:8" x14ac:dyDescent="0.25">
      <c r="A90" s="54">
        <f t="shared" si="11"/>
        <v>90</v>
      </c>
      <c r="B90" s="55" t="s">
        <v>172</v>
      </c>
      <c r="C90" s="56">
        <v>1800</v>
      </c>
      <c r="D90" s="55">
        <f t="shared" si="10"/>
        <v>523</v>
      </c>
      <c r="E90" s="59">
        <v>2500</v>
      </c>
      <c r="F90" s="57">
        <f>IF(ISERROR(VLOOKUP(B90,Facture!$A$4:$D$31,4,FALSE)),0,VLOOKUP(B90,Facture!$B$7:$C$507,2,FALSE))</f>
        <v>0</v>
      </c>
      <c r="G90" s="57">
        <f t="shared" si="12"/>
        <v>2500</v>
      </c>
      <c r="H90" s="58">
        <f t="shared" si="9"/>
        <v>941400</v>
      </c>
    </row>
    <row r="91" spans="1:8" x14ac:dyDescent="0.25">
      <c r="A91" s="54">
        <f t="shared" si="11"/>
        <v>91</v>
      </c>
      <c r="B91" s="55" t="s">
        <v>429</v>
      </c>
      <c r="C91" s="56">
        <v>1800</v>
      </c>
      <c r="D91" s="55">
        <f t="shared" si="10"/>
        <v>529</v>
      </c>
      <c r="E91" s="57" t="s">
        <v>478</v>
      </c>
      <c r="F91" s="57">
        <f>IF(ISERROR(VLOOKUP(B91,Facture!$A$4:$D$31,4,FALSE)),0,VLOOKUP(B91,Facture!$B$7:$C$507,2,FALSE))</f>
        <v>0</v>
      </c>
      <c r="G91" s="57" t="e">
        <f t="shared" si="12"/>
        <v>#VALUE!</v>
      </c>
      <c r="H91" s="58">
        <f t="shared" si="9"/>
        <v>952200</v>
      </c>
    </row>
    <row r="92" spans="1:8" x14ac:dyDescent="0.25">
      <c r="A92" s="54">
        <f t="shared" si="11"/>
        <v>92</v>
      </c>
      <c r="B92" s="55" t="s">
        <v>173</v>
      </c>
      <c r="C92" s="56">
        <v>500</v>
      </c>
      <c r="D92" s="55">
        <f t="shared" si="10"/>
        <v>535</v>
      </c>
      <c r="E92" s="59">
        <v>3000</v>
      </c>
      <c r="F92" s="57">
        <f>IF(ISERROR(VLOOKUP(B92,Facture!$A$4:$D$31,4,FALSE)),0,VLOOKUP(B92,Facture!$B$7:$C$507,2,FALSE))</f>
        <v>0</v>
      </c>
      <c r="G92" s="57">
        <f t="shared" si="12"/>
        <v>3000</v>
      </c>
      <c r="H92" s="58">
        <f t="shared" si="9"/>
        <v>267500</v>
      </c>
    </row>
    <row r="93" spans="1:8" x14ac:dyDescent="0.25">
      <c r="A93" s="54">
        <f t="shared" si="11"/>
        <v>93</v>
      </c>
      <c r="B93" s="55" t="s">
        <v>174</v>
      </c>
      <c r="C93" s="56">
        <v>420</v>
      </c>
      <c r="D93" s="55">
        <f t="shared" si="10"/>
        <v>541</v>
      </c>
      <c r="E93" s="57" t="s">
        <v>478</v>
      </c>
      <c r="F93" s="57">
        <f>IF(ISERROR(VLOOKUP(B93,Facture!$A$4:$D$31,4,FALSE)),0,VLOOKUP(B93,Facture!$B$7:$C$507,2,FALSE))</f>
        <v>0</v>
      </c>
      <c r="G93" s="57" t="e">
        <f t="shared" si="12"/>
        <v>#VALUE!</v>
      </c>
      <c r="H93" s="58">
        <f t="shared" si="9"/>
        <v>227220</v>
      </c>
    </row>
    <row r="94" spans="1:8" x14ac:dyDescent="0.25">
      <c r="A94" s="54">
        <f t="shared" si="11"/>
        <v>94</v>
      </c>
      <c r="B94" s="55" t="s">
        <v>430</v>
      </c>
      <c r="C94" s="56">
        <v>600</v>
      </c>
      <c r="D94" s="55">
        <f t="shared" si="10"/>
        <v>547</v>
      </c>
      <c r="E94" s="57" t="s">
        <v>478</v>
      </c>
      <c r="F94" s="57">
        <f>IF(ISERROR(VLOOKUP(B94,Facture!$A$4:$D$31,4,FALSE)),0,VLOOKUP(B94,Facture!$B$7:$C$507,2,FALSE))</f>
        <v>0</v>
      </c>
      <c r="G94" s="57" t="e">
        <f t="shared" si="12"/>
        <v>#VALUE!</v>
      </c>
      <c r="H94" s="58">
        <f t="shared" si="9"/>
        <v>328200</v>
      </c>
    </row>
    <row r="95" spans="1:8" x14ac:dyDescent="0.25">
      <c r="A95" s="54">
        <f t="shared" si="11"/>
        <v>95</v>
      </c>
      <c r="B95" s="55" t="s">
        <v>175</v>
      </c>
      <c r="C95" s="56">
        <v>260</v>
      </c>
      <c r="D95" s="55">
        <f t="shared" si="10"/>
        <v>553</v>
      </c>
      <c r="E95" s="57" t="s">
        <v>478</v>
      </c>
      <c r="F95" s="57">
        <f>IF(ISERROR(VLOOKUP(B95,Facture!$A$4:$D$31,4,FALSE)),0,VLOOKUP(B95,Facture!$B$7:$C$507,2,FALSE))</f>
        <v>0</v>
      </c>
      <c r="G95" s="57" t="e">
        <f t="shared" si="12"/>
        <v>#VALUE!</v>
      </c>
      <c r="H95" s="58">
        <f t="shared" si="9"/>
        <v>143780</v>
      </c>
    </row>
    <row r="96" spans="1:8" x14ac:dyDescent="0.25">
      <c r="A96" s="54">
        <f t="shared" si="11"/>
        <v>96</v>
      </c>
      <c r="B96" s="55" t="s">
        <v>176</v>
      </c>
      <c r="C96" s="56">
        <v>130</v>
      </c>
      <c r="D96" s="55">
        <f t="shared" si="10"/>
        <v>559</v>
      </c>
      <c r="E96" s="57">
        <v>260</v>
      </c>
      <c r="F96" s="57">
        <f>IF(ISERROR(VLOOKUP(B96,Facture!$A$4:$D$31,4,FALSE)),0,VLOOKUP(B96,Facture!$B$7:$C$507,2,FALSE))</f>
        <v>0</v>
      </c>
      <c r="G96" s="57">
        <f t="shared" si="12"/>
        <v>260</v>
      </c>
      <c r="H96" s="58">
        <f t="shared" si="9"/>
        <v>72670</v>
      </c>
    </row>
    <row r="97" spans="1:8" x14ac:dyDescent="0.25">
      <c r="A97" s="54">
        <f t="shared" si="11"/>
        <v>97</v>
      </c>
      <c r="B97" s="55" t="s">
        <v>177</v>
      </c>
      <c r="C97" s="56">
        <v>100</v>
      </c>
      <c r="D97" s="55">
        <f t="shared" si="10"/>
        <v>565</v>
      </c>
      <c r="E97" s="57">
        <v>300</v>
      </c>
      <c r="F97" s="57">
        <f>IF(ISERROR(VLOOKUP(B97,Facture!$A$4:$D$31,4,FALSE)),0,VLOOKUP(B97,Facture!$B$7:$C$507,2,FALSE))</f>
        <v>0</v>
      </c>
      <c r="G97" s="57">
        <f t="shared" si="12"/>
        <v>300</v>
      </c>
      <c r="H97" s="58">
        <f t="shared" si="9"/>
        <v>56500</v>
      </c>
    </row>
    <row r="98" spans="1:8" x14ac:dyDescent="0.25">
      <c r="A98" s="54">
        <f t="shared" si="11"/>
        <v>98</v>
      </c>
      <c r="B98" s="55" t="s">
        <v>178</v>
      </c>
      <c r="C98" s="56">
        <v>130</v>
      </c>
      <c r="D98" s="55">
        <f t="shared" ref="D98:D116" si="13">D97+6</f>
        <v>571</v>
      </c>
      <c r="E98" s="57" t="s">
        <v>478</v>
      </c>
      <c r="F98" s="57">
        <f>IF(ISERROR(VLOOKUP(B98,Facture!$A$4:$D$31,4,FALSE)),0,VLOOKUP(B98,Facture!$B$7:$C$507,2,FALSE))</f>
        <v>0</v>
      </c>
      <c r="G98" s="57" t="e">
        <f t="shared" si="12"/>
        <v>#VALUE!</v>
      </c>
      <c r="H98" s="58">
        <f t="shared" si="9"/>
        <v>74230</v>
      </c>
    </row>
    <row r="99" spans="1:8" x14ac:dyDescent="0.25">
      <c r="A99" s="54">
        <f t="shared" si="11"/>
        <v>99</v>
      </c>
      <c r="B99" s="55" t="s">
        <v>431</v>
      </c>
      <c r="C99" s="56">
        <v>300</v>
      </c>
      <c r="D99" s="55">
        <f t="shared" si="13"/>
        <v>577</v>
      </c>
      <c r="E99" s="57" t="s">
        <v>478</v>
      </c>
      <c r="F99" s="57">
        <f>IF(ISERROR(VLOOKUP(B99,Facture!$A$4:$D$31,4,FALSE)),0,VLOOKUP(B99,Facture!$B$7:$C$507,2,FALSE))</f>
        <v>0</v>
      </c>
      <c r="G99" s="57" t="e">
        <f t="shared" si="12"/>
        <v>#VALUE!</v>
      </c>
      <c r="H99" s="58">
        <f t="shared" si="9"/>
        <v>173100</v>
      </c>
    </row>
    <row r="100" spans="1:8" x14ac:dyDescent="0.25">
      <c r="A100" s="54">
        <f t="shared" si="11"/>
        <v>100</v>
      </c>
      <c r="B100" s="55" t="s">
        <v>179</v>
      </c>
      <c r="C100" s="56">
        <v>530</v>
      </c>
      <c r="D100" s="55">
        <f t="shared" si="13"/>
        <v>583</v>
      </c>
      <c r="E100" s="57" t="s">
        <v>478</v>
      </c>
      <c r="F100" s="57">
        <f>IF(ISERROR(VLOOKUP(B100,Facture!$A$4:$D$31,4,FALSE)),0,VLOOKUP(B100,Facture!$B$7:$C$507,2,FALSE))</f>
        <v>0</v>
      </c>
      <c r="G100" s="57" t="e">
        <f t="shared" si="12"/>
        <v>#VALUE!</v>
      </c>
      <c r="H100" s="58">
        <f t="shared" si="9"/>
        <v>308990</v>
      </c>
    </row>
    <row r="101" spans="1:8" x14ac:dyDescent="0.25">
      <c r="A101" s="54">
        <f t="shared" si="11"/>
        <v>101</v>
      </c>
      <c r="B101" s="55" t="s">
        <v>180</v>
      </c>
      <c r="C101" s="56">
        <v>520</v>
      </c>
      <c r="D101" s="55">
        <f t="shared" si="13"/>
        <v>589</v>
      </c>
      <c r="E101" s="59">
        <v>2100</v>
      </c>
      <c r="F101" s="57">
        <f>IF(ISERROR(VLOOKUP(B101,Facture!$A$4:$D$31,4,FALSE)),0,VLOOKUP(B101,Facture!$B$7:$C$507,2,FALSE))</f>
        <v>0</v>
      </c>
      <c r="G101" s="57">
        <f t="shared" si="12"/>
        <v>2100</v>
      </c>
      <c r="H101" s="58">
        <f t="shared" si="9"/>
        <v>306280</v>
      </c>
    </row>
    <row r="102" spans="1:8" x14ac:dyDescent="0.25">
      <c r="A102" s="54">
        <f t="shared" si="11"/>
        <v>102</v>
      </c>
      <c r="B102" s="55" t="s">
        <v>181</v>
      </c>
      <c r="C102" s="56">
        <v>420</v>
      </c>
      <c r="D102" s="55">
        <f t="shared" si="13"/>
        <v>595</v>
      </c>
      <c r="E102" s="59">
        <v>7200</v>
      </c>
      <c r="F102" s="57">
        <f>IF(ISERROR(VLOOKUP(B102,Facture!$A$4:$D$31,4,FALSE)),0,VLOOKUP(B102,Facture!$B$7:$C$507,2,FALSE))</f>
        <v>0</v>
      </c>
      <c r="G102" s="57">
        <f t="shared" si="12"/>
        <v>7200</v>
      </c>
      <c r="H102" s="58">
        <f t="shared" si="9"/>
        <v>249900</v>
      </c>
    </row>
    <row r="103" spans="1:8" x14ac:dyDescent="0.25">
      <c r="A103" s="54">
        <f t="shared" si="11"/>
        <v>103</v>
      </c>
      <c r="B103" s="55" t="s">
        <v>182</v>
      </c>
      <c r="C103" s="56">
        <v>700</v>
      </c>
      <c r="D103" s="55">
        <f t="shared" si="13"/>
        <v>601</v>
      </c>
      <c r="E103" s="57" t="s">
        <v>478</v>
      </c>
      <c r="F103" s="57">
        <f>IF(ISERROR(VLOOKUP(B103,Facture!$A$4:$D$31,4,FALSE)),0,VLOOKUP(B103,Facture!$B$7:$C$507,2,FALSE))</f>
        <v>0</v>
      </c>
      <c r="G103" s="57" t="e">
        <f t="shared" si="12"/>
        <v>#VALUE!</v>
      </c>
      <c r="H103" s="58">
        <f t="shared" si="9"/>
        <v>420700</v>
      </c>
    </row>
    <row r="104" spans="1:8" x14ac:dyDescent="0.25">
      <c r="A104" s="54">
        <f t="shared" si="11"/>
        <v>104</v>
      </c>
      <c r="B104" s="55" t="s">
        <v>183</v>
      </c>
      <c r="C104" s="56">
        <v>600</v>
      </c>
      <c r="D104" s="55">
        <f t="shared" si="13"/>
        <v>607</v>
      </c>
      <c r="E104" s="57" t="s">
        <v>478</v>
      </c>
      <c r="F104" s="57">
        <f>IF(ISERROR(VLOOKUP(B104,Facture!$A$4:$D$31,4,FALSE)),0,VLOOKUP(B104,Facture!$B$7:$C$507,2,FALSE))</f>
        <v>0</v>
      </c>
      <c r="G104" s="57" t="e">
        <f t="shared" si="12"/>
        <v>#VALUE!</v>
      </c>
      <c r="H104" s="58">
        <f t="shared" si="9"/>
        <v>364200</v>
      </c>
    </row>
    <row r="105" spans="1:8" x14ac:dyDescent="0.25">
      <c r="A105" s="54">
        <f t="shared" si="11"/>
        <v>105</v>
      </c>
      <c r="B105" s="55" t="s">
        <v>184</v>
      </c>
      <c r="C105" s="56">
        <v>520</v>
      </c>
      <c r="D105" s="55">
        <f t="shared" si="13"/>
        <v>613</v>
      </c>
      <c r="E105" s="59">
        <v>1200</v>
      </c>
      <c r="F105" s="57">
        <f>IF(ISERROR(VLOOKUP(B105,Facture!$A$4:$D$31,4,FALSE)),0,VLOOKUP(B105,Facture!$B$7:$C$507,2,FALSE))</f>
        <v>0</v>
      </c>
      <c r="G105" s="57">
        <f t="shared" si="12"/>
        <v>1200</v>
      </c>
      <c r="H105" s="58">
        <f t="shared" si="9"/>
        <v>318760</v>
      </c>
    </row>
    <row r="106" spans="1:8" x14ac:dyDescent="0.25">
      <c r="A106" s="54">
        <f t="shared" si="11"/>
        <v>106</v>
      </c>
      <c r="B106" s="55" t="s">
        <v>185</v>
      </c>
      <c r="C106" s="56">
        <v>520</v>
      </c>
      <c r="D106" s="55">
        <f t="shared" si="13"/>
        <v>619</v>
      </c>
      <c r="E106" s="57" t="s">
        <v>478</v>
      </c>
      <c r="F106" s="57">
        <f>IF(ISERROR(VLOOKUP(B106,Facture!$A$4:$D$31,4,FALSE)),0,VLOOKUP(B106,Facture!$B$7:$C$507,2,FALSE))</f>
        <v>0</v>
      </c>
      <c r="G106" s="57" t="e">
        <f t="shared" si="12"/>
        <v>#VALUE!</v>
      </c>
      <c r="H106" s="58">
        <f t="shared" si="9"/>
        <v>321880</v>
      </c>
    </row>
    <row r="107" spans="1:8" x14ac:dyDescent="0.25">
      <c r="A107" s="54">
        <f t="shared" si="11"/>
        <v>107</v>
      </c>
      <c r="B107" s="55" t="s">
        <v>186</v>
      </c>
      <c r="C107" s="56">
        <v>600</v>
      </c>
      <c r="D107" s="55">
        <f t="shared" si="13"/>
        <v>625</v>
      </c>
      <c r="E107" s="57" t="s">
        <v>478</v>
      </c>
      <c r="F107" s="57">
        <f>IF(ISERROR(VLOOKUP(B107,Facture!$A$4:$D$31,4,FALSE)),0,VLOOKUP(B107,Facture!$B$7:$C$507,2,FALSE))</f>
        <v>0</v>
      </c>
      <c r="G107" s="57" t="e">
        <f t="shared" si="12"/>
        <v>#VALUE!</v>
      </c>
      <c r="H107" s="58">
        <f t="shared" si="9"/>
        <v>375000</v>
      </c>
    </row>
    <row r="108" spans="1:8" x14ac:dyDescent="0.25">
      <c r="A108" s="54">
        <f t="shared" si="11"/>
        <v>108</v>
      </c>
      <c r="B108" s="55" t="s">
        <v>187</v>
      </c>
      <c r="C108" s="56">
        <v>520</v>
      </c>
      <c r="D108" s="55">
        <f t="shared" si="13"/>
        <v>631</v>
      </c>
      <c r="E108" s="59">
        <v>2400</v>
      </c>
      <c r="F108" s="57">
        <f>IF(ISERROR(VLOOKUP(B108,Facture!$A$4:$D$31,4,FALSE)),0,VLOOKUP(B108,Facture!$B$7:$C$507,2,FALSE))</f>
        <v>0</v>
      </c>
      <c r="G108" s="57">
        <f t="shared" si="12"/>
        <v>2400</v>
      </c>
      <c r="H108" s="58">
        <f t="shared" si="9"/>
        <v>328120</v>
      </c>
    </row>
    <row r="109" spans="1:8" x14ac:dyDescent="0.25">
      <c r="A109" s="54">
        <f t="shared" si="11"/>
        <v>109</v>
      </c>
      <c r="B109" s="55" t="s">
        <v>188</v>
      </c>
      <c r="C109" s="56">
        <v>520</v>
      </c>
      <c r="D109" s="55">
        <f t="shared" si="13"/>
        <v>637</v>
      </c>
      <c r="E109" s="57" t="s">
        <v>478</v>
      </c>
      <c r="F109" s="57">
        <f>IF(ISERROR(VLOOKUP(B109,Facture!$A$4:$D$31,4,FALSE)),0,VLOOKUP(B109,Facture!$B$7:$C$507,2,FALSE))</f>
        <v>0</v>
      </c>
      <c r="G109" s="57" t="e">
        <f t="shared" si="12"/>
        <v>#VALUE!</v>
      </c>
      <c r="H109" s="58">
        <f t="shared" si="9"/>
        <v>331240</v>
      </c>
    </row>
    <row r="110" spans="1:8" x14ac:dyDescent="0.25">
      <c r="A110" s="54">
        <f t="shared" si="11"/>
        <v>110</v>
      </c>
      <c r="B110" s="55" t="s">
        <v>189</v>
      </c>
      <c r="C110" s="56">
        <v>400</v>
      </c>
      <c r="D110" s="55">
        <f t="shared" si="13"/>
        <v>643</v>
      </c>
      <c r="E110" s="57" t="s">
        <v>478</v>
      </c>
      <c r="F110" s="57">
        <f>IF(ISERROR(VLOOKUP(B110,Facture!$A$4:$D$31,4,FALSE)),0,VLOOKUP(B110,Facture!$B$7:$C$507,2,FALSE))</f>
        <v>0</v>
      </c>
      <c r="G110" s="57" t="e">
        <f t="shared" si="12"/>
        <v>#VALUE!</v>
      </c>
      <c r="H110" s="58">
        <f t="shared" si="9"/>
        <v>257200</v>
      </c>
    </row>
    <row r="111" spans="1:8" x14ac:dyDescent="0.25">
      <c r="A111" s="54">
        <f t="shared" si="11"/>
        <v>111</v>
      </c>
      <c r="B111" s="55" t="s">
        <v>190</v>
      </c>
      <c r="C111" s="56">
        <v>300</v>
      </c>
      <c r="D111" s="55">
        <f t="shared" si="13"/>
        <v>649</v>
      </c>
      <c r="E111" s="57">
        <v>800</v>
      </c>
      <c r="F111" s="57">
        <f>IF(ISERROR(VLOOKUP(B111,Facture!$A$4:$D$31,4,FALSE)),0,VLOOKUP(B111,Facture!$B$7:$C$507,2,FALSE))</f>
        <v>0</v>
      </c>
      <c r="G111" s="57">
        <f t="shared" si="12"/>
        <v>800</v>
      </c>
      <c r="H111" s="58">
        <f t="shared" si="9"/>
        <v>194700</v>
      </c>
    </row>
    <row r="112" spans="1:8" x14ac:dyDescent="0.25">
      <c r="A112" s="54">
        <f t="shared" si="11"/>
        <v>112</v>
      </c>
      <c r="B112" s="55" t="s">
        <v>191</v>
      </c>
      <c r="C112" s="56">
        <v>520</v>
      </c>
      <c r="D112" s="55">
        <f t="shared" si="13"/>
        <v>655</v>
      </c>
      <c r="E112" s="59">
        <v>3000</v>
      </c>
      <c r="F112" s="57">
        <f>IF(ISERROR(VLOOKUP(B112,Facture!$A$4:$D$31,4,FALSE)),0,VLOOKUP(B112,Facture!$B$7:$C$507,2,FALSE))</f>
        <v>0</v>
      </c>
      <c r="G112" s="57">
        <f t="shared" si="12"/>
        <v>3000</v>
      </c>
      <c r="H112" s="58">
        <f t="shared" si="9"/>
        <v>340600</v>
      </c>
    </row>
    <row r="113" spans="1:8" x14ac:dyDescent="0.25">
      <c r="A113" s="54">
        <f t="shared" si="11"/>
        <v>113</v>
      </c>
      <c r="B113" s="55" t="s">
        <v>192</v>
      </c>
      <c r="C113" s="56">
        <v>800</v>
      </c>
      <c r="D113" s="55">
        <f t="shared" si="13"/>
        <v>661</v>
      </c>
      <c r="E113" s="57" t="s">
        <v>478</v>
      </c>
      <c r="F113" s="57">
        <f>IF(ISERROR(VLOOKUP(B113,Facture!$A$4:$D$31,4,FALSE)),0,VLOOKUP(B113,Facture!$B$7:$C$507,2,FALSE))</f>
        <v>0</v>
      </c>
      <c r="G113" s="57" t="e">
        <f t="shared" si="12"/>
        <v>#VALUE!</v>
      </c>
      <c r="H113" s="58">
        <f t="shared" si="9"/>
        <v>528800</v>
      </c>
    </row>
    <row r="114" spans="1:8" x14ac:dyDescent="0.25">
      <c r="A114" s="54">
        <f t="shared" si="11"/>
        <v>114</v>
      </c>
      <c r="B114" s="55" t="s">
        <v>193</v>
      </c>
      <c r="C114" s="56">
        <v>600</v>
      </c>
      <c r="D114" s="55">
        <f t="shared" si="13"/>
        <v>667</v>
      </c>
      <c r="E114" s="59">
        <v>2400</v>
      </c>
      <c r="F114" s="57">
        <f>IF(ISERROR(VLOOKUP(B114,Facture!$A$4:$D$31,4,FALSE)),0,VLOOKUP(B114,Facture!$B$7:$C$507,2,FALSE))</f>
        <v>0</v>
      </c>
      <c r="G114" s="57">
        <f t="shared" si="12"/>
        <v>2400</v>
      </c>
      <c r="H114" s="58">
        <f t="shared" si="9"/>
        <v>400200</v>
      </c>
    </row>
    <row r="115" spans="1:8" x14ac:dyDescent="0.25">
      <c r="A115" s="54">
        <f t="shared" si="11"/>
        <v>115</v>
      </c>
      <c r="B115" s="55" t="s">
        <v>194</v>
      </c>
      <c r="C115" s="56">
        <v>420</v>
      </c>
      <c r="D115" s="55">
        <f t="shared" si="13"/>
        <v>673</v>
      </c>
      <c r="E115" s="57" t="s">
        <v>478</v>
      </c>
      <c r="F115" s="57">
        <f>IF(ISERROR(VLOOKUP(B115,Facture!$A$4:$D$31,4,FALSE)),0,VLOOKUP(B115,Facture!$B$7:$C$507,2,FALSE))</f>
        <v>0</v>
      </c>
      <c r="G115" s="57" t="e">
        <f t="shared" ref="G115:G146" si="14">E115-F115</f>
        <v>#VALUE!</v>
      </c>
      <c r="H115" s="58">
        <f t="shared" si="9"/>
        <v>282660</v>
      </c>
    </row>
    <row r="116" spans="1:8" x14ac:dyDescent="0.25">
      <c r="A116" s="54">
        <f t="shared" si="11"/>
        <v>116</v>
      </c>
      <c r="B116" s="55" t="s">
        <v>195</v>
      </c>
      <c r="C116" s="56">
        <v>400</v>
      </c>
      <c r="D116" s="55">
        <f t="shared" si="13"/>
        <v>679</v>
      </c>
      <c r="E116" s="57" t="s">
        <v>478</v>
      </c>
      <c r="F116" s="57">
        <f>IF(ISERROR(VLOOKUP(B116,Facture!$A$4:$D$31,4,FALSE)),0,VLOOKUP(B116,Facture!$B$7:$C$507,2,FALSE))</f>
        <v>0</v>
      </c>
      <c r="G116" s="57" t="e">
        <f t="shared" si="14"/>
        <v>#VALUE!</v>
      </c>
      <c r="H116" s="58">
        <f t="shared" si="9"/>
        <v>271600</v>
      </c>
    </row>
    <row r="117" spans="1:8" x14ac:dyDescent="0.25">
      <c r="A117" s="54">
        <f t="shared" si="11"/>
        <v>117</v>
      </c>
      <c r="B117" s="55" t="s">
        <v>196</v>
      </c>
      <c r="C117" s="56">
        <v>520</v>
      </c>
      <c r="D117" s="55">
        <v>600</v>
      </c>
      <c r="E117" s="57" t="s">
        <v>478</v>
      </c>
      <c r="F117" s="57">
        <f>IF(ISERROR(VLOOKUP(B117,Facture!$A$4:$D$31,4,FALSE)),0,VLOOKUP(B117,Facture!$B$7:$C$507,2,FALSE))</f>
        <v>0</v>
      </c>
      <c r="G117" s="57" t="e">
        <f t="shared" si="14"/>
        <v>#VALUE!</v>
      </c>
      <c r="H117" s="58">
        <f t="shared" si="9"/>
        <v>312000</v>
      </c>
    </row>
    <row r="118" spans="1:8" x14ac:dyDescent="0.25">
      <c r="A118" s="54">
        <f t="shared" si="11"/>
        <v>118</v>
      </c>
      <c r="B118" s="55" t="s">
        <v>197</v>
      </c>
      <c r="C118" s="56">
        <v>1900</v>
      </c>
      <c r="D118" s="55">
        <f>D117+6</f>
        <v>606</v>
      </c>
      <c r="E118" s="57">
        <v>700</v>
      </c>
      <c r="F118" s="57">
        <f>IF(ISERROR(VLOOKUP(B118,Facture!$A$4:$D$31,4,FALSE)),0,VLOOKUP(B118,Facture!$B$7:$C$507,2,FALSE))</f>
        <v>0</v>
      </c>
      <c r="G118" s="57">
        <f t="shared" si="14"/>
        <v>700</v>
      </c>
      <c r="H118" s="58">
        <f t="shared" si="9"/>
        <v>1151400</v>
      </c>
    </row>
    <row r="119" spans="1:8" x14ac:dyDescent="0.25">
      <c r="A119" s="54">
        <f t="shared" si="11"/>
        <v>119</v>
      </c>
      <c r="B119" s="55" t="s">
        <v>198</v>
      </c>
      <c r="C119" s="56">
        <v>690</v>
      </c>
      <c r="D119" s="55">
        <f>D118+6</f>
        <v>612</v>
      </c>
      <c r="E119" s="57">
        <v>600</v>
      </c>
      <c r="F119" s="57">
        <f>IF(ISERROR(VLOOKUP(B119,Facture!$A$4:$D$31,4,FALSE)),0,VLOOKUP(B119,Facture!$B$7:$C$507,2,FALSE))</f>
        <v>0</v>
      </c>
      <c r="G119" s="57">
        <f t="shared" si="14"/>
        <v>600</v>
      </c>
      <c r="H119" s="58">
        <f t="shared" si="9"/>
        <v>422280</v>
      </c>
    </row>
    <row r="120" spans="1:8" x14ac:dyDescent="0.25">
      <c r="A120" s="54">
        <f t="shared" si="11"/>
        <v>120</v>
      </c>
      <c r="B120" s="55" t="s">
        <v>199</v>
      </c>
      <c r="C120" s="56">
        <v>700</v>
      </c>
      <c r="D120" s="55">
        <f>D119+6</f>
        <v>618</v>
      </c>
      <c r="E120" s="57">
        <v>700</v>
      </c>
      <c r="F120" s="57">
        <f>IF(ISERROR(VLOOKUP(B120,Facture!$A$4:$D$31,4,FALSE)),0,VLOOKUP(B120,Facture!$B$7:$C$507,2,FALSE))</f>
        <v>0</v>
      </c>
      <c r="G120" s="57">
        <f t="shared" si="14"/>
        <v>700</v>
      </c>
      <c r="H120" s="58">
        <f t="shared" si="9"/>
        <v>432600</v>
      </c>
    </row>
    <row r="121" spans="1:8" x14ac:dyDescent="0.25">
      <c r="A121" s="54">
        <f t="shared" si="11"/>
        <v>121</v>
      </c>
      <c r="B121" s="55" t="s">
        <v>200</v>
      </c>
      <c r="C121" s="56">
        <v>600</v>
      </c>
      <c r="D121" s="55">
        <f>D120+6</f>
        <v>624</v>
      </c>
      <c r="E121" s="57" t="s">
        <v>478</v>
      </c>
      <c r="F121" s="57">
        <f>IF(ISERROR(VLOOKUP(B121,Facture!$A$4:$D$31,4,FALSE)),0,VLOOKUP(B121,Facture!$B$7:$C$507,2,FALSE))</f>
        <v>0</v>
      </c>
      <c r="G121" s="57" t="e">
        <f t="shared" si="14"/>
        <v>#VALUE!</v>
      </c>
      <c r="H121" s="58">
        <f t="shared" si="9"/>
        <v>374400</v>
      </c>
    </row>
    <row r="122" spans="1:8" x14ac:dyDescent="0.25">
      <c r="A122" s="54">
        <f t="shared" si="11"/>
        <v>122</v>
      </c>
      <c r="B122" s="55" t="s">
        <v>201</v>
      </c>
      <c r="C122" s="56">
        <v>700</v>
      </c>
      <c r="D122" s="55">
        <f>D121+6</f>
        <v>630</v>
      </c>
      <c r="E122" s="57" t="s">
        <v>478</v>
      </c>
      <c r="F122" s="57">
        <f>IF(ISERROR(VLOOKUP(B122,Facture!$A$4:$D$31,4,FALSE)),0,VLOOKUP(B122,Facture!$B$7:$C$507,2,FALSE))</f>
        <v>0</v>
      </c>
      <c r="G122" s="57" t="e">
        <f t="shared" si="14"/>
        <v>#VALUE!</v>
      </c>
      <c r="H122" s="58">
        <f t="shared" si="9"/>
        <v>441000</v>
      </c>
    </row>
    <row r="123" spans="1:8" x14ac:dyDescent="0.25">
      <c r="A123" s="54">
        <f t="shared" si="11"/>
        <v>123</v>
      </c>
      <c r="B123" s="55" t="s">
        <v>202</v>
      </c>
      <c r="C123" s="56">
        <v>270</v>
      </c>
      <c r="D123" s="55">
        <v>635</v>
      </c>
      <c r="E123" s="59">
        <v>2100</v>
      </c>
      <c r="F123" s="57">
        <f>IF(ISERROR(VLOOKUP(B123,Facture!$A$4:$D$31,4,FALSE)),0,VLOOKUP(B123,Facture!$B$7:$C$507,2,FALSE))</f>
        <v>0</v>
      </c>
      <c r="G123" s="57">
        <f t="shared" si="14"/>
        <v>2100</v>
      </c>
      <c r="H123" s="58">
        <f t="shared" si="9"/>
        <v>171450</v>
      </c>
    </row>
    <row r="124" spans="1:8" x14ac:dyDescent="0.25">
      <c r="A124" s="54">
        <f t="shared" si="11"/>
        <v>124</v>
      </c>
      <c r="B124" s="55" t="s">
        <v>203</v>
      </c>
      <c r="C124" s="56">
        <v>1050</v>
      </c>
      <c r="D124" s="55">
        <f t="shared" ref="D124:D142" si="15">D123+6</f>
        <v>641</v>
      </c>
      <c r="E124" s="57" t="s">
        <v>478</v>
      </c>
      <c r="F124" s="57">
        <f>IF(ISERROR(VLOOKUP(B124,Facture!$A$4:$D$31,4,FALSE)),0,VLOOKUP(B124,Facture!$B$7:$C$507,2,FALSE))</f>
        <v>0</v>
      </c>
      <c r="G124" s="57" t="e">
        <f t="shared" si="14"/>
        <v>#VALUE!</v>
      </c>
      <c r="H124" s="58">
        <f t="shared" si="9"/>
        <v>673050</v>
      </c>
    </row>
    <row r="125" spans="1:8" x14ac:dyDescent="0.25">
      <c r="A125" s="54">
        <f t="shared" si="11"/>
        <v>125</v>
      </c>
      <c r="B125" s="55" t="s">
        <v>204</v>
      </c>
      <c r="C125" s="56">
        <v>700</v>
      </c>
      <c r="D125" s="55">
        <f t="shared" si="15"/>
        <v>647</v>
      </c>
      <c r="E125" s="59">
        <v>1800</v>
      </c>
      <c r="F125" s="57">
        <f>IF(ISERROR(VLOOKUP(B125,Facture!$A$4:$D$31,4,FALSE)),0,VLOOKUP(B125,Facture!$B$7:$C$507,2,FALSE))</f>
        <v>0</v>
      </c>
      <c r="G125" s="57">
        <f t="shared" si="14"/>
        <v>1800</v>
      </c>
      <c r="H125" s="58">
        <f t="shared" si="9"/>
        <v>452900</v>
      </c>
    </row>
    <row r="126" spans="1:8" x14ac:dyDescent="0.25">
      <c r="A126" s="54">
        <f t="shared" si="11"/>
        <v>126</v>
      </c>
      <c r="B126" s="55" t="s">
        <v>205</v>
      </c>
      <c r="C126" s="60">
        <v>650</v>
      </c>
      <c r="D126" s="55">
        <f t="shared" si="15"/>
        <v>653</v>
      </c>
      <c r="E126" s="57" t="s">
        <v>478</v>
      </c>
      <c r="F126" s="57">
        <f>IF(ISERROR(VLOOKUP(B126,Facture!$A$4:$D$31,4,FALSE)),0,VLOOKUP(B126,Facture!$B$7:$C$507,2,FALSE))</f>
        <v>0</v>
      </c>
      <c r="G126" s="57" t="e">
        <f t="shared" si="14"/>
        <v>#VALUE!</v>
      </c>
      <c r="H126" s="58">
        <f t="shared" si="9"/>
        <v>424450</v>
      </c>
    </row>
    <row r="127" spans="1:8" x14ac:dyDescent="0.25">
      <c r="A127" s="54">
        <f t="shared" si="11"/>
        <v>127</v>
      </c>
      <c r="B127" s="55" t="s">
        <v>432</v>
      </c>
      <c r="C127" s="60">
        <v>600</v>
      </c>
      <c r="D127" s="55">
        <f t="shared" si="15"/>
        <v>659</v>
      </c>
      <c r="E127" s="59">
        <v>1400</v>
      </c>
      <c r="F127" s="57">
        <f>IF(ISERROR(VLOOKUP(B127,Facture!$A$4:$D$31,4,FALSE)),0,VLOOKUP(B127,Facture!$B$7:$C$507,2,FALSE))</f>
        <v>0</v>
      </c>
      <c r="G127" s="57">
        <f t="shared" si="14"/>
        <v>1400</v>
      </c>
      <c r="H127" s="58">
        <f t="shared" si="9"/>
        <v>395400</v>
      </c>
    </row>
    <row r="128" spans="1:8" x14ac:dyDescent="0.25">
      <c r="A128" s="54">
        <f t="shared" si="11"/>
        <v>128</v>
      </c>
      <c r="B128" s="55" t="s">
        <v>206</v>
      </c>
      <c r="C128" s="60">
        <v>500</v>
      </c>
      <c r="D128" s="55">
        <f t="shared" si="15"/>
        <v>665</v>
      </c>
      <c r="E128" s="57" t="s">
        <v>478</v>
      </c>
      <c r="F128" s="57">
        <f>IF(ISERROR(VLOOKUP(B128,Facture!$A$4:$D$31,4,FALSE)),0,VLOOKUP(B128,Facture!$B$7:$C$507,2,FALSE))</f>
        <v>0</v>
      </c>
      <c r="G128" s="57" t="e">
        <f t="shared" si="14"/>
        <v>#VALUE!</v>
      </c>
      <c r="H128" s="58">
        <f t="shared" ref="H128:H191" si="16">D128*C128</f>
        <v>332500</v>
      </c>
    </row>
    <row r="129" spans="1:8" x14ac:dyDescent="0.25">
      <c r="A129" s="54">
        <f t="shared" si="11"/>
        <v>129</v>
      </c>
      <c r="B129" s="55" t="s">
        <v>207</v>
      </c>
      <c r="C129" s="60">
        <v>700</v>
      </c>
      <c r="D129" s="55">
        <f t="shared" si="15"/>
        <v>671</v>
      </c>
      <c r="E129" s="59">
        <v>1020</v>
      </c>
      <c r="F129" s="57">
        <f>IF(ISERROR(VLOOKUP(B129,Facture!$A$4:$D$31,4,FALSE)),0,VLOOKUP(B129,Facture!$B$7:$C$507,2,FALSE))</f>
        <v>0</v>
      </c>
      <c r="G129" s="57">
        <f t="shared" si="14"/>
        <v>1020</v>
      </c>
      <c r="H129" s="58">
        <f t="shared" si="16"/>
        <v>469700</v>
      </c>
    </row>
    <row r="130" spans="1:8" x14ac:dyDescent="0.25">
      <c r="A130" s="54">
        <f t="shared" si="11"/>
        <v>130</v>
      </c>
      <c r="B130" s="55" t="s">
        <v>433</v>
      </c>
      <c r="C130" s="60">
        <v>50</v>
      </c>
      <c r="D130" s="55">
        <f t="shared" si="15"/>
        <v>677</v>
      </c>
      <c r="E130" s="57" t="s">
        <v>478</v>
      </c>
      <c r="F130" s="57">
        <f>IF(ISERROR(VLOOKUP(B130,Facture!$A$4:$D$31,4,FALSE)),0,VLOOKUP(B130,Facture!$B$7:$C$507,2,FALSE))</f>
        <v>0</v>
      </c>
      <c r="G130" s="57" t="e">
        <f t="shared" si="14"/>
        <v>#VALUE!</v>
      </c>
      <c r="H130" s="58">
        <f t="shared" si="16"/>
        <v>33850</v>
      </c>
    </row>
    <row r="131" spans="1:8" x14ac:dyDescent="0.25">
      <c r="A131" s="54">
        <f t="shared" si="11"/>
        <v>131</v>
      </c>
      <c r="B131" s="55" t="s">
        <v>434</v>
      </c>
      <c r="C131" s="60">
        <v>20</v>
      </c>
      <c r="D131" s="55">
        <f t="shared" si="15"/>
        <v>683</v>
      </c>
      <c r="E131" s="57" t="s">
        <v>478</v>
      </c>
      <c r="F131" s="57">
        <f>IF(ISERROR(VLOOKUP(B131,Facture!$A$4:$D$31,4,FALSE)),0,VLOOKUP(B131,Facture!$B$7:$C$507,2,FALSE))</f>
        <v>0</v>
      </c>
      <c r="G131" s="57" t="e">
        <f t="shared" si="14"/>
        <v>#VALUE!</v>
      </c>
      <c r="H131" s="58">
        <f t="shared" si="16"/>
        <v>13660</v>
      </c>
    </row>
    <row r="132" spans="1:8" x14ac:dyDescent="0.25">
      <c r="A132" s="54">
        <f t="shared" si="11"/>
        <v>132</v>
      </c>
      <c r="B132" s="55" t="s">
        <v>208</v>
      </c>
      <c r="C132" s="56">
        <v>5600</v>
      </c>
      <c r="D132" s="55">
        <f t="shared" si="15"/>
        <v>689</v>
      </c>
      <c r="E132" s="57" t="s">
        <v>478</v>
      </c>
      <c r="F132" s="57">
        <f>IF(ISERROR(VLOOKUP(B132,Facture!$A$4:$D$31,4,FALSE)),0,VLOOKUP(B132,Facture!$B$7:$C$507,2,FALSE))</f>
        <v>0</v>
      </c>
      <c r="G132" s="57" t="e">
        <f t="shared" si="14"/>
        <v>#VALUE!</v>
      </c>
      <c r="H132" s="58">
        <f t="shared" si="16"/>
        <v>3858400</v>
      </c>
    </row>
    <row r="133" spans="1:8" x14ac:dyDescent="0.25">
      <c r="A133" s="54">
        <f t="shared" si="11"/>
        <v>133</v>
      </c>
      <c r="B133" s="55" t="s">
        <v>209</v>
      </c>
      <c r="C133" s="56">
        <v>1800</v>
      </c>
      <c r="D133" s="55">
        <f t="shared" si="15"/>
        <v>695</v>
      </c>
      <c r="E133" s="57" t="s">
        <v>478</v>
      </c>
      <c r="F133" s="57">
        <f>IF(ISERROR(VLOOKUP(B133,Facture!$A$4:$D$31,4,FALSE)),0,VLOOKUP(B133,Facture!$B$7:$C$507,2,FALSE))</f>
        <v>0</v>
      </c>
      <c r="G133" s="57" t="e">
        <f t="shared" si="14"/>
        <v>#VALUE!</v>
      </c>
      <c r="H133" s="58">
        <f t="shared" si="16"/>
        <v>1251000</v>
      </c>
    </row>
    <row r="134" spans="1:8" x14ac:dyDescent="0.25">
      <c r="A134" s="54">
        <f t="shared" si="11"/>
        <v>134</v>
      </c>
      <c r="B134" s="55" t="s">
        <v>210</v>
      </c>
      <c r="C134" s="56">
        <v>900</v>
      </c>
      <c r="D134" s="55">
        <f t="shared" si="15"/>
        <v>701</v>
      </c>
      <c r="E134" s="57" t="s">
        <v>478</v>
      </c>
      <c r="F134" s="57">
        <f>IF(ISERROR(VLOOKUP(B134,Facture!$A$4:$D$31,4,FALSE)),0,VLOOKUP(B134,Facture!$B$7:$C$507,2,FALSE))</f>
        <v>0</v>
      </c>
      <c r="G134" s="57" t="e">
        <f t="shared" si="14"/>
        <v>#VALUE!</v>
      </c>
      <c r="H134" s="58">
        <f t="shared" si="16"/>
        <v>630900</v>
      </c>
    </row>
    <row r="135" spans="1:8" x14ac:dyDescent="0.25">
      <c r="A135" s="54">
        <f t="shared" si="11"/>
        <v>135</v>
      </c>
      <c r="B135" s="55" t="s">
        <v>211</v>
      </c>
      <c r="C135" s="56">
        <v>900</v>
      </c>
      <c r="D135" s="55">
        <f t="shared" si="15"/>
        <v>707</v>
      </c>
      <c r="E135" s="57" t="s">
        <v>478</v>
      </c>
      <c r="F135" s="57">
        <f>IF(ISERROR(VLOOKUP(B135,Facture!$A$4:$D$31,4,FALSE)),0,VLOOKUP(B135,Facture!$B$7:$C$507,2,FALSE))</f>
        <v>0</v>
      </c>
      <c r="G135" s="57" t="e">
        <f t="shared" si="14"/>
        <v>#VALUE!</v>
      </c>
      <c r="H135" s="58">
        <f t="shared" si="16"/>
        <v>636300</v>
      </c>
    </row>
    <row r="136" spans="1:8" x14ac:dyDescent="0.25">
      <c r="A136" s="54">
        <f t="shared" si="11"/>
        <v>136</v>
      </c>
      <c r="B136" s="55" t="s">
        <v>212</v>
      </c>
      <c r="C136" s="56">
        <v>1900</v>
      </c>
      <c r="D136" s="55">
        <f t="shared" si="15"/>
        <v>713</v>
      </c>
      <c r="E136" s="57" t="s">
        <v>478</v>
      </c>
      <c r="F136" s="57">
        <f>IF(ISERROR(VLOOKUP(B136,Facture!$A$4:$D$31,4,FALSE)),0,VLOOKUP(B136,Facture!$B$7:$C$507,2,FALSE))</f>
        <v>0</v>
      </c>
      <c r="G136" s="57" t="e">
        <f t="shared" si="14"/>
        <v>#VALUE!</v>
      </c>
      <c r="H136" s="58">
        <f t="shared" si="16"/>
        <v>1354700</v>
      </c>
    </row>
    <row r="137" spans="1:8" x14ac:dyDescent="0.25">
      <c r="A137" s="54">
        <f t="shared" si="11"/>
        <v>137</v>
      </c>
      <c r="B137" s="55" t="s">
        <v>213</v>
      </c>
      <c r="C137" s="56">
        <v>1680</v>
      </c>
      <c r="D137" s="55">
        <f t="shared" si="15"/>
        <v>719</v>
      </c>
      <c r="E137" s="59">
        <v>1900</v>
      </c>
      <c r="F137" s="57">
        <f>IF(ISERROR(VLOOKUP(B137,Facture!$A$4:$D$31,4,FALSE)),0,VLOOKUP(B137,Facture!$B$7:$C$507,2,FALSE))</f>
        <v>0</v>
      </c>
      <c r="G137" s="57">
        <f t="shared" si="14"/>
        <v>1900</v>
      </c>
      <c r="H137" s="58">
        <f t="shared" si="16"/>
        <v>1207920</v>
      </c>
    </row>
    <row r="138" spans="1:8" x14ac:dyDescent="0.25">
      <c r="A138" s="54">
        <f t="shared" si="11"/>
        <v>138</v>
      </c>
      <c r="B138" s="55" t="s">
        <v>214</v>
      </c>
      <c r="C138" s="56">
        <v>900</v>
      </c>
      <c r="D138" s="55">
        <f t="shared" si="15"/>
        <v>725</v>
      </c>
      <c r="E138" s="59">
        <v>1900</v>
      </c>
      <c r="F138" s="57">
        <f>IF(ISERROR(VLOOKUP(B138,Facture!$A$4:$D$31,4,FALSE)),0,VLOOKUP(B138,Facture!$B$7:$C$507,2,FALSE))</f>
        <v>0</v>
      </c>
      <c r="G138" s="57">
        <f t="shared" si="14"/>
        <v>1900</v>
      </c>
      <c r="H138" s="58">
        <f t="shared" si="16"/>
        <v>652500</v>
      </c>
    </row>
    <row r="139" spans="1:8" x14ac:dyDescent="0.25">
      <c r="A139" s="54">
        <f t="shared" si="11"/>
        <v>139</v>
      </c>
      <c r="B139" s="55" t="s">
        <v>435</v>
      </c>
      <c r="C139" s="56">
        <v>1900</v>
      </c>
      <c r="D139" s="55">
        <f t="shared" si="15"/>
        <v>731</v>
      </c>
      <c r="E139" s="57" t="s">
        <v>478</v>
      </c>
      <c r="F139" s="57">
        <f>IF(ISERROR(VLOOKUP(B139,Facture!$A$4:$D$31,4,FALSE)),0,VLOOKUP(B139,Facture!$B$7:$C$507,2,FALSE))</f>
        <v>0</v>
      </c>
      <c r="G139" s="57" t="e">
        <f t="shared" si="14"/>
        <v>#VALUE!</v>
      </c>
      <c r="H139" s="58">
        <f t="shared" si="16"/>
        <v>1388900</v>
      </c>
    </row>
    <row r="140" spans="1:8" x14ac:dyDescent="0.25">
      <c r="A140" s="54">
        <f t="shared" si="11"/>
        <v>140</v>
      </c>
      <c r="B140" s="55" t="s">
        <v>436</v>
      </c>
      <c r="C140" s="56">
        <v>1900</v>
      </c>
      <c r="D140" s="55">
        <f t="shared" si="15"/>
        <v>737</v>
      </c>
      <c r="E140" s="57" t="s">
        <v>478</v>
      </c>
      <c r="F140" s="57">
        <f>IF(ISERROR(VLOOKUP(B140,Facture!$A$4:$D$31,4,FALSE)),0,VLOOKUP(B140,Facture!$B$7:$C$507,2,FALSE))</f>
        <v>0</v>
      </c>
      <c r="G140" s="57" t="e">
        <f t="shared" si="14"/>
        <v>#VALUE!</v>
      </c>
      <c r="H140" s="58">
        <f t="shared" si="16"/>
        <v>1400300</v>
      </c>
    </row>
    <row r="141" spans="1:8" x14ac:dyDescent="0.25">
      <c r="A141" s="54">
        <f t="shared" ref="A141:A204" si="17">A140+1</f>
        <v>141</v>
      </c>
      <c r="B141" s="55" t="s">
        <v>215</v>
      </c>
      <c r="C141" s="56">
        <v>950</v>
      </c>
      <c r="D141" s="55">
        <f t="shared" si="15"/>
        <v>743</v>
      </c>
      <c r="E141" s="57" t="s">
        <v>478</v>
      </c>
      <c r="F141" s="57">
        <f>IF(ISERROR(VLOOKUP(B141,Facture!$A$4:$D$31,4,FALSE)),0,VLOOKUP(B141,Facture!$B$7:$C$507,2,FALSE))</f>
        <v>0</v>
      </c>
      <c r="G141" s="57" t="e">
        <f t="shared" si="14"/>
        <v>#VALUE!</v>
      </c>
      <c r="H141" s="58">
        <f t="shared" si="16"/>
        <v>705850</v>
      </c>
    </row>
    <row r="142" spans="1:8" x14ac:dyDescent="0.25">
      <c r="A142" s="54">
        <f t="shared" si="17"/>
        <v>142</v>
      </c>
      <c r="B142" s="55" t="s">
        <v>216</v>
      </c>
      <c r="C142" s="56">
        <v>1700</v>
      </c>
      <c r="D142" s="55">
        <f t="shared" si="15"/>
        <v>749</v>
      </c>
      <c r="E142" s="59">
        <v>1900</v>
      </c>
      <c r="F142" s="57">
        <f>IF(ISERROR(VLOOKUP(B142,Facture!$A$4:$D$31,4,FALSE)),0,VLOOKUP(B142,Facture!$B$7:$C$507,2,FALSE))</f>
        <v>0</v>
      </c>
      <c r="G142" s="57">
        <f t="shared" si="14"/>
        <v>1900</v>
      </c>
      <c r="H142" s="58">
        <f t="shared" si="16"/>
        <v>1273300</v>
      </c>
    </row>
    <row r="143" spans="1:8" x14ac:dyDescent="0.25">
      <c r="A143" s="54">
        <f t="shared" si="17"/>
        <v>143</v>
      </c>
      <c r="B143" s="55" t="s">
        <v>217</v>
      </c>
      <c r="C143" s="56">
        <v>900</v>
      </c>
      <c r="D143" s="55">
        <v>754</v>
      </c>
      <c r="E143" s="59">
        <v>3800</v>
      </c>
      <c r="F143" s="57">
        <f>IF(ISERROR(VLOOKUP(B143,Facture!$A$4:$D$31,4,FALSE)),0,VLOOKUP(B143,Facture!$B$7:$C$507,2,FALSE))</f>
        <v>0</v>
      </c>
      <c r="G143" s="57">
        <f t="shared" si="14"/>
        <v>3800</v>
      </c>
      <c r="H143" s="58">
        <f t="shared" si="16"/>
        <v>678600</v>
      </c>
    </row>
    <row r="144" spans="1:8" x14ac:dyDescent="0.25">
      <c r="A144" s="54">
        <f t="shared" si="17"/>
        <v>144</v>
      </c>
      <c r="B144" s="55" t="s">
        <v>218</v>
      </c>
      <c r="C144" s="56">
        <v>1900</v>
      </c>
      <c r="D144" s="55">
        <f t="shared" ref="D144:D172" si="18">D143+6</f>
        <v>760</v>
      </c>
      <c r="E144" s="57" t="s">
        <v>478</v>
      </c>
      <c r="F144" s="57">
        <f>IF(ISERROR(VLOOKUP(B144,Facture!$A$4:$D$31,4,FALSE)),0,VLOOKUP(B144,Facture!$B$7:$C$507,2,FALSE))</f>
        <v>0</v>
      </c>
      <c r="G144" s="57" t="e">
        <f t="shared" si="14"/>
        <v>#VALUE!</v>
      </c>
      <c r="H144" s="58">
        <f t="shared" si="16"/>
        <v>1444000</v>
      </c>
    </row>
    <row r="145" spans="1:8" x14ac:dyDescent="0.25">
      <c r="A145" s="54">
        <f t="shared" si="17"/>
        <v>145</v>
      </c>
      <c r="B145" s="55" t="s">
        <v>437</v>
      </c>
      <c r="C145" s="56">
        <v>1900</v>
      </c>
      <c r="D145" s="55">
        <f t="shared" si="18"/>
        <v>766</v>
      </c>
      <c r="E145" s="57" t="s">
        <v>478</v>
      </c>
      <c r="F145" s="57">
        <f>IF(ISERROR(VLOOKUP(B145,Facture!$A$4:$D$31,4,FALSE)),0,VLOOKUP(B145,Facture!$B$7:$C$507,2,FALSE))</f>
        <v>0</v>
      </c>
      <c r="G145" s="57" t="e">
        <f t="shared" si="14"/>
        <v>#VALUE!</v>
      </c>
      <c r="H145" s="58">
        <f t="shared" si="16"/>
        <v>1455400</v>
      </c>
    </row>
    <row r="146" spans="1:8" x14ac:dyDescent="0.25">
      <c r="A146" s="54">
        <f t="shared" si="17"/>
        <v>146</v>
      </c>
      <c r="B146" s="55" t="s">
        <v>219</v>
      </c>
      <c r="C146" s="56">
        <v>900</v>
      </c>
      <c r="D146" s="55">
        <f t="shared" si="18"/>
        <v>772</v>
      </c>
      <c r="E146" s="59">
        <v>1900</v>
      </c>
      <c r="F146" s="57">
        <f>IF(ISERROR(VLOOKUP(B146,Facture!$A$4:$D$31,4,FALSE)),0,VLOOKUP(B146,Facture!$B$7:$C$507,2,FALSE))</f>
        <v>0</v>
      </c>
      <c r="G146" s="57">
        <f t="shared" si="14"/>
        <v>1900</v>
      </c>
      <c r="H146" s="58">
        <f t="shared" si="16"/>
        <v>694800</v>
      </c>
    </row>
    <row r="147" spans="1:8" x14ac:dyDescent="0.25">
      <c r="A147" s="54">
        <f t="shared" si="17"/>
        <v>147</v>
      </c>
      <c r="B147" s="55" t="s">
        <v>220</v>
      </c>
      <c r="C147" s="56">
        <v>950</v>
      </c>
      <c r="D147" s="55">
        <f t="shared" si="18"/>
        <v>778</v>
      </c>
      <c r="E147" s="57" t="s">
        <v>478</v>
      </c>
      <c r="F147" s="57">
        <f>IF(ISERROR(VLOOKUP(B147,Facture!$A$4:$D$31,4,FALSE)),0,VLOOKUP(B147,Facture!$B$7:$C$507,2,FALSE))</f>
        <v>0</v>
      </c>
      <c r="G147" s="57" t="e">
        <f t="shared" ref="G147:G162" si="19">E147-F147</f>
        <v>#VALUE!</v>
      </c>
      <c r="H147" s="58">
        <f t="shared" si="16"/>
        <v>739100</v>
      </c>
    </row>
    <row r="148" spans="1:8" x14ac:dyDescent="0.25">
      <c r="A148" s="54">
        <f t="shared" si="17"/>
        <v>148</v>
      </c>
      <c r="B148" s="55" t="s">
        <v>438</v>
      </c>
      <c r="C148" s="56">
        <v>1900</v>
      </c>
      <c r="D148" s="55">
        <f t="shared" si="18"/>
        <v>784</v>
      </c>
      <c r="E148" s="57" t="s">
        <v>478</v>
      </c>
      <c r="F148" s="57">
        <f>IF(ISERROR(VLOOKUP(B148,Facture!$A$4:$D$31,4,FALSE)),0,VLOOKUP(B148,Facture!$B$7:$C$507,2,FALSE))</f>
        <v>0</v>
      </c>
      <c r="G148" s="57" t="e">
        <f t="shared" si="19"/>
        <v>#VALUE!</v>
      </c>
      <c r="H148" s="58">
        <f t="shared" si="16"/>
        <v>1489600</v>
      </c>
    </row>
    <row r="149" spans="1:8" x14ac:dyDescent="0.25">
      <c r="A149" s="54">
        <f t="shared" si="17"/>
        <v>149</v>
      </c>
      <c r="B149" s="55" t="s">
        <v>221</v>
      </c>
      <c r="C149" s="56">
        <v>900</v>
      </c>
      <c r="D149" s="55">
        <f t="shared" si="18"/>
        <v>790</v>
      </c>
      <c r="E149" s="57" t="s">
        <v>478</v>
      </c>
      <c r="F149" s="57">
        <f>IF(ISERROR(VLOOKUP(B149,Facture!$A$4:$D$31,4,FALSE)),0,VLOOKUP(B149,Facture!$B$7:$C$507,2,FALSE))</f>
        <v>0</v>
      </c>
      <c r="G149" s="57" t="e">
        <f t="shared" si="19"/>
        <v>#VALUE!</v>
      </c>
      <c r="H149" s="58">
        <f t="shared" si="16"/>
        <v>711000</v>
      </c>
    </row>
    <row r="150" spans="1:8" x14ac:dyDescent="0.25">
      <c r="A150" s="54">
        <f t="shared" si="17"/>
        <v>150</v>
      </c>
      <c r="B150" s="55" t="s">
        <v>222</v>
      </c>
      <c r="C150" s="56">
        <v>900</v>
      </c>
      <c r="D150" s="55">
        <f t="shared" si="18"/>
        <v>796</v>
      </c>
      <c r="E150" s="57" t="s">
        <v>478</v>
      </c>
      <c r="F150" s="57">
        <f>IF(ISERROR(VLOOKUP(B150,Facture!$A$4:$D$31,4,FALSE)),0,VLOOKUP(B150,Facture!$B$7:$C$507,2,FALSE))</f>
        <v>0</v>
      </c>
      <c r="G150" s="57" t="e">
        <f t="shared" si="19"/>
        <v>#VALUE!</v>
      </c>
      <c r="H150" s="58">
        <f t="shared" si="16"/>
        <v>716400</v>
      </c>
    </row>
    <row r="151" spans="1:8" x14ac:dyDescent="0.25">
      <c r="A151" s="54">
        <f t="shared" si="17"/>
        <v>151</v>
      </c>
      <c r="B151" s="55" t="s">
        <v>223</v>
      </c>
      <c r="C151" s="56">
        <v>950</v>
      </c>
      <c r="D151" s="55">
        <f t="shared" si="18"/>
        <v>802</v>
      </c>
      <c r="E151" s="57" t="s">
        <v>478</v>
      </c>
      <c r="F151" s="57">
        <f>IF(ISERROR(VLOOKUP(B151,Facture!$A$4:$D$31,4,FALSE)),0,VLOOKUP(B151,Facture!$B$7:$C$507,2,FALSE))</f>
        <v>0</v>
      </c>
      <c r="G151" s="57" t="e">
        <f t="shared" si="19"/>
        <v>#VALUE!</v>
      </c>
      <c r="H151" s="58">
        <f t="shared" si="16"/>
        <v>761900</v>
      </c>
    </row>
    <row r="152" spans="1:8" x14ac:dyDescent="0.25">
      <c r="A152" s="54">
        <f t="shared" si="17"/>
        <v>152</v>
      </c>
      <c r="B152" s="55" t="s">
        <v>224</v>
      </c>
      <c r="C152" s="56">
        <v>1750</v>
      </c>
      <c r="D152" s="55">
        <f t="shared" si="18"/>
        <v>808</v>
      </c>
      <c r="E152" s="57" t="s">
        <v>478</v>
      </c>
      <c r="F152" s="57">
        <f>IF(ISERROR(VLOOKUP(B152,Facture!$A$4:$D$31,4,FALSE)),0,VLOOKUP(B152,Facture!$B$7:$C$507,2,FALSE))</f>
        <v>0</v>
      </c>
      <c r="G152" s="57" t="e">
        <f t="shared" si="19"/>
        <v>#VALUE!</v>
      </c>
      <c r="H152" s="58">
        <f t="shared" si="16"/>
        <v>1414000</v>
      </c>
    </row>
    <row r="153" spans="1:8" x14ac:dyDescent="0.25">
      <c r="A153" s="54">
        <f t="shared" si="17"/>
        <v>153</v>
      </c>
      <c r="B153" s="55" t="s">
        <v>225</v>
      </c>
      <c r="C153" s="56">
        <v>40</v>
      </c>
      <c r="D153" s="55">
        <f t="shared" si="18"/>
        <v>814</v>
      </c>
      <c r="E153" s="57" t="s">
        <v>478</v>
      </c>
      <c r="F153" s="57">
        <f>IF(ISERROR(VLOOKUP(B153,Facture!$A$4:$D$31,4,FALSE)),0,VLOOKUP(B153,Facture!$B$7:$C$507,2,FALSE))</f>
        <v>0</v>
      </c>
      <c r="G153" s="57" t="e">
        <f t="shared" si="19"/>
        <v>#VALUE!</v>
      </c>
      <c r="H153" s="58">
        <f t="shared" si="16"/>
        <v>32560</v>
      </c>
    </row>
    <row r="154" spans="1:8" x14ac:dyDescent="0.25">
      <c r="A154" s="54">
        <f t="shared" si="17"/>
        <v>154</v>
      </c>
      <c r="B154" s="55" t="s">
        <v>226</v>
      </c>
      <c r="C154" s="56">
        <v>145</v>
      </c>
      <c r="D154" s="55">
        <f t="shared" si="18"/>
        <v>820</v>
      </c>
      <c r="E154" s="57" t="s">
        <v>478</v>
      </c>
      <c r="F154" s="57">
        <f>IF(ISERROR(VLOOKUP(B154,Facture!$A$4:$D$31,4,FALSE)),0,VLOOKUP(B154,Facture!$B$7:$C$507,2,FALSE))</f>
        <v>0</v>
      </c>
      <c r="G154" s="57" t="e">
        <f t="shared" si="19"/>
        <v>#VALUE!</v>
      </c>
      <c r="H154" s="58">
        <f t="shared" si="16"/>
        <v>118900</v>
      </c>
    </row>
    <row r="155" spans="1:8" x14ac:dyDescent="0.25">
      <c r="A155" s="54">
        <f t="shared" si="17"/>
        <v>155</v>
      </c>
      <c r="B155" s="55" t="s">
        <v>227</v>
      </c>
      <c r="C155" s="56">
        <v>300</v>
      </c>
      <c r="D155" s="55">
        <f t="shared" si="18"/>
        <v>826</v>
      </c>
      <c r="E155" s="57">
        <v>400</v>
      </c>
      <c r="F155" s="57">
        <f>IF(ISERROR(VLOOKUP(B155,Facture!$A$4:$D$31,4,FALSE)),0,VLOOKUP(B155,Facture!$B$7:$C$507,2,FALSE))</f>
        <v>0</v>
      </c>
      <c r="G155" s="57">
        <f t="shared" si="19"/>
        <v>400</v>
      </c>
      <c r="H155" s="58">
        <f t="shared" si="16"/>
        <v>247800</v>
      </c>
    </row>
    <row r="156" spans="1:8" x14ac:dyDescent="0.25">
      <c r="A156" s="54">
        <f t="shared" si="17"/>
        <v>156</v>
      </c>
      <c r="B156" s="55" t="s">
        <v>227</v>
      </c>
      <c r="C156" s="56">
        <v>450</v>
      </c>
      <c r="D156" s="55">
        <f t="shared" si="18"/>
        <v>832</v>
      </c>
      <c r="E156" s="59">
        <v>1200</v>
      </c>
      <c r="F156" s="57">
        <f>IF(ISERROR(VLOOKUP(B156,Facture!$A$4:$D$31,4,FALSE)),0,VLOOKUP(B156,Facture!$B$7:$C$507,2,FALSE))</f>
        <v>0</v>
      </c>
      <c r="G156" s="57">
        <f t="shared" si="19"/>
        <v>1200</v>
      </c>
      <c r="H156" s="58">
        <f t="shared" si="16"/>
        <v>374400</v>
      </c>
    </row>
    <row r="157" spans="1:8" x14ac:dyDescent="0.25">
      <c r="A157" s="54">
        <f t="shared" si="17"/>
        <v>157</v>
      </c>
      <c r="B157" s="55" t="s">
        <v>439</v>
      </c>
      <c r="C157" s="56">
        <v>400</v>
      </c>
      <c r="D157" s="55">
        <f t="shared" si="18"/>
        <v>838</v>
      </c>
      <c r="E157" s="57" t="s">
        <v>478</v>
      </c>
      <c r="F157" s="57">
        <f>IF(ISERROR(VLOOKUP(B157,Facture!$A$4:$D$31,4,FALSE)),0,VLOOKUP(B157,Facture!$B$7:$C$507,2,FALSE))</f>
        <v>0</v>
      </c>
      <c r="G157" s="57" t="e">
        <f t="shared" si="19"/>
        <v>#VALUE!</v>
      </c>
      <c r="H157" s="58">
        <f t="shared" si="16"/>
        <v>335200</v>
      </c>
    </row>
    <row r="158" spans="1:8" x14ac:dyDescent="0.25">
      <c r="A158" s="54">
        <f t="shared" si="17"/>
        <v>158</v>
      </c>
      <c r="B158" s="55" t="s">
        <v>228</v>
      </c>
      <c r="C158" s="56">
        <v>600</v>
      </c>
      <c r="D158" s="55">
        <f t="shared" si="18"/>
        <v>844</v>
      </c>
      <c r="E158" s="57" t="s">
        <v>478</v>
      </c>
      <c r="F158" s="57">
        <f>IF(ISERROR(VLOOKUP(B158,Facture!$A$4:$D$31,4,FALSE)),0,VLOOKUP(B158,Facture!$B$7:$C$507,2,FALSE))</f>
        <v>0</v>
      </c>
      <c r="G158" s="57" t="e">
        <f t="shared" si="19"/>
        <v>#VALUE!</v>
      </c>
      <c r="H158" s="58">
        <f t="shared" si="16"/>
        <v>506400</v>
      </c>
    </row>
    <row r="159" spans="1:8" x14ac:dyDescent="0.25">
      <c r="A159" s="54">
        <f t="shared" si="17"/>
        <v>159</v>
      </c>
      <c r="B159" s="55" t="s">
        <v>229</v>
      </c>
      <c r="C159" s="56">
        <v>330</v>
      </c>
      <c r="D159" s="55">
        <f t="shared" si="18"/>
        <v>850</v>
      </c>
      <c r="E159" s="59">
        <v>1800</v>
      </c>
      <c r="F159" s="57">
        <f>IF(ISERROR(VLOOKUP(B159,Facture!$A$4:$D$31,4,FALSE)),0,VLOOKUP(B159,Facture!$B$7:$C$507,2,FALSE))</f>
        <v>0</v>
      </c>
      <c r="G159" s="57">
        <f t="shared" si="19"/>
        <v>1800</v>
      </c>
      <c r="H159" s="58">
        <f t="shared" si="16"/>
        <v>280500</v>
      </c>
    </row>
    <row r="160" spans="1:8" x14ac:dyDescent="0.25">
      <c r="A160" s="54">
        <f t="shared" si="17"/>
        <v>160</v>
      </c>
      <c r="B160" s="55" t="s">
        <v>230</v>
      </c>
      <c r="C160" s="56">
        <v>430</v>
      </c>
      <c r="D160" s="55">
        <f t="shared" si="18"/>
        <v>856</v>
      </c>
      <c r="E160" s="57" t="s">
        <v>478</v>
      </c>
      <c r="F160" s="57">
        <f>IF(ISERROR(VLOOKUP(B160,Facture!$A$4:$D$31,4,FALSE)),0,VLOOKUP(B160,Facture!$B$7:$C$507,2,FALSE))</f>
        <v>0</v>
      </c>
      <c r="G160" s="57" t="e">
        <f t="shared" si="19"/>
        <v>#VALUE!</v>
      </c>
      <c r="H160" s="58">
        <f t="shared" si="16"/>
        <v>368080</v>
      </c>
    </row>
    <row r="161" spans="1:8" x14ac:dyDescent="0.25">
      <c r="A161" s="54">
        <f t="shared" si="17"/>
        <v>161</v>
      </c>
      <c r="B161" s="55" t="s">
        <v>440</v>
      </c>
      <c r="C161" s="56">
        <v>600</v>
      </c>
      <c r="D161" s="55">
        <f t="shared" si="18"/>
        <v>862</v>
      </c>
      <c r="E161" s="57" t="s">
        <v>478</v>
      </c>
      <c r="F161" s="57">
        <f>IF(ISERROR(VLOOKUP(B161,Facture!$A$4:$D$31,4,FALSE)),0,VLOOKUP(B161,Facture!$B$7:$C$507,2,FALSE))</f>
        <v>0</v>
      </c>
      <c r="G161" s="57" t="e">
        <f t="shared" si="19"/>
        <v>#VALUE!</v>
      </c>
      <c r="H161" s="58">
        <f t="shared" si="16"/>
        <v>517200</v>
      </c>
    </row>
    <row r="162" spans="1:8" x14ac:dyDescent="0.25">
      <c r="A162" s="54">
        <f t="shared" si="17"/>
        <v>162</v>
      </c>
      <c r="B162" s="55" t="s">
        <v>231</v>
      </c>
      <c r="C162" s="56">
        <v>380</v>
      </c>
      <c r="D162" s="55">
        <f t="shared" si="18"/>
        <v>868</v>
      </c>
      <c r="E162" s="57" t="s">
        <v>478</v>
      </c>
      <c r="F162" s="57">
        <f>IF(ISERROR(VLOOKUP(B162,Facture!$A$4:$D$31,4,FALSE)),0,VLOOKUP(B162,Facture!$B$7:$C$507,2,FALSE))</f>
        <v>0</v>
      </c>
      <c r="G162" s="57" t="e">
        <f t="shared" si="19"/>
        <v>#VALUE!</v>
      </c>
      <c r="H162" s="58">
        <f t="shared" si="16"/>
        <v>329840</v>
      </c>
    </row>
    <row r="163" spans="1:8" x14ac:dyDescent="0.25">
      <c r="A163" s="54">
        <f t="shared" si="17"/>
        <v>163</v>
      </c>
      <c r="B163" s="55" t="s">
        <v>232</v>
      </c>
      <c r="C163" s="56">
        <v>430</v>
      </c>
      <c r="D163" s="55">
        <f t="shared" si="18"/>
        <v>874</v>
      </c>
      <c r="E163" s="59">
        <v>1200</v>
      </c>
      <c r="F163" s="57"/>
      <c r="G163" s="57"/>
      <c r="H163" s="58">
        <f t="shared" si="16"/>
        <v>375820</v>
      </c>
    </row>
    <row r="164" spans="1:8" x14ac:dyDescent="0.25">
      <c r="A164" s="54">
        <f t="shared" si="17"/>
        <v>164</v>
      </c>
      <c r="B164" s="55" t="s">
        <v>233</v>
      </c>
      <c r="C164" s="56">
        <v>820</v>
      </c>
      <c r="D164" s="55">
        <f t="shared" si="18"/>
        <v>880</v>
      </c>
      <c r="E164" s="59">
        <v>1700</v>
      </c>
      <c r="F164" s="57">
        <f>IF(ISERROR(VLOOKUP(B164,Facture!$A$4:$D$31,4,FALSE)),0,VLOOKUP(B164,Facture!$B$7:$C$507,2,FALSE))</f>
        <v>0</v>
      </c>
      <c r="G164" s="57">
        <f t="shared" ref="G164:G227" si="20">E164-F164</f>
        <v>1700</v>
      </c>
      <c r="H164" s="58">
        <f t="shared" si="16"/>
        <v>721600</v>
      </c>
    </row>
    <row r="165" spans="1:8" x14ac:dyDescent="0.25">
      <c r="A165" s="54">
        <f t="shared" si="17"/>
        <v>165</v>
      </c>
      <c r="B165" s="55" t="s">
        <v>484</v>
      </c>
      <c r="C165" s="56">
        <v>600</v>
      </c>
      <c r="D165" s="55">
        <f t="shared" si="18"/>
        <v>886</v>
      </c>
      <c r="E165" s="57" t="s">
        <v>478</v>
      </c>
      <c r="F165" s="57">
        <f>IF(ISERROR(VLOOKUP(B165,Facture!$A$4:$D$31,4,FALSE)),0,VLOOKUP(B165,Facture!$B$7:$C$507,2,FALSE))</f>
        <v>0</v>
      </c>
      <c r="G165" s="57" t="e">
        <f t="shared" si="20"/>
        <v>#VALUE!</v>
      </c>
      <c r="H165" s="58">
        <f t="shared" si="16"/>
        <v>531600</v>
      </c>
    </row>
    <row r="166" spans="1:8" x14ac:dyDescent="0.25">
      <c r="A166" s="54">
        <f t="shared" si="17"/>
        <v>166</v>
      </c>
      <c r="B166" s="55" t="s">
        <v>441</v>
      </c>
      <c r="C166" s="56">
        <v>1700</v>
      </c>
      <c r="D166" s="55">
        <f t="shared" si="18"/>
        <v>892</v>
      </c>
      <c r="E166" s="57" t="s">
        <v>478</v>
      </c>
      <c r="F166" s="57">
        <f>IF(ISERROR(VLOOKUP(B166,Facture!$A$4:$D$31,4,FALSE)),0,VLOOKUP(B166,Facture!$B$7:$C$507,2,FALSE))</f>
        <v>0</v>
      </c>
      <c r="G166" s="57" t="e">
        <f t="shared" si="20"/>
        <v>#VALUE!</v>
      </c>
      <c r="H166" s="58">
        <f t="shared" si="16"/>
        <v>1516400</v>
      </c>
    </row>
    <row r="167" spans="1:8" x14ac:dyDescent="0.25">
      <c r="A167" s="54">
        <f t="shared" si="17"/>
        <v>167</v>
      </c>
      <c r="B167" s="55" t="s">
        <v>234</v>
      </c>
      <c r="C167" s="56">
        <v>1450</v>
      </c>
      <c r="D167" s="55">
        <f t="shared" si="18"/>
        <v>898</v>
      </c>
      <c r="E167" s="57" t="s">
        <v>478</v>
      </c>
      <c r="F167" s="57">
        <f>IF(ISERROR(VLOOKUP(B167,Facture!$A$4:$D$31,4,FALSE)),0,VLOOKUP(B167,Facture!$B$7:$C$507,2,FALSE))</f>
        <v>0</v>
      </c>
      <c r="G167" s="57" t="e">
        <f t="shared" si="20"/>
        <v>#VALUE!</v>
      </c>
      <c r="H167" s="58">
        <f t="shared" si="16"/>
        <v>1302100</v>
      </c>
    </row>
    <row r="168" spans="1:8" x14ac:dyDescent="0.25">
      <c r="A168" s="54">
        <f t="shared" si="17"/>
        <v>168</v>
      </c>
      <c r="B168" s="55" t="s">
        <v>235</v>
      </c>
      <c r="C168" s="56">
        <v>600</v>
      </c>
      <c r="D168" s="55">
        <f t="shared" si="18"/>
        <v>904</v>
      </c>
      <c r="E168" s="59">
        <v>1200</v>
      </c>
      <c r="F168" s="57">
        <f>IF(ISERROR(VLOOKUP(B168,Facture!$A$4:$D$31,4,FALSE)),0,VLOOKUP(B168,Facture!$B$7:$C$507,2,FALSE))</f>
        <v>0</v>
      </c>
      <c r="G168" s="57">
        <f t="shared" si="20"/>
        <v>1200</v>
      </c>
      <c r="H168" s="58">
        <f t="shared" si="16"/>
        <v>542400</v>
      </c>
    </row>
    <row r="169" spans="1:8" x14ac:dyDescent="0.25">
      <c r="A169" s="54">
        <f t="shared" si="17"/>
        <v>169</v>
      </c>
      <c r="B169" s="55" t="s">
        <v>236</v>
      </c>
      <c r="C169" s="56">
        <v>10</v>
      </c>
      <c r="D169" s="55">
        <f t="shared" si="18"/>
        <v>910</v>
      </c>
      <c r="E169" s="57" t="s">
        <v>478</v>
      </c>
      <c r="F169" s="57">
        <f>IF(ISERROR(VLOOKUP(B169,Facture!$A$4:$D$31,4,FALSE)),0,VLOOKUP(B169,Facture!$B$7:$C$507,2,FALSE))</f>
        <v>0</v>
      </c>
      <c r="G169" s="57" t="e">
        <f t="shared" si="20"/>
        <v>#VALUE!</v>
      </c>
      <c r="H169" s="58">
        <f t="shared" si="16"/>
        <v>9100</v>
      </c>
    </row>
    <row r="170" spans="1:8" x14ac:dyDescent="0.25">
      <c r="A170" s="54">
        <f t="shared" si="17"/>
        <v>170</v>
      </c>
      <c r="B170" s="55" t="s">
        <v>442</v>
      </c>
      <c r="C170" s="56">
        <v>15</v>
      </c>
      <c r="D170" s="55">
        <f t="shared" si="18"/>
        <v>916</v>
      </c>
      <c r="E170" s="57" t="s">
        <v>478</v>
      </c>
      <c r="F170" s="57">
        <f>IF(ISERROR(VLOOKUP(B170,Facture!$A$4:$D$31,4,FALSE)),0,VLOOKUP(B170,Facture!$B$7:$C$507,2,FALSE))</f>
        <v>0</v>
      </c>
      <c r="G170" s="57" t="e">
        <f t="shared" si="20"/>
        <v>#VALUE!</v>
      </c>
      <c r="H170" s="58">
        <f t="shared" si="16"/>
        <v>13740</v>
      </c>
    </row>
    <row r="171" spans="1:8" x14ac:dyDescent="0.25">
      <c r="A171" s="54">
        <f t="shared" si="17"/>
        <v>171</v>
      </c>
      <c r="B171" s="55" t="s">
        <v>237</v>
      </c>
      <c r="C171" s="56">
        <v>2800</v>
      </c>
      <c r="D171" s="55">
        <f t="shared" si="18"/>
        <v>922</v>
      </c>
      <c r="E171" s="57" t="s">
        <v>478</v>
      </c>
      <c r="F171" s="57">
        <f>IF(ISERROR(VLOOKUP(B171,Facture!$A$4:$D$31,4,FALSE)),0,VLOOKUP(B171,Facture!$B$7:$C$507,2,FALSE))</f>
        <v>0</v>
      </c>
      <c r="G171" s="57" t="e">
        <f t="shared" si="20"/>
        <v>#VALUE!</v>
      </c>
      <c r="H171" s="58">
        <f t="shared" si="16"/>
        <v>2581600</v>
      </c>
    </row>
    <row r="172" spans="1:8" x14ac:dyDescent="0.25">
      <c r="A172" s="54">
        <f t="shared" si="17"/>
        <v>172</v>
      </c>
      <c r="B172" s="55" t="s">
        <v>238</v>
      </c>
      <c r="C172" s="56">
        <v>1950</v>
      </c>
      <c r="D172" s="55">
        <f t="shared" si="18"/>
        <v>928</v>
      </c>
      <c r="E172" s="57" t="s">
        <v>478</v>
      </c>
      <c r="F172" s="57">
        <f>IF(ISERROR(VLOOKUP(B172,Facture!$A$4:$D$31,4,FALSE)),0,VLOOKUP(B172,Facture!$B$7:$C$507,2,FALSE))</f>
        <v>0</v>
      </c>
      <c r="G172" s="57" t="e">
        <f t="shared" si="20"/>
        <v>#VALUE!</v>
      </c>
      <c r="H172" s="58">
        <f t="shared" si="16"/>
        <v>1809600</v>
      </c>
    </row>
    <row r="173" spans="1:8" x14ac:dyDescent="0.25">
      <c r="A173" s="54">
        <f t="shared" si="17"/>
        <v>173</v>
      </c>
      <c r="B173" s="55" t="s">
        <v>443</v>
      </c>
      <c r="C173" s="56">
        <v>3500</v>
      </c>
      <c r="D173" s="55">
        <v>1000</v>
      </c>
      <c r="E173" s="57" t="s">
        <v>478</v>
      </c>
      <c r="F173" s="57">
        <f>IF(ISERROR(VLOOKUP(B173,Facture!$A$4:$D$31,4,FALSE)),0,VLOOKUP(B173,Facture!$B$7:$C$507,2,FALSE))</f>
        <v>0</v>
      </c>
      <c r="G173" s="57" t="e">
        <f t="shared" si="20"/>
        <v>#VALUE!</v>
      </c>
      <c r="H173" s="58">
        <f t="shared" si="16"/>
        <v>3500000</v>
      </c>
    </row>
    <row r="174" spans="1:8" x14ac:dyDescent="0.25">
      <c r="A174" s="54">
        <f t="shared" si="17"/>
        <v>174</v>
      </c>
      <c r="B174" s="55" t="s">
        <v>239</v>
      </c>
      <c r="C174" s="56">
        <v>4400</v>
      </c>
      <c r="D174" s="55">
        <v>340</v>
      </c>
      <c r="E174" s="57" t="s">
        <v>478</v>
      </c>
      <c r="F174" s="57">
        <f>IF(ISERROR(VLOOKUP(B174,Facture!$A$4:$D$31,4,FALSE)),0,VLOOKUP(B174,Facture!$B$7:$C$507,2,FALSE))</f>
        <v>0</v>
      </c>
      <c r="G174" s="57" t="e">
        <f t="shared" si="20"/>
        <v>#VALUE!</v>
      </c>
      <c r="H174" s="58">
        <f t="shared" si="16"/>
        <v>1496000</v>
      </c>
    </row>
    <row r="175" spans="1:8" x14ac:dyDescent="0.25">
      <c r="A175" s="54">
        <f t="shared" si="17"/>
        <v>175</v>
      </c>
      <c r="B175" s="55" t="s">
        <v>240</v>
      </c>
      <c r="C175" s="56">
        <v>800</v>
      </c>
      <c r="D175" s="55">
        <f t="shared" ref="D175:D193" si="21">D174+6</f>
        <v>346</v>
      </c>
      <c r="E175" s="57" t="s">
        <v>478</v>
      </c>
      <c r="F175" s="57">
        <f>IF(ISERROR(VLOOKUP(B175,Facture!$A$4:$D$31,4,FALSE)),0,VLOOKUP(B175,Facture!$B$7:$C$507,2,FALSE))</f>
        <v>0</v>
      </c>
      <c r="G175" s="57" t="e">
        <f t="shared" si="20"/>
        <v>#VALUE!</v>
      </c>
      <c r="H175" s="58">
        <f t="shared" si="16"/>
        <v>276800</v>
      </c>
    </row>
    <row r="176" spans="1:8" x14ac:dyDescent="0.25">
      <c r="A176" s="54">
        <f t="shared" si="17"/>
        <v>176</v>
      </c>
      <c r="B176" s="55" t="s">
        <v>241</v>
      </c>
      <c r="C176" s="56">
        <v>10600</v>
      </c>
      <c r="D176" s="55">
        <f t="shared" si="21"/>
        <v>352</v>
      </c>
      <c r="E176" s="57" t="s">
        <v>478</v>
      </c>
      <c r="F176" s="57">
        <f>IF(ISERROR(VLOOKUP(B176,Facture!$A$4:$D$31,4,FALSE)),0,VLOOKUP(B176,Facture!$B$7:$C$507,2,FALSE))</f>
        <v>0</v>
      </c>
      <c r="G176" s="57" t="e">
        <f t="shared" si="20"/>
        <v>#VALUE!</v>
      </c>
      <c r="H176" s="58">
        <f t="shared" si="16"/>
        <v>3731200</v>
      </c>
    </row>
    <row r="177" spans="1:8" x14ac:dyDescent="0.25">
      <c r="A177" s="54">
        <f t="shared" si="17"/>
        <v>177</v>
      </c>
      <c r="B177" s="55" t="s">
        <v>242</v>
      </c>
      <c r="C177" s="56">
        <v>5800</v>
      </c>
      <c r="D177" s="55">
        <f t="shared" si="21"/>
        <v>358</v>
      </c>
      <c r="E177" s="57" t="s">
        <v>478</v>
      </c>
      <c r="F177" s="57">
        <f>IF(ISERROR(VLOOKUP(B177,Facture!$A$4:$D$31,4,FALSE)),0,VLOOKUP(B177,Facture!$B$7:$C$507,2,FALSE))</f>
        <v>0</v>
      </c>
      <c r="G177" s="57" t="e">
        <f t="shared" si="20"/>
        <v>#VALUE!</v>
      </c>
      <c r="H177" s="58">
        <f t="shared" si="16"/>
        <v>2076400</v>
      </c>
    </row>
    <row r="178" spans="1:8" x14ac:dyDescent="0.25">
      <c r="A178" s="54">
        <f t="shared" si="17"/>
        <v>178</v>
      </c>
      <c r="B178" s="55" t="s">
        <v>243</v>
      </c>
      <c r="C178" s="56">
        <v>34000</v>
      </c>
      <c r="D178" s="55">
        <f t="shared" si="21"/>
        <v>364</v>
      </c>
      <c r="E178" s="57" t="s">
        <v>478</v>
      </c>
      <c r="F178" s="57">
        <f>IF(ISERROR(VLOOKUP(B178,Facture!$A$4:$D$31,4,FALSE)),0,VLOOKUP(B178,Facture!$B$7:$C$507,2,FALSE))</f>
        <v>0</v>
      </c>
      <c r="G178" s="57" t="e">
        <f t="shared" si="20"/>
        <v>#VALUE!</v>
      </c>
      <c r="H178" s="58">
        <f t="shared" si="16"/>
        <v>12376000</v>
      </c>
    </row>
    <row r="179" spans="1:8" x14ac:dyDescent="0.25">
      <c r="A179" s="54">
        <f t="shared" si="17"/>
        <v>179</v>
      </c>
      <c r="B179" s="55" t="s">
        <v>244</v>
      </c>
      <c r="C179" s="56">
        <v>1100</v>
      </c>
      <c r="D179" s="55">
        <f t="shared" si="21"/>
        <v>370</v>
      </c>
      <c r="E179" s="59">
        <v>2000</v>
      </c>
      <c r="F179" s="57">
        <f>IF(ISERROR(VLOOKUP(B179,Facture!$A$4:$D$31,4,FALSE)),0,VLOOKUP(B179,Facture!$B$7:$C$507,2,FALSE))</f>
        <v>0</v>
      </c>
      <c r="G179" s="57">
        <f t="shared" si="20"/>
        <v>2000</v>
      </c>
      <c r="H179" s="58">
        <f t="shared" si="16"/>
        <v>407000</v>
      </c>
    </row>
    <row r="180" spans="1:8" x14ac:dyDescent="0.25">
      <c r="A180" s="54">
        <f t="shared" si="17"/>
        <v>180</v>
      </c>
      <c r="B180" s="55" t="s">
        <v>444</v>
      </c>
      <c r="C180" s="56">
        <v>2200</v>
      </c>
      <c r="D180" s="55">
        <f t="shared" si="21"/>
        <v>376</v>
      </c>
      <c r="E180" s="59">
        <v>5400</v>
      </c>
      <c r="F180" s="57">
        <f>IF(ISERROR(VLOOKUP(B180,Facture!$A$4:$D$31,4,FALSE)),0,VLOOKUP(B180,Facture!$B$7:$C$507,2,FALSE))</f>
        <v>0</v>
      </c>
      <c r="G180" s="57">
        <f t="shared" si="20"/>
        <v>5400</v>
      </c>
      <c r="H180" s="58">
        <f t="shared" si="16"/>
        <v>827200</v>
      </c>
    </row>
    <row r="181" spans="1:8" x14ac:dyDescent="0.25">
      <c r="A181" s="54">
        <f t="shared" si="17"/>
        <v>181</v>
      </c>
      <c r="B181" s="55" t="s">
        <v>245</v>
      </c>
      <c r="C181" s="56">
        <v>2000</v>
      </c>
      <c r="D181" s="55">
        <f t="shared" si="21"/>
        <v>382</v>
      </c>
      <c r="E181" s="59">
        <v>3225</v>
      </c>
      <c r="F181" s="57">
        <f>IF(ISERROR(VLOOKUP(B181,Facture!$A$4:$D$31,4,FALSE)),0,VLOOKUP(B181,Facture!$B$7:$C$507,2,FALSE))</f>
        <v>0</v>
      </c>
      <c r="G181" s="57">
        <f t="shared" si="20"/>
        <v>3225</v>
      </c>
      <c r="H181" s="58">
        <f t="shared" si="16"/>
        <v>764000</v>
      </c>
    </row>
    <row r="182" spans="1:8" x14ac:dyDescent="0.25">
      <c r="A182" s="54">
        <f t="shared" si="17"/>
        <v>182</v>
      </c>
      <c r="B182" s="55" t="s">
        <v>445</v>
      </c>
      <c r="C182" s="56">
        <v>100</v>
      </c>
      <c r="D182" s="55">
        <f t="shared" si="21"/>
        <v>388</v>
      </c>
      <c r="E182" s="57" t="s">
        <v>478</v>
      </c>
      <c r="F182" s="57">
        <f>IF(ISERROR(VLOOKUP(B182,Facture!$A$4:$D$31,4,FALSE)),0,VLOOKUP(B182,Facture!$B$7:$C$507,2,FALSE))</f>
        <v>0</v>
      </c>
      <c r="G182" s="57" t="e">
        <f t="shared" si="20"/>
        <v>#VALUE!</v>
      </c>
      <c r="H182" s="58">
        <f t="shared" si="16"/>
        <v>38800</v>
      </c>
    </row>
    <row r="183" spans="1:8" x14ac:dyDescent="0.25">
      <c r="A183" s="54">
        <f t="shared" si="17"/>
        <v>183</v>
      </c>
      <c r="B183" s="55" t="s">
        <v>446</v>
      </c>
      <c r="C183" s="56">
        <v>25</v>
      </c>
      <c r="D183" s="55">
        <f t="shared" si="21"/>
        <v>394</v>
      </c>
      <c r="E183" s="57" t="s">
        <v>478</v>
      </c>
      <c r="F183" s="57">
        <f>IF(ISERROR(VLOOKUP(B183,Facture!$A$4:$D$31,4,FALSE)),0,VLOOKUP(B183,Facture!$B$7:$C$507,2,FALSE))</f>
        <v>0</v>
      </c>
      <c r="G183" s="57" t="e">
        <f t="shared" si="20"/>
        <v>#VALUE!</v>
      </c>
      <c r="H183" s="58">
        <f t="shared" si="16"/>
        <v>9850</v>
      </c>
    </row>
    <row r="184" spans="1:8" x14ac:dyDescent="0.25">
      <c r="A184" s="54">
        <f t="shared" si="17"/>
        <v>184</v>
      </c>
      <c r="B184" s="55" t="s">
        <v>246</v>
      </c>
      <c r="C184" s="56">
        <v>230</v>
      </c>
      <c r="D184" s="55">
        <f t="shared" si="21"/>
        <v>400</v>
      </c>
      <c r="E184" s="57" t="s">
        <v>478</v>
      </c>
      <c r="F184" s="57">
        <f>IF(ISERROR(VLOOKUP(B184,Facture!$A$4:$D$31,4,FALSE)),0,VLOOKUP(B184,Facture!$B$7:$C$507,2,FALSE))</f>
        <v>0</v>
      </c>
      <c r="G184" s="57" t="e">
        <f t="shared" si="20"/>
        <v>#VALUE!</v>
      </c>
      <c r="H184" s="58">
        <f t="shared" si="16"/>
        <v>92000</v>
      </c>
    </row>
    <row r="185" spans="1:8" x14ac:dyDescent="0.25">
      <c r="A185" s="54">
        <f t="shared" si="17"/>
        <v>185</v>
      </c>
      <c r="B185" s="55" t="s">
        <v>247</v>
      </c>
      <c r="C185" s="56">
        <v>8450</v>
      </c>
      <c r="D185" s="55">
        <f t="shared" si="21"/>
        <v>406</v>
      </c>
      <c r="E185" s="57" t="s">
        <v>478</v>
      </c>
      <c r="F185" s="57">
        <f>IF(ISERROR(VLOOKUP(B185,Facture!$A$4:$D$31,4,FALSE)),0,VLOOKUP(B185,Facture!$B$7:$C$507,2,FALSE))</f>
        <v>0</v>
      </c>
      <c r="G185" s="57" t="e">
        <f t="shared" si="20"/>
        <v>#VALUE!</v>
      </c>
      <c r="H185" s="58">
        <f t="shared" si="16"/>
        <v>3430700</v>
      </c>
    </row>
    <row r="186" spans="1:8" x14ac:dyDescent="0.25">
      <c r="A186" s="54">
        <f t="shared" si="17"/>
        <v>186</v>
      </c>
      <c r="B186" s="55" t="s">
        <v>248</v>
      </c>
      <c r="C186" s="56">
        <v>11500</v>
      </c>
      <c r="D186" s="55">
        <f t="shared" si="21"/>
        <v>412</v>
      </c>
      <c r="E186" s="59">
        <v>9800</v>
      </c>
      <c r="F186" s="57">
        <f>IF(ISERROR(VLOOKUP(B186,Facture!$A$4:$D$31,4,FALSE)),0,VLOOKUP(B186,Facture!$B$7:$C$507,2,FALSE))</f>
        <v>0</v>
      </c>
      <c r="G186" s="57">
        <f t="shared" si="20"/>
        <v>9800</v>
      </c>
      <c r="H186" s="58">
        <f t="shared" si="16"/>
        <v>4738000</v>
      </c>
    </row>
    <row r="187" spans="1:8" x14ac:dyDescent="0.25">
      <c r="A187" s="54">
        <f t="shared" si="17"/>
        <v>187</v>
      </c>
      <c r="B187" s="55" t="s">
        <v>249</v>
      </c>
      <c r="C187" s="56">
        <v>9800</v>
      </c>
      <c r="D187" s="55">
        <f t="shared" si="21"/>
        <v>418</v>
      </c>
      <c r="E187" s="57" t="s">
        <v>478</v>
      </c>
      <c r="F187" s="57">
        <f>IF(ISERROR(VLOOKUP(B187,Facture!$A$4:$D$31,4,FALSE)),0,VLOOKUP(B187,Facture!$B$7:$C$507,2,FALSE))</f>
        <v>0</v>
      </c>
      <c r="G187" s="57" t="e">
        <f t="shared" si="20"/>
        <v>#VALUE!</v>
      </c>
      <c r="H187" s="58">
        <f t="shared" si="16"/>
        <v>4096400</v>
      </c>
    </row>
    <row r="188" spans="1:8" x14ac:dyDescent="0.25">
      <c r="A188" s="54">
        <f t="shared" si="17"/>
        <v>188</v>
      </c>
      <c r="B188" s="55" t="s">
        <v>250</v>
      </c>
      <c r="C188" s="56">
        <v>9800</v>
      </c>
      <c r="D188" s="55">
        <f t="shared" si="21"/>
        <v>424</v>
      </c>
      <c r="E188" s="57">
        <v>700</v>
      </c>
      <c r="F188" s="57">
        <f>IF(ISERROR(VLOOKUP(B188,Facture!$A$4:$D$31,4,FALSE)),0,VLOOKUP(B188,Facture!$B$7:$C$507,2,FALSE))</f>
        <v>0</v>
      </c>
      <c r="G188" s="57">
        <f t="shared" si="20"/>
        <v>700</v>
      </c>
      <c r="H188" s="58">
        <f t="shared" si="16"/>
        <v>4155200</v>
      </c>
    </row>
    <row r="189" spans="1:8" x14ac:dyDescent="0.25">
      <c r="A189" s="54">
        <f t="shared" si="17"/>
        <v>189</v>
      </c>
      <c r="B189" s="55" t="s">
        <v>251</v>
      </c>
      <c r="C189" s="56">
        <v>8900</v>
      </c>
      <c r="D189" s="55">
        <f t="shared" si="21"/>
        <v>430</v>
      </c>
      <c r="E189" s="59">
        <v>4500</v>
      </c>
      <c r="F189" s="57">
        <f>IF(ISERROR(VLOOKUP(B189,Facture!$A$4:$D$31,4,FALSE)),0,VLOOKUP(B189,Facture!$B$7:$C$507,2,FALSE))</f>
        <v>0</v>
      </c>
      <c r="G189" s="57">
        <f t="shared" si="20"/>
        <v>4500</v>
      </c>
      <c r="H189" s="58">
        <f t="shared" si="16"/>
        <v>3827000</v>
      </c>
    </row>
    <row r="190" spans="1:8" x14ac:dyDescent="0.25">
      <c r="A190" s="54">
        <f t="shared" si="17"/>
        <v>190</v>
      </c>
      <c r="B190" s="55" t="s">
        <v>252</v>
      </c>
      <c r="C190" s="56">
        <v>700</v>
      </c>
      <c r="D190" s="55">
        <f t="shared" si="21"/>
        <v>436</v>
      </c>
      <c r="E190" s="57" t="s">
        <v>478</v>
      </c>
      <c r="F190" s="57">
        <f>IF(ISERROR(VLOOKUP(B190,Facture!$A$4:$D$31,4,FALSE)),0,VLOOKUP(B190,Facture!$B$7:$C$507,2,FALSE))</f>
        <v>0</v>
      </c>
      <c r="G190" s="57" t="e">
        <f t="shared" si="20"/>
        <v>#VALUE!</v>
      </c>
      <c r="H190" s="58">
        <f t="shared" si="16"/>
        <v>305200</v>
      </c>
    </row>
    <row r="191" spans="1:8" x14ac:dyDescent="0.25">
      <c r="A191" s="54">
        <f t="shared" si="17"/>
        <v>191</v>
      </c>
      <c r="B191" s="55" t="s">
        <v>253</v>
      </c>
      <c r="C191" s="56">
        <v>450</v>
      </c>
      <c r="D191" s="55">
        <f t="shared" si="21"/>
        <v>442</v>
      </c>
      <c r="E191" s="57">
        <v>200</v>
      </c>
      <c r="F191" s="57">
        <f>IF(ISERROR(VLOOKUP(B191,Facture!$A$4:$D$31,4,FALSE)),0,VLOOKUP(B191,Facture!$B$7:$C$507,2,FALSE))</f>
        <v>0</v>
      </c>
      <c r="G191" s="57">
        <f t="shared" si="20"/>
        <v>200</v>
      </c>
      <c r="H191" s="58">
        <f t="shared" si="16"/>
        <v>198900</v>
      </c>
    </row>
    <row r="192" spans="1:8" x14ac:dyDescent="0.25">
      <c r="A192" s="54">
        <f t="shared" si="17"/>
        <v>192</v>
      </c>
      <c r="B192" s="55" t="s">
        <v>254</v>
      </c>
      <c r="C192" s="56">
        <v>11000</v>
      </c>
      <c r="D192" s="55">
        <f t="shared" si="21"/>
        <v>448</v>
      </c>
      <c r="E192" s="59">
        <v>1700</v>
      </c>
      <c r="F192" s="57">
        <f>IF(ISERROR(VLOOKUP(B192,Facture!$A$4:$D$31,4,FALSE)),0,VLOOKUP(B192,Facture!$B$7:$C$507,2,FALSE))</f>
        <v>0</v>
      </c>
      <c r="G192" s="57">
        <f t="shared" si="20"/>
        <v>1700</v>
      </c>
      <c r="H192" s="58">
        <f t="shared" ref="H192:H255" si="22">D192*C192</f>
        <v>4928000</v>
      </c>
    </row>
    <row r="193" spans="1:8" x14ac:dyDescent="0.25">
      <c r="A193" s="54">
        <f t="shared" si="17"/>
        <v>193</v>
      </c>
      <c r="B193" s="55" t="s">
        <v>255</v>
      </c>
      <c r="C193" s="56">
        <v>200</v>
      </c>
      <c r="D193" s="55">
        <f t="shared" si="21"/>
        <v>454</v>
      </c>
      <c r="E193" s="57" t="s">
        <v>478</v>
      </c>
      <c r="F193" s="57">
        <f>IF(ISERROR(VLOOKUP(B193,Facture!$A$4:$D$31,4,FALSE)),0,VLOOKUP(B193,Facture!$B$7:$C$507,2,FALSE))</f>
        <v>0</v>
      </c>
      <c r="G193" s="57" t="e">
        <f t="shared" si="20"/>
        <v>#VALUE!</v>
      </c>
      <c r="H193" s="58">
        <f t="shared" si="22"/>
        <v>90800</v>
      </c>
    </row>
    <row r="194" spans="1:8" x14ac:dyDescent="0.25">
      <c r="A194" s="54">
        <f t="shared" si="17"/>
        <v>194</v>
      </c>
      <c r="B194" s="55" t="s">
        <v>256</v>
      </c>
      <c r="C194" s="56">
        <v>1700</v>
      </c>
      <c r="D194" s="55">
        <v>458</v>
      </c>
      <c r="E194" s="57" t="s">
        <v>478</v>
      </c>
      <c r="F194" s="57">
        <f>IF(ISERROR(VLOOKUP(B194,Facture!$A$4:$D$31,4,FALSE)),0,VLOOKUP(B194,Facture!$B$7:$C$507,2,FALSE))</f>
        <v>0</v>
      </c>
      <c r="G194" s="57" t="e">
        <f t="shared" si="20"/>
        <v>#VALUE!</v>
      </c>
      <c r="H194" s="58">
        <f t="shared" si="22"/>
        <v>778600</v>
      </c>
    </row>
    <row r="195" spans="1:8" x14ac:dyDescent="0.25">
      <c r="A195" s="54">
        <f t="shared" si="17"/>
        <v>195</v>
      </c>
      <c r="B195" s="55" t="s">
        <v>257</v>
      </c>
      <c r="C195" s="56">
        <v>2600</v>
      </c>
      <c r="D195" s="55">
        <f t="shared" ref="D195:D209" si="23">D194+6</f>
        <v>464</v>
      </c>
      <c r="E195" s="59">
        <v>1800</v>
      </c>
      <c r="F195" s="57">
        <f>IF(ISERROR(VLOOKUP(B195,Facture!$A$4:$D$31,4,FALSE)),0,VLOOKUP(B195,Facture!$B$7:$C$507,2,FALSE))</f>
        <v>0</v>
      </c>
      <c r="G195" s="57">
        <f t="shared" si="20"/>
        <v>1800</v>
      </c>
      <c r="H195" s="58">
        <f t="shared" si="22"/>
        <v>1206400</v>
      </c>
    </row>
    <row r="196" spans="1:8" x14ac:dyDescent="0.25">
      <c r="A196" s="54">
        <f t="shared" si="17"/>
        <v>196</v>
      </c>
      <c r="B196" s="55" t="s">
        <v>447</v>
      </c>
      <c r="C196" s="56">
        <v>900</v>
      </c>
      <c r="D196" s="55">
        <f t="shared" si="23"/>
        <v>470</v>
      </c>
      <c r="E196" s="57" t="s">
        <v>478</v>
      </c>
      <c r="F196" s="57">
        <f>IF(ISERROR(VLOOKUP(B196,Facture!$A$4:$D$31,4,FALSE)),0,VLOOKUP(B196,Facture!$B$7:$C$507,2,FALSE))</f>
        <v>0</v>
      </c>
      <c r="G196" s="57" t="e">
        <f t="shared" si="20"/>
        <v>#VALUE!</v>
      </c>
      <c r="H196" s="58">
        <f t="shared" si="22"/>
        <v>423000</v>
      </c>
    </row>
    <row r="197" spans="1:8" x14ac:dyDescent="0.25">
      <c r="A197" s="54">
        <f t="shared" si="17"/>
        <v>197</v>
      </c>
      <c r="B197" s="55" t="s">
        <v>258</v>
      </c>
      <c r="C197" s="56">
        <v>900</v>
      </c>
      <c r="D197" s="55">
        <f t="shared" si="23"/>
        <v>476</v>
      </c>
      <c r="E197" s="57" t="s">
        <v>478</v>
      </c>
      <c r="F197" s="57">
        <f>IF(ISERROR(VLOOKUP(B197,Facture!$A$4:$D$31,4,FALSE)),0,VLOOKUP(B197,Facture!$B$7:$C$507,2,FALSE))</f>
        <v>0</v>
      </c>
      <c r="G197" s="57" t="e">
        <f t="shared" si="20"/>
        <v>#VALUE!</v>
      </c>
      <c r="H197" s="58">
        <f t="shared" si="22"/>
        <v>428400</v>
      </c>
    </row>
    <row r="198" spans="1:8" x14ac:dyDescent="0.25">
      <c r="A198" s="54">
        <f t="shared" si="17"/>
        <v>198</v>
      </c>
      <c r="B198" s="55" t="s">
        <v>259</v>
      </c>
      <c r="C198" s="56">
        <v>580</v>
      </c>
      <c r="D198" s="55">
        <f t="shared" si="23"/>
        <v>482</v>
      </c>
      <c r="E198" s="57" t="s">
        <v>478</v>
      </c>
      <c r="F198" s="57">
        <f>IF(ISERROR(VLOOKUP(B198,Facture!$A$4:$D$31,4,FALSE)),0,VLOOKUP(B198,Facture!$B$7:$C$507,2,FALSE))</f>
        <v>0</v>
      </c>
      <c r="G198" s="57" t="e">
        <f t="shared" si="20"/>
        <v>#VALUE!</v>
      </c>
      <c r="H198" s="58">
        <f t="shared" si="22"/>
        <v>279560</v>
      </c>
    </row>
    <row r="199" spans="1:8" x14ac:dyDescent="0.25">
      <c r="A199" s="54">
        <f t="shared" si="17"/>
        <v>199</v>
      </c>
      <c r="B199" s="55" t="s">
        <v>260</v>
      </c>
      <c r="C199" s="56">
        <v>660</v>
      </c>
      <c r="D199" s="55">
        <f t="shared" si="23"/>
        <v>488</v>
      </c>
      <c r="E199" s="57" t="s">
        <v>478</v>
      </c>
      <c r="F199" s="57">
        <f>IF(ISERROR(VLOOKUP(B199,Facture!$A$4:$D$31,4,FALSE)),0,VLOOKUP(B199,Facture!$B$7:$C$507,2,FALSE))</f>
        <v>0</v>
      </c>
      <c r="G199" s="57" t="e">
        <f t="shared" si="20"/>
        <v>#VALUE!</v>
      </c>
      <c r="H199" s="58">
        <f t="shared" si="22"/>
        <v>322080</v>
      </c>
    </row>
    <row r="200" spans="1:8" x14ac:dyDescent="0.25">
      <c r="A200" s="54">
        <f t="shared" si="17"/>
        <v>200</v>
      </c>
      <c r="B200" s="55" t="s">
        <v>448</v>
      </c>
      <c r="C200" s="56">
        <v>1000</v>
      </c>
      <c r="D200" s="55">
        <f t="shared" si="23"/>
        <v>494</v>
      </c>
      <c r="E200" s="59">
        <v>1200</v>
      </c>
      <c r="F200" s="57">
        <f>IF(ISERROR(VLOOKUP(B200,Facture!$A$4:$D$31,4,FALSE)),0,VLOOKUP(B200,Facture!$B$7:$C$507,2,FALSE))</f>
        <v>0</v>
      </c>
      <c r="G200" s="57">
        <f t="shared" si="20"/>
        <v>1200</v>
      </c>
      <c r="H200" s="58">
        <f t="shared" si="22"/>
        <v>494000</v>
      </c>
    </row>
    <row r="201" spans="1:8" x14ac:dyDescent="0.25">
      <c r="A201" s="54">
        <f t="shared" si="17"/>
        <v>201</v>
      </c>
      <c r="B201" s="55" t="s">
        <v>261</v>
      </c>
      <c r="C201" s="56">
        <v>690</v>
      </c>
      <c r="D201" s="55">
        <f t="shared" si="23"/>
        <v>500</v>
      </c>
      <c r="E201" s="57">
        <v>950</v>
      </c>
      <c r="F201" s="57">
        <f>IF(ISERROR(VLOOKUP(B201,Facture!$A$4:$D$31,4,FALSE)),0,VLOOKUP(B201,Facture!$B$7:$C$507,2,FALSE))</f>
        <v>0</v>
      </c>
      <c r="G201" s="57">
        <f t="shared" si="20"/>
        <v>950</v>
      </c>
      <c r="H201" s="58">
        <f t="shared" si="22"/>
        <v>345000</v>
      </c>
    </row>
    <row r="202" spans="1:8" x14ac:dyDescent="0.25">
      <c r="A202" s="54">
        <f t="shared" si="17"/>
        <v>202</v>
      </c>
      <c r="B202" s="55" t="s">
        <v>262</v>
      </c>
      <c r="C202" s="56">
        <v>600</v>
      </c>
      <c r="D202" s="55">
        <f t="shared" si="23"/>
        <v>506</v>
      </c>
      <c r="E202" s="59">
        <v>1800</v>
      </c>
      <c r="F202" s="57">
        <f>IF(ISERROR(VLOOKUP(B202,Facture!$A$4:$D$31,4,FALSE)),0,VLOOKUP(B202,Facture!$B$7:$C$507,2,FALSE))</f>
        <v>0</v>
      </c>
      <c r="G202" s="57">
        <f t="shared" si="20"/>
        <v>1800</v>
      </c>
      <c r="H202" s="58">
        <f t="shared" si="22"/>
        <v>303600</v>
      </c>
    </row>
    <row r="203" spans="1:8" x14ac:dyDescent="0.25">
      <c r="A203" s="54">
        <f t="shared" si="17"/>
        <v>203</v>
      </c>
      <c r="B203" s="55" t="s">
        <v>263</v>
      </c>
      <c r="C203" s="56">
        <v>950</v>
      </c>
      <c r="D203" s="55">
        <f t="shared" si="23"/>
        <v>512</v>
      </c>
      <c r="E203" s="57" t="s">
        <v>478</v>
      </c>
      <c r="F203" s="57">
        <f>IF(ISERROR(VLOOKUP(B203,Facture!$A$4:$D$31,4,FALSE)),0,VLOOKUP(B203,Facture!$B$7:$C$507,2,FALSE))</f>
        <v>0</v>
      </c>
      <c r="G203" s="57" t="e">
        <f t="shared" si="20"/>
        <v>#VALUE!</v>
      </c>
      <c r="H203" s="58">
        <f t="shared" si="22"/>
        <v>486400</v>
      </c>
    </row>
    <row r="204" spans="1:8" x14ac:dyDescent="0.25">
      <c r="A204" s="54">
        <f t="shared" si="17"/>
        <v>204</v>
      </c>
      <c r="B204" s="55" t="s">
        <v>264</v>
      </c>
      <c r="C204" s="56">
        <v>600</v>
      </c>
      <c r="D204" s="55">
        <f t="shared" si="23"/>
        <v>518</v>
      </c>
      <c r="E204" s="57" t="s">
        <v>478</v>
      </c>
      <c r="F204" s="57">
        <f>IF(ISERROR(VLOOKUP(B204,Facture!$A$4:$D$31,4,FALSE)),0,VLOOKUP(B204,Facture!$B$7:$C$507,2,FALSE))</f>
        <v>0</v>
      </c>
      <c r="G204" s="57" t="e">
        <f t="shared" si="20"/>
        <v>#VALUE!</v>
      </c>
      <c r="H204" s="58">
        <f t="shared" si="22"/>
        <v>310800</v>
      </c>
    </row>
    <row r="205" spans="1:8" x14ac:dyDescent="0.25">
      <c r="A205" s="54">
        <f t="shared" ref="A205:A268" si="24">A204+1</f>
        <v>205</v>
      </c>
      <c r="B205" s="55" t="s">
        <v>265</v>
      </c>
      <c r="C205" s="56">
        <v>330</v>
      </c>
      <c r="D205" s="55">
        <f t="shared" si="23"/>
        <v>524</v>
      </c>
      <c r="E205" s="57">
        <v>800</v>
      </c>
      <c r="F205" s="57">
        <f>IF(ISERROR(VLOOKUP(B205,Facture!$A$4:$D$31,4,FALSE)),0,VLOOKUP(B205,Facture!$B$7:$C$507,2,FALSE))</f>
        <v>0</v>
      </c>
      <c r="G205" s="57">
        <f t="shared" si="20"/>
        <v>800</v>
      </c>
      <c r="H205" s="58">
        <f t="shared" si="22"/>
        <v>172920</v>
      </c>
    </row>
    <row r="206" spans="1:8" x14ac:dyDescent="0.25">
      <c r="A206" s="54">
        <f t="shared" si="24"/>
        <v>206</v>
      </c>
      <c r="B206" s="55" t="s">
        <v>266</v>
      </c>
      <c r="C206" s="56">
        <v>455</v>
      </c>
      <c r="D206" s="55">
        <f t="shared" si="23"/>
        <v>530</v>
      </c>
      <c r="E206" s="57" t="s">
        <v>478</v>
      </c>
      <c r="F206" s="57">
        <f>IF(ISERROR(VLOOKUP(B206,Facture!$A$4:$D$31,4,FALSE)),0,VLOOKUP(B206,Facture!$B$7:$C$507,2,FALSE))</f>
        <v>0</v>
      </c>
      <c r="G206" s="57" t="e">
        <f t="shared" si="20"/>
        <v>#VALUE!</v>
      </c>
      <c r="H206" s="58">
        <f t="shared" si="22"/>
        <v>241150</v>
      </c>
    </row>
    <row r="207" spans="1:8" x14ac:dyDescent="0.25">
      <c r="A207" s="54">
        <f t="shared" si="24"/>
        <v>207</v>
      </c>
      <c r="B207" s="55" t="s">
        <v>449</v>
      </c>
      <c r="C207" s="56">
        <v>800</v>
      </c>
      <c r="D207" s="55">
        <f t="shared" si="23"/>
        <v>536</v>
      </c>
      <c r="E207" s="59">
        <v>1600</v>
      </c>
      <c r="F207" s="57">
        <f>IF(ISERROR(VLOOKUP(B207,Facture!$A$4:$D$31,4,FALSE)),0,VLOOKUP(B207,Facture!$B$7:$C$507,2,FALSE))</f>
        <v>0</v>
      </c>
      <c r="G207" s="57">
        <f t="shared" si="20"/>
        <v>1600</v>
      </c>
      <c r="H207" s="58">
        <f t="shared" si="22"/>
        <v>428800</v>
      </c>
    </row>
    <row r="208" spans="1:8" x14ac:dyDescent="0.25">
      <c r="A208" s="54">
        <f t="shared" si="24"/>
        <v>208</v>
      </c>
      <c r="B208" s="55" t="s">
        <v>267</v>
      </c>
      <c r="C208" s="56">
        <v>185</v>
      </c>
      <c r="D208" s="55">
        <f t="shared" si="23"/>
        <v>542</v>
      </c>
      <c r="E208" s="59">
        <v>4900</v>
      </c>
      <c r="F208" s="57">
        <f>IF(ISERROR(VLOOKUP(B208,Facture!$A$4:$D$31,4,FALSE)),0,VLOOKUP(B208,Facture!$B$7:$C$507,2,FALSE))</f>
        <v>0</v>
      </c>
      <c r="G208" s="57">
        <f t="shared" si="20"/>
        <v>4900</v>
      </c>
      <c r="H208" s="58">
        <f t="shared" si="22"/>
        <v>100270</v>
      </c>
    </row>
    <row r="209" spans="1:8" x14ac:dyDescent="0.25">
      <c r="A209" s="54">
        <f t="shared" si="24"/>
        <v>209</v>
      </c>
      <c r="B209" s="55" t="s">
        <v>268</v>
      </c>
      <c r="C209" s="56">
        <v>400</v>
      </c>
      <c r="D209" s="55">
        <f t="shared" si="23"/>
        <v>548</v>
      </c>
      <c r="E209" s="57">
        <v>700</v>
      </c>
      <c r="F209" s="57">
        <f>IF(ISERROR(VLOOKUP(B209,Facture!$A$4:$D$31,4,FALSE)),0,VLOOKUP(B209,Facture!$B$7:$C$507,2,FALSE))</f>
        <v>0</v>
      </c>
      <c r="G209" s="57">
        <f t="shared" si="20"/>
        <v>700</v>
      </c>
      <c r="H209" s="58">
        <f t="shared" si="22"/>
        <v>219200</v>
      </c>
    </row>
    <row r="210" spans="1:8" x14ac:dyDescent="0.25">
      <c r="A210" s="54">
        <f t="shared" si="24"/>
        <v>210</v>
      </c>
      <c r="B210" s="55" t="s">
        <v>269</v>
      </c>
      <c r="C210" s="56">
        <v>700</v>
      </c>
      <c r="D210" s="55">
        <v>554</v>
      </c>
      <c r="E210" s="57" t="s">
        <v>478</v>
      </c>
      <c r="F210" s="57">
        <f>IF(ISERROR(VLOOKUP(B210,Facture!$A$4:$D$31,4,FALSE)),0,VLOOKUP(B210,Facture!$B$7:$C$507,2,FALSE))</f>
        <v>0</v>
      </c>
      <c r="G210" s="57" t="e">
        <f t="shared" si="20"/>
        <v>#VALUE!</v>
      </c>
      <c r="H210" s="58">
        <f t="shared" si="22"/>
        <v>387800</v>
      </c>
    </row>
    <row r="211" spans="1:8" x14ac:dyDescent="0.25">
      <c r="A211" s="54">
        <f t="shared" si="24"/>
        <v>211</v>
      </c>
      <c r="B211" s="55" t="s">
        <v>270</v>
      </c>
      <c r="C211" s="56">
        <v>700</v>
      </c>
      <c r="D211" s="55">
        <f t="shared" ref="D211:D235" si="25">D210+6</f>
        <v>560</v>
      </c>
      <c r="E211" s="57" t="s">
        <v>478</v>
      </c>
      <c r="F211" s="57">
        <f>IF(ISERROR(VLOOKUP(B211,Facture!$A$4:$D$31,4,FALSE)),0,VLOOKUP(B211,Facture!$B$7:$C$507,2,FALSE))</f>
        <v>0</v>
      </c>
      <c r="G211" s="57" t="e">
        <f t="shared" si="20"/>
        <v>#VALUE!</v>
      </c>
      <c r="H211" s="58">
        <f t="shared" si="22"/>
        <v>392000</v>
      </c>
    </row>
    <row r="212" spans="1:8" x14ac:dyDescent="0.25">
      <c r="A212" s="54">
        <f t="shared" si="24"/>
        <v>212</v>
      </c>
      <c r="B212" s="55" t="s">
        <v>271</v>
      </c>
      <c r="C212" s="56">
        <v>390</v>
      </c>
      <c r="D212" s="55">
        <f t="shared" si="25"/>
        <v>566</v>
      </c>
      <c r="E212" s="57" t="s">
        <v>478</v>
      </c>
      <c r="F212" s="57">
        <f>IF(ISERROR(VLOOKUP(B212,Facture!$A$4:$D$31,4,FALSE)),0,VLOOKUP(B212,Facture!$B$7:$C$507,2,FALSE))</f>
        <v>0</v>
      </c>
      <c r="G212" s="57" t="e">
        <f t="shared" si="20"/>
        <v>#VALUE!</v>
      </c>
      <c r="H212" s="58">
        <f t="shared" si="22"/>
        <v>220740</v>
      </c>
    </row>
    <row r="213" spans="1:8" x14ac:dyDescent="0.25">
      <c r="A213" s="54">
        <f t="shared" si="24"/>
        <v>213</v>
      </c>
      <c r="B213" s="55" t="s">
        <v>272</v>
      </c>
      <c r="C213" s="56">
        <v>1950</v>
      </c>
      <c r="D213" s="55">
        <f t="shared" si="25"/>
        <v>572</v>
      </c>
      <c r="E213" s="59">
        <v>3500</v>
      </c>
      <c r="F213" s="57">
        <f>IF(ISERROR(VLOOKUP(B213,Facture!$A$4:$D$31,4,FALSE)),0,VLOOKUP(B213,Facture!$B$7:$C$507,2,FALSE))</f>
        <v>0</v>
      </c>
      <c r="G213" s="57">
        <f t="shared" si="20"/>
        <v>3500</v>
      </c>
      <c r="H213" s="58">
        <f t="shared" si="22"/>
        <v>1115400</v>
      </c>
    </row>
    <row r="214" spans="1:8" x14ac:dyDescent="0.25">
      <c r="A214" s="54">
        <f t="shared" si="24"/>
        <v>214</v>
      </c>
      <c r="B214" s="55" t="s">
        <v>273</v>
      </c>
      <c r="C214" s="56">
        <v>8400</v>
      </c>
      <c r="D214" s="55">
        <f t="shared" si="25"/>
        <v>578</v>
      </c>
      <c r="E214" s="57" t="s">
        <v>478</v>
      </c>
      <c r="F214" s="57">
        <f>IF(ISERROR(VLOOKUP(B214,Facture!$A$4:$D$31,4,FALSE)),0,VLOOKUP(B214,Facture!$B$7:$C$507,2,FALSE))</f>
        <v>0</v>
      </c>
      <c r="G214" s="57" t="e">
        <f t="shared" si="20"/>
        <v>#VALUE!</v>
      </c>
      <c r="H214" s="58">
        <f t="shared" si="22"/>
        <v>4855200</v>
      </c>
    </row>
    <row r="215" spans="1:8" x14ac:dyDescent="0.25">
      <c r="A215" s="54">
        <f t="shared" si="24"/>
        <v>215</v>
      </c>
      <c r="B215" s="55" t="s">
        <v>274</v>
      </c>
      <c r="C215" s="56">
        <v>3500</v>
      </c>
      <c r="D215" s="55">
        <f t="shared" si="25"/>
        <v>584</v>
      </c>
      <c r="E215" s="57" t="s">
        <v>478</v>
      </c>
      <c r="F215" s="57">
        <f>IF(ISERROR(VLOOKUP(B215,Facture!$A$4:$D$31,4,FALSE)),0,VLOOKUP(B215,Facture!$B$7:$C$507,2,FALSE))</f>
        <v>0</v>
      </c>
      <c r="G215" s="57" t="e">
        <f t="shared" si="20"/>
        <v>#VALUE!</v>
      </c>
      <c r="H215" s="58">
        <f t="shared" si="22"/>
        <v>2044000</v>
      </c>
    </row>
    <row r="216" spans="1:8" x14ac:dyDescent="0.25">
      <c r="A216" s="54">
        <f t="shared" si="24"/>
        <v>216</v>
      </c>
      <c r="B216" s="55" t="s">
        <v>275</v>
      </c>
      <c r="C216" s="56">
        <v>3800</v>
      </c>
      <c r="D216" s="55">
        <f t="shared" si="25"/>
        <v>590</v>
      </c>
      <c r="E216" s="57" t="s">
        <v>478</v>
      </c>
      <c r="F216" s="57">
        <f>IF(ISERROR(VLOOKUP(B216,Facture!$A$4:$D$31,4,FALSE)),0,VLOOKUP(B216,Facture!$B$7:$C$507,2,FALSE))</f>
        <v>0</v>
      </c>
      <c r="G216" s="57" t="e">
        <f t="shared" si="20"/>
        <v>#VALUE!</v>
      </c>
      <c r="H216" s="58">
        <f t="shared" si="22"/>
        <v>2242000</v>
      </c>
    </row>
    <row r="217" spans="1:8" x14ac:dyDescent="0.25">
      <c r="A217" s="54">
        <f t="shared" si="24"/>
        <v>217</v>
      </c>
      <c r="B217" s="55" t="s">
        <v>276</v>
      </c>
      <c r="C217" s="56">
        <v>6300</v>
      </c>
      <c r="D217" s="55">
        <f t="shared" si="25"/>
        <v>596</v>
      </c>
      <c r="E217" s="57" t="s">
        <v>478</v>
      </c>
      <c r="F217" s="57">
        <f>IF(ISERROR(VLOOKUP(B217,Facture!$A$4:$D$31,4,FALSE)),0,VLOOKUP(B217,Facture!$B$7:$C$507,2,FALSE))</f>
        <v>0</v>
      </c>
      <c r="G217" s="57" t="e">
        <f t="shared" si="20"/>
        <v>#VALUE!</v>
      </c>
      <c r="H217" s="58">
        <f t="shared" si="22"/>
        <v>3754800</v>
      </c>
    </row>
    <row r="218" spans="1:8" x14ac:dyDescent="0.25">
      <c r="A218" s="54">
        <f t="shared" si="24"/>
        <v>218</v>
      </c>
      <c r="B218" s="55" t="s">
        <v>277</v>
      </c>
      <c r="C218" s="56">
        <v>5400</v>
      </c>
      <c r="D218" s="55">
        <f t="shared" si="25"/>
        <v>602</v>
      </c>
      <c r="E218" s="57" t="s">
        <v>478</v>
      </c>
      <c r="F218" s="57">
        <f>IF(ISERROR(VLOOKUP(B218,Facture!$A$4:$D$31,4,FALSE)),0,VLOOKUP(B218,Facture!$B$7:$C$507,2,FALSE))</f>
        <v>0</v>
      </c>
      <c r="G218" s="57" t="e">
        <f t="shared" si="20"/>
        <v>#VALUE!</v>
      </c>
      <c r="H218" s="58">
        <f t="shared" si="22"/>
        <v>3250800</v>
      </c>
    </row>
    <row r="219" spans="1:8" x14ac:dyDescent="0.25">
      <c r="A219" s="54">
        <f t="shared" si="24"/>
        <v>219</v>
      </c>
      <c r="B219" s="55" t="s">
        <v>278</v>
      </c>
      <c r="C219" s="56">
        <v>6900</v>
      </c>
      <c r="D219" s="55">
        <f t="shared" si="25"/>
        <v>608</v>
      </c>
      <c r="E219" s="57" t="s">
        <v>478</v>
      </c>
      <c r="F219" s="57">
        <f>IF(ISERROR(VLOOKUP(B219,Facture!$A$4:$D$31,4,FALSE)),0,VLOOKUP(B219,Facture!$B$7:$C$507,2,FALSE))</f>
        <v>0</v>
      </c>
      <c r="G219" s="57" t="e">
        <f t="shared" si="20"/>
        <v>#VALUE!</v>
      </c>
      <c r="H219" s="58">
        <f t="shared" si="22"/>
        <v>4195200</v>
      </c>
    </row>
    <row r="220" spans="1:8" x14ac:dyDescent="0.25">
      <c r="A220" s="54">
        <f t="shared" si="24"/>
        <v>220</v>
      </c>
      <c r="B220" s="55" t="s">
        <v>279</v>
      </c>
      <c r="C220" s="56">
        <v>8300</v>
      </c>
      <c r="D220" s="55">
        <f t="shared" si="25"/>
        <v>614</v>
      </c>
      <c r="E220" s="57" t="s">
        <v>478</v>
      </c>
      <c r="F220" s="57">
        <f>IF(ISERROR(VLOOKUP(B220,Facture!$A$4:$D$31,4,FALSE)),0,VLOOKUP(B220,Facture!$B$7:$C$507,2,FALSE))</f>
        <v>0</v>
      </c>
      <c r="G220" s="57" t="e">
        <f t="shared" si="20"/>
        <v>#VALUE!</v>
      </c>
      <c r="H220" s="58">
        <f t="shared" si="22"/>
        <v>5096200</v>
      </c>
    </row>
    <row r="221" spans="1:8" x14ac:dyDescent="0.25">
      <c r="A221" s="54">
        <f t="shared" si="24"/>
        <v>221</v>
      </c>
      <c r="B221" s="55" t="s">
        <v>280</v>
      </c>
      <c r="C221" s="56">
        <v>10000</v>
      </c>
      <c r="D221" s="55">
        <f t="shared" si="25"/>
        <v>620</v>
      </c>
      <c r="E221" s="57" t="s">
        <v>478</v>
      </c>
      <c r="F221" s="57">
        <f>IF(ISERROR(VLOOKUP(B221,Facture!$A$4:$D$31,4,FALSE)),0,VLOOKUP(B221,Facture!$B$7:$C$507,2,FALSE))</f>
        <v>0</v>
      </c>
      <c r="G221" s="57" t="e">
        <f t="shared" si="20"/>
        <v>#VALUE!</v>
      </c>
      <c r="H221" s="58">
        <f t="shared" si="22"/>
        <v>6200000</v>
      </c>
    </row>
    <row r="222" spans="1:8" x14ac:dyDescent="0.25">
      <c r="A222" s="54">
        <f t="shared" si="24"/>
        <v>222</v>
      </c>
      <c r="B222" s="55" t="s">
        <v>281</v>
      </c>
      <c r="C222" s="56">
        <v>5650</v>
      </c>
      <c r="D222" s="55">
        <f t="shared" si="25"/>
        <v>626</v>
      </c>
      <c r="E222" s="57" t="s">
        <v>478</v>
      </c>
      <c r="F222" s="57">
        <f>IF(ISERROR(VLOOKUP(B222,Facture!$A$4:$D$31,4,FALSE)),0,VLOOKUP(B222,Facture!$B$7:$C$507,2,FALSE))</f>
        <v>0</v>
      </c>
      <c r="G222" s="57" t="e">
        <f t="shared" si="20"/>
        <v>#VALUE!</v>
      </c>
      <c r="H222" s="58">
        <f t="shared" si="22"/>
        <v>3536900</v>
      </c>
    </row>
    <row r="223" spans="1:8" x14ac:dyDescent="0.25">
      <c r="A223" s="54">
        <f t="shared" si="24"/>
        <v>223</v>
      </c>
      <c r="B223" s="55" t="s">
        <v>282</v>
      </c>
      <c r="C223" s="56">
        <v>6450</v>
      </c>
      <c r="D223" s="55">
        <f t="shared" si="25"/>
        <v>632</v>
      </c>
      <c r="E223" s="59">
        <v>2500</v>
      </c>
      <c r="F223" s="57">
        <f>IF(ISERROR(VLOOKUP(B223,Facture!$A$4:$D$31,4,FALSE)),0,VLOOKUP(B223,Facture!$B$7:$C$507,2,FALSE))</f>
        <v>0</v>
      </c>
      <c r="G223" s="57">
        <f t="shared" si="20"/>
        <v>2500</v>
      </c>
      <c r="H223" s="58">
        <f t="shared" si="22"/>
        <v>4076400</v>
      </c>
    </row>
    <row r="224" spans="1:8" x14ac:dyDescent="0.25">
      <c r="A224" s="54">
        <f t="shared" si="24"/>
        <v>224</v>
      </c>
      <c r="B224" s="55" t="s">
        <v>283</v>
      </c>
      <c r="C224" s="56">
        <v>1900</v>
      </c>
      <c r="D224" s="55">
        <f t="shared" si="25"/>
        <v>638</v>
      </c>
      <c r="E224" s="57" t="s">
        <v>478</v>
      </c>
      <c r="F224" s="57">
        <f>IF(ISERROR(VLOOKUP(B224,Facture!$A$4:$D$31,4,FALSE)),0,VLOOKUP(B224,Facture!$B$7:$C$507,2,FALSE))</f>
        <v>0</v>
      </c>
      <c r="G224" s="57" t="e">
        <f t="shared" si="20"/>
        <v>#VALUE!</v>
      </c>
      <c r="H224" s="58">
        <f t="shared" si="22"/>
        <v>1212200</v>
      </c>
    </row>
    <row r="225" spans="1:8" x14ac:dyDescent="0.25">
      <c r="A225" s="54">
        <f t="shared" si="24"/>
        <v>225</v>
      </c>
      <c r="B225" s="55" t="s">
        <v>284</v>
      </c>
      <c r="C225" s="56">
        <v>2500</v>
      </c>
      <c r="D225" s="55">
        <f t="shared" si="25"/>
        <v>644</v>
      </c>
      <c r="E225" s="57" t="s">
        <v>478</v>
      </c>
      <c r="F225" s="57">
        <f>IF(ISERROR(VLOOKUP(B225,Facture!$A$4:$D$31,4,FALSE)),0,VLOOKUP(B225,Facture!$B$7:$C$507,2,FALSE))</f>
        <v>0</v>
      </c>
      <c r="G225" s="57" t="e">
        <f t="shared" si="20"/>
        <v>#VALUE!</v>
      </c>
      <c r="H225" s="58">
        <f t="shared" si="22"/>
        <v>1610000</v>
      </c>
    </row>
    <row r="226" spans="1:8" x14ac:dyDescent="0.25">
      <c r="A226" s="54">
        <f t="shared" si="24"/>
        <v>226</v>
      </c>
      <c r="B226" s="55" t="s">
        <v>285</v>
      </c>
      <c r="C226" s="56">
        <v>2550</v>
      </c>
      <c r="D226" s="55">
        <f t="shared" si="25"/>
        <v>650</v>
      </c>
      <c r="E226" s="57" t="s">
        <v>478</v>
      </c>
      <c r="F226" s="57">
        <f>IF(ISERROR(VLOOKUP(B226,Facture!$A$4:$D$31,4,FALSE)),0,VLOOKUP(B226,Facture!$B$7:$C$507,2,FALSE))</f>
        <v>0</v>
      </c>
      <c r="G226" s="57" t="e">
        <f t="shared" si="20"/>
        <v>#VALUE!</v>
      </c>
      <c r="H226" s="58">
        <f t="shared" si="22"/>
        <v>1657500</v>
      </c>
    </row>
    <row r="227" spans="1:8" x14ac:dyDescent="0.25">
      <c r="A227" s="54">
        <f t="shared" si="24"/>
        <v>227</v>
      </c>
      <c r="B227" s="55" t="s">
        <v>286</v>
      </c>
      <c r="C227" s="56">
        <v>1850</v>
      </c>
      <c r="D227" s="55">
        <f t="shared" si="25"/>
        <v>656</v>
      </c>
      <c r="E227" s="59">
        <v>3000</v>
      </c>
      <c r="F227" s="57">
        <f>IF(ISERROR(VLOOKUP(B227,Facture!$A$4:$D$31,4,FALSE)),0,VLOOKUP(B227,Facture!$B$7:$C$507,2,FALSE))</f>
        <v>0</v>
      </c>
      <c r="G227" s="57">
        <f t="shared" si="20"/>
        <v>3000</v>
      </c>
      <c r="H227" s="58">
        <f t="shared" si="22"/>
        <v>1213600</v>
      </c>
    </row>
    <row r="228" spans="1:8" x14ac:dyDescent="0.25">
      <c r="A228" s="54">
        <f t="shared" si="24"/>
        <v>228</v>
      </c>
      <c r="B228" s="55" t="s">
        <v>287</v>
      </c>
      <c r="C228" s="56">
        <v>4900</v>
      </c>
      <c r="D228" s="55">
        <f t="shared" si="25"/>
        <v>662</v>
      </c>
      <c r="E228" s="57" t="s">
        <v>478</v>
      </c>
      <c r="F228" s="57">
        <f>IF(ISERROR(VLOOKUP(B228,Facture!$A$4:$D$31,4,FALSE)),0,VLOOKUP(B228,Facture!$B$7:$C$507,2,FALSE))</f>
        <v>0</v>
      </c>
      <c r="G228" s="57" t="e">
        <f t="shared" ref="G228:G290" si="26">E228-F228</f>
        <v>#VALUE!</v>
      </c>
      <c r="H228" s="58">
        <f t="shared" si="22"/>
        <v>3243800</v>
      </c>
    </row>
    <row r="229" spans="1:8" x14ac:dyDescent="0.25">
      <c r="A229" s="54">
        <f t="shared" si="24"/>
        <v>229</v>
      </c>
      <c r="B229" s="55" t="s">
        <v>288</v>
      </c>
      <c r="C229" s="56">
        <v>3000</v>
      </c>
      <c r="D229" s="55">
        <f t="shared" si="25"/>
        <v>668</v>
      </c>
      <c r="E229" s="57" t="s">
        <v>478</v>
      </c>
      <c r="F229" s="57">
        <f>IF(ISERROR(VLOOKUP(B229,Facture!$A$4:$D$31,4,FALSE)),0,VLOOKUP(B229,Facture!$B$7:$C$507,2,FALSE))</f>
        <v>0</v>
      </c>
      <c r="G229" s="57" t="e">
        <f t="shared" si="26"/>
        <v>#VALUE!</v>
      </c>
      <c r="H229" s="58">
        <f t="shared" si="22"/>
        <v>2004000</v>
      </c>
    </row>
    <row r="230" spans="1:8" x14ac:dyDescent="0.25">
      <c r="A230" s="54">
        <f t="shared" si="24"/>
        <v>230</v>
      </c>
      <c r="B230" s="55" t="s">
        <v>289</v>
      </c>
      <c r="C230" s="56">
        <v>3050</v>
      </c>
      <c r="D230" s="55">
        <f t="shared" si="25"/>
        <v>674</v>
      </c>
      <c r="E230" s="59">
        <v>3000</v>
      </c>
      <c r="F230" s="57">
        <f>IF(ISERROR(VLOOKUP(B230,Facture!$A$4:$D$31,4,FALSE)),0,VLOOKUP(B230,Facture!$B$7:$C$507,2,FALSE))</f>
        <v>0</v>
      </c>
      <c r="G230" s="57">
        <f t="shared" si="26"/>
        <v>3000</v>
      </c>
      <c r="H230" s="58">
        <f t="shared" si="22"/>
        <v>2055700</v>
      </c>
    </row>
    <row r="231" spans="1:8" x14ac:dyDescent="0.25">
      <c r="A231" s="54">
        <f t="shared" si="24"/>
        <v>231</v>
      </c>
      <c r="B231" s="55" t="s">
        <v>290</v>
      </c>
      <c r="C231" s="56">
        <v>3750</v>
      </c>
      <c r="D231" s="55">
        <f t="shared" si="25"/>
        <v>680</v>
      </c>
      <c r="E231" s="57" t="s">
        <v>478</v>
      </c>
      <c r="F231" s="57">
        <f>IF(ISERROR(VLOOKUP(B231,Facture!$A$4:$D$31,4,FALSE)),0,VLOOKUP(B231,Facture!$B$7:$C$507,2,FALSE))</f>
        <v>0</v>
      </c>
      <c r="G231" s="57" t="e">
        <f t="shared" si="26"/>
        <v>#VALUE!</v>
      </c>
      <c r="H231" s="58">
        <f t="shared" si="22"/>
        <v>2550000</v>
      </c>
    </row>
    <row r="232" spans="1:8" x14ac:dyDescent="0.25">
      <c r="A232" s="54">
        <f t="shared" si="24"/>
        <v>232</v>
      </c>
      <c r="B232" s="55" t="s">
        <v>291</v>
      </c>
      <c r="C232" s="56">
        <v>3000</v>
      </c>
      <c r="D232" s="55">
        <f t="shared" si="25"/>
        <v>686</v>
      </c>
      <c r="E232" s="57" t="s">
        <v>478</v>
      </c>
      <c r="F232" s="57">
        <f>IF(ISERROR(VLOOKUP(B232,Facture!$A$4:$D$31,4,FALSE)),0,VLOOKUP(B232,Facture!$B$7:$C$507,2,FALSE))</f>
        <v>0</v>
      </c>
      <c r="G232" s="57" t="e">
        <f t="shared" si="26"/>
        <v>#VALUE!</v>
      </c>
      <c r="H232" s="58">
        <f t="shared" si="22"/>
        <v>2058000</v>
      </c>
    </row>
    <row r="233" spans="1:8" x14ac:dyDescent="0.25">
      <c r="A233" s="54">
        <f t="shared" si="24"/>
        <v>233</v>
      </c>
      <c r="B233" s="55" t="s">
        <v>292</v>
      </c>
      <c r="C233" s="56">
        <v>4400</v>
      </c>
      <c r="D233" s="55">
        <f t="shared" si="25"/>
        <v>692</v>
      </c>
      <c r="E233" s="59">
        <v>1600</v>
      </c>
      <c r="F233" s="57">
        <f>IF(ISERROR(VLOOKUP(B233,Facture!$A$4:$D$31,4,FALSE)),0,VLOOKUP(B233,Facture!$B$7:$C$507,2,FALSE))</f>
        <v>0</v>
      </c>
      <c r="G233" s="57">
        <f t="shared" si="26"/>
        <v>1600</v>
      </c>
      <c r="H233" s="58">
        <f t="shared" si="22"/>
        <v>3044800</v>
      </c>
    </row>
    <row r="234" spans="1:8" x14ac:dyDescent="0.25">
      <c r="A234" s="54">
        <f t="shared" si="24"/>
        <v>234</v>
      </c>
      <c r="B234" s="55" t="s">
        <v>293</v>
      </c>
      <c r="C234" s="56">
        <v>5800</v>
      </c>
      <c r="D234" s="55">
        <f t="shared" si="25"/>
        <v>698</v>
      </c>
      <c r="E234" s="57" t="s">
        <v>478</v>
      </c>
      <c r="F234" s="57">
        <f>IF(ISERROR(VLOOKUP(B234,Facture!$A$4:$D$31,4,FALSE)),0,VLOOKUP(B234,Facture!$B$7:$C$507,2,FALSE))</f>
        <v>0</v>
      </c>
      <c r="G234" s="57" t="e">
        <f t="shared" si="26"/>
        <v>#VALUE!</v>
      </c>
      <c r="H234" s="58">
        <f t="shared" si="22"/>
        <v>4048400</v>
      </c>
    </row>
    <row r="235" spans="1:8" x14ac:dyDescent="0.25">
      <c r="A235" s="54">
        <f t="shared" si="24"/>
        <v>235</v>
      </c>
      <c r="B235" s="55" t="s">
        <v>294</v>
      </c>
      <c r="C235" s="56">
        <v>800</v>
      </c>
      <c r="D235" s="55">
        <f t="shared" si="25"/>
        <v>704</v>
      </c>
      <c r="E235" s="57" t="s">
        <v>478</v>
      </c>
      <c r="F235" s="57">
        <f>IF(ISERROR(VLOOKUP(B235,Facture!$A$4:$D$31,4,FALSE)),0,VLOOKUP(B235,Facture!$B$7:$C$507,2,FALSE))</f>
        <v>0</v>
      </c>
      <c r="G235" s="57" t="e">
        <f t="shared" si="26"/>
        <v>#VALUE!</v>
      </c>
      <c r="H235" s="58">
        <f t="shared" si="22"/>
        <v>563200</v>
      </c>
    </row>
    <row r="236" spans="1:8" x14ac:dyDescent="0.25">
      <c r="A236" s="54">
        <f t="shared" si="24"/>
        <v>236</v>
      </c>
      <c r="B236" s="55" t="s">
        <v>295</v>
      </c>
      <c r="C236" s="56">
        <v>1950</v>
      </c>
      <c r="D236" s="55">
        <v>700</v>
      </c>
      <c r="E236" s="57" t="s">
        <v>478</v>
      </c>
      <c r="F236" s="57">
        <f>IF(ISERROR(VLOOKUP(B236,Facture!$A$4:$D$31,4,FALSE)),0,VLOOKUP(B236,Facture!$B$7:$C$507,2,FALSE))</f>
        <v>0</v>
      </c>
      <c r="G236" s="57" t="e">
        <f t="shared" si="26"/>
        <v>#VALUE!</v>
      </c>
      <c r="H236" s="58">
        <f t="shared" si="22"/>
        <v>1365000</v>
      </c>
    </row>
    <row r="237" spans="1:8" x14ac:dyDescent="0.25">
      <c r="A237" s="54">
        <f t="shared" si="24"/>
        <v>237</v>
      </c>
      <c r="B237" s="55" t="s">
        <v>296</v>
      </c>
      <c r="C237" s="56">
        <v>1950</v>
      </c>
      <c r="D237" s="55">
        <f t="shared" ref="D237:D268" si="27">D236+6</f>
        <v>706</v>
      </c>
      <c r="E237" s="57" t="s">
        <v>478</v>
      </c>
      <c r="F237" s="57">
        <f>IF(ISERROR(VLOOKUP(B237,Facture!$A$4:$D$31,4,FALSE)),0,VLOOKUP(B237,Facture!$B$7:$C$507,2,FALSE))</f>
        <v>0</v>
      </c>
      <c r="G237" s="57" t="e">
        <f t="shared" si="26"/>
        <v>#VALUE!</v>
      </c>
      <c r="H237" s="58">
        <f t="shared" si="22"/>
        <v>1376700</v>
      </c>
    </row>
    <row r="238" spans="1:8" x14ac:dyDescent="0.25">
      <c r="A238" s="54">
        <f t="shared" si="24"/>
        <v>238</v>
      </c>
      <c r="B238" s="55" t="s">
        <v>297</v>
      </c>
      <c r="C238" s="56">
        <v>1950</v>
      </c>
      <c r="D238" s="55">
        <f t="shared" si="27"/>
        <v>712</v>
      </c>
      <c r="E238" s="57" t="s">
        <v>478</v>
      </c>
      <c r="F238" s="57">
        <f>IF(ISERROR(VLOOKUP(B238,Facture!$A$4:$D$31,4,FALSE)),0,VLOOKUP(B238,Facture!$B$7:$C$507,2,FALSE))</f>
        <v>0</v>
      </c>
      <c r="G238" s="57" t="e">
        <f t="shared" si="26"/>
        <v>#VALUE!</v>
      </c>
      <c r="H238" s="58">
        <f t="shared" si="22"/>
        <v>1388400</v>
      </c>
    </row>
    <row r="239" spans="1:8" x14ac:dyDescent="0.25">
      <c r="A239" s="54">
        <f t="shared" si="24"/>
        <v>239</v>
      </c>
      <c r="B239" s="55" t="s">
        <v>298</v>
      </c>
      <c r="C239" s="56">
        <v>2550</v>
      </c>
      <c r="D239" s="55">
        <f t="shared" si="27"/>
        <v>718</v>
      </c>
      <c r="E239" s="59">
        <v>3200</v>
      </c>
      <c r="F239" s="57">
        <f>IF(ISERROR(VLOOKUP(B239,Facture!$A$4:$D$31,4,FALSE)),0,VLOOKUP(B239,Facture!$B$7:$C$507,2,FALSE))</f>
        <v>0</v>
      </c>
      <c r="G239" s="57">
        <f t="shared" si="26"/>
        <v>3200</v>
      </c>
      <c r="H239" s="58">
        <f t="shared" si="22"/>
        <v>1830900</v>
      </c>
    </row>
    <row r="240" spans="1:8" x14ac:dyDescent="0.25">
      <c r="A240" s="54">
        <f t="shared" si="24"/>
        <v>240</v>
      </c>
      <c r="B240" s="55" t="s">
        <v>299</v>
      </c>
      <c r="C240" s="56">
        <v>2550</v>
      </c>
      <c r="D240" s="55">
        <f t="shared" si="27"/>
        <v>724</v>
      </c>
      <c r="E240" s="57" t="s">
        <v>478</v>
      </c>
      <c r="F240" s="57">
        <f>IF(ISERROR(VLOOKUP(B240,Facture!$A$4:$D$31,4,FALSE)),0,VLOOKUP(B240,Facture!$B$7:$C$507,2,FALSE))</f>
        <v>0</v>
      </c>
      <c r="G240" s="57" t="e">
        <f t="shared" si="26"/>
        <v>#VALUE!</v>
      </c>
      <c r="H240" s="58">
        <f t="shared" si="22"/>
        <v>1846200</v>
      </c>
    </row>
    <row r="241" spans="1:8" x14ac:dyDescent="0.25">
      <c r="A241" s="54">
        <f t="shared" si="24"/>
        <v>241</v>
      </c>
      <c r="B241" s="55" t="s">
        <v>300</v>
      </c>
      <c r="C241" s="56">
        <v>800</v>
      </c>
      <c r="D241" s="55">
        <f t="shared" si="27"/>
        <v>730</v>
      </c>
      <c r="E241" s="59">
        <v>4000</v>
      </c>
      <c r="F241" s="57">
        <f>IF(ISERROR(VLOOKUP(B241,Facture!$A$4:$D$31,4,FALSE)),0,VLOOKUP(B241,Facture!$B$7:$C$507,2,FALSE))</f>
        <v>0</v>
      </c>
      <c r="G241" s="57">
        <f t="shared" si="26"/>
        <v>4000</v>
      </c>
      <c r="H241" s="58">
        <f t="shared" si="22"/>
        <v>584000</v>
      </c>
    </row>
    <row r="242" spans="1:8" x14ac:dyDescent="0.25">
      <c r="A242" s="54">
        <f t="shared" si="24"/>
        <v>242</v>
      </c>
      <c r="B242" s="55" t="s">
        <v>301</v>
      </c>
      <c r="C242" s="56">
        <v>460</v>
      </c>
      <c r="D242" s="55">
        <f t="shared" si="27"/>
        <v>736</v>
      </c>
      <c r="E242" s="57">
        <v>800</v>
      </c>
      <c r="F242" s="57">
        <f>IF(ISERROR(VLOOKUP(B242,Facture!$A$4:$D$31,4,FALSE)),0,VLOOKUP(B242,Facture!$B$7:$C$507,2,FALSE))</f>
        <v>0</v>
      </c>
      <c r="G242" s="57">
        <f t="shared" si="26"/>
        <v>800</v>
      </c>
      <c r="H242" s="58">
        <f t="shared" si="22"/>
        <v>338560</v>
      </c>
    </row>
    <row r="243" spans="1:8" x14ac:dyDescent="0.25">
      <c r="A243" s="54">
        <f t="shared" si="24"/>
        <v>243</v>
      </c>
      <c r="B243" s="55" t="s">
        <v>302</v>
      </c>
      <c r="C243" s="56">
        <v>800</v>
      </c>
      <c r="D243" s="55">
        <f t="shared" si="27"/>
        <v>742</v>
      </c>
      <c r="E243" s="57" t="s">
        <v>478</v>
      </c>
      <c r="F243" s="57">
        <f>IF(ISERROR(VLOOKUP(B243,Facture!$A$4:$D$31,4,FALSE)),0,VLOOKUP(B243,Facture!$B$7:$C$507,2,FALSE))</f>
        <v>0</v>
      </c>
      <c r="G243" s="57" t="e">
        <f t="shared" si="26"/>
        <v>#VALUE!</v>
      </c>
      <c r="H243" s="58">
        <f t="shared" si="22"/>
        <v>593600</v>
      </c>
    </row>
    <row r="244" spans="1:8" x14ac:dyDescent="0.25">
      <c r="A244" s="54">
        <f t="shared" si="24"/>
        <v>244</v>
      </c>
      <c r="B244" s="55" t="s">
        <v>303</v>
      </c>
      <c r="C244" s="56">
        <v>800</v>
      </c>
      <c r="D244" s="55">
        <f t="shared" si="27"/>
        <v>748</v>
      </c>
      <c r="E244" s="59">
        <v>2700</v>
      </c>
      <c r="F244" s="57">
        <f>IF(ISERROR(VLOOKUP(B244,Facture!$A$4:$D$31,4,FALSE)),0,VLOOKUP(B244,Facture!$B$7:$C$507,2,FALSE))</f>
        <v>0</v>
      </c>
      <c r="G244" s="57">
        <f t="shared" si="26"/>
        <v>2700</v>
      </c>
      <c r="H244" s="58">
        <f t="shared" si="22"/>
        <v>598400</v>
      </c>
    </row>
    <row r="245" spans="1:8" x14ac:dyDescent="0.25">
      <c r="A245" s="54">
        <f t="shared" si="24"/>
        <v>245</v>
      </c>
      <c r="B245" s="55" t="s">
        <v>304</v>
      </c>
      <c r="C245" s="56">
        <v>630</v>
      </c>
      <c r="D245" s="55">
        <f t="shared" si="27"/>
        <v>754</v>
      </c>
      <c r="E245" s="57" t="s">
        <v>478</v>
      </c>
      <c r="F245" s="57">
        <f>IF(ISERROR(VLOOKUP(B245,Facture!$A$4:$D$31,4,FALSE)),0,VLOOKUP(B245,Facture!$B$7:$C$507,2,FALSE))</f>
        <v>0</v>
      </c>
      <c r="G245" s="57" t="e">
        <f t="shared" si="26"/>
        <v>#VALUE!</v>
      </c>
      <c r="H245" s="58">
        <f t="shared" si="22"/>
        <v>475020</v>
      </c>
    </row>
    <row r="246" spans="1:8" x14ac:dyDescent="0.25">
      <c r="A246" s="54">
        <f t="shared" si="24"/>
        <v>246</v>
      </c>
      <c r="B246" s="55" t="s">
        <v>450</v>
      </c>
      <c r="C246" s="56">
        <v>900</v>
      </c>
      <c r="D246" s="55">
        <f t="shared" si="27"/>
        <v>760</v>
      </c>
      <c r="E246" s="57" t="s">
        <v>478</v>
      </c>
      <c r="F246" s="57">
        <f>IF(ISERROR(VLOOKUP(B246,Facture!$A$4:$D$31,4,FALSE)),0,VLOOKUP(B246,Facture!$B$7:$C$507,2,FALSE))</f>
        <v>0</v>
      </c>
      <c r="G246" s="57" t="e">
        <f t="shared" si="26"/>
        <v>#VALUE!</v>
      </c>
      <c r="H246" s="58">
        <f t="shared" si="22"/>
        <v>684000</v>
      </c>
    </row>
    <row r="247" spans="1:8" x14ac:dyDescent="0.25">
      <c r="A247" s="54">
        <f t="shared" si="24"/>
        <v>247</v>
      </c>
      <c r="B247" s="55" t="s">
        <v>451</v>
      </c>
      <c r="C247" s="56">
        <v>900</v>
      </c>
      <c r="D247" s="55">
        <f t="shared" si="27"/>
        <v>766</v>
      </c>
      <c r="E247" s="59">
        <v>1400</v>
      </c>
      <c r="F247" s="57">
        <f>IF(ISERROR(VLOOKUP(B247,Facture!$A$4:$D$31,4,FALSE)),0,VLOOKUP(B247,Facture!$B$7:$C$507,2,FALSE))</f>
        <v>0</v>
      </c>
      <c r="G247" s="57">
        <f t="shared" si="26"/>
        <v>1400</v>
      </c>
      <c r="H247" s="58">
        <f t="shared" si="22"/>
        <v>689400</v>
      </c>
    </row>
    <row r="248" spans="1:8" x14ac:dyDescent="0.25">
      <c r="A248" s="54">
        <f t="shared" si="24"/>
        <v>248</v>
      </c>
      <c r="B248" s="55" t="s">
        <v>305</v>
      </c>
      <c r="C248" s="56">
        <v>5000</v>
      </c>
      <c r="D248" s="55">
        <f t="shared" si="27"/>
        <v>772</v>
      </c>
      <c r="E248" s="57" t="s">
        <v>478</v>
      </c>
      <c r="F248" s="57">
        <f>IF(ISERROR(VLOOKUP(B248,Facture!$A$4:$D$31,4,FALSE)),0,VLOOKUP(B248,Facture!$B$7:$C$507,2,FALSE))</f>
        <v>0</v>
      </c>
      <c r="G248" s="57" t="e">
        <f t="shared" si="26"/>
        <v>#VALUE!</v>
      </c>
      <c r="H248" s="58">
        <f t="shared" si="22"/>
        <v>3860000</v>
      </c>
    </row>
    <row r="249" spans="1:8" x14ac:dyDescent="0.25">
      <c r="A249" s="54">
        <f t="shared" si="24"/>
        <v>249</v>
      </c>
      <c r="B249" s="55" t="s">
        <v>452</v>
      </c>
      <c r="C249" s="56">
        <v>1400</v>
      </c>
      <c r="D249" s="55">
        <f t="shared" si="27"/>
        <v>778</v>
      </c>
      <c r="E249" s="57" t="s">
        <v>478</v>
      </c>
      <c r="F249" s="57">
        <f>IF(ISERROR(VLOOKUP(B249,Facture!$A$4:$D$31,4,FALSE)),0,VLOOKUP(B249,Facture!$B$7:$C$507,2,FALSE))</f>
        <v>0</v>
      </c>
      <c r="G249" s="57" t="e">
        <f t="shared" si="26"/>
        <v>#VALUE!</v>
      </c>
      <c r="H249" s="58">
        <f t="shared" si="22"/>
        <v>1089200</v>
      </c>
    </row>
    <row r="250" spans="1:8" x14ac:dyDescent="0.25">
      <c r="A250" s="54">
        <f t="shared" si="24"/>
        <v>250</v>
      </c>
      <c r="B250" s="55" t="s">
        <v>306</v>
      </c>
      <c r="C250" s="56">
        <v>3000</v>
      </c>
      <c r="D250" s="55">
        <f t="shared" si="27"/>
        <v>784</v>
      </c>
      <c r="E250" s="57" t="s">
        <v>478</v>
      </c>
      <c r="F250" s="57">
        <f>IF(ISERROR(VLOOKUP(B250,Facture!$A$4:$D$31,4,FALSE)),0,VLOOKUP(B250,Facture!$B$7:$C$507,2,FALSE))</f>
        <v>0</v>
      </c>
      <c r="G250" s="57" t="e">
        <f t="shared" si="26"/>
        <v>#VALUE!</v>
      </c>
      <c r="H250" s="58">
        <f t="shared" si="22"/>
        <v>2352000</v>
      </c>
    </row>
    <row r="251" spans="1:8" x14ac:dyDescent="0.25">
      <c r="A251" s="54">
        <f t="shared" si="24"/>
        <v>251</v>
      </c>
      <c r="B251" s="55" t="s">
        <v>307</v>
      </c>
      <c r="C251" s="56">
        <v>3200</v>
      </c>
      <c r="D251" s="55">
        <f t="shared" si="27"/>
        <v>790</v>
      </c>
      <c r="E251" s="57" t="s">
        <v>478</v>
      </c>
      <c r="F251" s="57">
        <f>IF(ISERROR(VLOOKUP(B251,Facture!$A$4:$D$31,4,FALSE)),0,VLOOKUP(B251,Facture!$B$7:$C$507,2,FALSE))</f>
        <v>0</v>
      </c>
      <c r="G251" s="57" t="e">
        <f t="shared" si="26"/>
        <v>#VALUE!</v>
      </c>
      <c r="H251" s="58">
        <f t="shared" si="22"/>
        <v>2528000</v>
      </c>
    </row>
    <row r="252" spans="1:8" x14ac:dyDescent="0.25">
      <c r="A252" s="54">
        <f t="shared" si="24"/>
        <v>252</v>
      </c>
      <c r="B252" s="55" t="s">
        <v>308</v>
      </c>
      <c r="C252" s="56">
        <v>5200</v>
      </c>
      <c r="D252" s="55">
        <f t="shared" si="27"/>
        <v>796</v>
      </c>
      <c r="E252" s="57" t="s">
        <v>478</v>
      </c>
      <c r="F252" s="57">
        <f>IF(ISERROR(VLOOKUP(B252,Facture!$A$4:$D$31,4,FALSE)),0,VLOOKUP(B252,Facture!$B$7:$C$507,2,FALSE))</f>
        <v>0</v>
      </c>
      <c r="G252" s="57" t="e">
        <f t="shared" si="26"/>
        <v>#VALUE!</v>
      </c>
      <c r="H252" s="58">
        <f t="shared" si="22"/>
        <v>4139200</v>
      </c>
    </row>
    <row r="253" spans="1:8" x14ac:dyDescent="0.25">
      <c r="A253" s="54">
        <f t="shared" si="24"/>
        <v>253</v>
      </c>
      <c r="B253" s="55" t="s">
        <v>309</v>
      </c>
      <c r="C253" s="56">
        <v>3750</v>
      </c>
      <c r="D253" s="55">
        <f t="shared" si="27"/>
        <v>802</v>
      </c>
      <c r="E253" s="57" t="s">
        <v>478</v>
      </c>
      <c r="F253" s="57">
        <f>IF(ISERROR(VLOOKUP(B253,Facture!$A$4:$D$31,4,FALSE)),0,VLOOKUP(B253,Facture!$B$7:$C$507,2,FALSE))</f>
        <v>0</v>
      </c>
      <c r="G253" s="57" t="e">
        <f t="shared" si="26"/>
        <v>#VALUE!</v>
      </c>
      <c r="H253" s="58">
        <f t="shared" si="22"/>
        <v>3007500</v>
      </c>
    </row>
    <row r="254" spans="1:8" x14ac:dyDescent="0.25">
      <c r="A254" s="54">
        <f t="shared" si="24"/>
        <v>254</v>
      </c>
      <c r="B254" s="55" t="s">
        <v>310</v>
      </c>
      <c r="C254" s="56">
        <v>3250</v>
      </c>
      <c r="D254" s="55">
        <f t="shared" si="27"/>
        <v>808</v>
      </c>
      <c r="E254" s="57" t="s">
        <v>478</v>
      </c>
      <c r="F254" s="57">
        <f>IF(ISERROR(VLOOKUP(B254,Facture!$A$4:$D$31,4,FALSE)),0,VLOOKUP(B254,Facture!$B$7:$C$507,2,FALSE))</f>
        <v>0</v>
      </c>
      <c r="G254" s="57" t="e">
        <f t="shared" si="26"/>
        <v>#VALUE!</v>
      </c>
      <c r="H254" s="58">
        <f t="shared" si="22"/>
        <v>2626000</v>
      </c>
    </row>
    <row r="255" spans="1:8" x14ac:dyDescent="0.25">
      <c r="A255" s="54">
        <f t="shared" si="24"/>
        <v>255</v>
      </c>
      <c r="B255" s="55" t="s">
        <v>311</v>
      </c>
      <c r="C255" s="56">
        <v>3950</v>
      </c>
      <c r="D255" s="55">
        <f t="shared" si="27"/>
        <v>814</v>
      </c>
      <c r="E255" s="57" t="s">
        <v>478</v>
      </c>
      <c r="F255" s="57">
        <f>IF(ISERROR(VLOOKUP(B255,Facture!$A$4:$D$31,4,FALSE)),0,VLOOKUP(B255,Facture!$B$7:$C$507,2,FALSE))</f>
        <v>0</v>
      </c>
      <c r="G255" s="57" t="e">
        <f t="shared" si="26"/>
        <v>#VALUE!</v>
      </c>
      <c r="H255" s="58">
        <f t="shared" si="22"/>
        <v>3215300</v>
      </c>
    </row>
    <row r="256" spans="1:8" x14ac:dyDescent="0.25">
      <c r="A256" s="54">
        <f t="shared" si="24"/>
        <v>256</v>
      </c>
      <c r="B256" s="55" t="s">
        <v>312</v>
      </c>
      <c r="C256" s="56">
        <v>950</v>
      </c>
      <c r="D256" s="55">
        <f t="shared" si="27"/>
        <v>820</v>
      </c>
      <c r="E256" s="57" t="s">
        <v>478</v>
      </c>
      <c r="F256" s="57">
        <f>IF(ISERROR(VLOOKUP(B256,Facture!$A$4:$D$31,4,FALSE)),0,VLOOKUP(B256,Facture!$B$7:$C$507,2,FALSE))</f>
        <v>0</v>
      </c>
      <c r="G256" s="57" t="e">
        <f t="shared" si="26"/>
        <v>#VALUE!</v>
      </c>
      <c r="H256" s="58">
        <f t="shared" ref="H256:H318" si="28">D256*C256</f>
        <v>779000</v>
      </c>
    </row>
    <row r="257" spans="1:8" x14ac:dyDescent="0.25">
      <c r="A257" s="54">
        <f t="shared" si="24"/>
        <v>257</v>
      </c>
      <c r="B257" s="55" t="s">
        <v>313</v>
      </c>
      <c r="C257" s="56">
        <v>2900</v>
      </c>
      <c r="D257" s="55">
        <f t="shared" si="27"/>
        <v>826</v>
      </c>
      <c r="E257" s="57" t="s">
        <v>478</v>
      </c>
      <c r="F257" s="57">
        <f>IF(ISERROR(VLOOKUP(B257,Facture!$A$4:$D$31,4,FALSE)),0,VLOOKUP(B257,Facture!$B$7:$C$507,2,FALSE))</f>
        <v>0</v>
      </c>
      <c r="G257" s="57" t="e">
        <f t="shared" si="26"/>
        <v>#VALUE!</v>
      </c>
      <c r="H257" s="58">
        <f t="shared" si="28"/>
        <v>2395400</v>
      </c>
    </row>
    <row r="258" spans="1:8" x14ac:dyDescent="0.25">
      <c r="A258" s="54">
        <f t="shared" si="24"/>
        <v>258</v>
      </c>
      <c r="B258" s="55" t="s">
        <v>314</v>
      </c>
      <c r="C258" s="56">
        <v>2500</v>
      </c>
      <c r="D258" s="55">
        <f t="shared" si="27"/>
        <v>832</v>
      </c>
      <c r="E258" s="59">
        <v>1500</v>
      </c>
      <c r="F258" s="57">
        <f>IF(ISERROR(VLOOKUP(B258,Facture!$A$4:$D$31,4,FALSE)),0,VLOOKUP(B258,Facture!$B$7:$C$507,2,FALSE))</f>
        <v>0</v>
      </c>
      <c r="G258" s="57">
        <f t="shared" si="26"/>
        <v>1500</v>
      </c>
      <c r="H258" s="58">
        <f t="shared" si="28"/>
        <v>2080000</v>
      </c>
    </row>
    <row r="259" spans="1:8" x14ac:dyDescent="0.25">
      <c r="A259" s="54">
        <f t="shared" si="24"/>
        <v>259</v>
      </c>
      <c r="B259" s="55" t="s">
        <v>315</v>
      </c>
      <c r="C259" s="56">
        <v>500</v>
      </c>
      <c r="D259" s="55">
        <f t="shared" si="27"/>
        <v>838</v>
      </c>
      <c r="E259" s="59">
        <v>2100</v>
      </c>
      <c r="F259" s="57">
        <f>IF(ISERROR(VLOOKUP(B259,Facture!$A$4:$D$31,4,FALSE)),0,VLOOKUP(B259,Facture!$B$7:$C$507,2,FALSE))</f>
        <v>0</v>
      </c>
      <c r="G259" s="57">
        <f t="shared" si="26"/>
        <v>2100</v>
      </c>
      <c r="H259" s="58">
        <f t="shared" si="28"/>
        <v>419000</v>
      </c>
    </row>
    <row r="260" spans="1:8" x14ac:dyDescent="0.25">
      <c r="A260" s="54">
        <f t="shared" si="24"/>
        <v>260</v>
      </c>
      <c r="B260" s="55" t="s">
        <v>453</v>
      </c>
      <c r="C260" s="56">
        <v>1500</v>
      </c>
      <c r="D260" s="55">
        <f t="shared" si="27"/>
        <v>844</v>
      </c>
      <c r="E260" s="57" t="s">
        <v>478</v>
      </c>
      <c r="F260" s="57">
        <f>IF(ISERROR(VLOOKUP(B260,Facture!$A$4:$D$31,4,FALSE)),0,VLOOKUP(B260,Facture!$B$7:$C$507,2,FALSE))</f>
        <v>0</v>
      </c>
      <c r="G260" s="57" t="e">
        <f t="shared" si="26"/>
        <v>#VALUE!</v>
      </c>
      <c r="H260" s="58">
        <f t="shared" si="28"/>
        <v>1266000</v>
      </c>
    </row>
    <row r="261" spans="1:8" x14ac:dyDescent="0.25">
      <c r="A261" s="54">
        <f t="shared" si="24"/>
        <v>261</v>
      </c>
      <c r="B261" s="55" t="s">
        <v>454</v>
      </c>
      <c r="C261" s="56">
        <v>2100</v>
      </c>
      <c r="D261" s="55">
        <f t="shared" si="27"/>
        <v>850</v>
      </c>
      <c r="E261" s="57" t="s">
        <v>478</v>
      </c>
      <c r="F261" s="57">
        <f>IF(ISERROR(VLOOKUP(B261,Facture!$A$4:$D$31,4,FALSE)),0,VLOOKUP(B261,Facture!$B$7:$C$507,2,FALSE))</f>
        <v>0</v>
      </c>
      <c r="G261" s="57" t="e">
        <f t="shared" si="26"/>
        <v>#VALUE!</v>
      </c>
      <c r="H261" s="58">
        <f t="shared" si="28"/>
        <v>1785000</v>
      </c>
    </row>
    <row r="262" spans="1:8" x14ac:dyDescent="0.25">
      <c r="A262" s="54">
        <f t="shared" si="24"/>
        <v>262</v>
      </c>
      <c r="B262" s="55" t="s">
        <v>316</v>
      </c>
      <c r="C262" s="56">
        <v>400</v>
      </c>
      <c r="D262" s="55">
        <f t="shared" si="27"/>
        <v>856</v>
      </c>
      <c r="E262" s="59">
        <v>1600</v>
      </c>
      <c r="F262" s="57">
        <f>IF(ISERROR(VLOOKUP(B262,Facture!$A$4:$D$31,4,FALSE)),0,VLOOKUP(B262,Facture!$B$7:$C$507,2,FALSE))</f>
        <v>0</v>
      </c>
      <c r="G262" s="57">
        <f t="shared" si="26"/>
        <v>1600</v>
      </c>
      <c r="H262" s="58">
        <f t="shared" si="28"/>
        <v>342400</v>
      </c>
    </row>
    <row r="263" spans="1:8" x14ac:dyDescent="0.25">
      <c r="A263" s="54">
        <f t="shared" si="24"/>
        <v>263</v>
      </c>
      <c r="B263" s="55" t="s">
        <v>317</v>
      </c>
      <c r="C263" s="56">
        <v>300</v>
      </c>
      <c r="D263" s="55">
        <f t="shared" si="27"/>
        <v>862</v>
      </c>
      <c r="E263" s="57" t="s">
        <v>478</v>
      </c>
      <c r="F263" s="57">
        <f>IF(ISERROR(VLOOKUP(B263,Facture!$A$4:$D$31,4,FALSE)),0,VLOOKUP(B263,Facture!$B$7:$C$507,2,FALSE))</f>
        <v>0</v>
      </c>
      <c r="G263" s="57" t="e">
        <f t="shared" si="26"/>
        <v>#VALUE!</v>
      </c>
      <c r="H263" s="58">
        <f t="shared" si="28"/>
        <v>258600</v>
      </c>
    </row>
    <row r="264" spans="1:8" x14ac:dyDescent="0.25">
      <c r="A264" s="54">
        <f t="shared" si="24"/>
        <v>264</v>
      </c>
      <c r="B264" s="55" t="s">
        <v>318</v>
      </c>
      <c r="C264" s="56">
        <v>400</v>
      </c>
      <c r="D264" s="55">
        <f t="shared" si="27"/>
        <v>868</v>
      </c>
      <c r="E264" s="57" t="s">
        <v>478</v>
      </c>
      <c r="F264" s="57">
        <f>IF(ISERROR(VLOOKUP(B264,Facture!$A$4:$D$31,4,FALSE)),0,VLOOKUP(B264,Facture!$B$7:$C$507,2,FALSE))</f>
        <v>0</v>
      </c>
      <c r="G264" s="57" t="e">
        <f t="shared" si="26"/>
        <v>#VALUE!</v>
      </c>
      <c r="H264" s="58">
        <f t="shared" si="28"/>
        <v>347200</v>
      </c>
    </row>
    <row r="265" spans="1:8" x14ac:dyDescent="0.25">
      <c r="A265" s="54">
        <f t="shared" si="24"/>
        <v>265</v>
      </c>
      <c r="B265" s="55" t="s">
        <v>319</v>
      </c>
      <c r="C265" s="56">
        <v>550</v>
      </c>
      <c r="D265" s="55">
        <f t="shared" si="27"/>
        <v>874</v>
      </c>
      <c r="E265" s="57" t="s">
        <v>478</v>
      </c>
      <c r="F265" s="57">
        <f>IF(ISERROR(VLOOKUP(B265,Facture!$A$4:$D$31,4,FALSE)),0,VLOOKUP(B265,Facture!$B$7:$C$507,2,FALSE))</f>
        <v>0</v>
      </c>
      <c r="G265" s="57" t="e">
        <f t="shared" si="26"/>
        <v>#VALUE!</v>
      </c>
      <c r="H265" s="58">
        <f t="shared" si="28"/>
        <v>480700</v>
      </c>
    </row>
    <row r="266" spans="1:8" x14ac:dyDescent="0.25">
      <c r="A266" s="54">
        <f t="shared" si="24"/>
        <v>266</v>
      </c>
      <c r="B266" s="55" t="s">
        <v>320</v>
      </c>
      <c r="C266" s="56">
        <v>13000</v>
      </c>
      <c r="D266" s="55">
        <f t="shared" si="27"/>
        <v>880</v>
      </c>
      <c r="E266" s="59">
        <v>13500</v>
      </c>
      <c r="F266" s="57">
        <f>IF(ISERROR(VLOOKUP(B266,Facture!$A$4:$D$31,4,FALSE)),0,VLOOKUP(B266,Facture!$B$7:$C$507,2,FALSE))</f>
        <v>0</v>
      </c>
      <c r="G266" s="57">
        <f t="shared" si="26"/>
        <v>13500</v>
      </c>
      <c r="H266" s="58">
        <f t="shared" si="28"/>
        <v>11440000</v>
      </c>
    </row>
    <row r="267" spans="1:8" x14ac:dyDescent="0.25">
      <c r="A267" s="54">
        <f t="shared" si="24"/>
        <v>267</v>
      </c>
      <c r="B267" s="55" t="s">
        <v>321</v>
      </c>
      <c r="C267" s="56">
        <v>10000</v>
      </c>
      <c r="D267" s="55">
        <f t="shared" si="27"/>
        <v>886</v>
      </c>
      <c r="E267" s="57" t="s">
        <v>478</v>
      </c>
      <c r="F267" s="57">
        <f>IF(ISERROR(VLOOKUP(B267,Facture!$A$4:$D$31,4,FALSE)),0,VLOOKUP(B267,Facture!$B$7:$C$507,2,FALSE))</f>
        <v>0</v>
      </c>
      <c r="G267" s="57" t="e">
        <f t="shared" si="26"/>
        <v>#VALUE!</v>
      </c>
      <c r="H267" s="58">
        <f t="shared" si="28"/>
        <v>8860000</v>
      </c>
    </row>
    <row r="268" spans="1:8" x14ac:dyDescent="0.25">
      <c r="A268" s="54">
        <f t="shared" si="24"/>
        <v>268</v>
      </c>
      <c r="B268" s="55" t="s">
        <v>491</v>
      </c>
      <c r="C268" s="61">
        <v>5000</v>
      </c>
      <c r="D268" s="55">
        <f t="shared" si="27"/>
        <v>892</v>
      </c>
      <c r="E268" s="59">
        <v>5800</v>
      </c>
      <c r="F268" s="57">
        <f>IF(ISERROR(VLOOKUP(B268,Facture!$A$4:$D$31,4,FALSE)),0,VLOOKUP(B268,Facture!$B$7:$C$507,2,FALSE))</f>
        <v>0</v>
      </c>
      <c r="G268" s="57">
        <f t="shared" si="26"/>
        <v>5800</v>
      </c>
      <c r="H268" s="58">
        <f t="shared" si="28"/>
        <v>4460000</v>
      </c>
    </row>
    <row r="269" spans="1:8" x14ac:dyDescent="0.25">
      <c r="A269" s="54">
        <f t="shared" ref="A269:A275" si="29">A268+1</f>
        <v>269</v>
      </c>
      <c r="B269" s="55" t="s">
        <v>322</v>
      </c>
      <c r="C269" s="56">
        <v>13500</v>
      </c>
      <c r="D269" s="55">
        <f t="shared" ref="D269:D304" si="30">D268+6</f>
        <v>898</v>
      </c>
      <c r="E269" s="59">
        <v>3000</v>
      </c>
      <c r="F269" s="57">
        <f>IF(ISERROR(VLOOKUP(B269,Facture!$A$4:$D$31,4,FALSE)),0,VLOOKUP(B269,Facture!$B$7:$C$507,2,FALSE))</f>
        <v>0</v>
      </c>
      <c r="G269" s="57">
        <f t="shared" si="26"/>
        <v>3000</v>
      </c>
      <c r="H269" s="58">
        <f t="shared" si="28"/>
        <v>12123000</v>
      </c>
    </row>
    <row r="270" spans="1:8" x14ac:dyDescent="0.25">
      <c r="A270" s="54">
        <f t="shared" si="29"/>
        <v>270</v>
      </c>
      <c r="B270" s="55" t="s">
        <v>323</v>
      </c>
      <c r="C270" s="56">
        <v>16800</v>
      </c>
      <c r="D270" s="55">
        <f t="shared" si="30"/>
        <v>904</v>
      </c>
      <c r="E270" s="57" t="s">
        <v>478</v>
      </c>
      <c r="F270" s="57">
        <f>IF(ISERROR(VLOOKUP(B270,Facture!$A$4:$D$31,4,FALSE)),0,VLOOKUP(B270,Facture!$B$7:$C$507,2,FALSE))</f>
        <v>0</v>
      </c>
      <c r="G270" s="57" t="e">
        <f t="shared" si="26"/>
        <v>#VALUE!</v>
      </c>
      <c r="H270" s="58">
        <f t="shared" si="28"/>
        <v>15187200</v>
      </c>
    </row>
    <row r="271" spans="1:8" x14ac:dyDescent="0.25">
      <c r="A271" s="54">
        <f t="shared" si="29"/>
        <v>271</v>
      </c>
      <c r="B271" s="55" t="s">
        <v>487</v>
      </c>
      <c r="C271" s="56"/>
      <c r="D271" s="55">
        <f t="shared" si="30"/>
        <v>910</v>
      </c>
      <c r="E271" s="57" t="s">
        <v>478</v>
      </c>
      <c r="F271" s="57">
        <f>IF(ISERROR(VLOOKUP(B271,Facture!$A$4:$D$31,4,FALSE)),0,VLOOKUP(B271,Facture!$B$7:$C$507,2,FALSE))</f>
        <v>0</v>
      </c>
      <c r="G271" s="57" t="e">
        <f t="shared" si="26"/>
        <v>#VALUE!</v>
      </c>
      <c r="H271" s="58">
        <f t="shared" si="28"/>
        <v>0</v>
      </c>
    </row>
    <row r="272" spans="1:8" x14ac:dyDescent="0.25">
      <c r="A272" s="54">
        <f t="shared" si="29"/>
        <v>272</v>
      </c>
      <c r="B272" s="55" t="s">
        <v>324</v>
      </c>
      <c r="C272" s="56">
        <v>1400</v>
      </c>
      <c r="D272" s="55">
        <f t="shared" si="30"/>
        <v>916</v>
      </c>
      <c r="E272" s="57" t="s">
        <v>478</v>
      </c>
      <c r="F272" s="57">
        <f>IF(ISERROR(VLOOKUP(B272,Facture!$A$4:$D$31,4,FALSE)),0,VLOOKUP(B272,Facture!$B$7:$C$507,2,FALSE))</f>
        <v>0</v>
      </c>
      <c r="G272" s="57" t="e">
        <f t="shared" si="26"/>
        <v>#VALUE!</v>
      </c>
      <c r="H272" s="58">
        <f t="shared" si="28"/>
        <v>1282400</v>
      </c>
    </row>
    <row r="273" spans="1:8" x14ac:dyDescent="0.25">
      <c r="A273" s="54">
        <f t="shared" si="29"/>
        <v>273</v>
      </c>
      <c r="B273" s="55" t="s">
        <v>325</v>
      </c>
      <c r="C273" s="56">
        <v>2900</v>
      </c>
      <c r="D273" s="55">
        <f t="shared" si="30"/>
        <v>922</v>
      </c>
      <c r="E273" s="59">
        <v>2600</v>
      </c>
      <c r="F273" s="57">
        <f>IF(ISERROR(VLOOKUP(B273,Facture!$A$4:$D$31,4,FALSE)),0,VLOOKUP(B273,Facture!$B$7:$C$507,2,FALSE))</f>
        <v>0</v>
      </c>
      <c r="G273" s="57">
        <f t="shared" si="26"/>
        <v>2600</v>
      </c>
      <c r="H273" s="58">
        <f t="shared" si="28"/>
        <v>2673800</v>
      </c>
    </row>
    <row r="274" spans="1:8" x14ac:dyDescent="0.25">
      <c r="A274" s="54">
        <f t="shared" si="29"/>
        <v>274</v>
      </c>
      <c r="B274" s="55" t="s">
        <v>326</v>
      </c>
      <c r="C274" s="56">
        <v>250</v>
      </c>
      <c r="D274" s="55">
        <f t="shared" si="30"/>
        <v>928</v>
      </c>
      <c r="E274" s="57" t="s">
        <v>478</v>
      </c>
      <c r="F274" s="57">
        <f>IF(ISERROR(VLOOKUP(B274,Facture!$A$4:$D$31,4,FALSE)),0,VLOOKUP(B274,Facture!$B$7:$C$507,2,FALSE))</f>
        <v>0</v>
      </c>
      <c r="G274" s="57" t="e">
        <f t="shared" si="26"/>
        <v>#VALUE!</v>
      </c>
      <c r="H274" s="58">
        <f t="shared" si="28"/>
        <v>232000</v>
      </c>
    </row>
    <row r="275" spans="1:8" x14ac:dyDescent="0.25">
      <c r="A275" s="54">
        <f t="shared" si="29"/>
        <v>275</v>
      </c>
      <c r="B275" s="55" t="s">
        <v>327</v>
      </c>
      <c r="C275" s="56">
        <v>290</v>
      </c>
      <c r="D275" s="55">
        <f t="shared" si="30"/>
        <v>934</v>
      </c>
      <c r="E275" s="57">
        <v>800</v>
      </c>
      <c r="F275" s="57">
        <f>IF(ISERROR(VLOOKUP(B275,Facture!$A$4:$D$31,4,FALSE)),0,VLOOKUP(B275,Facture!$B$7:$C$507,2,FALSE))</f>
        <v>0</v>
      </c>
      <c r="G275" s="57">
        <f t="shared" si="26"/>
        <v>800</v>
      </c>
      <c r="H275" s="58">
        <f t="shared" si="28"/>
        <v>270860</v>
      </c>
    </row>
    <row r="276" spans="1:8" x14ac:dyDescent="0.25">
      <c r="A276" s="54">
        <f t="shared" ref="A276:A331" si="31">A275+1</f>
        <v>276</v>
      </c>
      <c r="B276" s="55" t="s">
        <v>328</v>
      </c>
      <c r="C276" s="56">
        <v>700</v>
      </c>
      <c r="D276" s="55">
        <f t="shared" si="30"/>
        <v>940</v>
      </c>
      <c r="E276" s="57" t="s">
        <v>478</v>
      </c>
      <c r="F276" s="57">
        <f>IF(ISERROR(VLOOKUP(B276,Facture!$A$4:$D$31,4,FALSE)),0,VLOOKUP(B276,Facture!$B$7:$C$507,2,FALSE))</f>
        <v>0</v>
      </c>
      <c r="G276" s="57" t="e">
        <f t="shared" si="26"/>
        <v>#VALUE!</v>
      </c>
      <c r="H276" s="58">
        <f t="shared" si="28"/>
        <v>658000</v>
      </c>
    </row>
    <row r="277" spans="1:8" x14ac:dyDescent="0.25">
      <c r="A277" s="54">
        <f t="shared" si="31"/>
        <v>277</v>
      </c>
      <c r="B277" s="55" t="s">
        <v>329</v>
      </c>
      <c r="C277" s="56">
        <v>100</v>
      </c>
      <c r="D277" s="55">
        <f t="shared" si="30"/>
        <v>946</v>
      </c>
      <c r="E277" s="57" t="s">
        <v>478</v>
      </c>
      <c r="F277" s="57">
        <f>IF(ISERROR(VLOOKUP(B277,Facture!$A$4:$D$31,4,FALSE)),0,VLOOKUP(B277,Facture!$B$7:$C$507,2,FALSE))</f>
        <v>0</v>
      </c>
      <c r="G277" s="57" t="e">
        <f t="shared" si="26"/>
        <v>#VALUE!</v>
      </c>
      <c r="H277" s="58">
        <f t="shared" si="28"/>
        <v>94600</v>
      </c>
    </row>
    <row r="278" spans="1:8" x14ac:dyDescent="0.25">
      <c r="A278" s="54">
        <f t="shared" si="31"/>
        <v>278</v>
      </c>
      <c r="B278" s="55" t="s">
        <v>455</v>
      </c>
      <c r="C278" s="56">
        <v>200</v>
      </c>
      <c r="D278" s="55">
        <f t="shared" si="30"/>
        <v>952</v>
      </c>
      <c r="E278" s="57" t="s">
        <v>478</v>
      </c>
      <c r="F278" s="57">
        <f>IF(ISERROR(VLOOKUP(B278,Facture!$A$4:$D$31,4,FALSE)),0,VLOOKUP(B278,Facture!$B$7:$C$507,2,FALSE))</f>
        <v>0</v>
      </c>
      <c r="G278" s="57" t="e">
        <f t="shared" si="26"/>
        <v>#VALUE!</v>
      </c>
      <c r="H278" s="58">
        <f t="shared" si="28"/>
        <v>190400</v>
      </c>
    </row>
    <row r="279" spans="1:8" x14ac:dyDescent="0.25">
      <c r="A279" s="54">
        <f t="shared" si="31"/>
        <v>279</v>
      </c>
      <c r="B279" s="55" t="s">
        <v>330</v>
      </c>
      <c r="C279" s="56">
        <v>1300</v>
      </c>
      <c r="D279" s="55">
        <f t="shared" si="30"/>
        <v>958</v>
      </c>
      <c r="E279" s="57" t="s">
        <v>478</v>
      </c>
      <c r="F279" s="57">
        <f>IF(ISERROR(VLOOKUP(B279,Facture!$A$4:$D$31,4,FALSE)),0,VLOOKUP(B279,Facture!$B$7:$C$507,2,FALSE))</f>
        <v>0</v>
      </c>
      <c r="G279" s="57" t="e">
        <f t="shared" si="26"/>
        <v>#VALUE!</v>
      </c>
      <c r="H279" s="58">
        <f t="shared" si="28"/>
        <v>1245400</v>
      </c>
    </row>
    <row r="280" spans="1:8" x14ac:dyDescent="0.25">
      <c r="A280" s="54">
        <f t="shared" si="31"/>
        <v>280</v>
      </c>
      <c r="B280" s="55" t="s">
        <v>331</v>
      </c>
      <c r="C280" s="56">
        <v>100</v>
      </c>
      <c r="D280" s="55">
        <f t="shared" si="30"/>
        <v>964</v>
      </c>
      <c r="E280" s="57" t="s">
        <v>478</v>
      </c>
      <c r="F280" s="57">
        <f>IF(ISERROR(VLOOKUP(B280,Facture!$A$4:$D$31,4,FALSE)),0,VLOOKUP(B280,Facture!$B$7:$C$507,2,FALSE))</f>
        <v>0</v>
      </c>
      <c r="G280" s="57" t="e">
        <f t="shared" si="26"/>
        <v>#VALUE!</v>
      </c>
      <c r="H280" s="58">
        <f t="shared" si="28"/>
        <v>96400</v>
      </c>
    </row>
    <row r="281" spans="1:8" x14ac:dyDescent="0.25">
      <c r="A281" s="54">
        <f t="shared" si="31"/>
        <v>281</v>
      </c>
      <c r="B281" s="55" t="s">
        <v>332</v>
      </c>
      <c r="C281" s="56">
        <v>85</v>
      </c>
      <c r="D281" s="55">
        <f t="shared" si="30"/>
        <v>970</v>
      </c>
      <c r="E281" s="57" t="s">
        <v>478</v>
      </c>
      <c r="F281" s="57">
        <f>IF(ISERROR(VLOOKUP(B281,Facture!$A$4:$D$31,4,FALSE)),0,VLOOKUP(B281,Facture!$B$7:$C$507,2,FALSE))</f>
        <v>0</v>
      </c>
      <c r="G281" s="57" t="e">
        <f t="shared" si="26"/>
        <v>#VALUE!</v>
      </c>
      <c r="H281" s="58">
        <f t="shared" si="28"/>
        <v>82450</v>
      </c>
    </row>
    <row r="282" spans="1:8" x14ac:dyDescent="0.25">
      <c r="A282" s="54">
        <f t="shared" si="31"/>
        <v>282</v>
      </c>
      <c r="B282" s="55" t="s">
        <v>333</v>
      </c>
      <c r="C282" s="56">
        <v>95</v>
      </c>
      <c r="D282" s="55">
        <f t="shared" si="30"/>
        <v>976</v>
      </c>
      <c r="E282" s="57" t="s">
        <v>478</v>
      </c>
      <c r="F282" s="57">
        <f>IF(ISERROR(VLOOKUP(B282,Facture!$A$4:$D$31,4,FALSE)),0,VLOOKUP(B282,Facture!$B$7:$C$507,2,FALSE))</f>
        <v>0</v>
      </c>
      <c r="G282" s="57" t="e">
        <f t="shared" si="26"/>
        <v>#VALUE!</v>
      </c>
      <c r="H282" s="58">
        <f t="shared" si="28"/>
        <v>92720</v>
      </c>
    </row>
    <row r="283" spans="1:8" x14ac:dyDescent="0.25">
      <c r="A283" s="54">
        <f t="shared" si="31"/>
        <v>283</v>
      </c>
      <c r="B283" s="55" t="s">
        <v>334</v>
      </c>
      <c r="C283" s="56">
        <v>4000</v>
      </c>
      <c r="D283" s="55">
        <f t="shared" si="30"/>
        <v>982</v>
      </c>
      <c r="E283" s="59">
        <v>3000</v>
      </c>
      <c r="F283" s="57">
        <f>IF(ISERROR(VLOOKUP(B283,Facture!$A$4:$D$31,4,FALSE)),0,VLOOKUP(B283,Facture!$B$7:$C$507,2,FALSE))</f>
        <v>0</v>
      </c>
      <c r="G283" s="57">
        <f t="shared" si="26"/>
        <v>3000</v>
      </c>
      <c r="H283" s="58">
        <f t="shared" si="28"/>
        <v>3928000</v>
      </c>
    </row>
    <row r="284" spans="1:8" x14ac:dyDescent="0.25">
      <c r="A284" s="54">
        <f t="shared" si="31"/>
        <v>284</v>
      </c>
      <c r="B284" s="55" t="s">
        <v>335</v>
      </c>
      <c r="C284" s="56">
        <v>3950</v>
      </c>
      <c r="D284" s="55">
        <f t="shared" si="30"/>
        <v>988</v>
      </c>
      <c r="E284" s="57" t="s">
        <v>478</v>
      </c>
      <c r="F284" s="57">
        <f>IF(ISERROR(VLOOKUP(B284,Facture!$A$4:$D$31,4,FALSE)),0,VLOOKUP(B284,Facture!$B$7:$C$507,2,FALSE))</f>
        <v>0</v>
      </c>
      <c r="G284" s="57" t="e">
        <f t="shared" si="26"/>
        <v>#VALUE!</v>
      </c>
      <c r="H284" s="58">
        <f t="shared" si="28"/>
        <v>3902600</v>
      </c>
    </row>
    <row r="285" spans="1:8" x14ac:dyDescent="0.25">
      <c r="A285" s="54">
        <f t="shared" si="31"/>
        <v>285</v>
      </c>
      <c r="B285" s="55" t="s">
        <v>336</v>
      </c>
      <c r="C285" s="56">
        <v>3400</v>
      </c>
      <c r="D285" s="55">
        <f t="shared" si="30"/>
        <v>994</v>
      </c>
      <c r="E285" s="57" t="s">
        <v>478</v>
      </c>
      <c r="F285" s="57">
        <f>IF(ISERROR(VLOOKUP(B285,Facture!$A$4:$D$31,4,FALSE)),0,VLOOKUP(B285,Facture!$B$7:$C$507,2,FALSE))</f>
        <v>0</v>
      </c>
      <c r="G285" s="57" t="e">
        <f t="shared" si="26"/>
        <v>#VALUE!</v>
      </c>
      <c r="H285" s="58">
        <f t="shared" si="28"/>
        <v>3379600</v>
      </c>
    </row>
    <row r="286" spans="1:8" x14ac:dyDescent="0.25">
      <c r="A286" s="54">
        <f t="shared" si="31"/>
        <v>286</v>
      </c>
      <c r="B286" s="55" t="s">
        <v>337</v>
      </c>
      <c r="C286" s="56">
        <v>4900</v>
      </c>
      <c r="D286" s="55">
        <f t="shared" si="30"/>
        <v>1000</v>
      </c>
      <c r="E286" s="57" t="s">
        <v>478</v>
      </c>
      <c r="F286" s="57">
        <f>IF(ISERROR(VLOOKUP(B286,Facture!$A$4:$D$31,4,FALSE)),0,VLOOKUP(B286,Facture!$B$7:$C$507,2,FALSE))</f>
        <v>0</v>
      </c>
      <c r="G286" s="57" t="e">
        <f t="shared" si="26"/>
        <v>#VALUE!</v>
      </c>
      <c r="H286" s="58">
        <f t="shared" si="28"/>
        <v>4900000</v>
      </c>
    </row>
    <row r="287" spans="1:8" x14ac:dyDescent="0.25">
      <c r="A287" s="54">
        <f t="shared" si="31"/>
        <v>287</v>
      </c>
      <c r="B287" s="55" t="s">
        <v>338</v>
      </c>
      <c r="C287" s="56">
        <v>3600</v>
      </c>
      <c r="D287" s="55">
        <f t="shared" si="30"/>
        <v>1006</v>
      </c>
      <c r="E287" s="59">
        <v>9200</v>
      </c>
      <c r="F287" s="57">
        <f>IF(ISERROR(VLOOKUP(B287,Facture!$A$4:$D$31,4,FALSE)),0,VLOOKUP(B287,Facture!$B$7:$C$507,2,FALSE))</f>
        <v>0</v>
      </c>
      <c r="G287" s="57">
        <f t="shared" si="26"/>
        <v>9200</v>
      </c>
      <c r="H287" s="58">
        <f t="shared" si="28"/>
        <v>3621600</v>
      </c>
    </row>
    <row r="288" spans="1:8" x14ac:dyDescent="0.25">
      <c r="A288" s="54">
        <f t="shared" si="31"/>
        <v>288</v>
      </c>
      <c r="B288" s="55" t="s">
        <v>456</v>
      </c>
      <c r="C288" s="56">
        <v>300</v>
      </c>
      <c r="D288" s="55">
        <f t="shared" si="30"/>
        <v>1012</v>
      </c>
      <c r="E288" s="57" t="s">
        <v>478</v>
      </c>
      <c r="F288" s="57">
        <f>IF(ISERROR(VLOOKUP(B288,Facture!$A$4:$D$31,4,FALSE)),0,VLOOKUP(B288,Facture!$B$7:$C$507,2,FALSE))</f>
        <v>0</v>
      </c>
      <c r="G288" s="57" t="e">
        <f t="shared" si="26"/>
        <v>#VALUE!</v>
      </c>
      <c r="H288" s="58">
        <f t="shared" si="28"/>
        <v>303600</v>
      </c>
    </row>
    <row r="289" spans="1:8" x14ac:dyDescent="0.25">
      <c r="A289" s="54">
        <f t="shared" si="31"/>
        <v>289</v>
      </c>
      <c r="B289" s="55" t="s">
        <v>339</v>
      </c>
      <c r="C289" s="56">
        <v>80</v>
      </c>
      <c r="D289" s="55">
        <f t="shared" si="30"/>
        <v>1018</v>
      </c>
      <c r="E289" s="57" t="s">
        <v>478</v>
      </c>
      <c r="F289" s="57">
        <f>IF(ISERROR(VLOOKUP(B289,Facture!$A$4:$D$31,4,FALSE)),0,VLOOKUP(B289,Facture!$B$7:$C$507,2,FALSE))</f>
        <v>0</v>
      </c>
      <c r="G289" s="57" t="e">
        <f t="shared" si="26"/>
        <v>#VALUE!</v>
      </c>
      <c r="H289" s="58">
        <f t="shared" si="28"/>
        <v>81440</v>
      </c>
    </row>
    <row r="290" spans="1:8" x14ac:dyDescent="0.25">
      <c r="A290" s="54">
        <f t="shared" si="31"/>
        <v>290</v>
      </c>
      <c r="B290" s="55" t="s">
        <v>340</v>
      </c>
      <c r="C290" s="56">
        <v>23</v>
      </c>
      <c r="D290" s="55">
        <f t="shared" si="30"/>
        <v>1024</v>
      </c>
      <c r="E290" s="57" t="s">
        <v>478</v>
      </c>
      <c r="F290" s="57">
        <f>IF(ISERROR(VLOOKUP(B290,Facture!$A$4:$D$31,4,FALSE)),0,VLOOKUP(B290,Facture!$B$7:$C$507,2,FALSE))</f>
        <v>0</v>
      </c>
      <c r="G290" s="57" t="e">
        <f t="shared" si="26"/>
        <v>#VALUE!</v>
      </c>
      <c r="H290" s="58">
        <f t="shared" si="28"/>
        <v>23552</v>
      </c>
    </row>
    <row r="291" spans="1:8" x14ac:dyDescent="0.25">
      <c r="A291" s="54">
        <f t="shared" si="31"/>
        <v>291</v>
      </c>
      <c r="B291" s="55" t="s">
        <v>341</v>
      </c>
      <c r="C291" s="56">
        <v>7300</v>
      </c>
      <c r="D291" s="55">
        <f t="shared" si="30"/>
        <v>1030</v>
      </c>
      <c r="E291" s="57">
        <v>320</v>
      </c>
      <c r="F291" s="57">
        <f>IF(ISERROR(VLOOKUP(B291,Facture!$A$4:$D$31,4,FALSE)),0,VLOOKUP(B291,Facture!$B$7:$C$507,2,FALSE))</f>
        <v>0</v>
      </c>
      <c r="G291" s="57">
        <f t="shared" ref="G291:G354" si="32">E291-F291</f>
        <v>320</v>
      </c>
      <c r="H291" s="58">
        <f t="shared" si="28"/>
        <v>7519000</v>
      </c>
    </row>
    <row r="292" spans="1:8" x14ac:dyDescent="0.25">
      <c r="A292" s="54">
        <f t="shared" si="31"/>
        <v>292</v>
      </c>
      <c r="B292" s="55" t="s">
        <v>342</v>
      </c>
      <c r="C292" s="56">
        <v>4600</v>
      </c>
      <c r="D292" s="55">
        <f t="shared" si="30"/>
        <v>1036</v>
      </c>
      <c r="E292" s="57" t="s">
        <v>478</v>
      </c>
      <c r="F292" s="57">
        <f>IF(ISERROR(VLOOKUP(B292,Facture!$A$4:$D$31,4,FALSE)),0,VLOOKUP(B292,Facture!$B$7:$C$507,2,FALSE))</f>
        <v>0</v>
      </c>
      <c r="G292" s="57" t="e">
        <f t="shared" si="32"/>
        <v>#VALUE!</v>
      </c>
      <c r="H292" s="58">
        <f t="shared" si="28"/>
        <v>4765600</v>
      </c>
    </row>
    <row r="293" spans="1:8" x14ac:dyDescent="0.25">
      <c r="A293" s="54">
        <f t="shared" si="31"/>
        <v>293</v>
      </c>
      <c r="B293" s="55" t="s">
        <v>485</v>
      </c>
      <c r="C293" s="56">
        <v>760</v>
      </c>
      <c r="D293" s="55">
        <f t="shared" si="30"/>
        <v>1042</v>
      </c>
      <c r="E293" s="57" t="s">
        <v>478</v>
      </c>
      <c r="F293" s="57">
        <f>IF(ISERROR(VLOOKUP(B293,Facture!$A$4:$D$31,4,FALSE)),0,VLOOKUP(B293,Facture!$B$7:$C$507,2,FALSE))</f>
        <v>0</v>
      </c>
      <c r="G293" s="57" t="e">
        <f t="shared" si="32"/>
        <v>#VALUE!</v>
      </c>
      <c r="H293" s="58">
        <f t="shared" si="28"/>
        <v>791920</v>
      </c>
    </row>
    <row r="294" spans="1:8" x14ac:dyDescent="0.25">
      <c r="A294" s="54">
        <f t="shared" si="31"/>
        <v>294</v>
      </c>
      <c r="B294" s="55" t="s">
        <v>343</v>
      </c>
      <c r="C294" s="56">
        <v>130</v>
      </c>
      <c r="D294" s="55">
        <f t="shared" si="30"/>
        <v>1048</v>
      </c>
      <c r="E294" s="57" t="s">
        <v>478</v>
      </c>
      <c r="F294" s="57">
        <f>IF(ISERROR(VLOOKUP(B294,Facture!$A$4:$D$31,4,FALSE)),0,VLOOKUP(B294,Facture!$B$7:$C$507,2,FALSE))</f>
        <v>0</v>
      </c>
      <c r="G294" s="57" t="e">
        <f t="shared" si="32"/>
        <v>#VALUE!</v>
      </c>
      <c r="H294" s="58">
        <f t="shared" si="28"/>
        <v>136240</v>
      </c>
    </row>
    <row r="295" spans="1:8" x14ac:dyDescent="0.25">
      <c r="A295" s="54">
        <f t="shared" si="31"/>
        <v>295</v>
      </c>
      <c r="B295" s="55" t="s">
        <v>344</v>
      </c>
      <c r="C295" s="56">
        <v>3400</v>
      </c>
      <c r="D295" s="55">
        <f t="shared" si="30"/>
        <v>1054</v>
      </c>
      <c r="E295" s="57" t="s">
        <v>478</v>
      </c>
      <c r="F295" s="57">
        <f>IF(ISERROR(VLOOKUP(B295,Facture!$A$4:$D$31,4,FALSE)),0,VLOOKUP(B295,Facture!$B$7:$C$507,2,FALSE))</f>
        <v>0</v>
      </c>
      <c r="G295" s="57" t="e">
        <f t="shared" si="32"/>
        <v>#VALUE!</v>
      </c>
      <c r="H295" s="58">
        <f t="shared" si="28"/>
        <v>3583600</v>
      </c>
    </row>
    <row r="296" spans="1:8" x14ac:dyDescent="0.25">
      <c r="A296" s="54">
        <f t="shared" si="31"/>
        <v>296</v>
      </c>
      <c r="B296" s="55" t="s">
        <v>457</v>
      </c>
      <c r="C296" s="56">
        <v>160</v>
      </c>
      <c r="D296" s="55">
        <f t="shared" si="30"/>
        <v>1060</v>
      </c>
      <c r="E296" s="57" t="s">
        <v>478</v>
      </c>
      <c r="F296" s="57">
        <f>IF(ISERROR(VLOOKUP(B296,Facture!$A$4:$D$31,4,FALSE)),0,VLOOKUP(B296,Facture!$B$7:$C$507,2,FALSE))</f>
        <v>0</v>
      </c>
      <c r="G296" s="57" t="e">
        <f t="shared" si="32"/>
        <v>#VALUE!</v>
      </c>
      <c r="H296" s="58">
        <f t="shared" si="28"/>
        <v>169600</v>
      </c>
    </row>
    <row r="297" spans="1:8" x14ac:dyDescent="0.25">
      <c r="A297" s="54">
        <f t="shared" si="31"/>
        <v>297</v>
      </c>
      <c r="B297" s="55" t="s">
        <v>458</v>
      </c>
      <c r="C297" s="56">
        <v>330</v>
      </c>
      <c r="D297" s="55">
        <f t="shared" si="30"/>
        <v>1066</v>
      </c>
      <c r="E297" s="59">
        <v>8000</v>
      </c>
      <c r="F297" s="57">
        <f>IF(ISERROR(VLOOKUP(B297,Facture!$A$4:$D$31,4,FALSE)),0,VLOOKUP(B297,Facture!$B$7:$C$507,2,FALSE))</f>
        <v>0</v>
      </c>
      <c r="G297" s="57">
        <f t="shared" si="32"/>
        <v>8000</v>
      </c>
      <c r="H297" s="58">
        <f t="shared" si="28"/>
        <v>351780</v>
      </c>
    </row>
    <row r="298" spans="1:8" x14ac:dyDescent="0.25">
      <c r="A298" s="54">
        <f t="shared" si="31"/>
        <v>298</v>
      </c>
      <c r="B298" s="55" t="s">
        <v>345</v>
      </c>
      <c r="C298" s="56">
        <v>14000</v>
      </c>
      <c r="D298" s="55">
        <f t="shared" si="30"/>
        <v>1072</v>
      </c>
      <c r="E298" s="57" t="s">
        <v>478</v>
      </c>
      <c r="F298" s="57">
        <f>IF(ISERROR(VLOOKUP(B298,Facture!$A$4:$D$31,4,FALSE)),0,VLOOKUP(B298,Facture!$B$7:$C$507,2,FALSE))</f>
        <v>0</v>
      </c>
      <c r="G298" s="57" t="e">
        <f t="shared" si="32"/>
        <v>#VALUE!</v>
      </c>
      <c r="H298" s="58">
        <f t="shared" si="28"/>
        <v>15008000</v>
      </c>
    </row>
    <row r="299" spans="1:8" x14ac:dyDescent="0.25">
      <c r="A299" s="54">
        <f t="shared" si="31"/>
        <v>299</v>
      </c>
      <c r="B299" s="55" t="s">
        <v>346</v>
      </c>
      <c r="C299" s="56">
        <v>1000</v>
      </c>
      <c r="D299" s="55">
        <v>1077</v>
      </c>
      <c r="E299" s="57" t="s">
        <v>478</v>
      </c>
      <c r="F299" s="57">
        <f>IF(ISERROR(VLOOKUP(B299,Facture!$A$4:$D$31,4,FALSE)),0,VLOOKUP(B299,Facture!$B$7:$C$507,2,FALSE))</f>
        <v>0</v>
      </c>
      <c r="G299" s="57" t="e">
        <f t="shared" si="32"/>
        <v>#VALUE!</v>
      </c>
      <c r="H299" s="58">
        <f t="shared" si="28"/>
        <v>1077000</v>
      </c>
    </row>
    <row r="300" spans="1:8" x14ac:dyDescent="0.25">
      <c r="A300" s="54">
        <f t="shared" si="31"/>
        <v>300</v>
      </c>
      <c r="B300" s="55" t="s">
        <v>347</v>
      </c>
      <c r="C300" s="56">
        <v>780</v>
      </c>
      <c r="D300" s="55">
        <f t="shared" si="30"/>
        <v>1083</v>
      </c>
      <c r="E300" s="57" t="s">
        <v>478</v>
      </c>
      <c r="F300" s="57">
        <f>IF(ISERROR(VLOOKUP(B300,Facture!$A$4:$D$31,4,FALSE)),0,VLOOKUP(B300,Facture!$B$7:$C$507,2,FALSE))</f>
        <v>0</v>
      </c>
      <c r="G300" s="57" t="e">
        <f t="shared" si="32"/>
        <v>#VALUE!</v>
      </c>
      <c r="H300" s="58">
        <f t="shared" si="28"/>
        <v>844740</v>
      </c>
    </row>
    <row r="301" spans="1:8" x14ac:dyDescent="0.25">
      <c r="A301" s="54">
        <f t="shared" si="31"/>
        <v>301</v>
      </c>
      <c r="B301" s="55" t="s">
        <v>348</v>
      </c>
      <c r="C301" s="56">
        <v>630</v>
      </c>
      <c r="D301" s="55">
        <f t="shared" si="30"/>
        <v>1089</v>
      </c>
      <c r="E301" s="57" t="s">
        <v>478</v>
      </c>
      <c r="F301" s="57">
        <f>IF(ISERROR(VLOOKUP(B301,Facture!$A$4:$D$31,4,FALSE)),0,VLOOKUP(B301,Facture!$B$7:$C$507,2,FALSE))</f>
        <v>0</v>
      </c>
      <c r="G301" s="57" t="e">
        <f t="shared" si="32"/>
        <v>#VALUE!</v>
      </c>
      <c r="H301" s="58">
        <f t="shared" si="28"/>
        <v>686070</v>
      </c>
    </row>
    <row r="302" spans="1:8" x14ac:dyDescent="0.25">
      <c r="A302" s="54">
        <f t="shared" si="31"/>
        <v>302</v>
      </c>
      <c r="B302" s="55" t="s">
        <v>349</v>
      </c>
      <c r="C302" s="56">
        <v>1000</v>
      </c>
      <c r="D302" s="55">
        <f t="shared" si="30"/>
        <v>1095</v>
      </c>
      <c r="E302" s="57" t="s">
        <v>478</v>
      </c>
      <c r="F302" s="57">
        <f>IF(ISERROR(VLOOKUP(B302,Facture!$A$4:$D$31,4,FALSE)),0,VLOOKUP(B302,Facture!$B$7:$C$507,2,FALSE))</f>
        <v>0</v>
      </c>
      <c r="G302" s="57" t="e">
        <f t="shared" si="32"/>
        <v>#VALUE!</v>
      </c>
      <c r="H302" s="58">
        <f t="shared" si="28"/>
        <v>1095000</v>
      </c>
    </row>
    <row r="303" spans="1:8" x14ac:dyDescent="0.25">
      <c r="A303" s="54">
        <f t="shared" si="31"/>
        <v>303</v>
      </c>
      <c r="B303" s="55" t="s">
        <v>350</v>
      </c>
      <c r="C303" s="56">
        <v>1080</v>
      </c>
      <c r="D303" s="55">
        <f t="shared" si="30"/>
        <v>1101</v>
      </c>
      <c r="E303" s="57" t="s">
        <v>478</v>
      </c>
      <c r="F303" s="57">
        <f>IF(ISERROR(VLOOKUP(B303,Facture!$A$4:$D$31,4,FALSE)),0,VLOOKUP(B303,Facture!$B$7:$C$507,2,FALSE))</f>
        <v>0</v>
      </c>
      <c r="G303" s="57" t="e">
        <f t="shared" si="32"/>
        <v>#VALUE!</v>
      </c>
      <c r="H303" s="58">
        <f t="shared" si="28"/>
        <v>1189080</v>
      </c>
    </row>
    <row r="304" spans="1:8" x14ac:dyDescent="0.25">
      <c r="A304" s="54">
        <f t="shared" si="31"/>
        <v>304</v>
      </c>
      <c r="B304" s="55" t="s">
        <v>351</v>
      </c>
      <c r="C304" s="56">
        <v>780</v>
      </c>
      <c r="D304" s="55">
        <f t="shared" si="30"/>
        <v>1107</v>
      </c>
      <c r="E304" s="59">
        <v>3200</v>
      </c>
      <c r="F304" s="57">
        <f>IF(ISERROR(VLOOKUP(B304,Facture!$A$4:$D$31,4,FALSE)),0,VLOOKUP(B304,Facture!$B$7:$C$507,2,FALSE))</f>
        <v>0</v>
      </c>
      <c r="G304" s="57">
        <f t="shared" si="32"/>
        <v>3200</v>
      </c>
      <c r="H304" s="58">
        <f t="shared" si="28"/>
        <v>863460</v>
      </c>
    </row>
    <row r="305" spans="1:8" x14ac:dyDescent="0.25">
      <c r="A305" s="54">
        <f t="shared" si="31"/>
        <v>305</v>
      </c>
      <c r="B305" s="55" t="s">
        <v>352</v>
      </c>
      <c r="C305" s="56">
        <v>1080</v>
      </c>
      <c r="D305" s="55">
        <v>1006</v>
      </c>
      <c r="E305" s="59">
        <v>2000</v>
      </c>
      <c r="F305" s="57">
        <f>IF(ISERROR(VLOOKUP(B305,Facture!$A$4:$D$31,4,FALSE)),0,VLOOKUP(B305,Facture!$B$7:$C$507,2,FALSE))</f>
        <v>0</v>
      </c>
      <c r="G305" s="57">
        <f t="shared" si="32"/>
        <v>2000</v>
      </c>
      <c r="H305" s="58">
        <f t="shared" si="28"/>
        <v>1086480</v>
      </c>
    </row>
    <row r="306" spans="1:8" x14ac:dyDescent="0.25">
      <c r="A306" s="54">
        <f t="shared" si="31"/>
        <v>306</v>
      </c>
      <c r="B306" s="55" t="s">
        <v>353</v>
      </c>
      <c r="C306" s="56">
        <v>550</v>
      </c>
      <c r="D306" s="55">
        <v>1010</v>
      </c>
      <c r="E306" s="59">
        <v>2400</v>
      </c>
      <c r="F306" s="57">
        <f>IF(ISERROR(VLOOKUP(B306,Facture!$A$4:$D$31,4,FALSE)),0,VLOOKUP(B306,Facture!$B$7:$C$507,2,FALSE))</f>
        <v>0</v>
      </c>
      <c r="G306" s="57">
        <f t="shared" si="32"/>
        <v>2400</v>
      </c>
      <c r="H306" s="58">
        <f t="shared" si="28"/>
        <v>555500</v>
      </c>
    </row>
    <row r="307" spans="1:8" x14ac:dyDescent="0.25">
      <c r="A307" s="54">
        <f t="shared" si="31"/>
        <v>307</v>
      </c>
      <c r="B307" s="55" t="s">
        <v>354</v>
      </c>
      <c r="C307" s="56">
        <v>150</v>
      </c>
      <c r="D307" s="55">
        <f t="shared" ref="D307:D315" si="33">D306+6</f>
        <v>1016</v>
      </c>
      <c r="E307" s="59">
        <v>3200</v>
      </c>
      <c r="F307" s="57">
        <f>IF(ISERROR(VLOOKUP(B307,Facture!$A$4:$D$31,4,FALSE)),0,VLOOKUP(B307,Facture!$B$7:$C$507,2,FALSE))</f>
        <v>0</v>
      </c>
      <c r="G307" s="57">
        <f t="shared" si="32"/>
        <v>3200</v>
      </c>
      <c r="H307" s="58">
        <f t="shared" si="28"/>
        <v>152400</v>
      </c>
    </row>
    <row r="308" spans="1:8" x14ac:dyDescent="0.25">
      <c r="A308" s="54">
        <f t="shared" si="31"/>
        <v>308</v>
      </c>
      <c r="B308" s="55" t="s">
        <v>355</v>
      </c>
      <c r="C308" s="56">
        <v>340</v>
      </c>
      <c r="D308" s="55">
        <f t="shared" si="33"/>
        <v>1022</v>
      </c>
      <c r="E308" s="59">
        <v>4200</v>
      </c>
      <c r="F308" s="57">
        <f>IF(ISERROR(VLOOKUP(B308,Facture!$A$4:$D$31,4,FALSE)),0,VLOOKUP(B308,Facture!$B$7:$C$507,2,FALSE))</f>
        <v>0</v>
      </c>
      <c r="G308" s="57">
        <f t="shared" si="32"/>
        <v>4200</v>
      </c>
      <c r="H308" s="58">
        <f t="shared" si="28"/>
        <v>347480</v>
      </c>
    </row>
    <row r="309" spans="1:8" x14ac:dyDescent="0.25">
      <c r="A309" s="54">
        <f t="shared" si="31"/>
        <v>309</v>
      </c>
      <c r="B309" s="55" t="s">
        <v>356</v>
      </c>
      <c r="C309" s="56">
        <v>800</v>
      </c>
      <c r="D309" s="55">
        <f t="shared" si="33"/>
        <v>1028</v>
      </c>
      <c r="E309" s="57" t="s">
        <v>478</v>
      </c>
      <c r="F309" s="57">
        <f>IF(ISERROR(VLOOKUP(B309,Facture!$A$4:$D$31,4,FALSE)),0,VLOOKUP(B309,Facture!$B$7:$C$507,2,FALSE))</f>
        <v>0</v>
      </c>
      <c r="G309" s="57" t="e">
        <f t="shared" si="32"/>
        <v>#VALUE!</v>
      </c>
      <c r="H309" s="58">
        <f t="shared" si="28"/>
        <v>822400</v>
      </c>
    </row>
    <row r="310" spans="1:8" x14ac:dyDescent="0.25">
      <c r="A310" s="54">
        <f t="shared" si="31"/>
        <v>310</v>
      </c>
      <c r="B310" s="55" t="s">
        <v>357</v>
      </c>
      <c r="C310" s="56">
        <v>500</v>
      </c>
      <c r="D310" s="55">
        <f t="shared" si="33"/>
        <v>1034</v>
      </c>
      <c r="E310" s="59">
        <v>3500</v>
      </c>
      <c r="F310" s="57">
        <f>IF(ISERROR(VLOOKUP(B310,Facture!$A$4:$D$31,4,FALSE)),0,VLOOKUP(B310,Facture!$B$7:$C$507,2,FALSE))</f>
        <v>0</v>
      </c>
      <c r="G310" s="57">
        <f t="shared" si="32"/>
        <v>3500</v>
      </c>
      <c r="H310" s="58">
        <f t="shared" si="28"/>
        <v>517000</v>
      </c>
    </row>
    <row r="311" spans="1:8" x14ac:dyDescent="0.25">
      <c r="A311" s="54">
        <f t="shared" si="31"/>
        <v>311</v>
      </c>
      <c r="B311" s="55" t="s">
        <v>459</v>
      </c>
      <c r="C311" s="56">
        <v>200</v>
      </c>
      <c r="D311" s="55">
        <f t="shared" si="33"/>
        <v>1040</v>
      </c>
      <c r="E311" s="57" t="s">
        <v>478</v>
      </c>
      <c r="F311" s="57">
        <f>IF(ISERROR(VLOOKUP(B311,Facture!$A$4:$D$31,4,FALSE)),0,VLOOKUP(B311,Facture!$B$7:$C$507,2,FALSE))</f>
        <v>0</v>
      </c>
      <c r="G311" s="57" t="e">
        <f t="shared" si="32"/>
        <v>#VALUE!</v>
      </c>
      <c r="H311" s="58">
        <f t="shared" si="28"/>
        <v>208000</v>
      </c>
    </row>
    <row r="312" spans="1:8" x14ac:dyDescent="0.25">
      <c r="A312" s="54">
        <f t="shared" si="31"/>
        <v>312</v>
      </c>
      <c r="B312" s="55" t="s">
        <v>460</v>
      </c>
      <c r="C312" s="56">
        <v>200</v>
      </c>
      <c r="D312" s="55">
        <f t="shared" si="33"/>
        <v>1046</v>
      </c>
      <c r="E312" s="57" t="s">
        <v>478</v>
      </c>
      <c r="F312" s="57">
        <f>IF(ISERROR(VLOOKUP(B312,Facture!$A$4:$D$31,4,FALSE)),0,VLOOKUP(B312,Facture!$B$7:$C$507,2,FALSE))</f>
        <v>0</v>
      </c>
      <c r="G312" s="57" t="e">
        <f t="shared" si="32"/>
        <v>#VALUE!</v>
      </c>
      <c r="H312" s="58">
        <f t="shared" si="28"/>
        <v>209200</v>
      </c>
    </row>
    <row r="313" spans="1:8" x14ac:dyDescent="0.25">
      <c r="A313" s="54">
        <f t="shared" si="31"/>
        <v>313</v>
      </c>
      <c r="B313" s="55" t="s">
        <v>358</v>
      </c>
      <c r="C313" s="56">
        <v>600</v>
      </c>
      <c r="D313" s="55">
        <f t="shared" si="33"/>
        <v>1052</v>
      </c>
      <c r="E313" s="57" t="s">
        <v>478</v>
      </c>
      <c r="F313" s="57">
        <f>IF(ISERROR(VLOOKUP(B313,Facture!$A$4:$D$31,4,FALSE)),0,VLOOKUP(B313,Facture!$B$7:$C$507,2,FALSE))</f>
        <v>0</v>
      </c>
      <c r="G313" s="57" t="e">
        <f t="shared" si="32"/>
        <v>#VALUE!</v>
      </c>
      <c r="H313" s="58">
        <f t="shared" si="28"/>
        <v>631200</v>
      </c>
    </row>
    <row r="314" spans="1:8" x14ac:dyDescent="0.25">
      <c r="A314" s="54">
        <f t="shared" si="31"/>
        <v>314</v>
      </c>
      <c r="B314" s="55" t="s">
        <v>359</v>
      </c>
      <c r="C314" s="56">
        <v>1100</v>
      </c>
      <c r="D314" s="55">
        <f t="shared" si="33"/>
        <v>1058</v>
      </c>
      <c r="E314" s="57" t="s">
        <v>478</v>
      </c>
      <c r="F314" s="57">
        <f>IF(ISERROR(VLOOKUP(B314,Facture!$A$4:$D$31,4,FALSE)),0,VLOOKUP(B314,Facture!$B$7:$C$507,2,FALSE))</f>
        <v>0</v>
      </c>
      <c r="G314" s="57" t="e">
        <f t="shared" si="32"/>
        <v>#VALUE!</v>
      </c>
      <c r="H314" s="58">
        <f t="shared" si="28"/>
        <v>1163800</v>
      </c>
    </row>
    <row r="315" spans="1:8" x14ac:dyDescent="0.25">
      <c r="A315" s="54">
        <f t="shared" si="31"/>
        <v>315</v>
      </c>
      <c r="B315" s="55" t="s">
        <v>360</v>
      </c>
      <c r="C315" s="56">
        <v>350</v>
      </c>
      <c r="D315" s="55">
        <f t="shared" si="33"/>
        <v>1064</v>
      </c>
      <c r="E315" s="57" t="s">
        <v>478</v>
      </c>
      <c r="F315" s="57">
        <f>IF(ISERROR(VLOOKUP(B315,Facture!$A$4:$D$31,4,FALSE)),0,VLOOKUP(B315,Facture!$B$7:$C$507,2,FALSE))</f>
        <v>0</v>
      </c>
      <c r="G315" s="57" t="e">
        <f t="shared" si="32"/>
        <v>#VALUE!</v>
      </c>
      <c r="H315" s="58">
        <f t="shared" si="28"/>
        <v>372400</v>
      </c>
    </row>
    <row r="316" spans="1:8" x14ac:dyDescent="0.25">
      <c r="A316" s="54">
        <f t="shared" si="31"/>
        <v>316</v>
      </c>
      <c r="B316" s="55" t="s">
        <v>461</v>
      </c>
      <c r="C316" s="56">
        <v>282</v>
      </c>
      <c r="D316" s="55">
        <v>1070</v>
      </c>
      <c r="E316" s="59">
        <v>1750</v>
      </c>
      <c r="F316" s="57">
        <f>IF(ISERROR(VLOOKUP(B316,Facture!$A$4:$D$31,4,FALSE)),0,VLOOKUP(B316,Facture!$B$7:$C$507,2,FALSE))</f>
        <v>0</v>
      </c>
      <c r="G316" s="57">
        <f t="shared" si="32"/>
        <v>1750</v>
      </c>
      <c r="H316" s="58">
        <f t="shared" si="28"/>
        <v>301740</v>
      </c>
    </row>
    <row r="317" spans="1:8" x14ac:dyDescent="0.25">
      <c r="A317" s="54">
        <f t="shared" si="31"/>
        <v>317</v>
      </c>
      <c r="B317" s="55" t="s">
        <v>361</v>
      </c>
      <c r="C317" s="56">
        <v>730</v>
      </c>
      <c r="D317" s="55">
        <f t="shared" ref="D317:D324" si="34">D316+6</f>
        <v>1076</v>
      </c>
      <c r="E317" s="57" t="s">
        <v>478</v>
      </c>
      <c r="F317" s="57">
        <f>IF(ISERROR(VLOOKUP(B317,Facture!$A$4:$D$31,4,FALSE)),0,VLOOKUP(B317,Facture!$B$7:$C$507,2,FALSE))</f>
        <v>0</v>
      </c>
      <c r="G317" s="57" t="e">
        <f t="shared" si="32"/>
        <v>#VALUE!</v>
      </c>
      <c r="H317" s="58">
        <f t="shared" si="28"/>
        <v>785480</v>
      </c>
    </row>
    <row r="318" spans="1:8" x14ac:dyDescent="0.25">
      <c r="A318" s="54">
        <f t="shared" si="31"/>
        <v>318</v>
      </c>
      <c r="B318" s="55" t="s">
        <v>362</v>
      </c>
      <c r="C318" s="56">
        <v>750</v>
      </c>
      <c r="D318" s="55">
        <f t="shared" si="34"/>
        <v>1082</v>
      </c>
      <c r="E318" s="57" t="s">
        <v>478</v>
      </c>
      <c r="F318" s="57">
        <f>IF(ISERROR(VLOOKUP(B318,Facture!$A$4:$D$31,4,FALSE)),0,VLOOKUP(B318,Facture!$B$7:$C$507,2,FALSE))</f>
        <v>0</v>
      </c>
      <c r="G318" s="57" t="e">
        <f t="shared" si="32"/>
        <v>#VALUE!</v>
      </c>
      <c r="H318" s="58">
        <f t="shared" si="28"/>
        <v>811500</v>
      </c>
    </row>
    <row r="319" spans="1:8" x14ac:dyDescent="0.25">
      <c r="A319" s="54">
        <f t="shared" si="31"/>
        <v>319</v>
      </c>
      <c r="B319" s="55" t="s">
        <v>363</v>
      </c>
      <c r="C319" s="56">
        <v>900</v>
      </c>
      <c r="D319" s="55">
        <f t="shared" si="34"/>
        <v>1088</v>
      </c>
      <c r="E319" s="57" t="s">
        <v>478</v>
      </c>
      <c r="F319" s="57">
        <f>IF(ISERROR(VLOOKUP(B319,Facture!$A$4:$D$31,4,FALSE)),0,VLOOKUP(B319,Facture!$B$7:$C$507,2,FALSE))</f>
        <v>0</v>
      </c>
      <c r="G319" s="57" t="e">
        <f t="shared" si="32"/>
        <v>#VALUE!</v>
      </c>
      <c r="H319" s="58">
        <f t="shared" ref="H319:H380" si="35">D319*C319</f>
        <v>979200</v>
      </c>
    </row>
    <row r="320" spans="1:8" x14ac:dyDescent="0.25">
      <c r="A320" s="54">
        <f t="shared" si="31"/>
        <v>320</v>
      </c>
      <c r="B320" s="55" t="s">
        <v>364</v>
      </c>
      <c r="C320" s="56">
        <v>1400</v>
      </c>
      <c r="D320" s="55">
        <f t="shared" si="34"/>
        <v>1094</v>
      </c>
      <c r="E320" s="57" t="s">
        <v>478</v>
      </c>
      <c r="F320" s="57">
        <f>IF(ISERROR(VLOOKUP(B320,Facture!$A$4:$D$31,4,FALSE)),0,VLOOKUP(B320,Facture!$B$7:$C$507,2,FALSE))</f>
        <v>0</v>
      </c>
      <c r="G320" s="57" t="e">
        <f t="shared" si="32"/>
        <v>#VALUE!</v>
      </c>
      <c r="H320" s="58">
        <f t="shared" si="35"/>
        <v>1531600</v>
      </c>
    </row>
    <row r="321" spans="1:8" x14ac:dyDescent="0.25">
      <c r="A321" s="54">
        <f t="shared" si="31"/>
        <v>321</v>
      </c>
      <c r="B321" s="55" t="s">
        <v>365</v>
      </c>
      <c r="C321" s="56">
        <v>250</v>
      </c>
      <c r="D321" s="55">
        <f t="shared" si="34"/>
        <v>1100</v>
      </c>
      <c r="E321" s="57" t="s">
        <v>478</v>
      </c>
      <c r="F321" s="57">
        <f>IF(ISERROR(VLOOKUP(B321,Facture!$A$4:$D$31,4,FALSE)),0,VLOOKUP(B321,Facture!$B$7:$C$507,2,FALSE))</f>
        <v>0</v>
      </c>
      <c r="G321" s="57" t="e">
        <f t="shared" si="32"/>
        <v>#VALUE!</v>
      </c>
      <c r="H321" s="58">
        <f t="shared" si="35"/>
        <v>275000</v>
      </c>
    </row>
    <row r="322" spans="1:8" x14ac:dyDescent="0.25">
      <c r="A322" s="54">
        <f t="shared" si="31"/>
        <v>322</v>
      </c>
      <c r="B322" s="55" t="s">
        <v>462</v>
      </c>
      <c r="C322" s="56">
        <v>250</v>
      </c>
      <c r="D322" s="55">
        <f t="shared" si="34"/>
        <v>1106</v>
      </c>
      <c r="E322" s="57" t="s">
        <v>478</v>
      </c>
      <c r="F322" s="57">
        <f>IF(ISERROR(VLOOKUP(B322,Facture!$A$4:$D$31,4,FALSE)),0,VLOOKUP(B322,Facture!$B$7:$C$507,2,FALSE))</f>
        <v>0</v>
      </c>
      <c r="G322" s="57" t="e">
        <f t="shared" si="32"/>
        <v>#VALUE!</v>
      </c>
      <c r="H322" s="58">
        <f t="shared" si="35"/>
        <v>276500</v>
      </c>
    </row>
    <row r="323" spans="1:8" x14ac:dyDescent="0.25">
      <c r="A323" s="54">
        <f t="shared" si="31"/>
        <v>323</v>
      </c>
      <c r="B323" s="55" t="s">
        <v>463</v>
      </c>
      <c r="C323" s="56">
        <v>19500</v>
      </c>
      <c r="D323" s="55">
        <f t="shared" si="34"/>
        <v>1112</v>
      </c>
      <c r="E323" s="57" t="s">
        <v>478</v>
      </c>
      <c r="F323" s="57">
        <f>IF(ISERROR(VLOOKUP(B323,Facture!$A$4:$D$31,4,FALSE)),0,VLOOKUP(B323,Facture!$B$7:$C$507,2,FALSE))</f>
        <v>0</v>
      </c>
      <c r="G323" s="57" t="e">
        <f t="shared" si="32"/>
        <v>#VALUE!</v>
      </c>
      <c r="H323" s="58">
        <f t="shared" si="35"/>
        <v>21684000</v>
      </c>
    </row>
    <row r="324" spans="1:8" x14ac:dyDescent="0.25">
      <c r="A324" s="54">
        <f t="shared" si="31"/>
        <v>324</v>
      </c>
      <c r="B324" s="55" t="s">
        <v>366</v>
      </c>
      <c r="C324" s="56">
        <v>220</v>
      </c>
      <c r="D324" s="55">
        <f t="shared" si="34"/>
        <v>1118</v>
      </c>
      <c r="E324" s="57" t="s">
        <v>478</v>
      </c>
      <c r="F324" s="57">
        <f>IF(ISERROR(VLOOKUP(B324,Facture!$A$4:$D$31,4,FALSE)),0,VLOOKUP(B324,Facture!$B$7:$C$507,2,FALSE))</f>
        <v>0</v>
      </c>
      <c r="G324" s="57" t="e">
        <f t="shared" si="32"/>
        <v>#VALUE!</v>
      </c>
      <c r="H324" s="58">
        <f t="shared" si="35"/>
        <v>245960</v>
      </c>
    </row>
    <row r="325" spans="1:8" x14ac:dyDescent="0.25">
      <c r="A325" s="54">
        <f t="shared" si="31"/>
        <v>325</v>
      </c>
      <c r="B325" s="55" t="s">
        <v>367</v>
      </c>
      <c r="C325" s="56">
        <v>200</v>
      </c>
      <c r="D325" s="55">
        <v>1024</v>
      </c>
      <c r="E325" s="57" t="s">
        <v>478</v>
      </c>
      <c r="F325" s="57">
        <f>IF(ISERROR(VLOOKUP(B325,Facture!$A$4:$D$31,4,FALSE)),0,VLOOKUP(B325,Facture!$B$7:$C$507,2,FALSE))</f>
        <v>0</v>
      </c>
      <c r="G325" s="57" t="e">
        <f t="shared" si="32"/>
        <v>#VALUE!</v>
      </c>
      <c r="H325" s="58">
        <f t="shared" si="35"/>
        <v>204800</v>
      </c>
    </row>
    <row r="326" spans="1:8" x14ac:dyDescent="0.25">
      <c r="A326" s="54">
        <f t="shared" si="31"/>
        <v>326</v>
      </c>
      <c r="B326" s="55" t="s">
        <v>368</v>
      </c>
      <c r="C326" s="56">
        <v>250</v>
      </c>
      <c r="D326" s="55">
        <f t="shared" ref="D326:D370" si="36">D325+6</f>
        <v>1030</v>
      </c>
      <c r="E326" s="57" t="s">
        <v>478</v>
      </c>
      <c r="F326" s="57">
        <f>IF(ISERROR(VLOOKUP(B326,Facture!$A$4:$D$31,4,FALSE)),0,VLOOKUP(B326,Facture!$B$7:$C$507,2,FALSE))</f>
        <v>0</v>
      </c>
      <c r="G326" s="57" t="e">
        <f t="shared" si="32"/>
        <v>#VALUE!</v>
      </c>
      <c r="H326" s="58">
        <f t="shared" si="35"/>
        <v>257500</v>
      </c>
    </row>
    <row r="327" spans="1:8" x14ac:dyDescent="0.25">
      <c r="A327" s="54">
        <f t="shared" si="31"/>
        <v>327</v>
      </c>
      <c r="B327" s="55" t="s">
        <v>369</v>
      </c>
      <c r="C327" s="56">
        <v>860</v>
      </c>
      <c r="D327" s="55">
        <f t="shared" si="36"/>
        <v>1036</v>
      </c>
      <c r="E327" s="57" t="s">
        <v>478</v>
      </c>
      <c r="F327" s="57">
        <f>IF(ISERROR(VLOOKUP(B327,Facture!$A$4:$D$31,4,FALSE)),0,VLOOKUP(B327,Facture!$B$7:$C$507,2,FALSE))</f>
        <v>0</v>
      </c>
      <c r="G327" s="57" t="e">
        <f t="shared" si="32"/>
        <v>#VALUE!</v>
      </c>
      <c r="H327" s="58">
        <f t="shared" si="35"/>
        <v>890960</v>
      </c>
    </row>
    <row r="328" spans="1:8" x14ac:dyDescent="0.25">
      <c r="A328" s="54">
        <f t="shared" si="31"/>
        <v>328</v>
      </c>
      <c r="B328" s="55" t="s">
        <v>370</v>
      </c>
      <c r="C328" s="56">
        <v>830</v>
      </c>
      <c r="D328" s="55">
        <f t="shared" si="36"/>
        <v>1042</v>
      </c>
      <c r="E328" s="57" t="s">
        <v>478</v>
      </c>
      <c r="F328" s="57">
        <f>IF(ISERROR(VLOOKUP(B328,Facture!$A$4:$D$31,4,FALSE)),0,VLOOKUP(B328,Facture!$B$7:$C$507,2,FALSE))</f>
        <v>0</v>
      </c>
      <c r="G328" s="57" t="e">
        <f t="shared" si="32"/>
        <v>#VALUE!</v>
      </c>
      <c r="H328" s="58">
        <f t="shared" si="35"/>
        <v>864860</v>
      </c>
    </row>
    <row r="329" spans="1:8" x14ac:dyDescent="0.25">
      <c r="A329" s="54">
        <f t="shared" si="31"/>
        <v>329</v>
      </c>
      <c r="B329" s="55" t="s">
        <v>371</v>
      </c>
      <c r="C329" s="56">
        <v>870</v>
      </c>
      <c r="D329" s="55">
        <f t="shared" si="36"/>
        <v>1048</v>
      </c>
      <c r="E329" s="59">
        <v>7200</v>
      </c>
      <c r="F329" s="57">
        <f>IF(ISERROR(VLOOKUP(B329,Facture!$A$4:$D$31,4,FALSE)),0,VLOOKUP(B329,Facture!$B$7:$C$507,2,FALSE))</f>
        <v>0</v>
      </c>
      <c r="G329" s="57">
        <f t="shared" si="32"/>
        <v>7200</v>
      </c>
      <c r="H329" s="58">
        <f t="shared" si="35"/>
        <v>911760</v>
      </c>
    </row>
    <row r="330" spans="1:8" x14ac:dyDescent="0.25">
      <c r="A330" s="54">
        <f t="shared" si="31"/>
        <v>330</v>
      </c>
      <c r="B330" s="55" t="s">
        <v>372</v>
      </c>
      <c r="C330" s="56">
        <v>870</v>
      </c>
      <c r="D330" s="55">
        <f t="shared" si="36"/>
        <v>1054</v>
      </c>
      <c r="E330" s="57" t="s">
        <v>478</v>
      </c>
      <c r="F330" s="57">
        <f>IF(ISERROR(VLOOKUP(B330,Facture!$A$4:$D$31,4,FALSE)),0,VLOOKUP(B330,Facture!$B$7:$C$507,2,FALSE))</f>
        <v>0</v>
      </c>
      <c r="G330" s="57" t="e">
        <f t="shared" si="32"/>
        <v>#VALUE!</v>
      </c>
      <c r="H330" s="58">
        <f t="shared" si="35"/>
        <v>916980</v>
      </c>
    </row>
    <row r="331" spans="1:8" x14ac:dyDescent="0.25">
      <c r="A331" s="54">
        <f t="shared" si="31"/>
        <v>331</v>
      </c>
      <c r="B331" s="55" t="s">
        <v>373</v>
      </c>
      <c r="C331" s="56">
        <v>150</v>
      </c>
      <c r="D331" s="55">
        <f t="shared" si="36"/>
        <v>1060</v>
      </c>
      <c r="E331" s="57" t="s">
        <v>478</v>
      </c>
      <c r="F331" s="57">
        <f>IF(ISERROR(VLOOKUP(B331,Facture!$A$4:$D$31,4,FALSE)),0,VLOOKUP(B331,Facture!$B$7:$C$507,2,FALSE))</f>
        <v>0</v>
      </c>
      <c r="G331" s="57" t="e">
        <f t="shared" si="32"/>
        <v>#VALUE!</v>
      </c>
      <c r="H331" s="58">
        <f t="shared" si="35"/>
        <v>159000</v>
      </c>
    </row>
    <row r="332" spans="1:8" x14ac:dyDescent="0.25">
      <c r="A332" s="54">
        <f t="shared" ref="A332:A395" si="37">A331+1</f>
        <v>332</v>
      </c>
      <c r="B332" s="55" t="s">
        <v>374</v>
      </c>
      <c r="C332" s="56">
        <v>300</v>
      </c>
      <c r="D332" s="55">
        <f t="shared" si="36"/>
        <v>1066</v>
      </c>
      <c r="E332" s="59">
        <v>2000</v>
      </c>
      <c r="F332" s="57">
        <f>IF(ISERROR(VLOOKUP(B332,Facture!$A$4:$D$31,4,FALSE)),0,VLOOKUP(B332,Facture!$B$7:$C$507,2,FALSE))</f>
        <v>0</v>
      </c>
      <c r="G332" s="57">
        <f t="shared" si="32"/>
        <v>2000</v>
      </c>
      <c r="H332" s="58">
        <f t="shared" si="35"/>
        <v>319800</v>
      </c>
    </row>
    <row r="333" spans="1:8" x14ac:dyDescent="0.25">
      <c r="A333" s="54">
        <f t="shared" si="37"/>
        <v>333</v>
      </c>
      <c r="B333" s="55" t="s">
        <v>375</v>
      </c>
      <c r="C333" s="56">
        <v>160</v>
      </c>
      <c r="D333" s="55">
        <f t="shared" si="36"/>
        <v>1072</v>
      </c>
      <c r="E333" s="57" t="s">
        <v>478</v>
      </c>
      <c r="F333" s="57">
        <f>IF(ISERROR(VLOOKUP(B333,Facture!$A$4:$D$31,4,FALSE)),0,VLOOKUP(B333,Facture!$B$7:$C$507,2,FALSE))</f>
        <v>0</v>
      </c>
      <c r="G333" s="57" t="e">
        <f t="shared" si="32"/>
        <v>#VALUE!</v>
      </c>
      <c r="H333" s="58">
        <f t="shared" si="35"/>
        <v>171520</v>
      </c>
    </row>
    <row r="334" spans="1:8" x14ac:dyDescent="0.25">
      <c r="A334" s="54">
        <f t="shared" si="37"/>
        <v>334</v>
      </c>
      <c r="B334" s="55" t="s">
        <v>376</v>
      </c>
      <c r="C334" s="56">
        <v>300</v>
      </c>
      <c r="D334" s="55">
        <f t="shared" si="36"/>
        <v>1078</v>
      </c>
      <c r="E334" s="57" t="s">
        <v>478</v>
      </c>
      <c r="F334" s="57">
        <f>IF(ISERROR(VLOOKUP(B334,Facture!$A$4:$D$31,4,FALSE)),0,VLOOKUP(B334,Facture!$B$7:$C$507,2,FALSE))</f>
        <v>0</v>
      </c>
      <c r="G334" s="57" t="e">
        <f t="shared" si="32"/>
        <v>#VALUE!</v>
      </c>
      <c r="H334" s="58">
        <f t="shared" si="35"/>
        <v>323400</v>
      </c>
    </row>
    <row r="335" spans="1:8" x14ac:dyDescent="0.25">
      <c r="A335" s="54">
        <f t="shared" si="37"/>
        <v>335</v>
      </c>
      <c r="B335" s="55" t="s">
        <v>377</v>
      </c>
      <c r="C335" s="56">
        <v>480</v>
      </c>
      <c r="D335" s="55">
        <f t="shared" si="36"/>
        <v>1084</v>
      </c>
      <c r="E335" s="59">
        <v>5000</v>
      </c>
      <c r="F335" s="57">
        <f>IF(ISERROR(VLOOKUP(B335,Facture!$A$4:$D$31,4,FALSE)),0,VLOOKUP(B335,Facture!$B$7:$C$507,2,FALSE))</f>
        <v>0</v>
      </c>
      <c r="G335" s="57">
        <f t="shared" si="32"/>
        <v>5000</v>
      </c>
      <c r="H335" s="58">
        <f t="shared" si="35"/>
        <v>520320</v>
      </c>
    </row>
    <row r="336" spans="1:8" x14ac:dyDescent="0.25">
      <c r="A336" s="54">
        <f t="shared" si="37"/>
        <v>336</v>
      </c>
      <c r="B336" s="55" t="s">
        <v>378</v>
      </c>
      <c r="C336" s="56">
        <v>500</v>
      </c>
      <c r="D336" s="55">
        <f t="shared" si="36"/>
        <v>1090</v>
      </c>
      <c r="E336" s="57" t="s">
        <v>478</v>
      </c>
      <c r="F336" s="57">
        <f>IF(ISERROR(VLOOKUP(B336,Facture!$A$4:$D$31,4,FALSE)),0,VLOOKUP(B336,Facture!$B$7:$C$507,2,FALSE))</f>
        <v>0</v>
      </c>
      <c r="G336" s="57" t="e">
        <f t="shared" si="32"/>
        <v>#VALUE!</v>
      </c>
      <c r="H336" s="58">
        <f t="shared" si="35"/>
        <v>545000</v>
      </c>
    </row>
    <row r="337" spans="1:8" x14ac:dyDescent="0.25">
      <c r="A337" s="54">
        <f t="shared" si="37"/>
        <v>337</v>
      </c>
      <c r="B337" s="55" t="s">
        <v>379</v>
      </c>
      <c r="C337" s="56">
        <v>600</v>
      </c>
      <c r="D337" s="55">
        <f t="shared" si="36"/>
        <v>1096</v>
      </c>
      <c r="E337" s="57" t="s">
        <v>478</v>
      </c>
      <c r="F337" s="57">
        <f>IF(ISERROR(VLOOKUP(B337,Facture!$A$4:$D$31,4,FALSE)),0,VLOOKUP(B337,Facture!$B$7:$C$507,2,FALSE))</f>
        <v>0</v>
      </c>
      <c r="G337" s="57" t="e">
        <f t="shared" si="32"/>
        <v>#VALUE!</v>
      </c>
      <c r="H337" s="58">
        <f t="shared" si="35"/>
        <v>657600</v>
      </c>
    </row>
    <row r="338" spans="1:8" x14ac:dyDescent="0.25">
      <c r="A338" s="54">
        <f t="shared" si="37"/>
        <v>338</v>
      </c>
      <c r="B338" s="55" t="s">
        <v>380</v>
      </c>
      <c r="C338" s="56">
        <v>500</v>
      </c>
      <c r="D338" s="55">
        <f t="shared" si="36"/>
        <v>1102</v>
      </c>
      <c r="E338" s="57" t="s">
        <v>478</v>
      </c>
      <c r="F338" s="57">
        <f>IF(ISERROR(VLOOKUP(B338,Facture!$A$4:$D$31,4,FALSE)),0,VLOOKUP(B338,Facture!$B$7:$C$507,2,FALSE))</f>
        <v>0</v>
      </c>
      <c r="G338" s="57" t="e">
        <f t="shared" si="32"/>
        <v>#VALUE!</v>
      </c>
      <c r="H338" s="58">
        <f t="shared" si="35"/>
        <v>551000</v>
      </c>
    </row>
    <row r="339" spans="1:8" x14ac:dyDescent="0.25">
      <c r="A339" s="54">
        <f t="shared" si="37"/>
        <v>339</v>
      </c>
      <c r="B339" s="55" t="s">
        <v>381</v>
      </c>
      <c r="C339" s="56">
        <v>160</v>
      </c>
      <c r="D339" s="55">
        <f t="shared" si="36"/>
        <v>1108</v>
      </c>
      <c r="E339" s="59">
        <v>1200</v>
      </c>
      <c r="F339" s="57">
        <f>IF(ISERROR(VLOOKUP(B339,Facture!$A$4:$D$31,4,FALSE)),0,VLOOKUP(B339,Facture!$B$7:$C$507,2,FALSE))</f>
        <v>0</v>
      </c>
      <c r="G339" s="57">
        <f t="shared" si="32"/>
        <v>1200</v>
      </c>
      <c r="H339" s="58">
        <f t="shared" si="35"/>
        <v>177280</v>
      </c>
    </row>
    <row r="340" spans="1:8" x14ac:dyDescent="0.25">
      <c r="A340" s="54">
        <f t="shared" si="37"/>
        <v>340</v>
      </c>
      <c r="B340" s="55" t="s">
        <v>382</v>
      </c>
      <c r="C340" s="56">
        <v>1000</v>
      </c>
      <c r="D340" s="55">
        <f t="shared" si="36"/>
        <v>1114</v>
      </c>
      <c r="E340" s="57" t="s">
        <v>478</v>
      </c>
      <c r="F340" s="57">
        <f>IF(ISERROR(VLOOKUP(B340,Facture!$A$4:$D$31,4,FALSE)),0,VLOOKUP(B340,Facture!$B$7:$C$507,2,FALSE))</f>
        <v>0</v>
      </c>
      <c r="G340" s="57" t="e">
        <f t="shared" si="32"/>
        <v>#VALUE!</v>
      </c>
      <c r="H340" s="58">
        <f t="shared" si="35"/>
        <v>1114000</v>
      </c>
    </row>
    <row r="341" spans="1:8" x14ac:dyDescent="0.25">
      <c r="A341" s="54">
        <f t="shared" si="37"/>
        <v>341</v>
      </c>
      <c r="B341" s="55" t="s">
        <v>464</v>
      </c>
      <c r="C341" s="56">
        <v>150</v>
      </c>
      <c r="D341" s="55">
        <f t="shared" si="36"/>
        <v>1120</v>
      </c>
      <c r="E341" s="57" t="s">
        <v>478</v>
      </c>
      <c r="F341" s="57">
        <f>IF(ISERROR(VLOOKUP(B341,Facture!$A$4:$D$31,4,FALSE)),0,VLOOKUP(B341,Facture!$B$7:$C$507,2,FALSE))</f>
        <v>0</v>
      </c>
      <c r="G341" s="57" t="e">
        <f t="shared" si="32"/>
        <v>#VALUE!</v>
      </c>
      <c r="H341" s="58">
        <f t="shared" si="35"/>
        <v>168000</v>
      </c>
    </row>
    <row r="342" spans="1:8" x14ac:dyDescent="0.25">
      <c r="A342" s="54">
        <f t="shared" si="37"/>
        <v>342</v>
      </c>
      <c r="B342" s="55" t="s">
        <v>383</v>
      </c>
      <c r="C342" s="56">
        <v>680</v>
      </c>
      <c r="D342" s="55">
        <f t="shared" si="36"/>
        <v>1126</v>
      </c>
      <c r="E342" s="59">
        <v>1600</v>
      </c>
      <c r="F342" s="57">
        <f>IF(ISERROR(VLOOKUP(B342,Facture!$A$4:$D$31,4,FALSE)),0,VLOOKUP(B342,Facture!$B$7:$C$507,2,FALSE))</f>
        <v>0</v>
      </c>
      <c r="G342" s="57">
        <f t="shared" si="32"/>
        <v>1600</v>
      </c>
      <c r="H342" s="58">
        <f t="shared" si="35"/>
        <v>765680</v>
      </c>
    </row>
    <row r="343" spans="1:8" x14ac:dyDescent="0.25">
      <c r="A343" s="54">
        <f t="shared" si="37"/>
        <v>343</v>
      </c>
      <c r="B343" s="55" t="s">
        <v>384</v>
      </c>
      <c r="C343" s="56">
        <v>500</v>
      </c>
      <c r="D343" s="55">
        <f t="shared" si="36"/>
        <v>1132</v>
      </c>
      <c r="E343" s="57" t="s">
        <v>478</v>
      </c>
      <c r="F343" s="57">
        <f>IF(ISERROR(VLOOKUP(B343,Facture!$A$4:$D$31,4,FALSE)),0,VLOOKUP(B343,Facture!$B$7:$C$507,2,FALSE))</f>
        <v>0</v>
      </c>
      <c r="G343" s="57" t="e">
        <f t="shared" si="32"/>
        <v>#VALUE!</v>
      </c>
      <c r="H343" s="58">
        <f t="shared" si="35"/>
        <v>566000</v>
      </c>
    </row>
    <row r="344" spans="1:8" x14ac:dyDescent="0.25">
      <c r="A344" s="54">
        <f t="shared" si="37"/>
        <v>344</v>
      </c>
      <c r="B344" s="55" t="s">
        <v>465</v>
      </c>
      <c r="C344" s="56">
        <v>1200</v>
      </c>
      <c r="D344" s="55">
        <f t="shared" si="36"/>
        <v>1138</v>
      </c>
      <c r="E344" s="57">
        <v>600</v>
      </c>
      <c r="F344" s="57">
        <f>IF(ISERROR(VLOOKUP(B344,Facture!$A$4:$D$31,4,FALSE)),0,VLOOKUP(B344,Facture!$B$7:$C$507,2,FALSE))</f>
        <v>0</v>
      </c>
      <c r="G344" s="57">
        <f t="shared" si="32"/>
        <v>600</v>
      </c>
      <c r="H344" s="58">
        <f t="shared" si="35"/>
        <v>1365600</v>
      </c>
    </row>
    <row r="345" spans="1:8" x14ac:dyDescent="0.25">
      <c r="A345" s="54">
        <f t="shared" si="37"/>
        <v>345</v>
      </c>
      <c r="B345" s="55" t="s">
        <v>385</v>
      </c>
      <c r="C345" s="56">
        <v>500</v>
      </c>
      <c r="D345" s="55">
        <f t="shared" si="36"/>
        <v>1144</v>
      </c>
      <c r="E345" s="59">
        <v>1200</v>
      </c>
      <c r="F345" s="57">
        <f>IF(ISERROR(VLOOKUP(B345,Facture!$A$4:$D$31,4,FALSE)),0,VLOOKUP(B345,Facture!$B$7:$C$507,2,FALSE))</f>
        <v>0</v>
      </c>
      <c r="G345" s="57">
        <f t="shared" si="32"/>
        <v>1200</v>
      </c>
      <c r="H345" s="58">
        <f t="shared" si="35"/>
        <v>572000</v>
      </c>
    </row>
    <row r="346" spans="1:8" x14ac:dyDescent="0.25">
      <c r="A346" s="54">
        <f t="shared" si="37"/>
        <v>346</v>
      </c>
      <c r="B346" s="55" t="s">
        <v>386</v>
      </c>
      <c r="C346" s="56">
        <v>360</v>
      </c>
      <c r="D346" s="55">
        <f t="shared" si="36"/>
        <v>1150</v>
      </c>
      <c r="E346" s="57">
        <v>150</v>
      </c>
      <c r="F346" s="57">
        <f>IF(ISERROR(VLOOKUP(B346,Facture!$A$4:$D$31,4,FALSE)),0,VLOOKUP(B346,Facture!$B$7:$C$507,2,FALSE))</f>
        <v>0</v>
      </c>
      <c r="G346" s="57">
        <f t="shared" si="32"/>
        <v>150</v>
      </c>
      <c r="H346" s="58">
        <f t="shared" si="35"/>
        <v>414000</v>
      </c>
    </row>
    <row r="347" spans="1:8" x14ac:dyDescent="0.25">
      <c r="A347" s="54">
        <f t="shared" si="37"/>
        <v>347</v>
      </c>
      <c r="B347" s="55" t="s">
        <v>387</v>
      </c>
      <c r="C347" s="56">
        <v>400</v>
      </c>
      <c r="D347" s="55">
        <f t="shared" si="36"/>
        <v>1156</v>
      </c>
      <c r="E347" s="57" t="s">
        <v>478</v>
      </c>
      <c r="F347" s="57">
        <f>IF(ISERROR(VLOOKUP(B347,Facture!$A$4:$D$31,4,FALSE)),0,VLOOKUP(B347,Facture!$B$7:$C$507,2,FALSE))</f>
        <v>0</v>
      </c>
      <c r="G347" s="57" t="e">
        <f t="shared" si="32"/>
        <v>#VALUE!</v>
      </c>
      <c r="H347" s="58">
        <f t="shared" si="35"/>
        <v>462400</v>
      </c>
    </row>
    <row r="348" spans="1:8" x14ac:dyDescent="0.25">
      <c r="A348" s="54">
        <f t="shared" si="37"/>
        <v>348</v>
      </c>
      <c r="B348" s="55" t="s">
        <v>388</v>
      </c>
      <c r="C348" s="56">
        <v>400</v>
      </c>
      <c r="D348" s="55">
        <f t="shared" si="36"/>
        <v>1162</v>
      </c>
      <c r="E348" s="59">
        <v>1000</v>
      </c>
      <c r="F348" s="57">
        <f>IF(ISERROR(VLOOKUP(B348,Facture!$A$4:$D$31,4,FALSE)),0,VLOOKUP(B348,Facture!$B$7:$C$507,2,FALSE))</f>
        <v>0</v>
      </c>
      <c r="G348" s="57">
        <f t="shared" si="32"/>
        <v>1000</v>
      </c>
      <c r="H348" s="58">
        <f t="shared" si="35"/>
        <v>464800</v>
      </c>
    </row>
    <row r="349" spans="1:8" x14ac:dyDescent="0.25">
      <c r="A349" s="54">
        <f t="shared" si="37"/>
        <v>349</v>
      </c>
      <c r="B349" s="55" t="s">
        <v>389</v>
      </c>
      <c r="C349" s="56">
        <v>300</v>
      </c>
      <c r="D349" s="55">
        <f t="shared" si="36"/>
        <v>1168</v>
      </c>
      <c r="E349" s="59">
        <v>2400</v>
      </c>
      <c r="F349" s="57">
        <f>IF(ISERROR(VLOOKUP(B349,Facture!$A$4:$D$31,4,FALSE)),0,VLOOKUP(B349,Facture!$B$7:$C$507,2,FALSE))</f>
        <v>0</v>
      </c>
      <c r="G349" s="57">
        <f t="shared" si="32"/>
        <v>2400</v>
      </c>
      <c r="H349" s="58">
        <f t="shared" si="35"/>
        <v>350400</v>
      </c>
    </row>
    <row r="350" spans="1:8" x14ac:dyDescent="0.25">
      <c r="A350" s="54">
        <f t="shared" si="37"/>
        <v>350</v>
      </c>
      <c r="B350" s="55" t="s">
        <v>390</v>
      </c>
      <c r="C350" s="56">
        <v>100</v>
      </c>
      <c r="D350" s="55">
        <f t="shared" si="36"/>
        <v>1174</v>
      </c>
      <c r="E350" s="59">
        <v>2600</v>
      </c>
      <c r="F350" s="57">
        <f>IF(ISERROR(VLOOKUP(B350,Facture!$A$4:$D$31,4,FALSE)),0,VLOOKUP(B350,Facture!$B$7:$C$507,2,FALSE))</f>
        <v>0</v>
      </c>
      <c r="G350" s="57">
        <f t="shared" si="32"/>
        <v>2600</v>
      </c>
      <c r="H350" s="58">
        <f t="shared" si="35"/>
        <v>117400</v>
      </c>
    </row>
    <row r="351" spans="1:8" x14ac:dyDescent="0.25">
      <c r="A351" s="54">
        <f t="shared" si="37"/>
        <v>351</v>
      </c>
      <c r="B351" s="55" t="s">
        <v>391</v>
      </c>
      <c r="C351" s="56">
        <v>150</v>
      </c>
      <c r="D351" s="55">
        <f t="shared" si="36"/>
        <v>1180</v>
      </c>
      <c r="E351" s="59">
        <v>7500</v>
      </c>
      <c r="F351" s="57">
        <f>IF(ISERROR(VLOOKUP(B351,Facture!$A$4:$D$31,4,FALSE)),0,VLOOKUP(B351,Facture!$B$7:$C$507,2,FALSE))</f>
        <v>0</v>
      </c>
      <c r="G351" s="57">
        <f t="shared" si="32"/>
        <v>7500</v>
      </c>
      <c r="H351" s="58">
        <f t="shared" si="35"/>
        <v>177000</v>
      </c>
    </row>
    <row r="352" spans="1:8" x14ac:dyDescent="0.25">
      <c r="A352" s="54">
        <f t="shared" si="37"/>
        <v>352</v>
      </c>
      <c r="B352" s="55" t="s">
        <v>392</v>
      </c>
      <c r="C352" s="56">
        <v>2600</v>
      </c>
      <c r="D352" s="55">
        <f t="shared" si="36"/>
        <v>1186</v>
      </c>
      <c r="E352" s="59">
        <v>8000</v>
      </c>
      <c r="F352" s="57">
        <f>IF(ISERROR(VLOOKUP(B352,Facture!$A$4:$D$31,4,FALSE)),0,VLOOKUP(B352,Facture!$B$7:$C$507,2,FALSE))</f>
        <v>0</v>
      </c>
      <c r="G352" s="57">
        <f t="shared" si="32"/>
        <v>8000</v>
      </c>
      <c r="H352" s="58">
        <f t="shared" si="35"/>
        <v>3083600</v>
      </c>
    </row>
    <row r="353" spans="1:8" x14ac:dyDescent="0.25">
      <c r="A353" s="54">
        <f t="shared" si="37"/>
        <v>353</v>
      </c>
      <c r="B353" s="55" t="s">
        <v>393</v>
      </c>
      <c r="C353" s="56">
        <v>1000</v>
      </c>
      <c r="D353" s="55">
        <f t="shared" si="36"/>
        <v>1192</v>
      </c>
      <c r="E353" s="57" t="s">
        <v>478</v>
      </c>
      <c r="F353" s="57">
        <f>IF(ISERROR(VLOOKUP(B353,Facture!$A$4:$D$31,4,FALSE)),0,VLOOKUP(B353,Facture!$B$7:$C$507,2,FALSE))</f>
        <v>0</v>
      </c>
      <c r="G353" s="57" t="e">
        <f t="shared" si="32"/>
        <v>#VALUE!</v>
      </c>
      <c r="H353" s="58">
        <f t="shared" si="35"/>
        <v>1192000</v>
      </c>
    </row>
    <row r="354" spans="1:8" x14ac:dyDescent="0.25">
      <c r="A354" s="54">
        <f t="shared" si="37"/>
        <v>354</v>
      </c>
      <c r="B354" s="55" t="s">
        <v>394</v>
      </c>
      <c r="C354" s="56">
        <v>1200</v>
      </c>
      <c r="D354" s="55">
        <f t="shared" si="36"/>
        <v>1198</v>
      </c>
      <c r="E354" s="57" t="s">
        <v>478</v>
      </c>
      <c r="F354" s="57">
        <f>IF(ISERROR(VLOOKUP(B354,Facture!$A$4:$D$31,4,FALSE)),0,VLOOKUP(B354,Facture!$B$7:$C$507,2,FALSE))</f>
        <v>0</v>
      </c>
      <c r="G354" s="57" t="e">
        <f t="shared" si="32"/>
        <v>#VALUE!</v>
      </c>
      <c r="H354" s="58">
        <f t="shared" si="35"/>
        <v>1437600</v>
      </c>
    </row>
    <row r="355" spans="1:8" x14ac:dyDescent="0.25">
      <c r="A355" s="54">
        <f t="shared" si="37"/>
        <v>355</v>
      </c>
      <c r="B355" s="55" t="s">
        <v>395</v>
      </c>
      <c r="C355" s="56">
        <v>2600</v>
      </c>
      <c r="D355" s="55">
        <f t="shared" si="36"/>
        <v>1204</v>
      </c>
      <c r="E355" s="57">
        <v>300</v>
      </c>
      <c r="F355" s="57">
        <f>IF(ISERROR(VLOOKUP(B355,Facture!$A$4:$D$31,4,FALSE)),0,VLOOKUP(B355,Facture!$B$7:$C$507,2,FALSE))</f>
        <v>0</v>
      </c>
      <c r="G355" s="57">
        <f t="shared" ref="G355:G372" si="38">E355-F355</f>
        <v>300</v>
      </c>
      <c r="H355" s="58">
        <f t="shared" si="35"/>
        <v>3130400</v>
      </c>
    </row>
    <row r="356" spans="1:8" x14ac:dyDescent="0.25">
      <c r="A356" s="54">
        <f t="shared" si="37"/>
        <v>356</v>
      </c>
      <c r="B356" s="55" t="s">
        <v>396</v>
      </c>
      <c r="C356" s="56">
        <v>7500</v>
      </c>
      <c r="D356" s="55">
        <f t="shared" si="36"/>
        <v>1210</v>
      </c>
      <c r="E356" s="57">
        <v>160</v>
      </c>
      <c r="F356" s="57">
        <f>IF(ISERROR(VLOOKUP(B356,Facture!$A$4:$D$31,4,FALSE)),0,VLOOKUP(B356,Facture!$B$7:$C$507,2,FALSE))</f>
        <v>0</v>
      </c>
      <c r="G356" s="57">
        <f t="shared" si="38"/>
        <v>160</v>
      </c>
      <c r="H356" s="58">
        <f t="shared" si="35"/>
        <v>9075000</v>
      </c>
    </row>
    <row r="357" spans="1:8" x14ac:dyDescent="0.25">
      <c r="A357" s="54">
        <f t="shared" si="37"/>
        <v>357</v>
      </c>
      <c r="B357" s="55" t="s">
        <v>466</v>
      </c>
      <c r="C357" s="56">
        <v>8000</v>
      </c>
      <c r="D357" s="55">
        <f t="shared" si="36"/>
        <v>1216</v>
      </c>
      <c r="E357" s="57" t="s">
        <v>478</v>
      </c>
      <c r="F357" s="57">
        <f>IF(ISERROR(VLOOKUP(B357,Facture!$A$4:$D$31,4,FALSE)),0,VLOOKUP(B357,Facture!$B$7:$C$507,2,FALSE))</f>
        <v>0</v>
      </c>
      <c r="G357" s="57" t="e">
        <f t="shared" si="38"/>
        <v>#VALUE!</v>
      </c>
      <c r="H357" s="58">
        <f t="shared" si="35"/>
        <v>9728000</v>
      </c>
    </row>
    <row r="358" spans="1:8" x14ac:dyDescent="0.25">
      <c r="A358" s="54">
        <f t="shared" si="37"/>
        <v>358</v>
      </c>
      <c r="B358" s="55" t="s">
        <v>467</v>
      </c>
      <c r="C358" s="56">
        <v>4000</v>
      </c>
      <c r="D358" s="55">
        <f t="shared" si="36"/>
        <v>1222</v>
      </c>
      <c r="E358" s="57">
        <v>200</v>
      </c>
      <c r="F358" s="57">
        <f>IF(ISERROR(VLOOKUP(B358,Facture!$A$4:$D$31,4,FALSE)),0,VLOOKUP(B358,Facture!$B$7:$C$507,2,FALSE))</f>
        <v>0</v>
      </c>
      <c r="G358" s="57">
        <f t="shared" si="38"/>
        <v>200</v>
      </c>
      <c r="H358" s="58">
        <f t="shared" si="35"/>
        <v>4888000</v>
      </c>
    </row>
    <row r="359" spans="1:8" x14ac:dyDescent="0.25">
      <c r="A359" s="54">
        <f t="shared" si="37"/>
        <v>359</v>
      </c>
      <c r="B359" s="55" t="s">
        <v>468</v>
      </c>
      <c r="C359" s="56">
        <v>14200</v>
      </c>
      <c r="D359" s="55">
        <f t="shared" si="36"/>
        <v>1228</v>
      </c>
      <c r="E359" s="57" t="s">
        <v>478</v>
      </c>
      <c r="F359" s="57">
        <f>IF(ISERROR(VLOOKUP(B359,Facture!$A$4:$D$31,4,FALSE)),0,VLOOKUP(B359,Facture!$B$7:$C$507,2,FALSE))</f>
        <v>0</v>
      </c>
      <c r="G359" s="57" t="e">
        <f t="shared" si="38"/>
        <v>#VALUE!</v>
      </c>
      <c r="H359" s="58">
        <f t="shared" si="35"/>
        <v>17437600</v>
      </c>
    </row>
    <row r="360" spans="1:8" x14ac:dyDescent="0.25">
      <c r="A360" s="54">
        <f t="shared" si="37"/>
        <v>360</v>
      </c>
      <c r="B360" s="55" t="s">
        <v>397</v>
      </c>
      <c r="C360" s="56">
        <v>150</v>
      </c>
      <c r="D360" s="55">
        <f t="shared" si="36"/>
        <v>1234</v>
      </c>
      <c r="E360" s="57" t="s">
        <v>478</v>
      </c>
      <c r="F360" s="57">
        <f>IF(ISERROR(VLOOKUP(B360,Facture!$A$4:$D$31,4,FALSE)),0,VLOOKUP(B360,Facture!$B$7:$C$507,2,FALSE))</f>
        <v>0</v>
      </c>
      <c r="G360" s="57" t="e">
        <f t="shared" si="38"/>
        <v>#VALUE!</v>
      </c>
      <c r="H360" s="58">
        <f t="shared" si="35"/>
        <v>185100</v>
      </c>
    </row>
    <row r="361" spans="1:8" x14ac:dyDescent="0.25">
      <c r="A361" s="54">
        <f t="shared" si="37"/>
        <v>361</v>
      </c>
      <c r="B361" s="55" t="s">
        <v>469</v>
      </c>
      <c r="C361" s="56">
        <v>80</v>
      </c>
      <c r="D361" s="55">
        <f t="shared" si="36"/>
        <v>1240</v>
      </c>
      <c r="E361" s="57" t="s">
        <v>478</v>
      </c>
      <c r="F361" s="57">
        <f>IF(ISERROR(VLOOKUP(B361,Facture!$A$4:$D$31,4,FALSE)),0,VLOOKUP(B361,Facture!$B$7:$C$507,2,FALSE))</f>
        <v>0</v>
      </c>
      <c r="G361" s="57" t="e">
        <f t="shared" si="38"/>
        <v>#VALUE!</v>
      </c>
      <c r="H361" s="58">
        <f t="shared" si="35"/>
        <v>99200</v>
      </c>
    </row>
    <row r="362" spans="1:8" x14ac:dyDescent="0.25">
      <c r="A362" s="54">
        <f t="shared" si="37"/>
        <v>362</v>
      </c>
      <c r="B362" s="55" t="s">
        <v>470</v>
      </c>
      <c r="C362" s="56">
        <v>150</v>
      </c>
      <c r="D362" s="55">
        <f t="shared" si="36"/>
        <v>1246</v>
      </c>
      <c r="E362" s="57" t="s">
        <v>478</v>
      </c>
      <c r="F362" s="57">
        <f>IF(ISERROR(VLOOKUP(B362,Facture!$A$4:$D$31,4,FALSE)),0,VLOOKUP(B362,Facture!$B$7:$C$507,2,FALSE))</f>
        <v>0</v>
      </c>
      <c r="G362" s="57" t="e">
        <f t="shared" si="38"/>
        <v>#VALUE!</v>
      </c>
      <c r="H362" s="58">
        <f t="shared" si="35"/>
        <v>186900</v>
      </c>
    </row>
    <row r="363" spans="1:8" x14ac:dyDescent="0.25">
      <c r="A363" s="54">
        <f t="shared" si="37"/>
        <v>363</v>
      </c>
      <c r="B363" s="55" t="s">
        <v>398</v>
      </c>
      <c r="C363" s="56">
        <v>100</v>
      </c>
      <c r="D363" s="55">
        <f t="shared" si="36"/>
        <v>1252</v>
      </c>
      <c r="E363" s="57" t="s">
        <v>478</v>
      </c>
      <c r="F363" s="57">
        <f>IF(ISERROR(VLOOKUP(B363,Facture!$A$4:$D$31,4,FALSE)),0,VLOOKUP(B363,Facture!$B$7:$C$507,2,FALSE))</f>
        <v>0</v>
      </c>
      <c r="G363" s="57" t="e">
        <f t="shared" si="38"/>
        <v>#VALUE!</v>
      </c>
      <c r="H363" s="58">
        <f t="shared" si="35"/>
        <v>125200</v>
      </c>
    </row>
    <row r="364" spans="1:8" x14ac:dyDescent="0.25">
      <c r="A364" s="54">
        <f t="shared" si="37"/>
        <v>364</v>
      </c>
      <c r="B364" s="55" t="s">
        <v>399</v>
      </c>
      <c r="C364" s="56">
        <v>1020</v>
      </c>
      <c r="D364" s="55">
        <f t="shared" si="36"/>
        <v>1258</v>
      </c>
      <c r="E364" s="57" t="s">
        <v>478</v>
      </c>
      <c r="F364" s="57">
        <f>IF(ISERROR(VLOOKUP(B364,Facture!$A$4:$D$31,4,FALSE)),0,VLOOKUP(B364,Facture!$B$7:$C$507,2,FALSE))</f>
        <v>0</v>
      </c>
      <c r="G364" s="57" t="e">
        <f t="shared" si="38"/>
        <v>#VALUE!</v>
      </c>
      <c r="H364" s="58">
        <f t="shared" si="35"/>
        <v>1283160</v>
      </c>
    </row>
    <row r="365" spans="1:8" x14ac:dyDescent="0.25">
      <c r="A365" s="54">
        <f t="shared" si="37"/>
        <v>365</v>
      </c>
      <c r="B365" s="55" t="s">
        <v>400</v>
      </c>
      <c r="C365" s="56">
        <v>1250</v>
      </c>
      <c r="D365" s="55">
        <f t="shared" si="36"/>
        <v>1264</v>
      </c>
      <c r="E365" s="57" t="s">
        <v>478</v>
      </c>
      <c r="F365" s="57">
        <f>IF(ISERROR(VLOOKUP(B365,Facture!$A$4:$D$31,4,FALSE)),0,VLOOKUP(B365,Facture!$B$7:$C$507,2,FALSE))</f>
        <v>0</v>
      </c>
      <c r="G365" s="57" t="e">
        <f t="shared" si="38"/>
        <v>#VALUE!</v>
      </c>
      <c r="H365" s="58">
        <f t="shared" si="35"/>
        <v>1580000</v>
      </c>
    </row>
    <row r="366" spans="1:8" x14ac:dyDescent="0.25">
      <c r="A366" s="54">
        <f t="shared" si="37"/>
        <v>366</v>
      </c>
      <c r="B366" s="55" t="s">
        <v>401</v>
      </c>
      <c r="C366" s="56">
        <v>1400</v>
      </c>
      <c r="D366" s="55">
        <f t="shared" si="36"/>
        <v>1270</v>
      </c>
      <c r="E366" s="59">
        <v>3700</v>
      </c>
      <c r="F366" s="57">
        <f>IF(ISERROR(VLOOKUP(B366,Facture!$A$4:$D$31,4,FALSE)),0,VLOOKUP(B366,Facture!$B$7:$C$507,2,FALSE))</f>
        <v>0</v>
      </c>
      <c r="G366" s="57">
        <f t="shared" si="38"/>
        <v>3700</v>
      </c>
      <c r="H366" s="58">
        <f t="shared" si="35"/>
        <v>1778000</v>
      </c>
    </row>
    <row r="367" spans="1:8" x14ac:dyDescent="0.25">
      <c r="A367" s="54">
        <f t="shared" si="37"/>
        <v>367</v>
      </c>
      <c r="B367" s="55" t="s">
        <v>471</v>
      </c>
      <c r="C367" s="56">
        <v>1400</v>
      </c>
      <c r="D367" s="55">
        <f t="shared" si="36"/>
        <v>1276</v>
      </c>
      <c r="E367" s="59">
        <v>5300</v>
      </c>
      <c r="F367" s="57">
        <f>IF(ISERROR(VLOOKUP(B367,Facture!$A$4:$D$31,4,FALSE)),0,VLOOKUP(B367,Facture!$B$7:$C$507,2,FALSE))</f>
        <v>0</v>
      </c>
      <c r="G367" s="57">
        <f t="shared" si="38"/>
        <v>5300</v>
      </c>
      <c r="H367" s="58">
        <f t="shared" si="35"/>
        <v>1786400</v>
      </c>
    </row>
    <row r="368" spans="1:8" x14ac:dyDescent="0.25">
      <c r="A368" s="54">
        <f t="shared" si="37"/>
        <v>368</v>
      </c>
      <c r="B368" s="55" t="s">
        <v>472</v>
      </c>
      <c r="C368" s="56">
        <v>1700</v>
      </c>
      <c r="D368" s="55">
        <f t="shared" si="36"/>
        <v>1282</v>
      </c>
      <c r="E368" s="57" t="s">
        <v>478</v>
      </c>
      <c r="F368" s="57">
        <f>IF(ISERROR(VLOOKUP(B368,Facture!$A$4:$D$31,4,FALSE)),0,VLOOKUP(B368,Facture!$B$7:$C$507,2,FALSE))</f>
        <v>0</v>
      </c>
      <c r="G368" s="57" t="e">
        <f t="shared" si="38"/>
        <v>#VALUE!</v>
      </c>
      <c r="H368" s="58">
        <f t="shared" si="35"/>
        <v>2179400</v>
      </c>
    </row>
    <row r="369" spans="1:8" x14ac:dyDescent="0.25">
      <c r="A369" s="54">
        <f t="shared" si="37"/>
        <v>369</v>
      </c>
      <c r="B369" s="55" t="s">
        <v>402</v>
      </c>
      <c r="C369" s="56">
        <v>1900</v>
      </c>
      <c r="D369" s="55">
        <f t="shared" si="36"/>
        <v>1288</v>
      </c>
      <c r="E369" s="57" t="s">
        <v>478</v>
      </c>
      <c r="F369" s="57">
        <f>IF(ISERROR(VLOOKUP(B369,Facture!$A$4:$D$31,4,FALSE)),0,VLOOKUP(B369,Facture!$B$7:$C$507,2,FALSE))</f>
        <v>0</v>
      </c>
      <c r="G369" s="57" t="e">
        <f t="shared" si="38"/>
        <v>#VALUE!</v>
      </c>
      <c r="H369" s="58">
        <f t="shared" si="35"/>
        <v>2447200</v>
      </c>
    </row>
    <row r="370" spans="1:8" x14ac:dyDescent="0.25">
      <c r="A370" s="54">
        <f t="shared" si="37"/>
        <v>370</v>
      </c>
      <c r="B370" s="55" t="s">
        <v>403</v>
      </c>
      <c r="C370" s="56">
        <v>2200</v>
      </c>
      <c r="D370" s="55">
        <f t="shared" si="36"/>
        <v>1294</v>
      </c>
      <c r="E370" s="57" t="s">
        <v>478</v>
      </c>
      <c r="F370" s="57">
        <f>IF(ISERROR(VLOOKUP(B370,Facture!$A$4:$D$31,4,FALSE)),0,VLOOKUP(B370,Facture!$B$7:$C$507,2,FALSE))</f>
        <v>0</v>
      </c>
      <c r="G370" s="57" t="e">
        <f t="shared" si="38"/>
        <v>#VALUE!</v>
      </c>
      <c r="H370" s="58">
        <f t="shared" si="35"/>
        <v>2846800</v>
      </c>
    </row>
    <row r="371" spans="1:8" x14ac:dyDescent="0.25">
      <c r="A371" s="54">
        <f t="shared" si="37"/>
        <v>371</v>
      </c>
      <c r="B371" s="55" t="s">
        <v>404</v>
      </c>
      <c r="C371" s="56">
        <v>980</v>
      </c>
      <c r="D371" s="55">
        <v>1299</v>
      </c>
      <c r="E371" s="57" t="s">
        <v>478</v>
      </c>
      <c r="F371" s="57">
        <f>IF(ISERROR(VLOOKUP(B371,Facture!$A$4:$D$31,4,FALSE)),0,VLOOKUP(B371,Facture!$B$7:$C$507,2,FALSE))</f>
        <v>0</v>
      </c>
      <c r="G371" s="57" t="e">
        <f t="shared" si="38"/>
        <v>#VALUE!</v>
      </c>
      <c r="H371" s="58">
        <f t="shared" si="35"/>
        <v>1273020</v>
      </c>
    </row>
    <row r="372" spans="1:8" x14ac:dyDescent="0.25">
      <c r="A372" s="54">
        <f t="shared" si="37"/>
        <v>372</v>
      </c>
      <c r="B372" s="55" t="s">
        <v>405</v>
      </c>
      <c r="C372" s="56">
        <v>1200</v>
      </c>
      <c r="D372" s="55">
        <f>D371+6</f>
        <v>1305</v>
      </c>
      <c r="E372" s="57" t="s">
        <v>478</v>
      </c>
      <c r="F372" s="57">
        <f>IF(ISERROR(VLOOKUP(B372,Facture!$A$4:$D$31,4,FALSE)),0,VLOOKUP(B372,Facture!$B$7:$C$507,2,FALSE))</f>
        <v>0</v>
      </c>
      <c r="G372" s="57" t="e">
        <f t="shared" si="38"/>
        <v>#VALUE!</v>
      </c>
      <c r="H372" s="58">
        <f t="shared" si="35"/>
        <v>1566000</v>
      </c>
    </row>
    <row r="373" spans="1:8" x14ac:dyDescent="0.25">
      <c r="A373" s="54">
        <f t="shared" si="37"/>
        <v>373</v>
      </c>
      <c r="B373" s="55" t="s">
        <v>406</v>
      </c>
      <c r="C373" s="56">
        <v>2200</v>
      </c>
      <c r="D373" s="55">
        <f>D372+6</f>
        <v>1311</v>
      </c>
      <c r="E373" s="57" t="s">
        <v>478</v>
      </c>
      <c r="F373" s="57">
        <f>IF(ISERROR(VLOOKUP(B373,Facture!$A$4:$D$31,4,FALSE)),0,VLOOKUP(B373,Facture!$B$7:$C$507,2,FALSE))</f>
        <v>0</v>
      </c>
      <c r="G373" s="57"/>
      <c r="H373" s="58">
        <f t="shared" si="35"/>
        <v>2884200</v>
      </c>
    </row>
    <row r="374" spans="1:8" x14ac:dyDescent="0.25">
      <c r="A374" s="54">
        <f t="shared" si="37"/>
        <v>374</v>
      </c>
      <c r="B374" s="55" t="s">
        <v>407</v>
      </c>
      <c r="C374" s="56">
        <v>3700</v>
      </c>
      <c r="D374" s="55">
        <v>1300</v>
      </c>
      <c r="E374" s="57" t="s">
        <v>478</v>
      </c>
      <c r="F374" s="57">
        <f>IF(ISERROR(VLOOKUP(B374,Facture!$A$4:$D$31,4,FALSE)),0,VLOOKUP(B374,Facture!$B$7:$C$507,2,FALSE))</f>
        <v>0</v>
      </c>
      <c r="G374" s="57" t="e">
        <f t="shared" ref="G374:G379" si="39">E374-F374</f>
        <v>#VALUE!</v>
      </c>
      <c r="H374" s="58">
        <f t="shared" si="35"/>
        <v>4810000</v>
      </c>
    </row>
    <row r="375" spans="1:8" x14ac:dyDescent="0.25">
      <c r="A375" s="54">
        <f t="shared" si="37"/>
        <v>375</v>
      </c>
      <c r="B375" s="55" t="s">
        <v>408</v>
      </c>
      <c r="C375" s="56">
        <v>5300</v>
      </c>
      <c r="D375" s="55">
        <v>1305</v>
      </c>
      <c r="E375" s="57" t="s">
        <v>478</v>
      </c>
      <c r="F375" s="57">
        <f>IF(ISERROR(VLOOKUP(B375,Facture!$A$4:$D$31,4,FALSE)),0,VLOOKUP(B375,Facture!$B$7:$C$507,2,FALSE))</f>
        <v>0</v>
      </c>
      <c r="G375" s="57" t="e">
        <f t="shared" si="39"/>
        <v>#VALUE!</v>
      </c>
      <c r="H375" s="58">
        <f t="shared" si="35"/>
        <v>6916500</v>
      </c>
    </row>
    <row r="376" spans="1:8" x14ac:dyDescent="0.25">
      <c r="A376" s="54">
        <f t="shared" si="37"/>
        <v>376</v>
      </c>
      <c r="B376" s="55" t="s">
        <v>409</v>
      </c>
      <c r="C376" s="56">
        <v>4250</v>
      </c>
      <c r="D376" s="55">
        <f t="shared" ref="D376:D383" si="40">D375+6</f>
        <v>1311</v>
      </c>
      <c r="E376" s="57" t="s">
        <v>478</v>
      </c>
      <c r="F376" s="57">
        <f>IF(ISERROR(VLOOKUP(B376,Facture!$A$4:$D$31,4,FALSE)),0,VLOOKUP(B376,Facture!$B$7:$C$507,2,FALSE))</f>
        <v>0</v>
      </c>
      <c r="G376" s="57" t="e">
        <f t="shared" si="39"/>
        <v>#VALUE!</v>
      </c>
      <c r="H376" s="58">
        <f t="shared" si="35"/>
        <v>5571750</v>
      </c>
    </row>
    <row r="377" spans="1:8" x14ac:dyDescent="0.25">
      <c r="A377" s="54">
        <f t="shared" si="37"/>
        <v>377</v>
      </c>
      <c r="B377" s="55" t="s">
        <v>410</v>
      </c>
      <c r="C377" s="56">
        <v>2600</v>
      </c>
      <c r="D377" s="55">
        <f t="shared" si="40"/>
        <v>1317</v>
      </c>
      <c r="E377" s="59">
        <v>1600</v>
      </c>
      <c r="F377" s="57">
        <f>IF(ISERROR(VLOOKUP(B377,Facture!$A$4:$D$31,4,FALSE)),0,VLOOKUP(B377,Facture!$B$7:$C$507,2,FALSE))</f>
        <v>0</v>
      </c>
      <c r="G377" s="57">
        <f t="shared" si="39"/>
        <v>1600</v>
      </c>
      <c r="H377" s="58">
        <f t="shared" si="35"/>
        <v>3424200</v>
      </c>
    </row>
    <row r="378" spans="1:8" x14ac:dyDescent="0.25">
      <c r="A378" s="54">
        <f t="shared" si="37"/>
        <v>378</v>
      </c>
      <c r="B378" s="55" t="s">
        <v>411</v>
      </c>
      <c r="C378" s="56">
        <v>430</v>
      </c>
      <c r="D378" s="55">
        <f t="shared" si="40"/>
        <v>1323</v>
      </c>
      <c r="E378" s="57" t="s">
        <v>478</v>
      </c>
      <c r="F378" s="57">
        <f>IF(ISERROR(VLOOKUP(B378,Facture!$A$4:$D$31,4,FALSE)),0,VLOOKUP(B378,Facture!$B$7:$C$507,2,FALSE))</f>
        <v>0</v>
      </c>
      <c r="G378" s="57" t="e">
        <f t="shared" si="39"/>
        <v>#VALUE!</v>
      </c>
      <c r="H378" s="58">
        <f t="shared" si="35"/>
        <v>568890</v>
      </c>
    </row>
    <row r="379" spans="1:8" x14ac:dyDescent="0.25">
      <c r="A379" s="54">
        <f t="shared" si="37"/>
        <v>379</v>
      </c>
      <c r="B379" s="55" t="s">
        <v>412</v>
      </c>
      <c r="C379" s="56">
        <v>570</v>
      </c>
      <c r="D379" s="55">
        <f t="shared" si="40"/>
        <v>1329</v>
      </c>
      <c r="E379" s="57"/>
      <c r="F379" s="57">
        <f>IF(ISERROR(VLOOKUP(B379,Facture!$A$4:$D$31,4,FALSE)),0,VLOOKUP(B379,Facture!$B$7:$C$507,2,FALSE))</f>
        <v>0</v>
      </c>
      <c r="G379" s="57">
        <f t="shared" si="39"/>
        <v>0</v>
      </c>
      <c r="H379" s="58">
        <f t="shared" si="35"/>
        <v>757530</v>
      </c>
    </row>
    <row r="380" spans="1:8" x14ac:dyDescent="0.25">
      <c r="A380" s="54">
        <f t="shared" si="37"/>
        <v>380</v>
      </c>
      <c r="B380" s="55" t="s">
        <v>413</v>
      </c>
      <c r="C380" s="56">
        <v>1100</v>
      </c>
      <c r="D380" s="55">
        <f t="shared" si="40"/>
        <v>1335</v>
      </c>
      <c r="E380" s="57" t="s">
        <v>478</v>
      </c>
      <c r="F380" s="57">
        <f>IF(ISERROR(VLOOKUP(B380,Facture!$A$4:$D$31,4,FALSE)),0,VLOOKUP(B380,Facture!$B$7:$C$507,2,FALSE))</f>
        <v>0</v>
      </c>
      <c r="G380" s="57">
        <v>1</v>
      </c>
      <c r="H380" s="58">
        <f t="shared" si="35"/>
        <v>1468500</v>
      </c>
    </row>
    <row r="381" spans="1:8" x14ac:dyDescent="0.25">
      <c r="A381" s="54">
        <f t="shared" si="37"/>
        <v>381</v>
      </c>
      <c r="B381" s="55" t="s">
        <v>414</v>
      </c>
      <c r="C381" s="56">
        <v>940</v>
      </c>
      <c r="D381" s="55">
        <f t="shared" si="40"/>
        <v>1341</v>
      </c>
      <c r="E381" s="57" t="s">
        <v>478</v>
      </c>
      <c r="F381" s="57">
        <f>IF(ISERROR(VLOOKUP(B381,Facture!$A$4:$D$31,4,FALSE)),0,VLOOKUP(B381,Facture!$B$7:$C$507,2,FALSE))</f>
        <v>0</v>
      </c>
      <c r="G381" s="57">
        <v>1</v>
      </c>
      <c r="H381" s="58">
        <f>D381*C381</f>
        <v>1260540</v>
      </c>
    </row>
    <row r="382" spans="1:8" x14ac:dyDescent="0.25">
      <c r="A382" s="54">
        <f t="shared" si="37"/>
        <v>382</v>
      </c>
      <c r="B382" s="55" t="s">
        <v>415</v>
      </c>
      <c r="C382" s="56">
        <v>370</v>
      </c>
      <c r="D382" s="55">
        <f t="shared" si="40"/>
        <v>1347</v>
      </c>
      <c r="E382" s="57"/>
      <c r="F382" s="57"/>
      <c r="G382" s="57"/>
      <c r="H382" s="58">
        <f>D382*C382</f>
        <v>498390</v>
      </c>
    </row>
    <row r="383" spans="1:8" x14ac:dyDescent="0.25">
      <c r="A383" s="54">
        <f t="shared" si="37"/>
        <v>383</v>
      </c>
      <c r="B383" s="55" t="s">
        <v>416</v>
      </c>
      <c r="C383" s="56">
        <v>420</v>
      </c>
      <c r="D383" s="55">
        <f t="shared" si="40"/>
        <v>1353</v>
      </c>
      <c r="E383" s="57"/>
      <c r="F383" s="57"/>
      <c r="G383" s="57"/>
      <c r="H383" s="58">
        <f t="shared" ref="H383:H387" si="41">D383*C383</f>
        <v>568260</v>
      </c>
    </row>
    <row r="384" spans="1:8" x14ac:dyDescent="0.25">
      <c r="A384" s="54">
        <f t="shared" si="37"/>
        <v>384</v>
      </c>
      <c r="B384" s="55" t="s">
        <v>417</v>
      </c>
      <c r="C384" s="56">
        <v>370</v>
      </c>
      <c r="D384" s="55">
        <v>1979</v>
      </c>
      <c r="E384" s="57"/>
      <c r="F384" s="57"/>
      <c r="G384" s="57"/>
      <c r="H384" s="58">
        <f t="shared" si="41"/>
        <v>732230</v>
      </c>
    </row>
    <row r="385" spans="1:8" x14ac:dyDescent="0.25">
      <c r="A385" s="54">
        <f t="shared" si="37"/>
        <v>385</v>
      </c>
      <c r="B385" s="55" t="s">
        <v>418</v>
      </c>
      <c r="C385" s="56">
        <v>1600</v>
      </c>
      <c r="D385" s="55">
        <f>D384+6</f>
        <v>1985</v>
      </c>
      <c r="E385" s="57"/>
      <c r="F385" s="57"/>
      <c r="G385" s="57"/>
      <c r="H385" s="58">
        <f t="shared" si="41"/>
        <v>3176000</v>
      </c>
    </row>
    <row r="386" spans="1:8" x14ac:dyDescent="0.25">
      <c r="A386" s="54">
        <f t="shared" si="37"/>
        <v>386</v>
      </c>
      <c r="B386" s="55" t="s">
        <v>419</v>
      </c>
      <c r="C386" s="56">
        <v>750</v>
      </c>
      <c r="D386" s="55">
        <f>D385+6</f>
        <v>1991</v>
      </c>
      <c r="E386" s="57"/>
      <c r="F386" s="57"/>
      <c r="G386" s="57"/>
      <c r="H386" s="58">
        <f t="shared" si="41"/>
        <v>1493250</v>
      </c>
    </row>
    <row r="387" spans="1:8" x14ac:dyDescent="0.25">
      <c r="A387" s="54">
        <f t="shared" si="37"/>
        <v>387</v>
      </c>
      <c r="B387" s="55" t="s">
        <v>420</v>
      </c>
      <c r="C387" s="56">
        <v>1600</v>
      </c>
      <c r="D387" s="55">
        <v>1996</v>
      </c>
      <c r="E387" s="57"/>
      <c r="F387" s="57"/>
      <c r="G387" s="57"/>
      <c r="H387" s="58">
        <f t="shared" si="41"/>
        <v>3193600</v>
      </c>
    </row>
    <row r="388" spans="1:8" x14ac:dyDescent="0.25">
      <c r="A388" s="54">
        <f t="shared" si="37"/>
        <v>388</v>
      </c>
      <c r="B388" s="55"/>
      <c r="C388" s="61"/>
      <c r="D388" s="55"/>
      <c r="E388" s="57"/>
      <c r="F388" s="57"/>
      <c r="G388" s="57"/>
      <c r="H388" s="57"/>
    </row>
    <row r="389" spans="1:8" x14ac:dyDescent="0.25">
      <c r="A389" s="54">
        <f t="shared" si="37"/>
        <v>389</v>
      </c>
      <c r="B389" s="55"/>
      <c r="C389" s="61"/>
      <c r="D389" s="55"/>
      <c r="E389" s="57"/>
      <c r="F389" s="57"/>
      <c r="G389" s="57"/>
      <c r="H389" s="57"/>
    </row>
    <row r="390" spans="1:8" x14ac:dyDescent="0.25">
      <c r="A390" s="54">
        <f t="shared" si="37"/>
        <v>390</v>
      </c>
      <c r="B390" s="55"/>
      <c r="C390" s="61"/>
      <c r="D390" s="55"/>
      <c r="E390" s="57"/>
      <c r="F390" s="57"/>
      <c r="G390" s="57"/>
      <c r="H390" s="57"/>
    </row>
    <row r="391" spans="1:8" x14ac:dyDescent="0.25">
      <c r="A391" s="54">
        <f t="shared" si="37"/>
        <v>391</v>
      </c>
      <c r="B391" s="55"/>
      <c r="C391" s="61"/>
      <c r="D391" s="55"/>
      <c r="E391" s="57"/>
      <c r="F391" s="57"/>
      <c r="G391" s="57"/>
      <c r="H391" s="57"/>
    </row>
    <row r="392" spans="1:8" x14ac:dyDescent="0.25">
      <c r="A392" s="54">
        <f t="shared" si="37"/>
        <v>392</v>
      </c>
      <c r="B392" s="55"/>
      <c r="C392" s="61"/>
      <c r="D392" s="55"/>
      <c r="E392" s="57"/>
      <c r="F392" s="57"/>
      <c r="G392" s="57"/>
      <c r="H392" s="57"/>
    </row>
    <row r="393" spans="1:8" x14ac:dyDescent="0.25">
      <c r="A393" s="54">
        <f t="shared" si="37"/>
        <v>393</v>
      </c>
      <c r="B393" s="55"/>
      <c r="C393" s="61"/>
      <c r="D393" s="55"/>
      <c r="E393" s="57"/>
      <c r="F393" s="57"/>
      <c r="G393" s="57"/>
      <c r="H393" s="57"/>
    </row>
    <row r="394" spans="1:8" x14ac:dyDescent="0.25">
      <c r="A394" s="54">
        <f t="shared" si="37"/>
        <v>394</v>
      </c>
      <c r="B394" s="55"/>
      <c r="C394" s="61"/>
      <c r="D394" s="55"/>
      <c r="E394" s="57"/>
      <c r="F394" s="57"/>
      <c r="G394" s="57"/>
      <c r="H394" s="57"/>
    </row>
    <row r="395" spans="1:8" x14ac:dyDescent="0.25">
      <c r="A395" s="54">
        <f t="shared" si="37"/>
        <v>395</v>
      </c>
      <c r="B395" s="55"/>
      <c r="C395" s="61"/>
      <c r="D395" s="55"/>
      <c r="E395" s="57"/>
      <c r="F395" s="57"/>
      <c r="G395" s="57"/>
      <c r="H395" s="57"/>
    </row>
    <row r="396" spans="1:8" x14ac:dyDescent="0.25">
      <c r="A396" s="54">
        <f t="shared" ref="A396:A400" si="42">A395+1</f>
        <v>396</v>
      </c>
      <c r="B396" s="61"/>
      <c r="C396" s="61"/>
      <c r="D396" s="55"/>
      <c r="E396" s="57"/>
      <c r="F396" s="57"/>
      <c r="G396" s="57"/>
      <c r="H396" s="57"/>
    </row>
    <row r="397" spans="1:8" x14ac:dyDescent="0.25">
      <c r="A397" s="54">
        <f t="shared" si="42"/>
        <v>397</v>
      </c>
      <c r="B397" s="61"/>
      <c r="C397" s="61"/>
      <c r="D397" s="55"/>
      <c r="E397" s="57"/>
      <c r="F397" s="57"/>
      <c r="G397" s="57"/>
      <c r="H397" s="57"/>
    </row>
    <row r="398" spans="1:8" x14ac:dyDescent="0.25">
      <c r="A398" s="54">
        <f t="shared" si="42"/>
        <v>398</v>
      </c>
      <c r="B398" s="62"/>
      <c r="C398" s="61"/>
      <c r="D398" s="57"/>
      <c r="E398" s="57"/>
      <c r="F398" s="57"/>
      <c r="G398" s="57"/>
      <c r="H398" s="57"/>
    </row>
    <row r="399" spans="1:8" x14ac:dyDescent="0.25">
      <c r="A399" s="54">
        <f t="shared" si="42"/>
        <v>399</v>
      </c>
      <c r="B399" s="62"/>
      <c r="C399" s="63"/>
      <c r="D399" s="55"/>
      <c r="E399" s="55"/>
      <c r="F399" s="55"/>
      <c r="G399" s="55"/>
      <c r="H399" s="55"/>
    </row>
    <row r="400" spans="1:8" x14ac:dyDescent="0.25">
      <c r="A400" s="54">
        <f t="shared" si="42"/>
        <v>400</v>
      </c>
      <c r="B400" s="62"/>
      <c r="C400" s="63"/>
      <c r="D400" s="55"/>
      <c r="E400" s="55"/>
      <c r="F400" s="55"/>
      <c r="G400" s="55"/>
      <c r="H400" s="55"/>
    </row>
    <row r="401" spans="1:8" x14ac:dyDescent="0.25">
      <c r="A401" s="54"/>
      <c r="B401" s="62"/>
      <c r="C401" s="55"/>
      <c r="D401" s="55"/>
      <c r="E401" s="55"/>
      <c r="F401" s="55"/>
      <c r="G401" s="55"/>
      <c r="H401" s="55"/>
    </row>
    <row r="402" spans="1:8" x14ac:dyDescent="0.25">
      <c r="C402" s="50"/>
      <c r="D402" s="50"/>
    </row>
    <row r="403" spans="1:8" x14ac:dyDescent="0.25">
      <c r="C403" s="50"/>
      <c r="D403" s="50"/>
    </row>
    <row r="404" spans="1:8" x14ac:dyDescent="0.25">
      <c r="C404" s="50"/>
      <c r="D404" s="50"/>
    </row>
    <row r="405" spans="1:8" x14ac:dyDescent="0.25">
      <c r="C405" s="50"/>
      <c r="D405" s="50"/>
    </row>
    <row r="406" spans="1:8" x14ac:dyDescent="0.25">
      <c r="C406" s="50"/>
      <c r="D406" s="50"/>
    </row>
    <row r="407" spans="1:8" x14ac:dyDescent="0.25">
      <c r="C407" s="50"/>
      <c r="D407" s="50"/>
    </row>
    <row r="408" spans="1:8" x14ac:dyDescent="0.25">
      <c r="C408" s="50"/>
      <c r="D408" s="50"/>
    </row>
    <row r="409" spans="1:8" x14ac:dyDescent="0.25">
      <c r="C409" s="50"/>
      <c r="D409" s="50"/>
    </row>
    <row r="410" spans="1:8" x14ac:dyDescent="0.25">
      <c r="C410" s="50"/>
      <c r="D410" s="50"/>
    </row>
    <row r="411" spans="1:8" x14ac:dyDescent="0.25">
      <c r="C411" s="50"/>
      <c r="D411" s="50"/>
    </row>
    <row r="412" spans="1:8" x14ac:dyDescent="0.25">
      <c r="C412" s="50"/>
      <c r="D412" s="50"/>
    </row>
    <row r="413" spans="1:8" x14ac:dyDescent="0.25">
      <c r="C413" s="50"/>
      <c r="D413" s="50"/>
    </row>
    <row r="414" spans="1:8" x14ac:dyDescent="0.25">
      <c r="C414" s="50"/>
      <c r="D414" s="50"/>
    </row>
    <row r="415" spans="1:8" x14ac:dyDescent="0.25">
      <c r="C415" s="50"/>
      <c r="D415" s="50"/>
    </row>
    <row r="416" spans="1:8" x14ac:dyDescent="0.25">
      <c r="C416" s="50"/>
      <c r="D416" s="50"/>
    </row>
    <row r="417" spans="3:4" x14ac:dyDescent="0.25">
      <c r="C417" s="50"/>
      <c r="D417" s="50"/>
    </row>
    <row r="418" spans="3:4" x14ac:dyDescent="0.25">
      <c r="C418" s="50"/>
      <c r="D418" s="50"/>
    </row>
    <row r="419" spans="3:4" x14ac:dyDescent="0.25">
      <c r="C419" s="50"/>
      <c r="D419" s="50"/>
    </row>
    <row r="420" spans="3:4" x14ac:dyDescent="0.25">
      <c r="C420" s="50"/>
    </row>
    <row r="421" spans="3:4" x14ac:dyDescent="0.25">
      <c r="C421" s="50"/>
    </row>
    <row r="422" spans="3:4" x14ac:dyDescent="0.25">
      <c r="C422" s="50"/>
    </row>
    <row r="423" spans="3:4" x14ac:dyDescent="0.25">
      <c r="C423" s="50"/>
    </row>
    <row r="424" spans="3:4" x14ac:dyDescent="0.25">
      <c r="C424" s="50"/>
    </row>
    <row r="425" spans="3:4" x14ac:dyDescent="0.25">
      <c r="C425" s="50"/>
    </row>
    <row r="426" spans="3:4" x14ac:dyDescent="0.25">
      <c r="C426" s="50"/>
    </row>
    <row r="427" spans="3:4" x14ac:dyDescent="0.25">
      <c r="C427" s="50"/>
    </row>
    <row r="428" spans="3:4" x14ac:dyDescent="0.25">
      <c r="C428" s="50"/>
    </row>
    <row r="429" spans="3:4" x14ac:dyDescent="0.25">
      <c r="C429" s="50"/>
    </row>
    <row r="430" spans="3:4" x14ac:dyDescent="0.25">
      <c r="C430" s="50"/>
    </row>
    <row r="431" spans="3:4" x14ac:dyDescent="0.25">
      <c r="C431" s="50"/>
    </row>
    <row r="432" spans="3:4" x14ac:dyDescent="0.25">
      <c r="C432" s="50"/>
    </row>
    <row r="433" spans="3:3" x14ac:dyDescent="0.25">
      <c r="C433" s="50"/>
    </row>
    <row r="434" spans="3:3" x14ac:dyDescent="0.25">
      <c r="C434" s="50"/>
    </row>
    <row r="435" spans="3:3" x14ac:dyDescent="0.25">
      <c r="C435" s="50"/>
    </row>
    <row r="436" spans="3:3" x14ac:dyDescent="0.25">
      <c r="C436" s="50"/>
    </row>
    <row r="437" spans="3:3" x14ac:dyDescent="0.25">
      <c r="C437" s="50"/>
    </row>
    <row r="438" spans="3:3" x14ac:dyDescent="0.25">
      <c r="C438" s="50"/>
    </row>
    <row r="439" spans="3:3" x14ac:dyDescent="0.25">
      <c r="C439" s="50"/>
    </row>
    <row r="440" spans="3:3" x14ac:dyDescent="0.25">
      <c r="C440" s="50"/>
    </row>
    <row r="441" spans="3:3" x14ac:dyDescent="0.25">
      <c r="C441" s="50"/>
    </row>
    <row r="442" spans="3:3" x14ac:dyDescent="0.25">
      <c r="C442" s="50"/>
    </row>
    <row r="443" spans="3:3" x14ac:dyDescent="0.25">
      <c r="C443" s="50"/>
    </row>
    <row r="444" spans="3:3" x14ac:dyDescent="0.25">
      <c r="C444" s="50"/>
    </row>
    <row r="445" spans="3:3" x14ac:dyDescent="0.25">
      <c r="C445" s="50"/>
    </row>
    <row r="446" spans="3:3" x14ac:dyDescent="0.25">
      <c r="C446" s="50"/>
    </row>
    <row r="447" spans="3:3" x14ac:dyDescent="0.25">
      <c r="C447" s="50"/>
    </row>
    <row r="448" spans="3:3" x14ac:dyDescent="0.25">
      <c r="C448" s="50"/>
    </row>
    <row r="449" spans="3:3" x14ac:dyDescent="0.25">
      <c r="C449" s="50"/>
    </row>
    <row r="450" spans="3:3" x14ac:dyDescent="0.25">
      <c r="C450" s="50"/>
    </row>
    <row r="451" spans="3:3" x14ac:dyDescent="0.25">
      <c r="C451" s="50"/>
    </row>
    <row r="452" spans="3:3" x14ac:dyDescent="0.25">
      <c r="C452" s="50"/>
    </row>
    <row r="453" spans="3:3" x14ac:dyDescent="0.25">
      <c r="C453" s="50"/>
    </row>
    <row r="454" spans="3:3" x14ac:dyDescent="0.25">
      <c r="C454" s="50"/>
    </row>
    <row r="455" spans="3:3" x14ac:dyDescent="0.25">
      <c r="C455" s="50"/>
    </row>
    <row r="456" spans="3:3" x14ac:dyDescent="0.25">
      <c r="C456" s="50"/>
    </row>
    <row r="457" spans="3:3" x14ac:dyDescent="0.25">
      <c r="C457" s="50"/>
    </row>
    <row r="458" spans="3:3" x14ac:dyDescent="0.25">
      <c r="C458" s="50"/>
    </row>
    <row r="459" spans="3:3" x14ac:dyDescent="0.25">
      <c r="C459" s="50"/>
    </row>
    <row r="460" spans="3:3" x14ac:dyDescent="0.25">
      <c r="C460" s="50"/>
    </row>
    <row r="461" spans="3:3" x14ac:dyDescent="0.25">
      <c r="C461" s="50"/>
    </row>
    <row r="462" spans="3:3" x14ac:dyDescent="0.25">
      <c r="C462" s="50"/>
    </row>
    <row r="463" spans="3:3" x14ac:dyDescent="0.25">
      <c r="C463" s="50"/>
    </row>
    <row r="464" spans="3:3" x14ac:dyDescent="0.25">
      <c r="C464" s="50"/>
    </row>
    <row r="465" spans="3:3" x14ac:dyDescent="0.25">
      <c r="C465" s="50"/>
    </row>
    <row r="466" spans="3:3" x14ac:dyDescent="0.25">
      <c r="C466" s="50"/>
    </row>
    <row r="467" spans="3:3" x14ac:dyDescent="0.25">
      <c r="C467" s="50"/>
    </row>
    <row r="468" spans="3:3" x14ac:dyDescent="0.25">
      <c r="C468" s="50"/>
    </row>
    <row r="469" spans="3:3" x14ac:dyDescent="0.25">
      <c r="C469" s="50"/>
    </row>
    <row r="470" spans="3:3" x14ac:dyDescent="0.25">
      <c r="C470" s="50"/>
    </row>
    <row r="471" spans="3:3" x14ac:dyDescent="0.25">
      <c r="C471" s="50"/>
    </row>
    <row r="472" spans="3:3" x14ac:dyDescent="0.25">
      <c r="C472" s="50"/>
    </row>
    <row r="473" spans="3:3" x14ac:dyDescent="0.25">
      <c r="C473" s="50"/>
    </row>
    <row r="474" spans="3:3" x14ac:dyDescent="0.25">
      <c r="C474" s="50"/>
    </row>
    <row r="475" spans="3:3" x14ac:dyDescent="0.25">
      <c r="C475" s="50"/>
    </row>
    <row r="476" spans="3:3" x14ac:dyDescent="0.25">
      <c r="C476" s="50"/>
    </row>
    <row r="477" spans="3:3" x14ac:dyDescent="0.25">
      <c r="C477" s="50"/>
    </row>
    <row r="478" spans="3:3" x14ac:dyDescent="0.25">
      <c r="C478" s="50"/>
    </row>
    <row r="479" spans="3:3" x14ac:dyDescent="0.25">
      <c r="C479" s="50"/>
    </row>
    <row r="480" spans="3:3" x14ac:dyDescent="0.25">
      <c r="C480" s="50"/>
    </row>
    <row r="481" spans="3:3" x14ac:dyDescent="0.25">
      <c r="C481" s="50"/>
    </row>
    <row r="482" spans="3:3" x14ac:dyDescent="0.25">
      <c r="C482" s="50"/>
    </row>
    <row r="483" spans="3:3" x14ac:dyDescent="0.25">
      <c r="C483" s="50"/>
    </row>
    <row r="484" spans="3:3" x14ac:dyDescent="0.25">
      <c r="C484" s="50"/>
    </row>
    <row r="485" spans="3:3" x14ac:dyDescent="0.25">
      <c r="C485" s="50"/>
    </row>
    <row r="486" spans="3:3" x14ac:dyDescent="0.25">
      <c r="C486" s="50"/>
    </row>
    <row r="487" spans="3:3" x14ac:dyDescent="0.25">
      <c r="C487" s="50"/>
    </row>
    <row r="488" spans="3:3" x14ac:dyDescent="0.25">
      <c r="C488" s="50"/>
    </row>
    <row r="489" spans="3:3" x14ac:dyDescent="0.25">
      <c r="C489" s="50"/>
    </row>
    <row r="490" spans="3:3" x14ac:dyDescent="0.25">
      <c r="C490" s="50"/>
    </row>
    <row r="491" spans="3:3" x14ac:dyDescent="0.25">
      <c r="C491" s="50"/>
    </row>
    <row r="492" spans="3:3" x14ac:dyDescent="0.25">
      <c r="C492" s="50"/>
    </row>
    <row r="493" spans="3:3" x14ac:dyDescent="0.25">
      <c r="C493" s="50"/>
    </row>
    <row r="494" spans="3:3" x14ac:dyDescent="0.25">
      <c r="C494" s="50"/>
    </row>
    <row r="495" spans="3:3" x14ac:dyDescent="0.25">
      <c r="C495" s="50"/>
    </row>
    <row r="496" spans="3:3" x14ac:dyDescent="0.25">
      <c r="C496" s="50"/>
    </row>
    <row r="497" spans="3:3" x14ac:dyDescent="0.25">
      <c r="C497" s="50"/>
    </row>
    <row r="498" spans="3:3" x14ac:dyDescent="0.25">
      <c r="C498" s="50"/>
    </row>
    <row r="499" spans="3:3" x14ac:dyDescent="0.25">
      <c r="C499" s="50"/>
    </row>
    <row r="500" spans="3:3" x14ac:dyDescent="0.25">
      <c r="C500" s="50"/>
    </row>
    <row r="501" spans="3:3" x14ac:dyDescent="0.25">
      <c r="C501" s="50"/>
    </row>
    <row r="502" spans="3:3" x14ac:dyDescent="0.25">
      <c r="C502" s="50"/>
    </row>
    <row r="503" spans="3:3" x14ac:dyDescent="0.25">
      <c r="C503" s="50"/>
    </row>
    <row r="504" spans="3:3" x14ac:dyDescent="0.25">
      <c r="C504" s="50"/>
    </row>
    <row r="505" spans="3:3" x14ac:dyDescent="0.25">
      <c r="C505" s="50"/>
    </row>
    <row r="506" spans="3:3" x14ac:dyDescent="0.25">
      <c r="C506" s="50"/>
    </row>
    <row r="507" spans="3:3" x14ac:dyDescent="0.25">
      <c r="C507" s="50"/>
    </row>
    <row r="508" spans="3:3" x14ac:dyDescent="0.25">
      <c r="C508" s="50"/>
    </row>
    <row r="509" spans="3:3" x14ac:dyDescent="0.25">
      <c r="C509" s="50"/>
    </row>
    <row r="510" spans="3:3" x14ac:dyDescent="0.25">
      <c r="C510" s="50"/>
    </row>
    <row r="511" spans="3:3" x14ac:dyDescent="0.25">
      <c r="C511" s="50"/>
    </row>
    <row r="512" spans="3:3" x14ac:dyDescent="0.25">
      <c r="C512" s="50"/>
    </row>
    <row r="513" spans="3:3" x14ac:dyDescent="0.25">
      <c r="C513" s="50"/>
    </row>
    <row r="514" spans="3:3" x14ac:dyDescent="0.25">
      <c r="C514" s="50"/>
    </row>
    <row r="515" spans="3:3" x14ac:dyDescent="0.25">
      <c r="C515" s="50"/>
    </row>
    <row r="516" spans="3:3" x14ac:dyDescent="0.25">
      <c r="C516" s="50"/>
    </row>
    <row r="517" spans="3:3" x14ac:dyDescent="0.25">
      <c r="C517" s="50"/>
    </row>
    <row r="518" spans="3:3" x14ac:dyDescent="0.25">
      <c r="C518" s="50"/>
    </row>
    <row r="519" spans="3:3" x14ac:dyDescent="0.25">
      <c r="C519" s="50"/>
    </row>
    <row r="520" spans="3:3" x14ac:dyDescent="0.25">
      <c r="C520" s="50"/>
    </row>
    <row r="521" spans="3:3" x14ac:dyDescent="0.25">
      <c r="C521" s="50"/>
    </row>
    <row r="522" spans="3:3" x14ac:dyDescent="0.25">
      <c r="C522" s="50"/>
    </row>
    <row r="523" spans="3:3" x14ac:dyDescent="0.25">
      <c r="C523" s="50"/>
    </row>
    <row r="524" spans="3:3" x14ac:dyDescent="0.25">
      <c r="C524" s="50"/>
    </row>
    <row r="525" spans="3:3" x14ac:dyDescent="0.25">
      <c r="C525" s="50"/>
    </row>
    <row r="526" spans="3:3" x14ac:dyDescent="0.25">
      <c r="C526" s="50"/>
    </row>
    <row r="527" spans="3:3" x14ac:dyDescent="0.25">
      <c r="C527" s="50"/>
    </row>
    <row r="528" spans="3:3" x14ac:dyDescent="0.25">
      <c r="C528" s="50"/>
    </row>
    <row r="529" spans="3:3" x14ac:dyDescent="0.25">
      <c r="C529" s="50"/>
    </row>
    <row r="530" spans="3:3" x14ac:dyDescent="0.25">
      <c r="C530" s="50"/>
    </row>
    <row r="531" spans="3:3" x14ac:dyDescent="0.25">
      <c r="C531" s="50"/>
    </row>
    <row r="532" spans="3:3" x14ac:dyDescent="0.25">
      <c r="C532" s="50"/>
    </row>
    <row r="533" spans="3:3" x14ac:dyDescent="0.25">
      <c r="C533" s="50"/>
    </row>
    <row r="534" spans="3:3" x14ac:dyDescent="0.25">
      <c r="C534" s="50"/>
    </row>
    <row r="535" spans="3:3" x14ac:dyDescent="0.25">
      <c r="C535" s="50"/>
    </row>
    <row r="536" spans="3:3" x14ac:dyDescent="0.25">
      <c r="C536" s="50"/>
    </row>
    <row r="537" spans="3:3" x14ac:dyDescent="0.25">
      <c r="C537" s="50"/>
    </row>
    <row r="538" spans="3:3" x14ac:dyDescent="0.25">
      <c r="C538" s="50"/>
    </row>
    <row r="539" spans="3:3" x14ac:dyDescent="0.25">
      <c r="C539" s="50"/>
    </row>
    <row r="540" spans="3:3" x14ac:dyDescent="0.25">
      <c r="C540" s="50"/>
    </row>
    <row r="541" spans="3:3" x14ac:dyDescent="0.25">
      <c r="C541" s="50"/>
    </row>
    <row r="542" spans="3:3" x14ac:dyDescent="0.25">
      <c r="C542" s="50"/>
    </row>
    <row r="543" spans="3:3" x14ac:dyDescent="0.25">
      <c r="C543" s="50"/>
    </row>
    <row r="544" spans="3:3" x14ac:dyDescent="0.25">
      <c r="C544" s="50"/>
    </row>
    <row r="545" spans="3:3" x14ac:dyDescent="0.25">
      <c r="C545" s="50"/>
    </row>
    <row r="546" spans="3:3" x14ac:dyDescent="0.25">
      <c r="C546" s="50"/>
    </row>
    <row r="547" spans="3:3" x14ac:dyDescent="0.25">
      <c r="C547" s="50"/>
    </row>
    <row r="548" spans="3:3" x14ac:dyDescent="0.25">
      <c r="C548" s="50"/>
    </row>
    <row r="549" spans="3:3" x14ac:dyDescent="0.25">
      <c r="C549" s="50"/>
    </row>
    <row r="550" spans="3:3" x14ac:dyDescent="0.25">
      <c r="C550" s="50"/>
    </row>
    <row r="551" spans="3:3" x14ac:dyDescent="0.25">
      <c r="C551" s="50"/>
    </row>
    <row r="552" spans="3:3" x14ac:dyDescent="0.25">
      <c r="C552" s="50"/>
    </row>
    <row r="553" spans="3:3" x14ac:dyDescent="0.25">
      <c r="C553" s="50"/>
    </row>
    <row r="554" spans="3:3" x14ac:dyDescent="0.25">
      <c r="C554" s="50"/>
    </row>
    <row r="555" spans="3:3" x14ac:dyDescent="0.25">
      <c r="C555" s="50"/>
    </row>
    <row r="556" spans="3:3" x14ac:dyDescent="0.25">
      <c r="C556" s="50"/>
    </row>
    <row r="557" spans="3:3" x14ac:dyDescent="0.25">
      <c r="C557" s="50"/>
    </row>
    <row r="558" spans="3:3" x14ac:dyDescent="0.25">
      <c r="C558" s="50"/>
    </row>
    <row r="559" spans="3:3" x14ac:dyDescent="0.25">
      <c r="C559" s="50"/>
    </row>
    <row r="560" spans="3:3" x14ac:dyDescent="0.25">
      <c r="C560" s="50"/>
    </row>
    <row r="561" spans="3:3" x14ac:dyDescent="0.25">
      <c r="C561" s="50"/>
    </row>
    <row r="562" spans="3:3" x14ac:dyDescent="0.25">
      <c r="C562" s="50"/>
    </row>
    <row r="563" spans="3:3" x14ac:dyDescent="0.25">
      <c r="C563" s="50"/>
    </row>
    <row r="564" spans="3:3" x14ac:dyDescent="0.25">
      <c r="C564" s="50"/>
    </row>
    <row r="565" spans="3:3" x14ac:dyDescent="0.25">
      <c r="C565" s="50"/>
    </row>
    <row r="566" spans="3:3" x14ac:dyDescent="0.25">
      <c r="C566" s="50"/>
    </row>
    <row r="567" spans="3:3" x14ac:dyDescent="0.25">
      <c r="C567" s="50"/>
    </row>
    <row r="568" spans="3:3" x14ac:dyDescent="0.25">
      <c r="C568" s="50"/>
    </row>
    <row r="569" spans="3:3" x14ac:dyDescent="0.25">
      <c r="C569" s="50"/>
    </row>
    <row r="570" spans="3:3" x14ac:dyDescent="0.25">
      <c r="C570" s="50"/>
    </row>
    <row r="571" spans="3:3" x14ac:dyDescent="0.25">
      <c r="C571" s="50"/>
    </row>
    <row r="572" spans="3:3" x14ac:dyDescent="0.25">
      <c r="C572" s="50"/>
    </row>
    <row r="573" spans="3:3" x14ac:dyDescent="0.25">
      <c r="C573" s="50"/>
    </row>
    <row r="574" spans="3:3" x14ac:dyDescent="0.25">
      <c r="C574" s="50"/>
    </row>
    <row r="575" spans="3:3" x14ac:dyDescent="0.25">
      <c r="C575" s="50"/>
    </row>
    <row r="576" spans="3:3" x14ac:dyDescent="0.25">
      <c r="C576" s="50"/>
    </row>
    <row r="577" spans="3:3" x14ac:dyDescent="0.25">
      <c r="C577" s="50"/>
    </row>
    <row r="578" spans="3:3" x14ac:dyDescent="0.25">
      <c r="C578" s="50"/>
    </row>
    <row r="579" spans="3:3" x14ac:dyDescent="0.25">
      <c r="C579" s="50"/>
    </row>
    <row r="580" spans="3:3" x14ac:dyDescent="0.25">
      <c r="C580" s="50"/>
    </row>
    <row r="581" spans="3:3" x14ac:dyDescent="0.25">
      <c r="C581" s="50"/>
    </row>
    <row r="582" spans="3:3" x14ac:dyDescent="0.25">
      <c r="C582" s="50"/>
    </row>
    <row r="583" spans="3:3" x14ac:dyDescent="0.25">
      <c r="C583" s="50"/>
    </row>
    <row r="584" spans="3:3" x14ac:dyDescent="0.25">
      <c r="C584" s="50"/>
    </row>
    <row r="585" spans="3:3" x14ac:dyDescent="0.25">
      <c r="C585" s="50"/>
    </row>
    <row r="586" spans="3:3" x14ac:dyDescent="0.25">
      <c r="C586" s="50"/>
    </row>
    <row r="587" spans="3:3" x14ac:dyDescent="0.25">
      <c r="C587" s="50"/>
    </row>
    <row r="588" spans="3:3" x14ac:dyDescent="0.25">
      <c r="C588" s="50"/>
    </row>
    <row r="589" spans="3:3" x14ac:dyDescent="0.25">
      <c r="C589" s="50"/>
    </row>
    <row r="590" spans="3:3" x14ac:dyDescent="0.25">
      <c r="C590" s="50"/>
    </row>
    <row r="591" spans="3:3" x14ac:dyDescent="0.25">
      <c r="C591" s="50"/>
    </row>
    <row r="592" spans="3:3" x14ac:dyDescent="0.25">
      <c r="C592" s="50"/>
    </row>
    <row r="593" spans="3:3" x14ac:dyDescent="0.25">
      <c r="C593" s="50"/>
    </row>
    <row r="594" spans="3:3" x14ac:dyDescent="0.25">
      <c r="C594" s="50"/>
    </row>
    <row r="595" spans="3:3" x14ac:dyDescent="0.25">
      <c r="C595" s="50"/>
    </row>
    <row r="596" spans="3:3" x14ac:dyDescent="0.25">
      <c r="C596" s="50"/>
    </row>
    <row r="597" spans="3:3" x14ac:dyDescent="0.25">
      <c r="C597" s="50"/>
    </row>
    <row r="598" spans="3:3" x14ac:dyDescent="0.25">
      <c r="C598" s="50"/>
    </row>
    <row r="599" spans="3:3" x14ac:dyDescent="0.25">
      <c r="C599" s="50"/>
    </row>
    <row r="600" spans="3:3" x14ac:dyDescent="0.25">
      <c r="C600" s="50"/>
    </row>
    <row r="601" spans="3:3" x14ac:dyDescent="0.25">
      <c r="C601" s="50"/>
    </row>
    <row r="602" spans="3:3" x14ac:dyDescent="0.25">
      <c r="C602" s="50"/>
    </row>
    <row r="603" spans="3:3" x14ac:dyDescent="0.25">
      <c r="C603" s="50"/>
    </row>
    <row r="604" spans="3:3" x14ac:dyDescent="0.25">
      <c r="C604" s="50"/>
    </row>
    <row r="605" spans="3:3" x14ac:dyDescent="0.25">
      <c r="C605" s="50"/>
    </row>
    <row r="606" spans="3:3" x14ac:dyDescent="0.25">
      <c r="C606" s="50"/>
    </row>
    <row r="607" spans="3:3" x14ac:dyDescent="0.25">
      <c r="C607" s="50"/>
    </row>
    <row r="608" spans="3:3" x14ac:dyDescent="0.25">
      <c r="C608" s="50"/>
    </row>
    <row r="609" spans="3:3" x14ac:dyDescent="0.25">
      <c r="C609" s="50"/>
    </row>
    <row r="610" spans="3:3" x14ac:dyDescent="0.25">
      <c r="C610" s="50"/>
    </row>
    <row r="611" spans="3:3" x14ac:dyDescent="0.25">
      <c r="C611" s="50"/>
    </row>
    <row r="612" spans="3:3" x14ac:dyDescent="0.25">
      <c r="C612" s="50"/>
    </row>
    <row r="613" spans="3:3" x14ac:dyDescent="0.25">
      <c r="C613" s="50"/>
    </row>
    <row r="614" spans="3:3" x14ac:dyDescent="0.25">
      <c r="C614" s="50"/>
    </row>
    <row r="615" spans="3:3" x14ac:dyDescent="0.25">
      <c r="C615" s="50"/>
    </row>
    <row r="616" spans="3:3" x14ac:dyDescent="0.25">
      <c r="C616" s="50"/>
    </row>
    <row r="617" spans="3:3" x14ac:dyDescent="0.25">
      <c r="C617" s="50"/>
    </row>
    <row r="618" spans="3:3" x14ac:dyDescent="0.25">
      <c r="C618" s="50"/>
    </row>
    <row r="619" spans="3:3" x14ac:dyDescent="0.25">
      <c r="C619" s="50"/>
    </row>
    <row r="620" spans="3:3" x14ac:dyDescent="0.25">
      <c r="C620" s="50"/>
    </row>
    <row r="621" spans="3:3" x14ac:dyDescent="0.25">
      <c r="C621" s="50"/>
    </row>
    <row r="622" spans="3:3" x14ac:dyDescent="0.25">
      <c r="C622" s="50"/>
    </row>
    <row r="623" spans="3:3" x14ac:dyDescent="0.25">
      <c r="C623" s="50"/>
    </row>
    <row r="624" spans="3:3" x14ac:dyDescent="0.25">
      <c r="C624" s="50"/>
    </row>
    <row r="625" spans="3:3" x14ac:dyDescent="0.25">
      <c r="C625" s="50"/>
    </row>
    <row r="626" spans="3:3" x14ac:dyDescent="0.25">
      <c r="C626" s="50"/>
    </row>
    <row r="627" spans="3:3" x14ac:dyDescent="0.25">
      <c r="C627" s="50"/>
    </row>
    <row r="628" spans="3:3" x14ac:dyDescent="0.25">
      <c r="C628" s="50"/>
    </row>
    <row r="629" spans="3:3" x14ac:dyDescent="0.25">
      <c r="C629" s="50"/>
    </row>
    <row r="630" spans="3:3" x14ac:dyDescent="0.25">
      <c r="C630" s="50"/>
    </row>
    <row r="631" spans="3:3" x14ac:dyDescent="0.25">
      <c r="C631" s="50"/>
    </row>
    <row r="632" spans="3:3" x14ac:dyDescent="0.25">
      <c r="C632" s="50"/>
    </row>
    <row r="633" spans="3:3" x14ac:dyDescent="0.25">
      <c r="C633" s="50"/>
    </row>
    <row r="634" spans="3:3" x14ac:dyDescent="0.25">
      <c r="C634" s="50"/>
    </row>
    <row r="635" spans="3:3" x14ac:dyDescent="0.25">
      <c r="C635" s="50"/>
    </row>
    <row r="636" spans="3:3" x14ac:dyDescent="0.25">
      <c r="C636" s="50"/>
    </row>
    <row r="637" spans="3:3" x14ac:dyDescent="0.25">
      <c r="C637" s="50"/>
    </row>
    <row r="638" spans="3:3" x14ac:dyDescent="0.25">
      <c r="C638" s="50"/>
    </row>
    <row r="639" spans="3:3" x14ac:dyDescent="0.25">
      <c r="C639" s="50"/>
    </row>
    <row r="640" spans="3:3" x14ac:dyDescent="0.25">
      <c r="C640" s="50"/>
    </row>
    <row r="641" spans="3:3" x14ac:dyDescent="0.25">
      <c r="C641" s="50"/>
    </row>
    <row r="642" spans="3:3" x14ac:dyDescent="0.25">
      <c r="C642" s="50"/>
    </row>
    <row r="643" spans="3:3" x14ac:dyDescent="0.25">
      <c r="C643" s="50"/>
    </row>
    <row r="644" spans="3:3" x14ac:dyDescent="0.25">
      <c r="C644" s="50"/>
    </row>
    <row r="645" spans="3:3" x14ac:dyDescent="0.25">
      <c r="C645" s="50"/>
    </row>
    <row r="646" spans="3:3" x14ac:dyDescent="0.25">
      <c r="C646" s="50"/>
    </row>
    <row r="647" spans="3:3" x14ac:dyDescent="0.25">
      <c r="C647" s="50"/>
    </row>
    <row r="648" spans="3:3" x14ac:dyDescent="0.25">
      <c r="C648" s="50"/>
    </row>
    <row r="649" spans="3:3" x14ac:dyDescent="0.25">
      <c r="C649" s="50"/>
    </row>
    <row r="650" spans="3:3" x14ac:dyDescent="0.25">
      <c r="C650" s="50"/>
    </row>
    <row r="651" spans="3:3" x14ac:dyDescent="0.25">
      <c r="C651" s="50"/>
    </row>
    <row r="652" spans="3:3" x14ac:dyDescent="0.25">
      <c r="C652" s="50"/>
    </row>
    <row r="653" spans="3:3" x14ac:dyDescent="0.25">
      <c r="C653" s="50"/>
    </row>
    <row r="654" spans="3:3" x14ac:dyDescent="0.25">
      <c r="C654" s="50"/>
    </row>
    <row r="655" spans="3:3" x14ac:dyDescent="0.25">
      <c r="C655" s="50"/>
    </row>
    <row r="656" spans="3:3" x14ac:dyDescent="0.25">
      <c r="C656" s="50"/>
    </row>
    <row r="657" spans="3:3" x14ac:dyDescent="0.25">
      <c r="C657" s="50"/>
    </row>
    <row r="658" spans="3:3" x14ac:dyDescent="0.25">
      <c r="C658" s="50"/>
    </row>
    <row r="659" spans="3:3" x14ac:dyDescent="0.25">
      <c r="C659" s="50"/>
    </row>
    <row r="660" spans="3:3" x14ac:dyDescent="0.25">
      <c r="C660" s="50"/>
    </row>
    <row r="661" spans="3:3" x14ac:dyDescent="0.25">
      <c r="C661" s="50"/>
    </row>
    <row r="662" spans="3:3" x14ac:dyDescent="0.25">
      <c r="C662" s="50"/>
    </row>
    <row r="663" spans="3:3" x14ac:dyDescent="0.25">
      <c r="C663" s="50"/>
    </row>
    <row r="664" spans="3:3" x14ac:dyDescent="0.25">
      <c r="C664" s="50"/>
    </row>
    <row r="665" spans="3:3" x14ac:dyDescent="0.25">
      <c r="C665" s="50"/>
    </row>
    <row r="666" spans="3:3" x14ac:dyDescent="0.25">
      <c r="C666" s="50"/>
    </row>
    <row r="667" spans="3:3" x14ac:dyDescent="0.25">
      <c r="C667" s="50"/>
    </row>
    <row r="668" spans="3:3" x14ac:dyDescent="0.25">
      <c r="C668" s="50"/>
    </row>
    <row r="669" spans="3:3" x14ac:dyDescent="0.25">
      <c r="C669" s="50"/>
    </row>
    <row r="670" spans="3:3" x14ac:dyDescent="0.25">
      <c r="C670" s="50"/>
    </row>
    <row r="671" spans="3:3" x14ac:dyDescent="0.25">
      <c r="C671" s="50"/>
    </row>
    <row r="672" spans="3:3" x14ac:dyDescent="0.25">
      <c r="C672" s="50"/>
    </row>
    <row r="673" spans="3:3" x14ac:dyDescent="0.25">
      <c r="C673" s="50"/>
    </row>
    <row r="674" spans="3:3" x14ac:dyDescent="0.25">
      <c r="C674" s="50"/>
    </row>
    <row r="675" spans="3:3" x14ac:dyDescent="0.25">
      <c r="C675" s="50"/>
    </row>
    <row r="676" spans="3:3" x14ac:dyDescent="0.25">
      <c r="C676" s="50"/>
    </row>
    <row r="677" spans="3:3" x14ac:dyDescent="0.25">
      <c r="C677" s="50"/>
    </row>
    <row r="678" spans="3:3" x14ac:dyDescent="0.25">
      <c r="C678" s="50"/>
    </row>
    <row r="679" spans="3:3" x14ac:dyDescent="0.25">
      <c r="C679" s="50"/>
    </row>
    <row r="680" spans="3:3" x14ac:dyDescent="0.25">
      <c r="C680" s="50"/>
    </row>
    <row r="681" spans="3:3" x14ac:dyDescent="0.25">
      <c r="C681" s="50"/>
    </row>
    <row r="682" spans="3:3" x14ac:dyDescent="0.25">
      <c r="C682" s="50"/>
    </row>
    <row r="683" spans="3:3" x14ac:dyDescent="0.25">
      <c r="C683" s="50"/>
    </row>
    <row r="684" spans="3:3" x14ac:dyDescent="0.25">
      <c r="C684" s="50"/>
    </row>
    <row r="685" spans="3:3" x14ac:dyDescent="0.25">
      <c r="C685" s="50"/>
    </row>
    <row r="686" spans="3:3" x14ac:dyDescent="0.25">
      <c r="C686" s="50"/>
    </row>
    <row r="687" spans="3:3" x14ac:dyDescent="0.25">
      <c r="C687" s="50"/>
    </row>
    <row r="688" spans="3:3" x14ac:dyDescent="0.25">
      <c r="C688" s="50"/>
    </row>
    <row r="689" spans="3:3" x14ac:dyDescent="0.25">
      <c r="C689" s="50"/>
    </row>
    <row r="690" spans="3:3" x14ac:dyDescent="0.25">
      <c r="C690" s="50"/>
    </row>
    <row r="691" spans="3:3" x14ac:dyDescent="0.25">
      <c r="C691" s="50"/>
    </row>
    <row r="692" spans="3:3" x14ac:dyDescent="0.25">
      <c r="C692" s="50"/>
    </row>
    <row r="693" spans="3:3" x14ac:dyDescent="0.25">
      <c r="C693" s="50"/>
    </row>
    <row r="694" spans="3:3" x14ac:dyDescent="0.25">
      <c r="C694" s="50"/>
    </row>
    <row r="695" spans="3:3" x14ac:dyDescent="0.25">
      <c r="C695" s="50"/>
    </row>
    <row r="696" spans="3:3" x14ac:dyDescent="0.25">
      <c r="C696" s="50"/>
    </row>
    <row r="697" spans="3:3" x14ac:dyDescent="0.25">
      <c r="C697" s="50"/>
    </row>
    <row r="698" spans="3:3" x14ac:dyDescent="0.25">
      <c r="C698" s="50"/>
    </row>
    <row r="699" spans="3:3" x14ac:dyDescent="0.25">
      <c r="C699" s="50"/>
    </row>
    <row r="700" spans="3:3" x14ac:dyDescent="0.25">
      <c r="C700" s="50"/>
    </row>
    <row r="701" spans="3:3" x14ac:dyDescent="0.25">
      <c r="C701" s="50"/>
    </row>
    <row r="702" spans="3:3" x14ac:dyDescent="0.25">
      <c r="C702" s="50"/>
    </row>
    <row r="703" spans="3:3" x14ac:dyDescent="0.25">
      <c r="C703" s="50"/>
    </row>
    <row r="704" spans="3:3" x14ac:dyDescent="0.25">
      <c r="C704" s="50"/>
    </row>
    <row r="705" spans="3:3" x14ac:dyDescent="0.25">
      <c r="C705" s="50"/>
    </row>
    <row r="706" spans="3:3" x14ac:dyDescent="0.25">
      <c r="C706" s="50"/>
    </row>
    <row r="707" spans="3:3" x14ac:dyDescent="0.25">
      <c r="C707" s="50"/>
    </row>
    <row r="708" spans="3:3" x14ac:dyDescent="0.25">
      <c r="C708" s="50"/>
    </row>
    <row r="709" spans="3:3" x14ac:dyDescent="0.25">
      <c r="C709" s="50"/>
    </row>
    <row r="710" spans="3:3" x14ac:dyDescent="0.25">
      <c r="C710" s="50"/>
    </row>
    <row r="711" spans="3:3" x14ac:dyDescent="0.25">
      <c r="C711" s="50"/>
    </row>
    <row r="712" spans="3:3" x14ac:dyDescent="0.25">
      <c r="C712" s="50"/>
    </row>
    <row r="713" spans="3:3" x14ac:dyDescent="0.25">
      <c r="C713" s="50"/>
    </row>
    <row r="714" spans="3:3" x14ac:dyDescent="0.25">
      <c r="C714" s="50"/>
    </row>
    <row r="715" spans="3:3" x14ac:dyDescent="0.25">
      <c r="C715" s="50"/>
    </row>
    <row r="716" spans="3:3" x14ac:dyDescent="0.25">
      <c r="C716" s="50"/>
    </row>
    <row r="717" spans="3:3" x14ac:dyDescent="0.25">
      <c r="C717" s="50"/>
    </row>
    <row r="718" spans="3:3" x14ac:dyDescent="0.25">
      <c r="C718" s="50"/>
    </row>
    <row r="719" spans="3:3" x14ac:dyDescent="0.25">
      <c r="C719" s="50"/>
    </row>
    <row r="720" spans="3:3" x14ac:dyDescent="0.25">
      <c r="C720" s="50"/>
    </row>
    <row r="721" spans="3:3" x14ac:dyDescent="0.25">
      <c r="C721" s="50"/>
    </row>
    <row r="722" spans="3:3" x14ac:dyDescent="0.25">
      <c r="C722" s="50"/>
    </row>
    <row r="723" spans="3:3" x14ac:dyDescent="0.25">
      <c r="C723" s="50"/>
    </row>
    <row r="724" spans="3:3" x14ac:dyDescent="0.25">
      <c r="C724" s="50"/>
    </row>
    <row r="725" spans="3:3" x14ac:dyDescent="0.25">
      <c r="C725" s="50"/>
    </row>
    <row r="726" spans="3:3" x14ac:dyDescent="0.25">
      <c r="C726" s="50"/>
    </row>
    <row r="727" spans="3:3" x14ac:dyDescent="0.25">
      <c r="C727" s="50"/>
    </row>
    <row r="728" spans="3:3" x14ac:dyDescent="0.25">
      <c r="C728" s="50"/>
    </row>
    <row r="729" spans="3:3" x14ac:dyDescent="0.25">
      <c r="C729" s="50"/>
    </row>
    <row r="730" spans="3:3" x14ac:dyDescent="0.25">
      <c r="C730" s="50"/>
    </row>
    <row r="731" spans="3:3" x14ac:dyDescent="0.25">
      <c r="C731" s="50"/>
    </row>
    <row r="732" spans="3:3" x14ac:dyDescent="0.25">
      <c r="C732" s="50"/>
    </row>
    <row r="733" spans="3:3" x14ac:dyDescent="0.25">
      <c r="C733" s="50"/>
    </row>
    <row r="734" spans="3:3" x14ac:dyDescent="0.25">
      <c r="C734" s="50"/>
    </row>
    <row r="735" spans="3:3" x14ac:dyDescent="0.25">
      <c r="C735" s="50"/>
    </row>
    <row r="736" spans="3:3" x14ac:dyDescent="0.25">
      <c r="C736" s="50"/>
    </row>
    <row r="737" spans="3:3" x14ac:dyDescent="0.25">
      <c r="C737" s="50"/>
    </row>
    <row r="738" spans="3:3" x14ac:dyDescent="0.25">
      <c r="C738" s="50"/>
    </row>
    <row r="739" spans="3:3" x14ac:dyDescent="0.25">
      <c r="C739" s="50"/>
    </row>
    <row r="740" spans="3:3" x14ac:dyDescent="0.25">
      <c r="C740" s="50"/>
    </row>
    <row r="741" spans="3:3" x14ac:dyDescent="0.25">
      <c r="C741" s="50"/>
    </row>
    <row r="742" spans="3:3" x14ac:dyDescent="0.25">
      <c r="C742" s="50"/>
    </row>
    <row r="743" spans="3:3" x14ac:dyDescent="0.25">
      <c r="C743" s="50"/>
    </row>
    <row r="744" spans="3:3" x14ac:dyDescent="0.25">
      <c r="C744" s="50"/>
    </row>
    <row r="745" spans="3:3" x14ac:dyDescent="0.25">
      <c r="C745" s="50"/>
    </row>
    <row r="746" spans="3:3" x14ac:dyDescent="0.25">
      <c r="C746" s="50"/>
    </row>
    <row r="747" spans="3:3" x14ac:dyDescent="0.25">
      <c r="C747" s="50"/>
    </row>
    <row r="748" spans="3:3" x14ac:dyDescent="0.25">
      <c r="C748" s="50"/>
    </row>
    <row r="749" spans="3:3" x14ac:dyDescent="0.25">
      <c r="C749" s="50"/>
    </row>
    <row r="750" spans="3:3" x14ac:dyDescent="0.25">
      <c r="C750" s="50"/>
    </row>
    <row r="751" spans="3:3" x14ac:dyDescent="0.25">
      <c r="C751" s="50"/>
    </row>
    <row r="752" spans="3:3" x14ac:dyDescent="0.25">
      <c r="C752" s="50"/>
    </row>
    <row r="753" spans="3:3" x14ac:dyDescent="0.25">
      <c r="C753" s="50"/>
    </row>
    <row r="754" spans="3:3" x14ac:dyDescent="0.25">
      <c r="C754" s="50"/>
    </row>
    <row r="755" spans="3:3" x14ac:dyDescent="0.25">
      <c r="C755" s="50"/>
    </row>
    <row r="756" spans="3:3" x14ac:dyDescent="0.25">
      <c r="C756" s="50"/>
    </row>
    <row r="757" spans="3:3" x14ac:dyDescent="0.25">
      <c r="C757" s="50"/>
    </row>
    <row r="758" spans="3:3" x14ac:dyDescent="0.25">
      <c r="C758" s="50"/>
    </row>
    <row r="759" spans="3:3" x14ac:dyDescent="0.25">
      <c r="C759" s="50"/>
    </row>
    <row r="760" spans="3:3" x14ac:dyDescent="0.25">
      <c r="C760" s="50"/>
    </row>
    <row r="761" spans="3:3" x14ac:dyDescent="0.25">
      <c r="C761" s="50"/>
    </row>
    <row r="762" spans="3:3" x14ac:dyDescent="0.25">
      <c r="C762" s="50"/>
    </row>
    <row r="763" spans="3:3" x14ac:dyDescent="0.25">
      <c r="C763" s="50"/>
    </row>
    <row r="764" spans="3:3" x14ac:dyDescent="0.25">
      <c r="C764" s="50"/>
    </row>
    <row r="765" spans="3:3" x14ac:dyDescent="0.25">
      <c r="C765" s="50"/>
    </row>
    <row r="766" spans="3:3" x14ac:dyDescent="0.25">
      <c r="C766" s="50"/>
    </row>
    <row r="767" spans="3:3" x14ac:dyDescent="0.25">
      <c r="C767" s="50"/>
    </row>
    <row r="768" spans="3:3" x14ac:dyDescent="0.25">
      <c r="C768" s="50"/>
    </row>
    <row r="769" spans="3:3" x14ac:dyDescent="0.25">
      <c r="C769" s="50"/>
    </row>
    <row r="770" spans="3:3" x14ac:dyDescent="0.25">
      <c r="C770" s="50"/>
    </row>
    <row r="771" spans="3:3" x14ac:dyDescent="0.25">
      <c r="C771" s="50"/>
    </row>
    <row r="772" spans="3:3" x14ac:dyDescent="0.25">
      <c r="C772" s="50"/>
    </row>
    <row r="773" spans="3:3" x14ac:dyDescent="0.25">
      <c r="C773" s="50"/>
    </row>
    <row r="774" spans="3:3" x14ac:dyDescent="0.25">
      <c r="C774" s="50"/>
    </row>
    <row r="775" spans="3:3" x14ac:dyDescent="0.25">
      <c r="C775" s="50"/>
    </row>
    <row r="776" spans="3:3" x14ac:dyDescent="0.25">
      <c r="C776" s="50"/>
    </row>
    <row r="777" spans="3:3" x14ac:dyDescent="0.25">
      <c r="C777" s="50"/>
    </row>
    <row r="778" spans="3:3" x14ac:dyDescent="0.25">
      <c r="C778" s="50"/>
    </row>
    <row r="779" spans="3:3" x14ac:dyDescent="0.25">
      <c r="C779" s="50"/>
    </row>
    <row r="780" spans="3:3" x14ac:dyDescent="0.25">
      <c r="C780" s="50"/>
    </row>
    <row r="781" spans="3:3" x14ac:dyDescent="0.25">
      <c r="C781" s="50"/>
    </row>
    <row r="782" spans="3:3" x14ac:dyDescent="0.25">
      <c r="C782" s="50"/>
    </row>
    <row r="783" spans="3:3" x14ac:dyDescent="0.25">
      <c r="C783" s="50"/>
    </row>
    <row r="784" spans="3:3" x14ac:dyDescent="0.25">
      <c r="C784" s="50"/>
    </row>
    <row r="785" spans="3:3" x14ac:dyDescent="0.25">
      <c r="C785" s="50"/>
    </row>
    <row r="786" spans="3:3" x14ac:dyDescent="0.25">
      <c r="C786" s="50"/>
    </row>
    <row r="787" spans="3:3" x14ac:dyDescent="0.25">
      <c r="C787" s="50"/>
    </row>
    <row r="788" spans="3:3" x14ac:dyDescent="0.25">
      <c r="C788" s="50"/>
    </row>
    <row r="789" spans="3:3" x14ac:dyDescent="0.25">
      <c r="C789" s="50"/>
    </row>
    <row r="790" spans="3:3" x14ac:dyDescent="0.25">
      <c r="C790" s="50"/>
    </row>
    <row r="791" spans="3:3" x14ac:dyDescent="0.25">
      <c r="C791" s="50"/>
    </row>
    <row r="792" spans="3:3" x14ac:dyDescent="0.25">
      <c r="C792" s="50"/>
    </row>
    <row r="793" spans="3:3" x14ac:dyDescent="0.25">
      <c r="C793" s="50"/>
    </row>
    <row r="794" spans="3:3" x14ac:dyDescent="0.25">
      <c r="C794" s="50"/>
    </row>
    <row r="795" spans="3:3" x14ac:dyDescent="0.25">
      <c r="C795" s="50"/>
    </row>
    <row r="796" spans="3:3" x14ac:dyDescent="0.25">
      <c r="C796" s="50"/>
    </row>
    <row r="797" spans="3:3" x14ac:dyDescent="0.25">
      <c r="C797" s="50"/>
    </row>
    <row r="798" spans="3:3" x14ac:dyDescent="0.25">
      <c r="C798" s="50"/>
    </row>
    <row r="799" spans="3:3" x14ac:dyDescent="0.25">
      <c r="C799" s="50"/>
    </row>
    <row r="800" spans="3:3" x14ac:dyDescent="0.25">
      <c r="C800" s="50"/>
    </row>
    <row r="801" spans="3:3" x14ac:dyDescent="0.25">
      <c r="C801" s="50"/>
    </row>
    <row r="802" spans="3:3" x14ac:dyDescent="0.25">
      <c r="C802" s="50"/>
    </row>
    <row r="803" spans="3:3" x14ac:dyDescent="0.25">
      <c r="C803" s="50"/>
    </row>
    <row r="804" spans="3:3" x14ac:dyDescent="0.25">
      <c r="C804" s="50"/>
    </row>
    <row r="805" spans="3:3" x14ac:dyDescent="0.25">
      <c r="C805" s="50"/>
    </row>
    <row r="806" spans="3:3" x14ac:dyDescent="0.25">
      <c r="C806" s="50"/>
    </row>
    <row r="807" spans="3:3" x14ac:dyDescent="0.25">
      <c r="C807" s="50"/>
    </row>
    <row r="808" spans="3:3" x14ac:dyDescent="0.25">
      <c r="C808" s="50"/>
    </row>
    <row r="809" spans="3:3" x14ac:dyDescent="0.25">
      <c r="C809" s="50"/>
    </row>
    <row r="810" spans="3:3" x14ac:dyDescent="0.25">
      <c r="C810" s="50"/>
    </row>
    <row r="811" spans="3:3" x14ac:dyDescent="0.25">
      <c r="C811" s="50"/>
    </row>
    <row r="812" spans="3:3" x14ac:dyDescent="0.25">
      <c r="C812" s="50"/>
    </row>
    <row r="813" spans="3:3" x14ac:dyDescent="0.25">
      <c r="C813" s="50"/>
    </row>
    <row r="814" spans="3:3" x14ac:dyDescent="0.25">
      <c r="C814" s="50"/>
    </row>
    <row r="815" spans="3:3" x14ac:dyDescent="0.25">
      <c r="C815" s="50"/>
    </row>
    <row r="816" spans="3:3" x14ac:dyDescent="0.25">
      <c r="C816" s="50"/>
    </row>
    <row r="817" spans="3:3" x14ac:dyDescent="0.25">
      <c r="C817" s="50"/>
    </row>
    <row r="818" spans="3:3" x14ac:dyDescent="0.25">
      <c r="C818" s="50"/>
    </row>
    <row r="819" spans="3:3" x14ac:dyDescent="0.25">
      <c r="C819" s="50"/>
    </row>
    <row r="820" spans="3:3" x14ac:dyDescent="0.25">
      <c r="C820" s="50"/>
    </row>
    <row r="821" spans="3:3" x14ac:dyDescent="0.25">
      <c r="C821" s="50"/>
    </row>
    <row r="822" spans="3:3" x14ac:dyDescent="0.25">
      <c r="C822" s="50"/>
    </row>
    <row r="823" spans="3:3" x14ac:dyDescent="0.25">
      <c r="C823" s="50"/>
    </row>
    <row r="824" spans="3:3" x14ac:dyDescent="0.25">
      <c r="C824" s="50"/>
    </row>
    <row r="825" spans="3:3" x14ac:dyDescent="0.25">
      <c r="C825" s="50"/>
    </row>
    <row r="826" spans="3:3" x14ac:dyDescent="0.25">
      <c r="C826" s="50"/>
    </row>
    <row r="827" spans="3:3" x14ac:dyDescent="0.25">
      <c r="C827" s="50"/>
    </row>
    <row r="828" spans="3:3" x14ac:dyDescent="0.25">
      <c r="C828" s="50"/>
    </row>
    <row r="829" spans="3:3" x14ac:dyDescent="0.25">
      <c r="C829" s="50"/>
    </row>
    <row r="830" spans="3:3" x14ac:dyDescent="0.25">
      <c r="C830" s="50"/>
    </row>
    <row r="831" spans="3:3" x14ac:dyDescent="0.25">
      <c r="C831" s="50"/>
    </row>
    <row r="832" spans="3:3" x14ac:dyDescent="0.25">
      <c r="C832" s="50"/>
    </row>
    <row r="833" spans="3:3" x14ac:dyDescent="0.25">
      <c r="C833" s="50"/>
    </row>
    <row r="834" spans="3:3" x14ac:dyDescent="0.25">
      <c r="C834" s="50"/>
    </row>
    <row r="835" spans="3:3" x14ac:dyDescent="0.25">
      <c r="C835" s="50"/>
    </row>
    <row r="836" spans="3:3" x14ac:dyDescent="0.25">
      <c r="C836" s="50"/>
    </row>
    <row r="837" spans="3:3" x14ac:dyDescent="0.25">
      <c r="C837" s="50"/>
    </row>
    <row r="838" spans="3:3" x14ac:dyDescent="0.25">
      <c r="C838" s="50"/>
    </row>
    <row r="839" spans="3:3" x14ac:dyDescent="0.25">
      <c r="C839" s="50"/>
    </row>
    <row r="840" spans="3:3" x14ac:dyDescent="0.25">
      <c r="C840" s="50"/>
    </row>
    <row r="841" spans="3:3" x14ac:dyDescent="0.25">
      <c r="C841" s="50"/>
    </row>
    <row r="842" spans="3:3" x14ac:dyDescent="0.25">
      <c r="C842" s="50"/>
    </row>
    <row r="843" spans="3:3" x14ac:dyDescent="0.25">
      <c r="C843" s="50"/>
    </row>
    <row r="844" spans="3:3" x14ac:dyDescent="0.25">
      <c r="C844" s="50"/>
    </row>
    <row r="845" spans="3:3" x14ac:dyDescent="0.25">
      <c r="C845" s="50"/>
    </row>
    <row r="846" spans="3:3" x14ac:dyDescent="0.25">
      <c r="C846" s="50"/>
    </row>
    <row r="847" spans="3:3" x14ac:dyDescent="0.25">
      <c r="C847" s="50"/>
    </row>
    <row r="848" spans="3:3" x14ac:dyDescent="0.25">
      <c r="C848" s="50"/>
    </row>
    <row r="849" spans="3:3" x14ac:dyDescent="0.25">
      <c r="C849" s="50"/>
    </row>
    <row r="850" spans="3:3" x14ac:dyDescent="0.25">
      <c r="C850" s="50"/>
    </row>
    <row r="851" spans="3:3" x14ac:dyDescent="0.25">
      <c r="C851" s="50"/>
    </row>
    <row r="852" spans="3:3" x14ac:dyDescent="0.25">
      <c r="C852" s="50"/>
    </row>
    <row r="853" spans="3:3" x14ac:dyDescent="0.25">
      <c r="C853" s="50"/>
    </row>
    <row r="854" spans="3:3" x14ac:dyDescent="0.25">
      <c r="C854" s="50"/>
    </row>
    <row r="855" spans="3:3" x14ac:dyDescent="0.25">
      <c r="C855" s="50"/>
    </row>
    <row r="856" spans="3:3" x14ac:dyDescent="0.25">
      <c r="C856" s="50"/>
    </row>
    <row r="857" spans="3:3" x14ac:dyDescent="0.25">
      <c r="C857" s="50"/>
    </row>
    <row r="858" spans="3:3" x14ac:dyDescent="0.25">
      <c r="C858" s="50"/>
    </row>
    <row r="859" spans="3:3" x14ac:dyDescent="0.25">
      <c r="C859" s="50"/>
    </row>
    <row r="860" spans="3:3" x14ac:dyDescent="0.25">
      <c r="C860" s="50"/>
    </row>
    <row r="861" spans="3:3" x14ac:dyDescent="0.25">
      <c r="C861" s="50"/>
    </row>
    <row r="862" spans="3:3" x14ac:dyDescent="0.25">
      <c r="C862" s="50"/>
    </row>
    <row r="863" spans="3:3" x14ac:dyDescent="0.25">
      <c r="C863" s="50"/>
    </row>
    <row r="864" spans="3:3" x14ac:dyDescent="0.25">
      <c r="C864" s="50"/>
    </row>
    <row r="865" spans="3:3" x14ac:dyDescent="0.25">
      <c r="C865" s="50"/>
    </row>
    <row r="866" spans="3:3" x14ac:dyDescent="0.25">
      <c r="C866" s="50"/>
    </row>
    <row r="867" spans="3:3" x14ac:dyDescent="0.25">
      <c r="C867" s="50"/>
    </row>
    <row r="868" spans="3:3" x14ac:dyDescent="0.25">
      <c r="C868" s="50"/>
    </row>
    <row r="869" spans="3:3" x14ac:dyDescent="0.25">
      <c r="C869" s="50"/>
    </row>
    <row r="870" spans="3:3" x14ac:dyDescent="0.25">
      <c r="C870" s="50"/>
    </row>
    <row r="871" spans="3:3" x14ac:dyDescent="0.25">
      <c r="C871" s="50"/>
    </row>
    <row r="872" spans="3:3" x14ac:dyDescent="0.25">
      <c r="C872" s="50"/>
    </row>
    <row r="873" spans="3:3" x14ac:dyDescent="0.25">
      <c r="C873" s="50"/>
    </row>
    <row r="874" spans="3:3" x14ac:dyDescent="0.25">
      <c r="C874" s="50"/>
    </row>
    <row r="875" spans="3:3" x14ac:dyDescent="0.25">
      <c r="C875" s="50"/>
    </row>
    <row r="876" spans="3:3" x14ac:dyDescent="0.25">
      <c r="C876" s="50"/>
    </row>
    <row r="877" spans="3:3" x14ac:dyDescent="0.25">
      <c r="C877" s="50"/>
    </row>
    <row r="878" spans="3:3" x14ac:dyDescent="0.25">
      <c r="C878" s="50"/>
    </row>
    <row r="879" spans="3:3" x14ac:dyDescent="0.25">
      <c r="C879" s="50"/>
    </row>
    <row r="880" spans="3:3" x14ac:dyDescent="0.25">
      <c r="C880" s="50"/>
    </row>
    <row r="881" spans="3:3" x14ac:dyDescent="0.25">
      <c r="C881" s="50"/>
    </row>
    <row r="882" spans="3:3" x14ac:dyDescent="0.25">
      <c r="C882" s="50"/>
    </row>
    <row r="883" spans="3:3" x14ac:dyDescent="0.25">
      <c r="C883" s="50"/>
    </row>
    <row r="884" spans="3:3" x14ac:dyDescent="0.25">
      <c r="C884" s="50"/>
    </row>
    <row r="885" spans="3:3" x14ac:dyDescent="0.25">
      <c r="C885" s="50"/>
    </row>
    <row r="886" spans="3:3" x14ac:dyDescent="0.25">
      <c r="C886" s="50"/>
    </row>
    <row r="887" spans="3:3" x14ac:dyDescent="0.25">
      <c r="C887" s="50"/>
    </row>
    <row r="888" spans="3:3" x14ac:dyDescent="0.25">
      <c r="C888" s="50"/>
    </row>
    <row r="889" spans="3:3" x14ac:dyDescent="0.25">
      <c r="C889" s="50"/>
    </row>
    <row r="890" spans="3:3" x14ac:dyDescent="0.25">
      <c r="C890" s="50"/>
    </row>
    <row r="891" spans="3:3" x14ac:dyDescent="0.25">
      <c r="C891" s="50"/>
    </row>
    <row r="892" spans="3:3" x14ac:dyDescent="0.25">
      <c r="C892" s="50"/>
    </row>
    <row r="893" spans="3:3" x14ac:dyDescent="0.25">
      <c r="C893" s="50"/>
    </row>
    <row r="894" spans="3:3" x14ac:dyDescent="0.25">
      <c r="C894" s="50"/>
    </row>
    <row r="895" spans="3:3" x14ac:dyDescent="0.25">
      <c r="C895" s="50"/>
    </row>
    <row r="896" spans="3:3" x14ac:dyDescent="0.25">
      <c r="C896" s="50"/>
    </row>
    <row r="897" spans="3:3" x14ac:dyDescent="0.25">
      <c r="C897" s="50"/>
    </row>
    <row r="898" spans="3:3" x14ac:dyDescent="0.25">
      <c r="C898" s="50"/>
    </row>
    <row r="899" spans="3:3" x14ac:dyDescent="0.25">
      <c r="C899" s="50"/>
    </row>
    <row r="900" spans="3:3" x14ac:dyDescent="0.25">
      <c r="C900" s="50"/>
    </row>
    <row r="901" spans="3:3" x14ac:dyDescent="0.25">
      <c r="C901" s="50"/>
    </row>
    <row r="902" spans="3:3" x14ac:dyDescent="0.25">
      <c r="C902" s="50"/>
    </row>
    <row r="903" spans="3:3" x14ac:dyDescent="0.25">
      <c r="C903" s="50"/>
    </row>
    <row r="904" spans="3:3" x14ac:dyDescent="0.25">
      <c r="C904" s="50"/>
    </row>
    <row r="905" spans="3:3" x14ac:dyDescent="0.25">
      <c r="C905" s="50"/>
    </row>
    <row r="906" spans="3:3" x14ac:dyDescent="0.25">
      <c r="C906" s="50"/>
    </row>
    <row r="907" spans="3:3" x14ac:dyDescent="0.25">
      <c r="C907" s="50"/>
    </row>
    <row r="908" spans="3:3" x14ac:dyDescent="0.25">
      <c r="C908" s="50"/>
    </row>
    <row r="909" spans="3:3" x14ac:dyDescent="0.25">
      <c r="C909" s="50"/>
    </row>
    <row r="910" spans="3:3" x14ac:dyDescent="0.25">
      <c r="C910" s="50"/>
    </row>
    <row r="911" spans="3:3" x14ac:dyDescent="0.25">
      <c r="C911" s="50"/>
    </row>
    <row r="912" spans="3:3" x14ac:dyDescent="0.25">
      <c r="C912" s="50"/>
    </row>
    <row r="913" spans="3:3" x14ac:dyDescent="0.25">
      <c r="C913" s="50"/>
    </row>
    <row r="914" spans="3:3" x14ac:dyDescent="0.25">
      <c r="C914" s="50"/>
    </row>
    <row r="915" spans="3:3" x14ac:dyDescent="0.25">
      <c r="C915" s="50"/>
    </row>
    <row r="916" spans="3:3" x14ac:dyDescent="0.25">
      <c r="C916" s="50"/>
    </row>
    <row r="917" spans="3:3" x14ac:dyDescent="0.25">
      <c r="C917" s="50"/>
    </row>
    <row r="918" spans="3:3" x14ac:dyDescent="0.25">
      <c r="C918" s="50"/>
    </row>
    <row r="919" spans="3:3" x14ac:dyDescent="0.25">
      <c r="C919" s="50"/>
    </row>
    <row r="920" spans="3:3" x14ac:dyDescent="0.25">
      <c r="C920" s="50"/>
    </row>
    <row r="921" spans="3:3" x14ac:dyDescent="0.25">
      <c r="C921" s="50"/>
    </row>
    <row r="922" spans="3:3" x14ac:dyDescent="0.25">
      <c r="C922" s="50"/>
    </row>
    <row r="923" spans="3:3" x14ac:dyDescent="0.25">
      <c r="C923" s="50"/>
    </row>
    <row r="924" spans="3:3" x14ac:dyDescent="0.25">
      <c r="C924" s="50"/>
    </row>
    <row r="925" spans="3:3" x14ac:dyDescent="0.25">
      <c r="C925" s="50"/>
    </row>
    <row r="926" spans="3:3" x14ac:dyDescent="0.25">
      <c r="C926" s="50"/>
    </row>
    <row r="927" spans="3:3" x14ac:dyDescent="0.25">
      <c r="C927" s="50"/>
    </row>
    <row r="928" spans="3:3" x14ac:dyDescent="0.25">
      <c r="C928" s="50"/>
    </row>
    <row r="929" spans="3:3" x14ac:dyDescent="0.25">
      <c r="C929" s="50"/>
    </row>
    <row r="930" spans="3:3" x14ac:dyDescent="0.25">
      <c r="C930" s="50"/>
    </row>
    <row r="931" spans="3:3" x14ac:dyDescent="0.25">
      <c r="C931" s="50"/>
    </row>
    <row r="932" spans="3:3" x14ac:dyDescent="0.25">
      <c r="C932" s="50"/>
    </row>
    <row r="933" spans="3:3" x14ac:dyDescent="0.25">
      <c r="C933" s="50"/>
    </row>
    <row r="934" spans="3:3" x14ac:dyDescent="0.25">
      <c r="C934" s="50"/>
    </row>
    <row r="935" spans="3:3" x14ac:dyDescent="0.25">
      <c r="C935" s="50"/>
    </row>
    <row r="936" spans="3:3" x14ac:dyDescent="0.25">
      <c r="C936" s="50"/>
    </row>
    <row r="937" spans="3:3" x14ac:dyDescent="0.25">
      <c r="C937" s="50"/>
    </row>
    <row r="938" spans="3:3" x14ac:dyDescent="0.25">
      <c r="C938" s="50"/>
    </row>
    <row r="939" spans="3:3" x14ac:dyDescent="0.25">
      <c r="C939" s="50"/>
    </row>
    <row r="940" spans="3:3" x14ac:dyDescent="0.25">
      <c r="C940" s="50"/>
    </row>
    <row r="941" spans="3:3" x14ac:dyDescent="0.25">
      <c r="C941" s="50"/>
    </row>
    <row r="942" spans="3:3" x14ac:dyDescent="0.25">
      <c r="C942" s="50"/>
    </row>
    <row r="943" spans="3:3" x14ac:dyDescent="0.25">
      <c r="C943" s="50"/>
    </row>
    <row r="944" spans="3:3" x14ac:dyDescent="0.25">
      <c r="C944" s="50"/>
    </row>
    <row r="945" spans="3:3" x14ac:dyDescent="0.25">
      <c r="C945" s="50"/>
    </row>
    <row r="946" spans="3:3" x14ac:dyDescent="0.25">
      <c r="C946" s="50"/>
    </row>
    <row r="947" spans="3:3" x14ac:dyDescent="0.25">
      <c r="C947" s="50"/>
    </row>
    <row r="948" spans="3:3" x14ac:dyDescent="0.25">
      <c r="C948" s="50"/>
    </row>
    <row r="949" spans="3:3" x14ac:dyDescent="0.25">
      <c r="C949" s="50"/>
    </row>
    <row r="950" spans="3:3" x14ac:dyDescent="0.25">
      <c r="C950" s="50"/>
    </row>
    <row r="951" spans="3:3" x14ac:dyDescent="0.25">
      <c r="C951" s="50"/>
    </row>
    <row r="952" spans="3:3" x14ac:dyDescent="0.25">
      <c r="C952" s="50"/>
    </row>
    <row r="953" spans="3:3" x14ac:dyDescent="0.25">
      <c r="C953" s="50"/>
    </row>
    <row r="954" spans="3:3" x14ac:dyDescent="0.25">
      <c r="C954" s="50"/>
    </row>
    <row r="955" spans="3:3" x14ac:dyDescent="0.25">
      <c r="C955" s="50"/>
    </row>
    <row r="956" spans="3:3" x14ac:dyDescent="0.25">
      <c r="C956" s="50"/>
    </row>
    <row r="957" spans="3:3" x14ac:dyDescent="0.25">
      <c r="C957" s="50"/>
    </row>
    <row r="958" spans="3:3" x14ac:dyDescent="0.25">
      <c r="C958" s="50"/>
    </row>
    <row r="959" spans="3:3" x14ac:dyDescent="0.25">
      <c r="C959" s="50"/>
    </row>
    <row r="960" spans="3:3" x14ac:dyDescent="0.25">
      <c r="C960" s="50"/>
    </row>
    <row r="961" spans="3:3" x14ac:dyDescent="0.25">
      <c r="C961" s="50"/>
    </row>
    <row r="962" spans="3:3" x14ac:dyDescent="0.25">
      <c r="C962" s="50"/>
    </row>
    <row r="963" spans="3:3" x14ac:dyDescent="0.25">
      <c r="C963" s="50"/>
    </row>
    <row r="964" spans="3:3" x14ac:dyDescent="0.25">
      <c r="C964" s="50"/>
    </row>
    <row r="965" spans="3:3" x14ac:dyDescent="0.25">
      <c r="C965" s="50"/>
    </row>
    <row r="966" spans="3:3" x14ac:dyDescent="0.25">
      <c r="C966" s="50"/>
    </row>
    <row r="967" spans="3:3" x14ac:dyDescent="0.25">
      <c r="C967" s="50"/>
    </row>
    <row r="968" spans="3:3" x14ac:dyDescent="0.25">
      <c r="C968" s="50"/>
    </row>
    <row r="969" spans="3:3" x14ac:dyDescent="0.25">
      <c r="C969" s="50"/>
    </row>
    <row r="970" spans="3:3" x14ac:dyDescent="0.25">
      <c r="C970" s="50"/>
    </row>
    <row r="971" spans="3:3" x14ac:dyDescent="0.25">
      <c r="C971" s="50"/>
    </row>
    <row r="972" spans="3:3" x14ac:dyDescent="0.25">
      <c r="C972" s="50"/>
    </row>
    <row r="973" spans="3:3" x14ac:dyDescent="0.25">
      <c r="C973" s="50"/>
    </row>
    <row r="974" spans="3:3" x14ac:dyDescent="0.25">
      <c r="C974" s="50"/>
    </row>
    <row r="975" spans="3:3" x14ac:dyDescent="0.25">
      <c r="C975" s="50"/>
    </row>
    <row r="976" spans="3:3" x14ac:dyDescent="0.25">
      <c r="C976" s="50"/>
    </row>
    <row r="977" spans="3:3" x14ac:dyDescent="0.25">
      <c r="C977" s="50"/>
    </row>
    <row r="978" spans="3:3" x14ac:dyDescent="0.25">
      <c r="C978" s="50"/>
    </row>
    <row r="979" spans="3:3" x14ac:dyDescent="0.25">
      <c r="C979" s="50"/>
    </row>
    <row r="980" spans="3:3" x14ac:dyDescent="0.25">
      <c r="C980" s="50"/>
    </row>
    <row r="981" spans="3:3" x14ac:dyDescent="0.25">
      <c r="C981" s="50"/>
    </row>
    <row r="982" spans="3:3" x14ac:dyDescent="0.25">
      <c r="C982" s="50"/>
    </row>
    <row r="983" spans="3:3" x14ac:dyDescent="0.25">
      <c r="C983" s="50"/>
    </row>
    <row r="984" spans="3:3" x14ac:dyDescent="0.25">
      <c r="C984" s="50"/>
    </row>
    <row r="985" spans="3:3" x14ac:dyDescent="0.25">
      <c r="C985" s="50"/>
    </row>
    <row r="986" spans="3:3" x14ac:dyDescent="0.25">
      <c r="C986" s="50"/>
    </row>
    <row r="987" spans="3:3" x14ac:dyDescent="0.25">
      <c r="C987" s="50"/>
    </row>
    <row r="988" spans="3:3" x14ac:dyDescent="0.25">
      <c r="C988" s="50"/>
    </row>
    <row r="989" spans="3:3" x14ac:dyDescent="0.25">
      <c r="C989" s="50"/>
    </row>
    <row r="990" spans="3:3" x14ac:dyDescent="0.25">
      <c r="C990" s="50"/>
    </row>
    <row r="991" spans="3:3" x14ac:dyDescent="0.25">
      <c r="C991" s="50"/>
    </row>
    <row r="992" spans="3:3" x14ac:dyDescent="0.25">
      <c r="C992" s="50"/>
    </row>
    <row r="993" spans="3:3" x14ac:dyDescent="0.25">
      <c r="C993" s="50"/>
    </row>
    <row r="994" spans="3:3" x14ac:dyDescent="0.25">
      <c r="C994" s="50"/>
    </row>
    <row r="995" spans="3:3" x14ac:dyDescent="0.25">
      <c r="C995" s="50"/>
    </row>
    <row r="996" spans="3:3" x14ac:dyDescent="0.25">
      <c r="C996" s="50"/>
    </row>
    <row r="997" spans="3:3" x14ac:dyDescent="0.25">
      <c r="C997" s="50"/>
    </row>
    <row r="998" spans="3:3" x14ac:dyDescent="0.25">
      <c r="C998" s="50"/>
    </row>
    <row r="999" spans="3:3" x14ac:dyDescent="0.25">
      <c r="C999" s="50"/>
    </row>
    <row r="1000" spans="3:3" x14ac:dyDescent="0.25">
      <c r="C1000" s="50"/>
    </row>
    <row r="1001" spans="3:3" x14ac:dyDescent="0.25">
      <c r="C1001" s="50"/>
    </row>
    <row r="1002" spans="3:3" x14ac:dyDescent="0.25">
      <c r="C1002" s="50"/>
    </row>
    <row r="1003" spans="3:3" x14ac:dyDescent="0.25">
      <c r="C1003" s="50"/>
    </row>
    <row r="1004" spans="3:3" x14ac:dyDescent="0.25">
      <c r="C1004" s="50"/>
    </row>
    <row r="1005" spans="3:3" x14ac:dyDescent="0.25">
      <c r="C1005" s="50"/>
    </row>
    <row r="1006" spans="3:3" x14ac:dyDescent="0.25">
      <c r="C1006" s="50"/>
    </row>
    <row r="1007" spans="3:3" x14ac:dyDescent="0.25">
      <c r="C1007" s="50"/>
    </row>
    <row r="1008" spans="3:3" x14ac:dyDescent="0.25">
      <c r="C1008" s="50"/>
    </row>
    <row r="1009" spans="3:3" x14ac:dyDescent="0.25">
      <c r="C1009" s="50"/>
    </row>
    <row r="1010" spans="3:3" x14ac:dyDescent="0.25">
      <c r="C1010" s="50"/>
    </row>
    <row r="1011" spans="3:3" x14ac:dyDescent="0.25">
      <c r="C1011" s="50"/>
    </row>
    <row r="1012" spans="3:3" x14ac:dyDescent="0.25">
      <c r="C1012" s="50"/>
    </row>
    <row r="1013" spans="3:3" x14ac:dyDescent="0.25">
      <c r="C1013" s="50"/>
    </row>
    <row r="1014" spans="3:3" x14ac:dyDescent="0.25">
      <c r="C1014" s="50"/>
    </row>
    <row r="1015" spans="3:3" x14ac:dyDescent="0.25">
      <c r="C1015" s="50"/>
    </row>
    <row r="1016" spans="3:3" x14ac:dyDescent="0.25">
      <c r="C1016" s="50"/>
    </row>
    <row r="1017" spans="3:3" x14ac:dyDescent="0.25">
      <c r="C1017" s="50"/>
    </row>
    <row r="1018" spans="3:3" x14ac:dyDescent="0.25">
      <c r="C1018" s="50"/>
    </row>
    <row r="1019" spans="3:3" x14ac:dyDescent="0.25">
      <c r="C1019" s="50"/>
    </row>
    <row r="1020" spans="3:3" x14ac:dyDescent="0.25">
      <c r="C1020" s="50"/>
    </row>
    <row r="1021" spans="3:3" x14ac:dyDescent="0.25">
      <c r="C1021" s="50"/>
    </row>
    <row r="1022" spans="3:3" x14ac:dyDescent="0.25">
      <c r="C1022" s="50"/>
    </row>
    <row r="1023" spans="3:3" x14ac:dyDescent="0.25">
      <c r="C1023" s="50"/>
    </row>
    <row r="1024" spans="3:3" x14ac:dyDescent="0.25">
      <c r="C1024" s="50"/>
    </row>
    <row r="1025" spans="3:3" x14ac:dyDescent="0.25">
      <c r="C1025" s="50"/>
    </row>
    <row r="1026" spans="3:3" x14ac:dyDescent="0.25">
      <c r="C1026" s="50"/>
    </row>
    <row r="1027" spans="3:3" x14ac:dyDescent="0.25">
      <c r="C1027" s="50"/>
    </row>
    <row r="1028" spans="3:3" x14ac:dyDescent="0.25">
      <c r="C1028" s="50"/>
    </row>
    <row r="1029" spans="3:3" x14ac:dyDescent="0.25">
      <c r="C1029" s="50"/>
    </row>
    <row r="1030" spans="3:3" x14ac:dyDescent="0.25">
      <c r="C1030" s="50"/>
    </row>
    <row r="1031" spans="3:3" x14ac:dyDescent="0.25">
      <c r="C1031" s="50"/>
    </row>
    <row r="1032" spans="3:3" x14ac:dyDescent="0.25">
      <c r="C1032" s="50"/>
    </row>
    <row r="1033" spans="3:3" x14ac:dyDescent="0.25">
      <c r="C1033" s="50"/>
    </row>
    <row r="1034" spans="3:3" x14ac:dyDescent="0.25">
      <c r="C1034" s="50"/>
    </row>
    <row r="1035" spans="3:3" x14ac:dyDescent="0.25">
      <c r="C1035" s="50"/>
    </row>
    <row r="1036" spans="3:3" x14ac:dyDescent="0.25">
      <c r="C1036" s="50"/>
    </row>
    <row r="1037" spans="3:3" x14ac:dyDescent="0.25">
      <c r="C1037" s="50"/>
    </row>
    <row r="1038" spans="3:3" x14ac:dyDescent="0.25">
      <c r="C1038" s="50"/>
    </row>
    <row r="1039" spans="3:3" x14ac:dyDescent="0.25">
      <c r="C1039" s="50"/>
    </row>
    <row r="1040" spans="3:3" x14ac:dyDescent="0.25">
      <c r="C1040" s="50"/>
    </row>
    <row r="1041" spans="3:3" x14ac:dyDescent="0.25">
      <c r="C1041" s="50"/>
    </row>
    <row r="1042" spans="3:3" x14ac:dyDescent="0.25">
      <c r="C1042" s="50"/>
    </row>
  </sheetData>
  <sortState ref="B2:D387">
    <sortCondition ref="B2"/>
  </sortState>
  <pageMargins left="0.7" right="0.7" top="0.75" bottom="0.75" header="0.3" footer="0.3"/>
  <pageSetup paperSize="9" orientation="portrait" horizontalDpi="180" verticalDpi="18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2" tint="-0.499984740745262"/>
  </sheetPr>
  <dimension ref="A1:M43"/>
  <sheetViews>
    <sheetView view="pageBreakPreview" zoomScale="96" zoomScaleNormal="100" zoomScaleSheetLayoutView="96" workbookViewId="0">
      <selection activeCell="F14" sqref="F14"/>
    </sheetView>
  </sheetViews>
  <sheetFormatPr baseColWidth="10" defaultRowHeight="15" x14ac:dyDescent="0.25"/>
  <cols>
    <col min="1" max="1" width="4.7109375" style="4" customWidth="1"/>
    <col min="2" max="2" width="33.7109375" style="4" customWidth="1"/>
    <col min="3" max="3" width="11" style="4" customWidth="1"/>
    <col min="4" max="4" width="14.140625" style="4" bestFit="1" customWidth="1"/>
    <col min="5" max="5" width="15.42578125" style="4" bestFit="1" customWidth="1"/>
    <col min="6" max="6" width="15.85546875" customWidth="1"/>
    <col min="7" max="7" width="7.7109375" bestFit="1" customWidth="1"/>
    <col min="8" max="8" width="7.28515625" bestFit="1" customWidth="1"/>
    <col min="9" max="10" width="7.28515625" style="11" customWidth="1"/>
    <col min="11" max="11" width="8.42578125" bestFit="1" customWidth="1"/>
    <col min="12" max="12" width="13.140625" bestFit="1" customWidth="1"/>
    <col min="13" max="13" width="22.85546875" bestFit="1" customWidth="1"/>
    <col min="14" max="14" width="15.7109375" bestFit="1" customWidth="1"/>
    <col min="15" max="15" width="10.28515625" bestFit="1" customWidth="1"/>
    <col min="16" max="16" width="4.85546875" bestFit="1" customWidth="1"/>
    <col min="17" max="17" width="4.7109375" bestFit="1" customWidth="1"/>
    <col min="18" max="18" width="10.28515625" bestFit="1" customWidth="1"/>
    <col min="19" max="19" width="6.85546875" bestFit="1" customWidth="1"/>
    <col min="20" max="20" width="7.5703125" bestFit="1" customWidth="1"/>
    <col min="22" max="22" width="21.85546875" bestFit="1" customWidth="1"/>
    <col min="23" max="23" width="14.7109375" bestFit="1" customWidth="1"/>
    <col min="24" max="24" width="6.28515625" bestFit="1" customWidth="1"/>
  </cols>
  <sheetData>
    <row r="1" spans="1:13" s="11" customFormat="1" ht="22.5" customHeight="1" thickBot="1" x14ac:dyDescent="0.3">
      <c r="A1" s="88" t="s">
        <v>40</v>
      </c>
      <c r="B1" s="89"/>
      <c r="C1" s="32"/>
      <c r="D1" s="88" t="s">
        <v>475</v>
      </c>
      <c r="E1" s="89"/>
      <c r="F1" s="47" t="s">
        <v>39</v>
      </c>
    </row>
    <row r="2" spans="1:13" s="11" customFormat="1" ht="7.5" customHeight="1" thickBot="1" x14ac:dyDescent="0.3">
      <c r="A2" s="29"/>
      <c r="B2" s="29"/>
      <c r="C2" s="29"/>
      <c r="D2" s="29"/>
      <c r="E2" s="29"/>
      <c r="F2" s="29"/>
    </row>
    <row r="3" spans="1:13" ht="24" customHeight="1" thickBot="1" x14ac:dyDescent="0.3">
      <c r="A3" s="86"/>
      <c r="B3" s="87"/>
      <c r="C3" s="30"/>
      <c r="D3" s="86"/>
      <c r="E3" s="87"/>
      <c r="F3" s="34">
        <v>41674</v>
      </c>
    </row>
    <row r="4" spans="1:13" ht="15.75" customHeight="1" x14ac:dyDescent="0.25">
      <c r="A4" s="30"/>
      <c r="B4" s="30"/>
      <c r="C4" s="30"/>
      <c r="D4" s="30"/>
      <c r="E4" s="30"/>
      <c r="F4" s="29"/>
      <c r="M4" s="7"/>
    </row>
    <row r="5" spans="1:13" x14ac:dyDescent="0.25">
      <c r="A5" s="31"/>
      <c r="B5" s="31"/>
      <c r="C5" s="31"/>
      <c r="D5" s="31"/>
      <c r="E5" s="29"/>
      <c r="F5" s="29"/>
    </row>
    <row r="6" spans="1:13" x14ac:dyDescent="0.25">
      <c r="A6" s="40" t="s">
        <v>0</v>
      </c>
      <c r="B6" s="41" t="s">
        <v>1</v>
      </c>
      <c r="C6" s="40" t="s">
        <v>42</v>
      </c>
      <c r="D6" s="40" t="s">
        <v>2</v>
      </c>
      <c r="E6" s="40" t="s">
        <v>3</v>
      </c>
      <c r="F6" s="40" t="s">
        <v>479</v>
      </c>
    </row>
    <row r="7" spans="1:13" x14ac:dyDescent="0.25">
      <c r="A7" s="35">
        <v>1</v>
      </c>
      <c r="B7" s="36"/>
      <c r="C7" s="37"/>
      <c r="D7" s="38" t="str">
        <f>IF(B7&gt;"",VLOOKUP(B7,Service!$B$2:$D$394,2),"")</f>
        <v/>
      </c>
      <c r="E7" s="39" t="str">
        <f>IF(B7="","",SUM(C7*D7))</f>
        <v/>
      </c>
      <c r="F7" s="49" t="str">
        <f>IF(B7&gt;"",VLOOKUP(B7,Service!$B$2:$D$394,3)-(C7),"")</f>
        <v/>
      </c>
    </row>
    <row r="8" spans="1:13" x14ac:dyDescent="0.25">
      <c r="A8" s="35">
        <f>A7+1</f>
        <v>2</v>
      </c>
      <c r="B8" s="36"/>
      <c r="C8" s="37"/>
      <c r="D8" s="38" t="str">
        <f>IF(B8&gt;"",VLOOKUP(B8,Service!$B$2:$D$394,2),"")</f>
        <v/>
      </c>
      <c r="E8" s="39" t="str">
        <f t="shared" ref="E8:E26" si="0">IF(B8="","",SUM(C8*D8))</f>
        <v/>
      </c>
      <c r="F8" s="49" t="str">
        <f>IF(B8&gt;"",VLOOKUP(B8,Service!$B$2:$D$394,3)-(C8),"")</f>
        <v/>
      </c>
    </row>
    <row r="9" spans="1:13" ht="15.75" thickBot="1" x14ac:dyDescent="0.3">
      <c r="A9" s="35">
        <f t="shared" ref="A9:A26" si="1">A8+1</f>
        <v>3</v>
      </c>
      <c r="B9" s="36"/>
      <c r="C9" s="37"/>
      <c r="D9" s="38" t="str">
        <f>IF(B9&gt;"",VLOOKUP(B9,Service!$B$2:$D$394,2),"")</f>
        <v/>
      </c>
      <c r="E9" s="39" t="str">
        <f t="shared" si="0"/>
        <v/>
      </c>
      <c r="F9" s="49" t="str">
        <f>IF(B9&gt;"",VLOOKUP(B9,Service!$B$2:$D$394,3)-(C9),"")</f>
        <v/>
      </c>
      <c r="L9" s="11"/>
    </row>
    <row r="10" spans="1:13" ht="15" customHeight="1" x14ac:dyDescent="0.25">
      <c r="A10" s="35">
        <f t="shared" si="1"/>
        <v>4</v>
      </c>
      <c r="B10" s="36"/>
      <c r="C10" s="37"/>
      <c r="D10" s="38" t="str">
        <f>IF(B10&gt;"",VLOOKUP(B10,Service!$B$2:$D$394,2),"")</f>
        <v/>
      </c>
      <c r="E10" s="39" t="str">
        <f t="shared" si="0"/>
        <v/>
      </c>
      <c r="F10" s="49" t="str">
        <f>IF(B10&gt;"",VLOOKUP(B10,Service!$B$2:$D$394,3)-(C10),"")</f>
        <v/>
      </c>
      <c r="H10" s="90" t="s">
        <v>3</v>
      </c>
      <c r="I10" s="91"/>
      <c r="J10" s="98">
        <f>SUM(E7:E26)</f>
        <v>0</v>
      </c>
      <c r="K10" s="99"/>
      <c r="L10" s="100"/>
      <c r="M10" s="27"/>
    </row>
    <row r="11" spans="1:13" ht="15" customHeight="1" thickBot="1" x14ac:dyDescent="0.3">
      <c r="A11" s="35">
        <f t="shared" si="1"/>
        <v>5</v>
      </c>
      <c r="B11" s="36"/>
      <c r="C11" s="37"/>
      <c r="D11" s="38" t="str">
        <f>IF(B11&gt;"",VLOOKUP(B11,Service!$B$2:$D$394,2),"")</f>
        <v/>
      </c>
      <c r="E11" s="39" t="str">
        <f t="shared" si="0"/>
        <v/>
      </c>
      <c r="F11" s="49" t="str">
        <f>IF(B11&gt;"",VLOOKUP(B11,Service!$B$2:$D$394,3)-(C11),"")</f>
        <v/>
      </c>
      <c r="H11" s="92"/>
      <c r="I11" s="93"/>
      <c r="J11" s="101"/>
      <c r="K11" s="102"/>
      <c r="L11" s="103"/>
      <c r="M11" s="27"/>
    </row>
    <row r="12" spans="1:13" ht="15" customHeight="1" x14ac:dyDescent="0.25">
      <c r="A12" s="35">
        <f t="shared" si="1"/>
        <v>6</v>
      </c>
      <c r="B12" s="36"/>
      <c r="C12" s="37"/>
      <c r="D12" s="38" t="str">
        <f>IF(B12&gt;"",VLOOKUP(B12,Service!$B$2:$D$394,2),"")</f>
        <v/>
      </c>
      <c r="E12" s="39" t="str">
        <f t="shared" si="0"/>
        <v/>
      </c>
      <c r="F12" s="49" t="str">
        <f>IF(B12&gt;"",VLOOKUP(B12,Service!$B$2:$D$394,3)-(C12),"")</f>
        <v/>
      </c>
      <c r="H12" s="90" t="s">
        <v>488</v>
      </c>
      <c r="I12" s="91"/>
      <c r="J12" s="104"/>
      <c r="K12" s="105"/>
      <c r="L12" s="106"/>
      <c r="M12" s="27"/>
    </row>
    <row r="13" spans="1:13" ht="15" customHeight="1" thickBot="1" x14ac:dyDescent="0.3">
      <c r="A13" s="35">
        <f t="shared" si="1"/>
        <v>7</v>
      </c>
      <c r="B13" s="36"/>
      <c r="C13" s="37"/>
      <c r="D13" s="38" t="str">
        <f>IF(B13&gt;"",VLOOKUP(B13,Service!$B$2:$D$394,2),"")</f>
        <v/>
      </c>
      <c r="E13" s="39" t="str">
        <f t="shared" si="0"/>
        <v/>
      </c>
      <c r="F13" s="49" t="str">
        <f>IF(B13&gt;"",VLOOKUP(B13,Service!$B$2:$D$394,3)-(C13),"")</f>
        <v/>
      </c>
      <c r="H13" s="94"/>
      <c r="I13" s="95"/>
      <c r="J13" s="104"/>
      <c r="K13" s="105"/>
      <c r="L13" s="106"/>
      <c r="M13" s="27"/>
    </row>
    <row r="14" spans="1:13" ht="15" customHeight="1" x14ac:dyDescent="0.25">
      <c r="A14" s="35">
        <f t="shared" si="1"/>
        <v>8</v>
      </c>
      <c r="B14" s="36"/>
      <c r="C14" s="37"/>
      <c r="D14" s="38" t="str">
        <f>IF(B14&gt;"",VLOOKUP(B14,Service!$B$2:$D$394,2),"")</f>
        <v/>
      </c>
      <c r="E14" s="39" t="str">
        <f t="shared" si="0"/>
        <v/>
      </c>
      <c r="F14" s="49" t="str">
        <f>IF(B14&gt;"",VLOOKUP(B14,Service!$B$2:$D$394,3)-(C14),"")</f>
        <v/>
      </c>
      <c r="H14" s="96" t="s">
        <v>489</v>
      </c>
      <c r="I14" s="97"/>
      <c r="J14" s="98">
        <f>IF(J10="","",SUM(J10-J12))</f>
        <v>0</v>
      </c>
      <c r="K14" s="99"/>
      <c r="L14" s="100"/>
      <c r="M14" s="27"/>
    </row>
    <row r="15" spans="1:13" ht="15.75" customHeight="1" thickBot="1" x14ac:dyDescent="0.3">
      <c r="A15" s="35">
        <f t="shared" si="1"/>
        <v>9</v>
      </c>
      <c r="B15" s="36"/>
      <c r="C15" s="37"/>
      <c r="D15" s="38" t="str">
        <f>IF(B15&gt;"",VLOOKUP(B15,Service!$B$2:$D$394,2),"")</f>
        <v/>
      </c>
      <c r="E15" s="39" t="str">
        <f t="shared" si="0"/>
        <v/>
      </c>
      <c r="F15" s="49" t="str">
        <f>IF(B15&gt;"",VLOOKUP(B15,Service!$B$2:$D$394,3)-(C15),"")</f>
        <v/>
      </c>
      <c r="H15" s="94"/>
      <c r="I15" s="95"/>
      <c r="J15" s="101"/>
      <c r="K15" s="102"/>
      <c r="L15" s="103"/>
    </row>
    <row r="16" spans="1:13" ht="15" customHeight="1" x14ac:dyDescent="0.25">
      <c r="A16" s="35">
        <f t="shared" si="1"/>
        <v>10</v>
      </c>
      <c r="B16" s="36"/>
      <c r="C16" s="37"/>
      <c r="D16" s="38" t="str">
        <f>IF(B16&gt;"",VLOOKUP(B16,Service!$B$2:$D$394,2),"")</f>
        <v/>
      </c>
      <c r="E16" s="39" t="str">
        <f t="shared" si="0"/>
        <v/>
      </c>
      <c r="F16" s="49" t="str">
        <f>IF(B16&gt;"",VLOOKUP(B16,Service!$B$2:$D$394,3)-(C16),"")</f>
        <v/>
      </c>
      <c r="K16" s="11"/>
      <c r="L16" s="11"/>
    </row>
    <row r="17" spans="1:12" s="11" customFormat="1" ht="15" customHeight="1" x14ac:dyDescent="0.25">
      <c r="A17" s="35">
        <f t="shared" si="1"/>
        <v>11</v>
      </c>
      <c r="B17" s="36"/>
      <c r="C17" s="37"/>
      <c r="D17" s="38" t="str">
        <f>IF(B17&gt;"",VLOOKUP(B17,Service!$B$2:$D$394,2),"")</f>
        <v/>
      </c>
      <c r="E17" s="39" t="str">
        <f t="shared" si="0"/>
        <v/>
      </c>
      <c r="F17" s="49" t="str">
        <f>IF(B17&gt;"",VLOOKUP(B17,Service!$B$2:$D$394,3)-(C17),"")</f>
        <v/>
      </c>
    </row>
    <row r="18" spans="1:12" s="11" customFormat="1" ht="15" customHeight="1" x14ac:dyDescent="0.25">
      <c r="A18" s="35">
        <f t="shared" si="1"/>
        <v>12</v>
      </c>
      <c r="B18" s="36"/>
      <c r="C18" s="37"/>
      <c r="D18" s="38" t="str">
        <f>IF(B18&gt;"",VLOOKUP(B18,Service!$B$2:$D$394,2),"")</f>
        <v/>
      </c>
      <c r="E18" s="39" t="str">
        <f t="shared" si="0"/>
        <v/>
      </c>
      <c r="F18" s="49" t="str">
        <f>IF(B18&gt;"",VLOOKUP(B18,Service!$B$2:$D$394,3)-(C18),"")</f>
        <v/>
      </c>
    </row>
    <row r="19" spans="1:12" s="11" customFormat="1" ht="15" customHeight="1" x14ac:dyDescent="0.25">
      <c r="A19" s="35">
        <f t="shared" si="1"/>
        <v>13</v>
      </c>
      <c r="B19" s="36"/>
      <c r="C19" s="37"/>
      <c r="D19" s="38" t="str">
        <f>IF(B19&gt;"",VLOOKUP(B19,Service!$B$2:$D$394,2),"")</f>
        <v/>
      </c>
      <c r="E19" s="39" t="str">
        <f t="shared" si="0"/>
        <v/>
      </c>
      <c r="F19" s="49" t="str">
        <f>IF(B19&gt;"",VLOOKUP(B19,Service!$B$2:$D$394,3)-(C19),"")</f>
        <v/>
      </c>
    </row>
    <row r="20" spans="1:12" s="11" customFormat="1" ht="15" customHeight="1" x14ac:dyDescent="0.25">
      <c r="A20" s="35">
        <f t="shared" si="1"/>
        <v>14</v>
      </c>
      <c r="B20" s="36"/>
      <c r="C20" s="37"/>
      <c r="D20" s="38" t="str">
        <f>IF(B20&gt;"",VLOOKUP(B20,Service!$B$2:$D$394,2),"")</f>
        <v/>
      </c>
      <c r="E20" s="39" t="str">
        <f t="shared" si="0"/>
        <v/>
      </c>
      <c r="F20" s="49" t="str">
        <f>IF(B20&gt;"",VLOOKUP(B20,Service!$B$2:$D$394,3)-(C20),"")</f>
        <v/>
      </c>
    </row>
    <row r="21" spans="1:12" ht="18" customHeight="1" x14ac:dyDescent="0.25">
      <c r="A21" s="35">
        <f t="shared" si="1"/>
        <v>15</v>
      </c>
      <c r="B21" s="36"/>
      <c r="C21" s="37"/>
      <c r="D21" s="38" t="str">
        <f>IF(B21&gt;"",VLOOKUP(B21,Service!$B$2:$D$394,2),"")</f>
        <v/>
      </c>
      <c r="E21" s="39" t="str">
        <f t="shared" si="0"/>
        <v/>
      </c>
      <c r="F21" s="49" t="str">
        <f>IF(B21&gt;"",VLOOKUP(B21,Service!$B$2:$D$394,3)-(C21),"")</f>
        <v/>
      </c>
      <c r="K21" s="11"/>
    </row>
    <row r="22" spans="1:12" ht="15.75" customHeight="1" x14ac:dyDescent="0.25">
      <c r="A22" s="35">
        <f t="shared" si="1"/>
        <v>16</v>
      </c>
      <c r="B22" s="36"/>
      <c r="C22" s="37"/>
      <c r="D22" s="38" t="str">
        <f>IF(B22&gt;"",VLOOKUP(B22,Service!$B$2:$D$394,2),"")</f>
        <v/>
      </c>
      <c r="E22" s="39" t="str">
        <f t="shared" si="0"/>
        <v/>
      </c>
      <c r="F22" s="49" t="str">
        <f>IF(B22&gt;"",VLOOKUP(B22,Service!$B$2:$D$394,3)-(C22),"")</f>
        <v/>
      </c>
      <c r="K22" s="11"/>
    </row>
    <row r="23" spans="1:12" ht="16.5" customHeight="1" x14ac:dyDescent="0.25">
      <c r="A23" s="35">
        <f t="shared" si="1"/>
        <v>17</v>
      </c>
      <c r="B23" s="36"/>
      <c r="C23" s="37"/>
      <c r="D23" s="38" t="str">
        <f>IF(B23&gt;"",VLOOKUP(B23,Service!$B$2:$D$394,2),"")</f>
        <v/>
      </c>
      <c r="E23" s="39" t="str">
        <f t="shared" si="0"/>
        <v/>
      </c>
      <c r="F23" s="49" t="str">
        <f>IF(B23&gt;"",VLOOKUP(B23,Service!$B$2:$D$394,3)-(C23),"")</f>
        <v/>
      </c>
      <c r="K23" s="11"/>
    </row>
    <row r="24" spans="1:12" ht="15.75" customHeight="1" x14ac:dyDescent="0.25">
      <c r="A24" s="35">
        <f t="shared" si="1"/>
        <v>18</v>
      </c>
      <c r="B24" s="36"/>
      <c r="C24" s="37"/>
      <c r="D24" s="38" t="str">
        <f>IF(B24&gt;"",VLOOKUP(B24,Service!$B$2:$D$394,2),"")</f>
        <v/>
      </c>
      <c r="E24" s="39" t="str">
        <f t="shared" si="0"/>
        <v/>
      </c>
      <c r="F24" s="49" t="str">
        <f>IF(B24&gt;"",VLOOKUP(B24,Service!$B$2:$D$394,3)-(C24),"")</f>
        <v/>
      </c>
    </row>
    <row r="25" spans="1:12" s="11" customFormat="1" ht="15.75" customHeight="1" x14ac:dyDescent="0.25">
      <c r="A25" s="35">
        <f t="shared" si="1"/>
        <v>19</v>
      </c>
      <c r="B25" s="36"/>
      <c r="C25" s="37"/>
      <c r="D25" s="38" t="str">
        <f>IF(B25&gt;"",VLOOKUP(B25,Service!$B$2:$D$394,2),"")</f>
        <v/>
      </c>
      <c r="E25" s="39" t="str">
        <f t="shared" si="0"/>
        <v/>
      </c>
      <c r="F25" s="49" t="str">
        <f>IF(B25&gt;"",VLOOKUP(B25,Service!$B$2:$D$394,3)-(C25),"")</f>
        <v/>
      </c>
    </row>
    <row r="26" spans="1:12" x14ac:dyDescent="0.25">
      <c r="A26" s="35">
        <f t="shared" si="1"/>
        <v>20</v>
      </c>
      <c r="B26" s="36"/>
      <c r="C26" s="37"/>
      <c r="D26" s="64" t="str">
        <f>IF(B26&gt;"",VLOOKUP(B26,Service!$B$2:$D$394,2),"")</f>
        <v/>
      </c>
      <c r="E26" s="67" t="str">
        <f t="shared" si="0"/>
        <v/>
      </c>
      <c r="F26" s="49" t="str">
        <f>IF(B26&gt;"",VLOOKUP(B26,Service!$B$2:$D$394,3)-(C26),"")</f>
        <v/>
      </c>
    </row>
    <row r="27" spans="1:12" ht="15.75" x14ac:dyDescent="0.25">
      <c r="A27" s="29"/>
      <c r="B27" s="29"/>
      <c r="C27" s="29"/>
      <c r="D27" s="29"/>
      <c r="E27" s="29"/>
      <c r="F27" s="29"/>
      <c r="H27" s="7"/>
      <c r="I27" s="7"/>
      <c r="J27" s="7"/>
      <c r="K27" s="8"/>
      <c r="L27" s="9"/>
    </row>
    <row r="28" spans="1:12" ht="15.75" x14ac:dyDescent="0.25">
      <c r="A28" s="29"/>
      <c r="B28" s="29"/>
      <c r="C28" s="29"/>
      <c r="D28" s="29"/>
      <c r="E28" s="29"/>
      <c r="F28" s="33"/>
      <c r="H28" s="7"/>
      <c r="I28" s="7"/>
      <c r="J28" s="7"/>
      <c r="K28" s="8"/>
      <c r="L28" s="9"/>
    </row>
    <row r="29" spans="1:12" ht="15" customHeight="1" x14ac:dyDescent="0.25">
      <c r="A29" s="29"/>
      <c r="B29" s="29"/>
      <c r="C29" s="29"/>
      <c r="D29" s="29"/>
      <c r="E29" s="29"/>
      <c r="F29" s="29"/>
      <c r="H29" s="7"/>
      <c r="I29" s="7"/>
      <c r="J29" s="7"/>
      <c r="K29" s="8"/>
      <c r="L29" s="9"/>
    </row>
    <row r="30" spans="1:12" ht="15" customHeight="1" x14ac:dyDescent="0.25">
      <c r="A30" s="29"/>
      <c r="B30" s="29"/>
      <c r="C30" s="29"/>
      <c r="D30" s="29"/>
      <c r="E30" s="29"/>
      <c r="F30" s="29"/>
      <c r="H30" s="7"/>
      <c r="I30" s="7"/>
      <c r="J30" s="7"/>
      <c r="K30" s="7"/>
      <c r="L30" s="7"/>
    </row>
    <row r="31" spans="1:12" ht="15" customHeight="1" x14ac:dyDescent="0.25">
      <c r="A31" s="29"/>
      <c r="B31" s="29"/>
      <c r="C31" s="29"/>
      <c r="D31" s="29"/>
      <c r="E31" s="29"/>
      <c r="F31" s="29"/>
      <c r="H31" s="7"/>
      <c r="I31" s="7"/>
      <c r="J31" s="7"/>
      <c r="K31" s="7"/>
      <c r="L31" s="7"/>
    </row>
    <row r="32" spans="1:12" x14ac:dyDescent="0.25">
      <c r="A32" s="5"/>
      <c r="B32" s="11"/>
      <c r="C32" s="11"/>
      <c r="D32" s="11"/>
      <c r="E32" s="11"/>
      <c r="F32" s="1"/>
    </row>
    <row r="33" spans="1:6" x14ac:dyDescent="0.25">
      <c r="A33" s="5"/>
      <c r="B33" s="11"/>
      <c r="C33" s="11"/>
      <c r="D33" s="11"/>
      <c r="E33" s="11"/>
      <c r="F33" s="1"/>
    </row>
    <row r="34" spans="1:6" x14ac:dyDescent="0.25">
      <c r="A34" s="5"/>
      <c r="B34" s="11"/>
      <c r="C34" s="11"/>
      <c r="D34" s="11"/>
      <c r="E34" s="12"/>
      <c r="F34" s="1"/>
    </row>
    <row r="35" spans="1:6" ht="15" customHeight="1" x14ac:dyDescent="0.25">
      <c r="A35" s="6"/>
      <c r="B35" s="6"/>
      <c r="C35" s="6"/>
      <c r="D35" s="6"/>
      <c r="E35" s="6"/>
      <c r="F35" s="2"/>
    </row>
    <row r="36" spans="1:6" ht="15" customHeight="1" x14ac:dyDescent="0.25">
      <c r="A36" s="6"/>
      <c r="B36" s="6"/>
      <c r="C36" s="6"/>
      <c r="D36" s="6"/>
      <c r="E36" s="6"/>
      <c r="F36" s="2"/>
    </row>
    <row r="37" spans="1:6" ht="15" customHeight="1" x14ac:dyDescent="0.25">
      <c r="A37" s="10"/>
      <c r="D37" s="6"/>
      <c r="E37" s="6"/>
      <c r="F37" s="2"/>
    </row>
    <row r="38" spans="1:6" x14ac:dyDescent="0.25">
      <c r="A38" s="10"/>
      <c r="C38" s="5"/>
      <c r="D38" s="5"/>
      <c r="E38" s="5"/>
      <c r="F38" s="1"/>
    </row>
    <row r="39" spans="1:6" x14ac:dyDescent="0.25">
      <c r="A39" s="5"/>
      <c r="B39" s="5"/>
      <c r="C39" s="3"/>
      <c r="D39" s="5"/>
      <c r="E39" s="5"/>
      <c r="F39" s="1"/>
    </row>
    <row r="40" spans="1:6" x14ac:dyDescent="0.25">
      <c r="A40" s="5"/>
      <c r="B40" s="5"/>
      <c r="C40" s="5"/>
      <c r="D40" s="5"/>
      <c r="E40" s="5"/>
      <c r="F40" s="1"/>
    </row>
    <row r="43" spans="1:6" x14ac:dyDescent="0.25">
      <c r="C43" s="11"/>
    </row>
  </sheetData>
  <mergeCells count="10">
    <mergeCell ref="H12:I13"/>
    <mergeCell ref="H14:I15"/>
    <mergeCell ref="J10:L11"/>
    <mergeCell ref="J12:L13"/>
    <mergeCell ref="J14:L15"/>
    <mergeCell ref="A3:B3"/>
    <mergeCell ref="D3:E3"/>
    <mergeCell ref="A1:B1"/>
    <mergeCell ref="D1:E1"/>
    <mergeCell ref="H10:I11"/>
  </mergeCells>
  <pageMargins left="0.39370078740157483" right="0.39370078740157483" top="0.19685039370078741" bottom="0.19685039370078741" header="0.31496062992125984" footer="0.31496062992125984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1077" r:id="rId4" name="EtablirFacture">
          <controlPr locked="0" defaultSize="0" autoLine="0" r:id="rId5">
            <anchor moveWithCells="1">
              <from>
                <xdr:col>6</xdr:col>
                <xdr:colOff>133350</xdr:colOff>
                <xdr:row>2</xdr:row>
                <xdr:rowOff>104775</xdr:rowOff>
              </from>
              <to>
                <xdr:col>11</xdr:col>
                <xdr:colOff>676275</xdr:colOff>
                <xdr:row>3</xdr:row>
                <xdr:rowOff>190500</xdr:rowOff>
              </to>
            </anchor>
          </controlPr>
        </control>
      </mc:Choice>
      <mc:Fallback>
        <control shapeId="1077" r:id="rId4" name="EtablirFacture"/>
      </mc:Fallback>
    </mc:AlternateContent>
    <mc:AlternateContent xmlns:mc="http://schemas.openxmlformats.org/markup-compatibility/2006">
      <mc:Choice Requires="x14">
        <control shapeId="1076" r:id="rId6" name="Annuler">
          <controlPr defaultSize="0" disabled="1" autoLine="0" r:id="rId7">
            <anchor moveWithCells="1">
              <from>
                <xdr:col>9</xdr:col>
                <xdr:colOff>190500</xdr:colOff>
                <xdr:row>4</xdr:row>
                <xdr:rowOff>123825</xdr:rowOff>
              </from>
              <to>
                <xdr:col>11</xdr:col>
                <xdr:colOff>676275</xdr:colOff>
                <xdr:row>6</xdr:row>
                <xdr:rowOff>104775</xdr:rowOff>
              </to>
            </anchor>
          </controlPr>
        </control>
      </mc:Choice>
      <mc:Fallback>
        <control shapeId="1076" r:id="rId6" name="Annuler"/>
      </mc:Fallback>
    </mc:AlternateContent>
    <mc:AlternateContent xmlns:mc="http://schemas.openxmlformats.org/markup-compatibility/2006">
      <mc:Choice Requires="x14">
        <control shapeId="1075" r:id="rId8" name="Valider">
          <controlPr defaultSize="0" disabled="1" autoLine="0" r:id="rId9">
            <anchor moveWithCells="1">
              <from>
                <xdr:col>6</xdr:col>
                <xdr:colOff>133350</xdr:colOff>
                <xdr:row>4</xdr:row>
                <xdr:rowOff>133350</xdr:rowOff>
              </from>
              <to>
                <xdr:col>9</xdr:col>
                <xdr:colOff>180975</xdr:colOff>
                <xdr:row>6</xdr:row>
                <xdr:rowOff>114300</xdr:rowOff>
              </to>
            </anchor>
          </controlPr>
        </control>
      </mc:Choice>
      <mc:Fallback>
        <control shapeId="1075" r:id="rId8" name="Valider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Base!$D$2:$D$366</xm:f>
          </x14:formula1>
          <xm:sqref>F3</xm:sqref>
        </x14:dataValidation>
        <x14:dataValidation type="list" allowBlank="1" showInputMessage="1" showErrorMessage="1">
          <x14:formula1>
            <xm:f>IF(A3="comptoir",Base!$F$2,Base!$F$2:$F$5)</xm:f>
          </x14:formula1>
          <xm:sqref>D3:E3</xm:sqref>
        </x14:dataValidation>
        <x14:dataValidation type="list" allowBlank="1" showInputMessage="1" showErrorMessage="1">
          <x14:formula1>
            <xm:f>Service!$B$2:$B$264</xm:f>
          </x14:formula1>
          <xm:sqref>B9</xm:sqref>
        </x14:dataValidation>
        <x14:dataValidation type="list" allowBlank="1" showInputMessage="1" showErrorMessage="1">
          <x14:formula1>
            <xm:f>Service!$B$2:$B$497</xm:f>
          </x14:formula1>
          <xm:sqref>B7</xm:sqref>
        </x14:dataValidation>
        <x14:dataValidation type="list" allowBlank="1" showInputMessage="1" showErrorMessage="1">
          <x14:formula1>
            <xm:f>Service!$B$2:$B$420</xm:f>
          </x14:formula1>
          <xm:sqref>B8 B10:B26</xm:sqref>
        </x14:dataValidation>
        <x14:dataValidation type="list" allowBlank="1" showInputMessage="1" showErrorMessage="1">
          <x14:formula1>
            <xm:f>Base!$B$2:$B$22</xm:f>
          </x14:formula1>
          <xm:sqref>A3:A4</xm:sqref>
        </x14:dataValidation>
        <x14:dataValidation type="list" allowBlank="1" showInputMessage="1" showErrorMessage="1">
          <x14:formula1>
            <xm:f>Base!$B$2:$B$22</xm:f>
          </x14:formula1>
          <xm:sqref>B4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-0.249977111117893"/>
  </sheetPr>
  <dimension ref="A1:Q100"/>
  <sheetViews>
    <sheetView tabSelected="1" topLeftCell="E1" zoomScale="84" zoomScaleNormal="84" workbookViewId="0">
      <selection activeCell="N18" sqref="N18"/>
    </sheetView>
  </sheetViews>
  <sheetFormatPr baseColWidth="10" defaultRowHeight="15" x14ac:dyDescent="0.25"/>
  <cols>
    <col min="1" max="1" width="12.42578125" bestFit="1" customWidth="1"/>
    <col min="2" max="2" width="31.42578125" customWidth="1"/>
    <col min="3" max="3" width="13.5703125" bestFit="1" customWidth="1"/>
    <col min="5" max="6" width="12" style="11" bestFit="1" customWidth="1"/>
    <col min="7" max="7" width="11.42578125" style="11"/>
    <col min="8" max="8" width="12.85546875" bestFit="1" customWidth="1"/>
    <col min="12" max="12" width="12.7109375" customWidth="1"/>
    <col min="13" max="13" width="11.140625" customWidth="1"/>
    <col min="14" max="14" width="10.28515625" bestFit="1" customWidth="1"/>
    <col min="15" max="15" width="18.7109375" customWidth="1"/>
    <col min="16" max="16" width="15.7109375" customWidth="1"/>
    <col min="17" max="17" width="15.85546875" bestFit="1" customWidth="1"/>
  </cols>
  <sheetData>
    <row r="1" spans="1:17" ht="15.75" x14ac:dyDescent="0.25">
      <c r="A1" s="42" t="s">
        <v>39</v>
      </c>
      <c r="B1" s="42" t="s">
        <v>40</v>
      </c>
      <c r="C1" s="42" t="s">
        <v>41</v>
      </c>
      <c r="D1" s="42" t="s">
        <v>474</v>
      </c>
      <c r="E1" s="65" t="s">
        <v>490</v>
      </c>
      <c r="F1" s="65" t="s">
        <v>121</v>
      </c>
      <c r="L1" s="42" t="s">
        <v>39</v>
      </c>
      <c r="M1" s="42" t="s">
        <v>40</v>
      </c>
      <c r="N1" s="42" t="s">
        <v>41</v>
      </c>
      <c r="O1" s="42" t="s">
        <v>474</v>
      </c>
      <c r="P1" s="65" t="s">
        <v>490</v>
      </c>
      <c r="Q1" s="65" t="s">
        <v>121</v>
      </c>
    </row>
    <row r="2" spans="1:17" ht="15" customHeight="1" x14ac:dyDescent="0.25">
      <c r="A2" s="44">
        <v>41674</v>
      </c>
      <c r="B2" s="45" t="s">
        <v>473</v>
      </c>
      <c r="C2" s="48">
        <v>29900</v>
      </c>
      <c r="D2" s="45" t="s">
        <v>477</v>
      </c>
      <c r="E2" s="68">
        <v>900</v>
      </c>
      <c r="F2" s="48">
        <v>29000</v>
      </c>
      <c r="L2" s="44">
        <v>41674</v>
      </c>
      <c r="M2" s="45" t="s">
        <v>473</v>
      </c>
      <c r="N2" s="48">
        <v>29900</v>
      </c>
      <c r="O2" s="45" t="s">
        <v>477</v>
      </c>
      <c r="P2" s="68">
        <v>900</v>
      </c>
      <c r="Q2" s="48">
        <v>29000</v>
      </c>
    </row>
    <row r="3" spans="1:17" ht="15" customHeight="1" x14ac:dyDescent="0.25">
      <c r="A3" s="69">
        <v>41674</v>
      </c>
      <c r="B3" s="70" t="s">
        <v>59</v>
      </c>
      <c r="C3" s="71">
        <v>564</v>
      </c>
      <c r="D3" s="70" t="s">
        <v>476</v>
      </c>
      <c r="E3" s="72">
        <v>564</v>
      </c>
      <c r="F3" s="71">
        <v>0</v>
      </c>
      <c r="G3" s="73">
        <v>1</v>
      </c>
      <c r="H3" s="11"/>
      <c r="L3" s="69">
        <v>41674</v>
      </c>
      <c r="M3" s="70" t="s">
        <v>59</v>
      </c>
      <c r="N3" s="71">
        <v>564</v>
      </c>
      <c r="O3" s="70" t="s">
        <v>476</v>
      </c>
      <c r="P3" s="72">
        <v>11244</v>
      </c>
      <c r="Q3" s="71">
        <v>0</v>
      </c>
    </row>
    <row r="4" spans="1:17" x14ac:dyDescent="0.25">
      <c r="A4" s="44">
        <v>41674</v>
      </c>
      <c r="B4" s="45" t="s">
        <v>492</v>
      </c>
      <c r="C4" s="48">
        <v>1400</v>
      </c>
      <c r="D4" s="45" t="s">
        <v>477</v>
      </c>
      <c r="E4" s="48"/>
      <c r="F4" s="48">
        <v>1400</v>
      </c>
      <c r="H4" s="11"/>
      <c r="L4" s="44">
        <v>41674</v>
      </c>
      <c r="M4" s="45" t="s">
        <v>492</v>
      </c>
      <c r="N4" s="48">
        <v>1400</v>
      </c>
      <c r="O4" s="45" t="s">
        <v>477</v>
      </c>
      <c r="P4" s="48"/>
      <c r="Q4" s="48">
        <v>1400</v>
      </c>
    </row>
    <row r="5" spans="1:17" x14ac:dyDescent="0.25">
      <c r="A5" s="44">
        <v>41674</v>
      </c>
      <c r="B5" s="45" t="s">
        <v>493</v>
      </c>
      <c r="C5" s="48">
        <v>6500</v>
      </c>
      <c r="D5" s="45" t="s">
        <v>476</v>
      </c>
      <c r="E5" s="68">
        <v>6500</v>
      </c>
      <c r="F5" s="48">
        <v>0</v>
      </c>
      <c r="G5" s="66"/>
      <c r="H5" s="11"/>
      <c r="L5" s="44">
        <v>41674</v>
      </c>
      <c r="M5" s="45" t="s">
        <v>493</v>
      </c>
      <c r="N5" s="48">
        <v>6500</v>
      </c>
      <c r="O5" s="45" t="s">
        <v>476</v>
      </c>
      <c r="P5" s="68">
        <v>6500</v>
      </c>
      <c r="Q5" s="48">
        <v>0</v>
      </c>
    </row>
    <row r="6" spans="1:17" x14ac:dyDescent="0.25">
      <c r="A6" s="69">
        <v>41674</v>
      </c>
      <c r="B6" s="70" t="s">
        <v>59</v>
      </c>
      <c r="C6" s="71">
        <v>5300</v>
      </c>
      <c r="D6" s="70" t="s">
        <v>476</v>
      </c>
      <c r="E6" s="72">
        <v>5300</v>
      </c>
      <c r="F6" s="71">
        <v>0</v>
      </c>
      <c r="G6" s="74">
        <v>2</v>
      </c>
      <c r="H6" s="26"/>
      <c r="L6" s="44">
        <v>41674</v>
      </c>
      <c r="M6" s="45" t="s">
        <v>494</v>
      </c>
      <c r="N6" s="48">
        <v>900</v>
      </c>
      <c r="O6" s="45" t="s">
        <v>477</v>
      </c>
      <c r="P6" s="68">
        <v>900</v>
      </c>
      <c r="Q6" s="48">
        <v>0</v>
      </c>
    </row>
    <row r="7" spans="1:17" x14ac:dyDescent="0.25">
      <c r="A7" s="44">
        <v>41674</v>
      </c>
      <c r="B7" s="45" t="s">
        <v>494</v>
      </c>
      <c r="C7" s="48">
        <v>900</v>
      </c>
      <c r="D7" s="45" t="s">
        <v>477</v>
      </c>
      <c r="E7" s="68">
        <v>900</v>
      </c>
      <c r="F7" s="48">
        <v>0</v>
      </c>
      <c r="G7" s="66"/>
      <c r="H7" s="11"/>
      <c r="L7" s="44">
        <v>41674</v>
      </c>
      <c r="M7" s="45" t="s">
        <v>498</v>
      </c>
      <c r="N7" s="48">
        <v>1600</v>
      </c>
      <c r="O7" s="45" t="s">
        <v>477</v>
      </c>
      <c r="P7" s="68">
        <v>600</v>
      </c>
      <c r="Q7" s="48">
        <v>1000</v>
      </c>
    </row>
    <row r="8" spans="1:17" ht="18.75" x14ac:dyDescent="0.3">
      <c r="A8" s="69">
        <v>41674</v>
      </c>
      <c r="B8" s="70" t="s">
        <v>59</v>
      </c>
      <c r="C8" s="71">
        <v>3400</v>
      </c>
      <c r="D8" s="70" t="s">
        <v>476</v>
      </c>
      <c r="E8" s="72">
        <v>3400</v>
      </c>
      <c r="F8" s="71">
        <v>0</v>
      </c>
      <c r="G8" s="74">
        <v>3</v>
      </c>
      <c r="H8" s="11"/>
      <c r="I8" s="82" t="s">
        <v>505</v>
      </c>
      <c r="L8" s="75">
        <v>41674</v>
      </c>
      <c r="M8" s="76" t="s">
        <v>504</v>
      </c>
      <c r="N8" s="77">
        <v>1100</v>
      </c>
      <c r="O8" s="76" t="s">
        <v>476</v>
      </c>
      <c r="P8" s="78">
        <v>1100</v>
      </c>
      <c r="Q8" s="77">
        <v>0</v>
      </c>
    </row>
    <row r="9" spans="1:17" x14ac:dyDescent="0.25">
      <c r="A9" s="44">
        <v>41674</v>
      </c>
      <c r="B9" s="45" t="s">
        <v>498</v>
      </c>
      <c r="C9" s="48">
        <v>1600</v>
      </c>
      <c r="D9" s="45" t="s">
        <v>477</v>
      </c>
      <c r="E9" s="68">
        <v>600</v>
      </c>
      <c r="F9" s="48">
        <v>1000</v>
      </c>
      <c r="G9" s="66"/>
      <c r="H9" s="11"/>
      <c r="L9" s="7"/>
      <c r="M9" s="7"/>
      <c r="N9" s="7"/>
      <c r="O9" s="7"/>
      <c r="P9" s="7"/>
      <c r="Q9" s="7"/>
    </row>
    <row r="10" spans="1:17" x14ac:dyDescent="0.25">
      <c r="A10" s="69">
        <v>41674</v>
      </c>
      <c r="B10" s="70" t="s">
        <v>59</v>
      </c>
      <c r="C10" s="71">
        <v>980</v>
      </c>
      <c r="D10" s="70" t="s">
        <v>476</v>
      </c>
      <c r="E10" s="72">
        <v>980</v>
      </c>
      <c r="F10" s="71">
        <v>0</v>
      </c>
      <c r="G10" s="74">
        <v>4</v>
      </c>
      <c r="H10" s="11"/>
      <c r="L10" s="79"/>
      <c r="M10" s="66"/>
      <c r="N10" s="80"/>
      <c r="O10" s="66"/>
      <c r="P10" s="81"/>
      <c r="Q10" s="80"/>
    </row>
    <row r="11" spans="1:17" x14ac:dyDescent="0.25">
      <c r="A11" s="44">
        <v>41674</v>
      </c>
      <c r="B11" s="45" t="s">
        <v>504</v>
      </c>
      <c r="C11" s="48">
        <v>1100</v>
      </c>
      <c r="D11" s="45" t="s">
        <v>476</v>
      </c>
      <c r="E11" s="68">
        <v>1100</v>
      </c>
      <c r="F11" s="48">
        <v>0</v>
      </c>
      <c r="G11" s="66"/>
      <c r="H11" s="11"/>
      <c r="N11" s="7"/>
      <c r="O11" s="7"/>
      <c r="P11" s="7"/>
      <c r="Q11" s="7"/>
    </row>
    <row r="12" spans="1:17" x14ac:dyDescent="0.25">
      <c r="A12" s="69">
        <v>41674</v>
      </c>
      <c r="B12" s="70" t="s">
        <v>59</v>
      </c>
      <c r="C12" s="71">
        <v>1000</v>
      </c>
      <c r="D12" s="70" t="s">
        <v>476</v>
      </c>
      <c r="E12" s="72">
        <v>1000</v>
      </c>
      <c r="F12" s="71">
        <v>0</v>
      </c>
      <c r="G12" s="74">
        <v>5</v>
      </c>
      <c r="H12" s="11"/>
      <c r="L12" s="7"/>
      <c r="M12" s="7"/>
      <c r="N12" s="7"/>
      <c r="O12" s="7"/>
      <c r="P12" s="7"/>
      <c r="Q12" s="7"/>
    </row>
    <row r="13" spans="1:17" x14ac:dyDescent="0.25">
      <c r="A13" s="44">
        <v>41674</v>
      </c>
      <c r="B13" s="45" t="s">
        <v>502</v>
      </c>
      <c r="C13" s="48">
        <v>12500</v>
      </c>
      <c r="D13" s="45" t="s">
        <v>477</v>
      </c>
      <c r="E13" s="68"/>
      <c r="F13" s="48">
        <v>12500</v>
      </c>
      <c r="G13" s="66"/>
      <c r="H13" s="11"/>
      <c r="L13" s="83" t="s">
        <v>39</v>
      </c>
      <c r="M13" s="83" t="s">
        <v>40</v>
      </c>
      <c r="N13" s="83" t="s">
        <v>474</v>
      </c>
      <c r="O13" s="11" t="s">
        <v>507</v>
      </c>
      <c r="P13" s="11" t="s">
        <v>508</v>
      </c>
      <c r="Q13" s="11" t="s">
        <v>509</v>
      </c>
    </row>
    <row r="14" spans="1:17" x14ac:dyDescent="0.25">
      <c r="A14" s="44"/>
      <c r="B14" s="45"/>
      <c r="C14" s="48"/>
      <c r="D14" s="45"/>
      <c r="E14" s="68"/>
      <c r="F14" s="48"/>
      <c r="G14" s="66"/>
      <c r="H14" s="11"/>
      <c r="L14" s="85">
        <v>41674</v>
      </c>
      <c r="M14" s="11" t="s">
        <v>492</v>
      </c>
      <c r="N14" s="11" t="s">
        <v>477</v>
      </c>
      <c r="O14" s="84">
        <v>1400</v>
      </c>
      <c r="P14" s="84"/>
      <c r="Q14" s="84">
        <v>1400</v>
      </c>
    </row>
    <row r="15" spans="1:17" x14ac:dyDescent="0.25">
      <c r="A15" s="44"/>
      <c r="B15" s="45"/>
      <c r="C15" s="48"/>
      <c r="D15" s="45"/>
      <c r="E15" s="68"/>
      <c r="F15" s="48"/>
      <c r="G15" s="66"/>
      <c r="H15" s="11"/>
      <c r="L15" s="85">
        <v>41674</v>
      </c>
      <c r="M15" s="11" t="s">
        <v>493</v>
      </c>
      <c r="N15" s="11" t="s">
        <v>476</v>
      </c>
      <c r="O15" s="84">
        <v>6500</v>
      </c>
      <c r="P15" s="84">
        <v>6500</v>
      </c>
      <c r="Q15" s="84">
        <v>0</v>
      </c>
    </row>
    <row r="16" spans="1:17" x14ac:dyDescent="0.25">
      <c r="A16" s="44"/>
      <c r="B16" s="45"/>
      <c r="C16" s="48"/>
      <c r="D16" s="45"/>
      <c r="E16" s="68"/>
      <c r="F16" s="48"/>
      <c r="G16" s="66"/>
      <c r="H16" s="11"/>
      <c r="L16" s="85">
        <v>41674</v>
      </c>
      <c r="M16" s="11" t="s">
        <v>494</v>
      </c>
      <c r="N16" s="11" t="s">
        <v>477</v>
      </c>
      <c r="O16" s="84">
        <v>900</v>
      </c>
      <c r="P16" s="84">
        <v>900</v>
      </c>
      <c r="Q16" s="84">
        <v>0</v>
      </c>
    </row>
    <row r="17" spans="1:17" x14ac:dyDescent="0.25">
      <c r="A17" s="44"/>
      <c r="B17" s="45"/>
      <c r="C17" s="48"/>
      <c r="D17" s="45"/>
      <c r="E17" s="68"/>
      <c r="F17" s="48"/>
      <c r="G17" s="66"/>
      <c r="H17" s="26"/>
      <c r="L17" s="85">
        <v>41674</v>
      </c>
      <c r="M17" s="11" t="s">
        <v>59</v>
      </c>
      <c r="N17" s="11" t="s">
        <v>476</v>
      </c>
      <c r="O17" s="84">
        <v>11244</v>
      </c>
      <c r="P17" s="84">
        <v>11244</v>
      </c>
      <c r="Q17" s="84">
        <v>0</v>
      </c>
    </row>
    <row r="18" spans="1:17" x14ac:dyDescent="0.25">
      <c r="A18" s="44"/>
      <c r="B18" s="45"/>
      <c r="C18" s="48"/>
      <c r="D18" s="45"/>
      <c r="E18" s="68"/>
      <c r="F18" s="48"/>
      <c r="G18" s="66"/>
      <c r="H18" s="11"/>
      <c r="L18" s="85">
        <v>41674</v>
      </c>
      <c r="M18" s="11" t="s">
        <v>498</v>
      </c>
      <c r="N18" s="11" t="s">
        <v>477</v>
      </c>
      <c r="O18" s="84">
        <v>1600</v>
      </c>
      <c r="P18" s="84">
        <v>600</v>
      </c>
      <c r="Q18" s="84">
        <v>1000</v>
      </c>
    </row>
    <row r="19" spans="1:17" x14ac:dyDescent="0.25">
      <c r="A19" s="44"/>
      <c r="B19" s="45"/>
      <c r="C19" s="48"/>
      <c r="D19" s="45"/>
      <c r="E19" s="68"/>
      <c r="F19" s="48"/>
      <c r="G19" s="66"/>
      <c r="H19" s="11"/>
      <c r="L19" s="85">
        <v>41674</v>
      </c>
      <c r="M19" s="11" t="s">
        <v>473</v>
      </c>
      <c r="N19" s="11" t="s">
        <v>477</v>
      </c>
      <c r="O19" s="84">
        <v>29900</v>
      </c>
      <c r="P19" s="84">
        <v>900</v>
      </c>
      <c r="Q19" s="84">
        <v>29000</v>
      </c>
    </row>
    <row r="20" spans="1:17" x14ac:dyDescent="0.25">
      <c r="A20" s="44"/>
      <c r="B20" s="45"/>
      <c r="C20" s="48"/>
      <c r="D20" s="45"/>
      <c r="E20" s="68"/>
      <c r="F20" s="48"/>
      <c r="G20" s="66"/>
      <c r="H20" s="11"/>
      <c r="L20" s="85">
        <v>41674</v>
      </c>
      <c r="M20" s="11" t="s">
        <v>502</v>
      </c>
      <c r="N20" s="11" t="s">
        <v>477</v>
      </c>
      <c r="O20" s="84">
        <v>12500</v>
      </c>
      <c r="P20" s="84"/>
      <c r="Q20" s="84">
        <v>12500</v>
      </c>
    </row>
    <row r="21" spans="1:17" x14ac:dyDescent="0.25">
      <c r="A21" s="44"/>
      <c r="B21" s="45"/>
      <c r="C21" s="48"/>
      <c r="D21" s="45"/>
      <c r="E21" s="68"/>
      <c r="F21" s="48"/>
      <c r="G21" s="66"/>
      <c r="H21" s="23"/>
      <c r="L21" s="85">
        <v>41674</v>
      </c>
      <c r="M21" s="11" t="s">
        <v>504</v>
      </c>
      <c r="N21" s="11" t="s">
        <v>476</v>
      </c>
      <c r="O21" s="84">
        <v>1100</v>
      </c>
      <c r="P21" s="84">
        <v>1100</v>
      </c>
      <c r="Q21" s="84">
        <v>0</v>
      </c>
    </row>
    <row r="22" spans="1:17" x14ac:dyDescent="0.25">
      <c r="A22" s="44"/>
      <c r="B22" s="43"/>
      <c r="C22" s="48"/>
      <c r="D22" s="45"/>
      <c r="E22" s="68"/>
      <c r="F22" s="48"/>
      <c r="G22" s="66"/>
      <c r="H22" s="11"/>
      <c r="L22" s="85" t="s">
        <v>506</v>
      </c>
      <c r="O22" s="84">
        <v>65144</v>
      </c>
      <c r="P22" s="84">
        <v>21244</v>
      </c>
      <c r="Q22" s="84">
        <v>43900</v>
      </c>
    </row>
    <row r="23" spans="1:17" x14ac:dyDescent="0.25">
      <c r="A23" s="44"/>
      <c r="B23" s="43"/>
      <c r="C23" s="48"/>
      <c r="D23" s="45"/>
      <c r="E23" s="68"/>
      <c r="F23" s="48"/>
      <c r="G23" s="66"/>
      <c r="H23" s="11"/>
    </row>
    <row r="24" spans="1:17" x14ac:dyDescent="0.25">
      <c r="A24" s="44"/>
      <c r="B24" s="43"/>
      <c r="C24" s="48"/>
      <c r="D24" s="45"/>
      <c r="E24" s="68"/>
      <c r="F24" s="48"/>
      <c r="G24" s="66"/>
    </row>
    <row r="25" spans="1:17" x14ac:dyDescent="0.25">
      <c r="A25" s="44"/>
      <c r="B25" s="43"/>
      <c r="C25" s="48"/>
      <c r="D25" s="45"/>
      <c r="E25" s="68"/>
      <c r="F25" s="48"/>
      <c r="G25" s="66"/>
    </row>
    <row r="26" spans="1:17" x14ac:dyDescent="0.25">
      <c r="A26" s="44"/>
      <c r="B26" s="43"/>
      <c r="C26" s="48"/>
      <c r="D26" s="45"/>
      <c r="E26" s="68"/>
      <c r="F26" s="48"/>
      <c r="G26" s="66"/>
    </row>
    <row r="27" spans="1:17" x14ac:dyDescent="0.25">
      <c r="A27" s="44"/>
      <c r="B27" s="43"/>
      <c r="C27" s="48"/>
      <c r="D27" s="45"/>
      <c r="E27" s="68"/>
      <c r="F27" s="48"/>
      <c r="G27" s="66"/>
    </row>
    <row r="28" spans="1:17" x14ac:dyDescent="0.25">
      <c r="A28" s="44"/>
      <c r="B28" s="43"/>
      <c r="C28" s="48"/>
      <c r="D28" s="45"/>
      <c r="E28" s="68"/>
      <c r="F28" s="48"/>
      <c r="G28" s="66"/>
    </row>
    <row r="29" spans="1:17" x14ac:dyDescent="0.25">
      <c r="A29" s="44"/>
      <c r="B29" s="43"/>
      <c r="C29" s="48"/>
      <c r="D29" s="45"/>
      <c r="E29" s="68"/>
      <c r="F29" s="48"/>
      <c r="G29" s="66"/>
    </row>
    <row r="30" spans="1:17" x14ac:dyDescent="0.25">
      <c r="A30" s="44"/>
      <c r="B30" s="43"/>
      <c r="C30" s="48"/>
      <c r="D30" s="45"/>
      <c r="E30" s="68"/>
      <c r="F30" s="48"/>
      <c r="G30" s="66"/>
    </row>
    <row r="31" spans="1:17" x14ac:dyDescent="0.25">
      <c r="A31" s="44"/>
      <c r="B31" s="43"/>
      <c r="C31" s="48"/>
      <c r="D31" s="45"/>
      <c r="E31" s="68"/>
      <c r="F31" s="48"/>
      <c r="G31" s="66"/>
    </row>
    <row r="32" spans="1:17" x14ac:dyDescent="0.25">
      <c r="A32" s="44"/>
      <c r="B32" s="43"/>
      <c r="C32" s="48"/>
      <c r="D32" s="45"/>
      <c r="E32" s="68"/>
      <c r="F32" s="48"/>
      <c r="G32" s="66"/>
    </row>
    <row r="33" spans="1:7" x14ac:dyDescent="0.25">
      <c r="A33" s="44"/>
      <c r="B33" s="43"/>
      <c r="C33" s="48"/>
      <c r="D33" s="45"/>
      <c r="E33" s="68"/>
      <c r="F33" s="48"/>
      <c r="G33" s="66"/>
    </row>
    <row r="34" spans="1:7" x14ac:dyDescent="0.25">
      <c r="A34" s="44"/>
      <c r="B34" s="43"/>
      <c r="C34" s="48"/>
      <c r="D34" s="45"/>
      <c r="E34" s="68"/>
      <c r="F34" s="48"/>
      <c r="G34" s="66"/>
    </row>
    <row r="35" spans="1:7" x14ac:dyDescent="0.25">
      <c r="A35" s="44"/>
      <c r="B35" s="43"/>
      <c r="C35" s="48"/>
      <c r="D35" s="45"/>
      <c r="E35" s="68"/>
      <c r="F35" s="48"/>
      <c r="G35" s="66"/>
    </row>
    <row r="36" spans="1:7" x14ac:dyDescent="0.25">
      <c r="A36" s="44"/>
      <c r="B36" s="43"/>
      <c r="C36" s="48"/>
      <c r="D36" s="45"/>
      <c r="E36" s="68"/>
      <c r="F36" s="48"/>
      <c r="G36" s="66"/>
    </row>
    <row r="37" spans="1:7" x14ac:dyDescent="0.25">
      <c r="A37" s="44"/>
      <c r="B37" s="43"/>
      <c r="C37" s="48"/>
      <c r="D37" s="45"/>
      <c r="E37" s="68"/>
      <c r="F37" s="48"/>
      <c r="G37" s="66"/>
    </row>
    <row r="38" spans="1:7" x14ac:dyDescent="0.25">
      <c r="A38" s="44"/>
      <c r="B38" s="43"/>
      <c r="C38" s="48"/>
      <c r="D38" s="45"/>
      <c r="E38" s="68"/>
      <c r="F38" s="48"/>
      <c r="G38" s="66"/>
    </row>
    <row r="39" spans="1:7" x14ac:dyDescent="0.25">
      <c r="A39" s="44"/>
      <c r="B39" s="43"/>
      <c r="C39" s="48"/>
      <c r="D39" s="45"/>
      <c r="E39" s="68"/>
      <c r="F39" s="48"/>
      <c r="G39" s="66"/>
    </row>
    <row r="40" spans="1:7" x14ac:dyDescent="0.25">
      <c r="A40" s="44"/>
      <c r="B40" s="43"/>
      <c r="C40" s="48"/>
      <c r="D40" s="45"/>
      <c r="E40" s="68"/>
      <c r="F40" s="48"/>
      <c r="G40" s="66"/>
    </row>
    <row r="41" spans="1:7" x14ac:dyDescent="0.25">
      <c r="A41" s="44"/>
      <c r="B41" s="43"/>
      <c r="C41" s="48"/>
      <c r="D41" s="45"/>
      <c r="E41" s="68"/>
      <c r="F41" s="48"/>
      <c r="G41" s="66"/>
    </row>
    <row r="42" spans="1:7" x14ac:dyDescent="0.25">
      <c r="A42" s="44"/>
      <c r="B42" s="43"/>
      <c r="C42" s="48"/>
      <c r="D42" s="45"/>
      <c r="E42" s="68"/>
      <c r="F42" s="48"/>
      <c r="G42" s="66"/>
    </row>
    <row r="43" spans="1:7" x14ac:dyDescent="0.25">
      <c r="A43" s="44"/>
      <c r="B43" s="43"/>
      <c r="C43" s="48"/>
      <c r="D43" s="45"/>
      <c r="E43" s="68"/>
      <c r="F43" s="48"/>
      <c r="G43" s="66"/>
    </row>
    <row r="44" spans="1:7" x14ac:dyDescent="0.25">
      <c r="A44" s="44"/>
      <c r="B44" s="43"/>
      <c r="C44" s="48"/>
      <c r="D44" s="45"/>
      <c r="E44" s="68"/>
      <c r="F44" s="48"/>
      <c r="G44" s="66"/>
    </row>
    <row r="45" spans="1:7" x14ac:dyDescent="0.25">
      <c r="A45" s="44"/>
      <c r="B45" s="43"/>
      <c r="C45" s="48"/>
      <c r="D45" s="45"/>
      <c r="E45" s="68"/>
      <c r="F45" s="48"/>
      <c r="G45" s="66"/>
    </row>
    <row r="46" spans="1:7" x14ac:dyDescent="0.25">
      <c r="A46" s="44"/>
      <c r="B46" s="43"/>
      <c r="C46" s="48"/>
      <c r="D46" s="45"/>
      <c r="E46" s="68"/>
      <c r="F46" s="48"/>
      <c r="G46" s="66"/>
    </row>
    <row r="47" spans="1:7" x14ac:dyDescent="0.25">
      <c r="A47" s="44"/>
      <c r="B47" s="43"/>
      <c r="C47" s="48"/>
      <c r="D47" s="45"/>
      <c r="E47" s="68"/>
      <c r="F47" s="48"/>
      <c r="G47" s="66"/>
    </row>
    <row r="48" spans="1:7" x14ac:dyDescent="0.25">
      <c r="A48" s="44"/>
      <c r="B48" s="43"/>
      <c r="C48" s="48"/>
      <c r="D48" s="45"/>
      <c r="E48" s="68"/>
      <c r="F48" s="48"/>
      <c r="G48" s="66"/>
    </row>
    <row r="49" spans="1:7" x14ac:dyDescent="0.25">
      <c r="A49" s="44"/>
      <c r="B49" s="43"/>
      <c r="C49" s="48"/>
      <c r="D49" s="45"/>
      <c r="E49" s="68"/>
      <c r="F49" s="48"/>
      <c r="G49" s="66"/>
    </row>
    <row r="50" spans="1:7" x14ac:dyDescent="0.25">
      <c r="A50" s="44"/>
      <c r="B50" s="43"/>
      <c r="C50" s="48"/>
      <c r="D50" s="45"/>
      <c r="E50" s="68"/>
      <c r="F50" s="48"/>
      <c r="G50" s="66"/>
    </row>
    <row r="51" spans="1:7" x14ac:dyDescent="0.25">
      <c r="A51" s="44"/>
      <c r="B51" s="43"/>
      <c r="C51" s="48"/>
      <c r="D51" s="45"/>
      <c r="E51" s="68"/>
      <c r="F51" s="48"/>
      <c r="G51" s="66"/>
    </row>
    <row r="52" spans="1:7" x14ac:dyDescent="0.25">
      <c r="A52" s="44"/>
      <c r="B52" s="43"/>
      <c r="C52" s="48"/>
      <c r="D52" s="45"/>
      <c r="E52" s="68"/>
      <c r="F52" s="48"/>
      <c r="G52" s="66"/>
    </row>
    <row r="53" spans="1:7" x14ac:dyDescent="0.25">
      <c r="A53" s="44"/>
      <c r="B53" s="43"/>
      <c r="C53" s="48"/>
      <c r="D53" s="45"/>
      <c r="E53" s="68"/>
      <c r="F53" s="48"/>
      <c r="G53" s="66"/>
    </row>
    <row r="54" spans="1:7" x14ac:dyDescent="0.25">
      <c r="A54" s="44"/>
      <c r="B54" s="43"/>
      <c r="C54" s="48"/>
      <c r="D54" s="45"/>
      <c r="E54" s="68"/>
      <c r="F54" s="48"/>
      <c r="G54" s="66"/>
    </row>
    <row r="55" spans="1:7" x14ac:dyDescent="0.25">
      <c r="A55" s="44"/>
      <c r="B55" s="43"/>
      <c r="C55" s="48"/>
      <c r="D55" s="45"/>
      <c r="E55" s="68"/>
      <c r="F55" s="48"/>
      <c r="G55" s="66"/>
    </row>
    <row r="56" spans="1:7" x14ac:dyDescent="0.25">
      <c r="A56" s="44"/>
      <c r="B56" s="43"/>
      <c r="C56" s="48"/>
      <c r="D56" s="45"/>
      <c r="E56" s="68"/>
      <c r="F56" s="48"/>
      <c r="G56" s="66"/>
    </row>
    <row r="57" spans="1:7" x14ac:dyDescent="0.25">
      <c r="A57" s="44"/>
      <c r="B57" s="43"/>
      <c r="C57" s="48"/>
      <c r="D57" s="45"/>
      <c r="E57" s="68"/>
      <c r="F57" s="48"/>
      <c r="G57" s="66"/>
    </row>
    <row r="58" spans="1:7" x14ac:dyDescent="0.25">
      <c r="A58" s="44"/>
      <c r="B58" s="43"/>
      <c r="C58" s="48"/>
      <c r="D58" s="45"/>
      <c r="E58" s="68"/>
      <c r="F58" s="48"/>
      <c r="G58" s="66"/>
    </row>
    <row r="59" spans="1:7" x14ac:dyDescent="0.25">
      <c r="A59" s="44"/>
      <c r="B59" s="43"/>
      <c r="C59" s="48"/>
      <c r="D59" s="45"/>
      <c r="E59" s="68"/>
      <c r="F59" s="48"/>
      <c r="G59" s="66"/>
    </row>
    <row r="60" spans="1:7" x14ac:dyDescent="0.25">
      <c r="A60" s="44"/>
      <c r="B60" s="43"/>
      <c r="C60" s="48"/>
      <c r="D60" s="45"/>
      <c r="E60" s="68"/>
      <c r="F60" s="48"/>
      <c r="G60" s="66"/>
    </row>
    <row r="61" spans="1:7" x14ac:dyDescent="0.25">
      <c r="A61" s="44"/>
      <c r="B61" s="43"/>
      <c r="C61" s="48"/>
      <c r="D61" s="45"/>
      <c r="E61" s="68"/>
      <c r="F61" s="48"/>
      <c r="G61" s="66"/>
    </row>
    <row r="62" spans="1:7" x14ac:dyDescent="0.25">
      <c r="A62" s="44"/>
      <c r="B62" s="43"/>
      <c r="C62" s="48"/>
      <c r="D62" s="45"/>
      <c r="E62" s="68"/>
      <c r="F62" s="48"/>
      <c r="G62" s="66"/>
    </row>
    <row r="63" spans="1:7" x14ac:dyDescent="0.25">
      <c r="A63" s="44"/>
      <c r="B63" s="43"/>
      <c r="C63" s="48"/>
      <c r="D63" s="45"/>
      <c r="E63" s="68"/>
      <c r="F63" s="48"/>
      <c r="G63" s="66"/>
    </row>
    <row r="64" spans="1:7" x14ac:dyDescent="0.25">
      <c r="A64" s="44"/>
      <c r="B64" s="43"/>
      <c r="C64" s="48"/>
      <c r="D64" s="45"/>
      <c r="E64" s="68"/>
      <c r="F64" s="48"/>
      <c r="G64" s="66"/>
    </row>
    <row r="65" spans="1:7" x14ac:dyDescent="0.25">
      <c r="A65" s="44"/>
      <c r="B65" s="43"/>
      <c r="C65" s="48"/>
      <c r="D65" s="45"/>
      <c r="E65" s="68"/>
      <c r="F65" s="48"/>
      <c r="G65" s="66"/>
    </row>
    <row r="66" spans="1:7" x14ac:dyDescent="0.25">
      <c r="A66" s="44"/>
      <c r="B66" s="43"/>
      <c r="C66" s="48"/>
      <c r="D66" s="45"/>
      <c r="E66" s="68"/>
      <c r="F66" s="48"/>
      <c r="G66" s="66"/>
    </row>
    <row r="67" spans="1:7" x14ac:dyDescent="0.25">
      <c r="A67" s="44"/>
      <c r="B67" s="43"/>
      <c r="C67" s="48"/>
      <c r="D67" s="45"/>
      <c r="E67" s="68"/>
      <c r="F67" s="48"/>
      <c r="G67" s="66"/>
    </row>
    <row r="68" spans="1:7" x14ac:dyDescent="0.25">
      <c r="A68" s="44"/>
      <c r="B68" s="43"/>
      <c r="C68" s="48"/>
      <c r="D68" s="45"/>
      <c r="E68" s="68"/>
      <c r="F68" s="48"/>
      <c r="G68" s="66"/>
    </row>
    <row r="69" spans="1:7" x14ac:dyDescent="0.25">
      <c r="A69" s="44"/>
      <c r="B69" s="43"/>
      <c r="C69" s="48"/>
      <c r="D69" s="45"/>
      <c r="E69" s="68"/>
      <c r="F69" s="48"/>
      <c r="G69" s="66"/>
    </row>
    <row r="70" spans="1:7" x14ac:dyDescent="0.25">
      <c r="A70" s="44"/>
      <c r="B70" s="43"/>
      <c r="C70" s="48"/>
      <c r="D70" s="45"/>
      <c r="E70" s="68"/>
      <c r="F70" s="48"/>
      <c r="G70" s="66"/>
    </row>
    <row r="71" spans="1:7" x14ac:dyDescent="0.25">
      <c r="A71" s="44"/>
      <c r="B71" s="43"/>
      <c r="C71" s="48"/>
      <c r="D71" s="45"/>
      <c r="E71" s="68"/>
      <c r="F71" s="48"/>
      <c r="G71" s="66"/>
    </row>
    <row r="72" spans="1:7" x14ac:dyDescent="0.25">
      <c r="A72" s="44"/>
      <c r="B72" s="43"/>
      <c r="C72" s="48"/>
      <c r="D72" s="45"/>
      <c r="E72" s="68"/>
      <c r="F72" s="48"/>
      <c r="G72" s="66"/>
    </row>
    <row r="73" spans="1:7" x14ac:dyDescent="0.25">
      <c r="A73" s="44"/>
      <c r="B73" s="43"/>
      <c r="C73" s="48"/>
      <c r="D73" s="45"/>
      <c r="E73" s="68"/>
      <c r="F73" s="48"/>
      <c r="G73" s="66"/>
    </row>
    <row r="74" spans="1:7" x14ac:dyDescent="0.25">
      <c r="A74" s="44"/>
      <c r="B74" s="43"/>
      <c r="C74" s="48"/>
      <c r="D74" s="45"/>
      <c r="E74" s="68"/>
      <c r="F74" s="48"/>
      <c r="G74" s="66"/>
    </row>
    <row r="75" spans="1:7" x14ac:dyDescent="0.25">
      <c r="A75" s="44"/>
      <c r="B75" s="43"/>
      <c r="C75" s="48"/>
      <c r="D75" s="45"/>
      <c r="E75" s="68"/>
      <c r="F75" s="48"/>
      <c r="G75" s="66"/>
    </row>
    <row r="76" spans="1:7" x14ac:dyDescent="0.25">
      <c r="A76" s="44"/>
      <c r="B76" s="43"/>
      <c r="C76" s="48"/>
      <c r="D76" s="45"/>
      <c r="E76" s="68"/>
      <c r="F76" s="48"/>
      <c r="G76" s="66"/>
    </row>
    <row r="77" spans="1:7" x14ac:dyDescent="0.25">
      <c r="A77" s="44"/>
      <c r="B77" s="43"/>
      <c r="C77" s="48"/>
      <c r="D77" s="45"/>
      <c r="E77" s="68"/>
      <c r="F77" s="48"/>
      <c r="G77" s="66"/>
    </row>
    <row r="78" spans="1:7" x14ac:dyDescent="0.25">
      <c r="A78" s="44"/>
      <c r="B78" s="43"/>
      <c r="C78" s="48"/>
      <c r="D78" s="45"/>
      <c r="E78" s="68"/>
      <c r="F78" s="48"/>
      <c r="G78" s="66"/>
    </row>
    <row r="79" spans="1:7" x14ac:dyDescent="0.25">
      <c r="A79" s="44"/>
      <c r="B79" s="43"/>
      <c r="C79" s="48"/>
      <c r="D79" s="45"/>
      <c r="E79" s="68"/>
      <c r="F79" s="48"/>
      <c r="G79" s="66"/>
    </row>
    <row r="80" spans="1:7" x14ac:dyDescent="0.25">
      <c r="A80" s="44"/>
      <c r="B80" s="43"/>
      <c r="C80" s="48"/>
      <c r="D80" s="45"/>
      <c r="E80" s="68"/>
      <c r="F80" s="48"/>
      <c r="G80" s="66"/>
    </row>
    <row r="81" spans="1:7" x14ac:dyDescent="0.25">
      <c r="A81" s="44"/>
      <c r="B81" s="43"/>
      <c r="C81" s="48"/>
      <c r="D81" s="45"/>
      <c r="E81" s="68"/>
      <c r="F81" s="48"/>
      <c r="G81" s="66"/>
    </row>
    <row r="82" spans="1:7" x14ac:dyDescent="0.25">
      <c r="A82" s="44"/>
      <c r="B82" s="43"/>
      <c r="C82" s="48"/>
      <c r="D82" s="45"/>
      <c r="E82" s="68"/>
      <c r="F82" s="48"/>
      <c r="G82" s="66"/>
    </row>
    <row r="83" spans="1:7" x14ac:dyDescent="0.25">
      <c r="A83" s="44"/>
      <c r="B83" s="43"/>
      <c r="C83" s="48"/>
      <c r="D83" s="45"/>
      <c r="E83" s="68"/>
      <c r="F83" s="48"/>
      <c r="G83" s="66"/>
    </row>
    <row r="84" spans="1:7" x14ac:dyDescent="0.25">
      <c r="A84" s="44"/>
      <c r="B84" s="43"/>
      <c r="C84" s="48"/>
      <c r="D84" s="45"/>
      <c r="E84" s="68"/>
      <c r="F84" s="48"/>
      <c r="G84" s="66"/>
    </row>
    <row r="85" spans="1:7" x14ac:dyDescent="0.25">
      <c r="A85" s="44"/>
      <c r="B85" s="43"/>
      <c r="C85" s="48"/>
      <c r="D85" s="45"/>
      <c r="E85" s="68"/>
      <c r="F85" s="48"/>
      <c r="G85" s="66"/>
    </row>
    <row r="86" spans="1:7" x14ac:dyDescent="0.25">
      <c r="A86" s="44"/>
      <c r="B86" s="43"/>
      <c r="C86" s="48"/>
      <c r="D86" s="45"/>
      <c r="E86" s="68"/>
      <c r="F86" s="48"/>
      <c r="G86" s="66"/>
    </row>
    <row r="87" spans="1:7" x14ac:dyDescent="0.25">
      <c r="A87" s="44"/>
      <c r="B87" s="43"/>
      <c r="C87" s="48"/>
      <c r="D87" s="45"/>
      <c r="E87" s="68"/>
      <c r="F87" s="48"/>
      <c r="G87" s="66"/>
    </row>
    <row r="88" spans="1:7" x14ac:dyDescent="0.25">
      <c r="A88" s="44"/>
      <c r="B88" s="43"/>
      <c r="C88" s="48"/>
      <c r="D88" s="45"/>
      <c r="E88" s="68"/>
      <c r="F88" s="48"/>
      <c r="G88" s="66"/>
    </row>
    <row r="89" spans="1:7" x14ac:dyDescent="0.25">
      <c r="A89" s="44"/>
      <c r="B89" s="43"/>
      <c r="C89" s="48"/>
      <c r="D89" s="45"/>
      <c r="E89" s="68"/>
      <c r="F89" s="48"/>
      <c r="G89" s="66"/>
    </row>
    <row r="90" spans="1:7" x14ac:dyDescent="0.25">
      <c r="A90" s="44"/>
      <c r="B90" s="43"/>
      <c r="C90" s="48"/>
      <c r="D90" s="45"/>
      <c r="E90" s="68"/>
      <c r="F90" s="48"/>
      <c r="G90" s="66"/>
    </row>
    <row r="91" spans="1:7" x14ac:dyDescent="0.25">
      <c r="A91" s="44"/>
      <c r="B91" s="43"/>
      <c r="C91" s="48"/>
      <c r="D91" s="45"/>
      <c r="E91" s="68"/>
      <c r="F91" s="48"/>
      <c r="G91" s="66"/>
    </row>
    <row r="92" spans="1:7" x14ac:dyDescent="0.25">
      <c r="A92" s="44"/>
      <c r="B92" s="43"/>
      <c r="C92" s="48"/>
      <c r="D92" s="45"/>
      <c r="E92" s="68"/>
      <c r="F92" s="48"/>
      <c r="G92" s="66"/>
    </row>
    <row r="93" spans="1:7" x14ac:dyDescent="0.25">
      <c r="A93" s="44"/>
      <c r="B93" s="43"/>
      <c r="C93" s="48"/>
      <c r="D93" s="45"/>
      <c r="E93" s="68"/>
      <c r="F93" s="48"/>
      <c r="G93" s="66"/>
    </row>
    <row r="94" spans="1:7" x14ac:dyDescent="0.25">
      <c r="A94" s="44"/>
      <c r="B94" s="43"/>
      <c r="C94" s="48"/>
      <c r="D94" s="45"/>
      <c r="E94" s="68"/>
      <c r="F94" s="48"/>
      <c r="G94" s="66"/>
    </row>
    <row r="95" spans="1:7" x14ac:dyDescent="0.25">
      <c r="A95" s="44"/>
      <c r="B95" s="43"/>
      <c r="C95" s="48"/>
      <c r="D95" s="45"/>
      <c r="E95" s="68"/>
      <c r="F95" s="48"/>
      <c r="G95" s="66"/>
    </row>
    <row r="96" spans="1:7" x14ac:dyDescent="0.25">
      <c r="A96" s="44"/>
      <c r="B96" s="43"/>
      <c r="C96" s="48"/>
      <c r="D96" s="45"/>
      <c r="E96" s="68"/>
      <c r="F96" s="48"/>
      <c r="G96" s="66"/>
    </row>
    <row r="97" spans="1:7" x14ac:dyDescent="0.25">
      <c r="A97" s="44"/>
      <c r="B97" s="43"/>
      <c r="C97" s="48"/>
      <c r="D97" s="45"/>
      <c r="E97" s="68"/>
      <c r="F97" s="48"/>
      <c r="G97" s="66"/>
    </row>
    <row r="98" spans="1:7" x14ac:dyDescent="0.25">
      <c r="A98" s="44"/>
      <c r="B98" s="43"/>
      <c r="C98" s="48"/>
      <c r="D98" s="45"/>
      <c r="E98" s="68"/>
      <c r="F98" s="48"/>
      <c r="G98" s="66"/>
    </row>
    <row r="99" spans="1:7" x14ac:dyDescent="0.25">
      <c r="A99" s="44"/>
      <c r="B99" s="43"/>
      <c r="C99" s="48"/>
      <c r="D99" s="45"/>
      <c r="E99" s="68"/>
      <c r="F99" s="48"/>
      <c r="G99" s="66"/>
    </row>
    <row r="100" spans="1:7" x14ac:dyDescent="0.25">
      <c r="C100" s="24">
        <f>SUM(C2:C99)</f>
        <v>65144</v>
      </c>
    </row>
  </sheetData>
  <sortState ref="B2:D22">
    <sortCondition ref="B2"/>
  </sortState>
  <pageMargins left="0.7" right="0.7" top="0.75" bottom="0.75" header="0.3" footer="0.3"/>
  <pageSetup paperSize="9" orientation="portrait" horizontalDpi="180" verticalDpi="18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</vt:lpstr>
      <vt:lpstr>Service</vt:lpstr>
      <vt:lpstr>Facture</vt:lpstr>
      <vt:lpstr>Recap</vt:lpstr>
      <vt:lpstr>Facture!Extraire</vt:lpstr>
      <vt:lpstr>Facture!Zone_d_impression</vt:lpstr>
    </vt:vector>
  </TitlesOfParts>
  <Company>Edition ULTRA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Jean-Eric Pelouas</cp:lastModifiedBy>
  <cp:lastPrinted>2014-02-04T10:31:57Z</cp:lastPrinted>
  <dcterms:created xsi:type="dcterms:W3CDTF">2013-12-20T19:06:56Z</dcterms:created>
  <dcterms:modified xsi:type="dcterms:W3CDTF">2014-02-05T12:42:53Z</dcterms:modified>
</cp:coreProperties>
</file>