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243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jeane\Downloads\"/>
    </mc:Choice>
  </mc:AlternateContent>
  <xr:revisionPtr revIDLastSave="0" documentId="13_ncr:1_{4B13EE74-D267-473B-8866-37EEC8A9C2BB}" xr6:coauthVersionLast="45" xr6:coauthVersionMax="45" xr10:uidLastSave="{00000000-0000-0000-0000-000000000000}"/>
  <bookViews>
    <workbookView xWindow="-120" yWindow="-120" windowWidth="24240" windowHeight="13740" xr2:uid="{00000000-000D-0000-FFFF-FFFF00000000}"/>
  </bookViews>
  <sheets>
    <sheet name="Feuil1" sheetId="1" r:id="rId1"/>
    <sheet name="Feuil2" sheetId="2" r:id="rId2"/>
    <sheet name="Feuil3" sheetId="3" r:id="rId3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D25" i="1" l="1"/>
  <c r="D28" i="1"/>
  <c r="H39" i="1" l="1" a="1"/>
  <c r="H39" i="1" s="1"/>
  <c r="I39" i="1" a="1"/>
  <c r="I39" i="1"/>
  <c r="J39" i="1" a="1"/>
  <c r="J39" i="1" s="1"/>
  <c r="K39" i="1" a="1"/>
  <c r="K39" i="1"/>
  <c r="L39" i="1" a="1"/>
  <c r="L39" i="1" s="1"/>
  <c r="M39" i="1" a="1"/>
  <c r="M39" i="1"/>
  <c r="N39" i="1" a="1"/>
  <c r="N39" i="1" s="1"/>
  <c r="O39" i="1" a="1"/>
  <c r="O39" i="1"/>
  <c r="H40" i="1" a="1"/>
  <c r="H40" i="1" s="1"/>
  <c r="I40" i="1" a="1"/>
  <c r="I40" i="1"/>
  <c r="J40" i="1" a="1"/>
  <c r="J40" i="1" s="1"/>
  <c r="K40" i="1" a="1"/>
  <c r="K40" i="1"/>
  <c r="L40" i="1" a="1"/>
  <c r="L40" i="1" s="1"/>
  <c r="M40" i="1" a="1"/>
  <c r="M40" i="1"/>
  <c r="N40" i="1" a="1"/>
  <c r="N40" i="1" s="1"/>
  <c r="O40" i="1" a="1"/>
  <c r="O40" i="1"/>
  <c r="H41" i="1" a="1"/>
  <c r="H41" i="1" s="1"/>
  <c r="I41" i="1" a="1"/>
  <c r="I41" i="1"/>
  <c r="J41" i="1" a="1"/>
  <c r="J41" i="1" s="1"/>
  <c r="K41" i="1" a="1"/>
  <c r="K41" i="1"/>
  <c r="L41" i="1" a="1"/>
  <c r="L41" i="1" s="1"/>
  <c r="M41" i="1" a="1"/>
  <c r="M41" i="1"/>
  <c r="N41" i="1" a="1"/>
  <c r="N41" i="1" s="1"/>
  <c r="O41" i="1" a="1"/>
  <c r="O41" i="1"/>
  <c r="H42" i="1" a="1"/>
  <c r="H42" i="1" s="1"/>
  <c r="I42" i="1" a="1"/>
  <c r="I42" i="1"/>
  <c r="J42" i="1" a="1"/>
  <c r="J42" i="1" s="1"/>
  <c r="K42" i="1" a="1"/>
  <c r="K42" i="1"/>
  <c r="L42" i="1" a="1"/>
  <c r="L42" i="1" s="1"/>
  <c r="M42" i="1" a="1"/>
  <c r="M42" i="1"/>
  <c r="N42" i="1" a="1"/>
  <c r="N42" i="1" s="1"/>
  <c r="O42" i="1" a="1"/>
  <c r="O42" i="1" s="1"/>
  <c r="D40" i="1" a="1"/>
  <c r="D40" i="1" s="1"/>
  <c r="E40" i="1" a="1"/>
  <c r="E40" i="1"/>
  <c r="F40" i="1" a="1"/>
  <c r="F40" i="1" s="1"/>
  <c r="G40" i="1" a="1"/>
  <c r="G40" i="1"/>
  <c r="D41" i="1" a="1"/>
  <c r="D41" i="1" s="1"/>
  <c r="E41" i="1" a="1"/>
  <c r="E41" i="1"/>
  <c r="F41" i="1" a="1"/>
  <c r="F41" i="1" s="1"/>
  <c r="G41" i="1" a="1"/>
  <c r="G41" i="1"/>
  <c r="D42" i="1" a="1"/>
  <c r="D42" i="1" s="1"/>
  <c r="E42" i="1" a="1"/>
  <c r="E42" i="1"/>
  <c r="F42" i="1" a="1"/>
  <c r="F42" i="1" s="1"/>
  <c r="G42" i="1" a="1"/>
  <c r="G42" i="1" s="1"/>
  <c r="E39" i="1" a="1"/>
  <c r="E39" i="1" s="1"/>
  <c r="F39" i="1" a="1"/>
  <c r="F39" i="1" s="1"/>
  <c r="G39" i="1" a="1"/>
  <c r="G39" i="1" s="1"/>
  <c r="D39" i="1" a="1"/>
  <c r="D39" i="1" s="1"/>
  <c r="B28" i="1"/>
  <c r="B27" i="1"/>
  <c r="B26" i="1"/>
  <c r="B16" i="1"/>
  <c r="B17" i="1" s="1"/>
  <c r="B18" i="1" s="1"/>
  <c r="B19" i="1" s="1"/>
  <c r="B20" i="1" s="1"/>
  <c r="B21" i="1" s="1"/>
  <c r="A16" i="1"/>
  <c r="A17" i="1" s="1"/>
  <c r="A18" i="1" s="1"/>
  <c r="A19" i="1" s="1"/>
  <c r="A20" i="1" s="1"/>
  <c r="A21" i="1" s="1"/>
  <c r="B13" i="1"/>
  <c r="B14" i="1" s="1"/>
  <c r="A13" i="1"/>
  <c r="A14" i="1" s="1"/>
  <c r="B7" i="1"/>
  <c r="B8" i="1" s="1"/>
  <c r="B9" i="1" s="1"/>
  <c r="B10" i="1" s="1"/>
  <c r="B6" i="1"/>
  <c r="B5" i="1"/>
  <c r="A5" i="1"/>
  <c r="A6" i="1" s="1"/>
  <c r="A7" i="1" s="1"/>
  <c r="A8" i="1" s="1"/>
  <c r="A9" i="1" s="1"/>
  <c r="A10" i="1" s="1"/>
  <c r="E25" i="1"/>
  <c r="E28" i="1"/>
  <c r="F28" i="1"/>
  <c r="G28" i="1"/>
  <c r="H28" i="1"/>
  <c r="I28" i="1"/>
  <c r="J28" i="1"/>
  <c r="K28" i="1"/>
  <c r="L28" i="1"/>
  <c r="M28" i="1"/>
  <c r="N28" i="1"/>
  <c r="O28" i="1"/>
  <c r="F25" i="1"/>
  <c r="G25" i="1"/>
  <c r="H25" i="1"/>
  <c r="I25" i="1"/>
  <c r="J25" i="1"/>
  <c r="K25" i="1"/>
  <c r="L25" i="1"/>
  <c r="M25" i="1"/>
  <c r="N25" i="1"/>
  <c r="O25" i="1"/>
</calcChain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<sst xmlns="http://schemas.openxmlformats.org/spreadsheetml/2006/main" count="91" uniqueCount="23">
  <si>
    <t>CHLORURECALP</t>
  </si>
  <si>
    <t>CHLORURE CALCIUM PAILLETTE 25K</t>
  </si>
  <si>
    <t>CHLSS20</t>
  </si>
  <si>
    <t>CHLORITE DE SOUDE SOL. 25% 20L</t>
  </si>
  <si>
    <t>CLADIT2R</t>
  </si>
  <si>
    <t>CLARCEL DIT 2R SAC DE 25 KG</t>
  </si>
  <si>
    <t>CLAP</t>
  </si>
  <si>
    <t>CLARCEL DIATOMEES DIC P</t>
  </si>
  <si>
    <t>Quantité Janvier</t>
  </si>
  <si>
    <t>Quantité Fevrier</t>
  </si>
  <si>
    <t>Quantité Mars</t>
  </si>
  <si>
    <t>Quantité Avril</t>
  </si>
  <si>
    <t>Quantité Mai</t>
  </si>
  <si>
    <t>Quantité Juin</t>
  </si>
  <si>
    <t>Quantité Juillet</t>
  </si>
  <si>
    <t>Quantité Aout</t>
  </si>
  <si>
    <t>Quantité Septembre</t>
  </si>
  <si>
    <t>Quantité Octobre</t>
  </si>
  <si>
    <t>Quantité Novembre</t>
  </si>
  <si>
    <t>Quantité Décembre</t>
  </si>
  <si>
    <t>Tableau des ventes</t>
  </si>
  <si>
    <t>Resultats attendus</t>
  </si>
  <si>
    <t>Suggestion de mise en forme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</si>
</sst>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7" x14ac:knownFonts="1">
    <font>
      <sz val="11"/>
      <color theme="1"/>
      <name val="Calibri"/>
      <family val="2"/>
      <scheme val="minor"/>
    </font>
    <font>
      <sz val="8"/>
      <color rgb="FF000000"/>
      <name val="Arial"/>
      <family val="2"/>
    </font>
    <font>
      <sz val="16"/>
      <color theme="1"/>
      <name val="Calibri"/>
      <family val="2"/>
      <scheme val="minor"/>
    </font>
    <font>
      <sz val="18"/>
      <color theme="1"/>
      <name val="Calibri"/>
      <family val="2"/>
      <scheme val="minor"/>
    </font>
    <font>
      <b/>
      <sz val="11"/>
      <color rgb="FFFF0000"/>
      <name val="Calibri"/>
      <family val="2"/>
      <scheme val="minor"/>
    </font>
    <font>
      <sz val="8"/>
      <color theme="0" tint="-0.249977111117893"/>
      <name val="Arial"/>
      <family val="2"/>
    </font>
    <font>
      <sz val="18"/>
      <color theme="0" tint="-0.249977111117893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CCCCFF"/>
        <bgColor indexed="64"/>
      </patternFill>
    </fill>
    <fill>
      <patternFill patternType="solid">
        <fgColor rgb="FFFFFFFF"/>
        <bgColor indexed="64"/>
      </patternFill>
    </fill>
  </fills>
  <borders count="24">
    <border>
      <left/>
      <right/>
      <top/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/>
      <diagonal/>
    </border>
    <border>
      <left/>
      <right/>
      <top/>
      <bottom style="medium">
        <color indexed="64"/>
      </bottom>
      <diagonal/>
    </border>
  </borders>
  <cellStyleXfs count="1">
    <xf numFmtId="0" fontId="0" fillId="0" borderId="0"/>
  </cellStyleXfs>
  <cellXfs count="41">
    <xf numFmtId="0" fontId="0" fillId="0" borderId="0" xfId="0"/>
    <xf numFmtId="0" fontId="0" fillId="0" borderId="0" xfId="0" applyAlignment="1">
      <alignment horizontal="center" vertical="center"/>
    </xf>
    <xf numFmtId="0" fontId="1" fillId="2" borderId="3" xfId="0" applyNumberFormat="1" applyFont="1" applyFill="1" applyBorder="1" applyAlignment="1">
      <alignment horizontal="center" vertical="center"/>
    </xf>
    <xf numFmtId="0" fontId="1" fillId="2" borderId="2" xfId="0" applyNumberFormat="1" applyFont="1" applyFill="1" applyBorder="1" applyAlignment="1">
      <alignment horizontal="center" vertical="center"/>
    </xf>
    <xf numFmtId="0" fontId="1" fillId="2" borderId="7" xfId="0" applyNumberFormat="1" applyFont="1" applyFill="1" applyBorder="1" applyAlignment="1">
      <alignment horizontal="center" vertical="center"/>
    </xf>
    <xf numFmtId="0" fontId="1" fillId="2" borderId="8" xfId="0" applyNumberFormat="1" applyFont="1" applyFill="1" applyBorder="1" applyAlignment="1">
      <alignment horizontal="center" vertical="center"/>
    </xf>
    <xf numFmtId="0" fontId="1" fillId="2" borderId="9" xfId="0" applyNumberFormat="1" applyFont="1" applyFill="1" applyBorder="1" applyAlignment="1">
      <alignment horizontal="center" vertical="center"/>
    </xf>
    <xf numFmtId="4" fontId="1" fillId="3" borderId="1" xfId="0" applyNumberFormat="1" applyFont="1" applyFill="1" applyBorder="1" applyAlignment="1">
      <alignment horizontal="center" vertical="center"/>
    </xf>
    <xf numFmtId="4" fontId="1" fillId="3" borderId="2" xfId="0" applyNumberFormat="1" applyFont="1" applyFill="1" applyBorder="1" applyAlignment="1">
      <alignment horizontal="center" vertical="center"/>
    </xf>
    <xf numFmtId="4" fontId="1" fillId="3" borderId="3" xfId="0" applyNumberFormat="1" applyFont="1" applyFill="1" applyBorder="1" applyAlignment="1">
      <alignment horizontal="center" vertical="center"/>
    </xf>
    <xf numFmtId="0" fontId="0" fillId="0" borderId="0" xfId="0" applyAlignment="1">
      <alignment horizontal="center" vertical="center"/>
    </xf>
    <xf numFmtId="0" fontId="0" fillId="0" borderId="10" xfId="0" applyBorder="1" applyAlignment="1">
      <alignment horizontal="center" vertical="center"/>
    </xf>
    <xf numFmtId="0" fontId="0" fillId="0" borderId="11" xfId="0" applyBorder="1" applyAlignment="1">
      <alignment horizontal="center" vertical="center"/>
    </xf>
    <xf numFmtId="0" fontId="0" fillId="0" borderId="12" xfId="0" applyBorder="1" applyAlignment="1">
      <alignment horizontal="center" vertical="center"/>
    </xf>
    <xf numFmtId="0" fontId="0" fillId="0" borderId="0" xfId="0" applyAlignment="1">
      <alignment horizontal="left" vertical="center"/>
    </xf>
    <xf numFmtId="0" fontId="1" fillId="2" borderId="6" xfId="0" applyNumberFormat="1" applyFont="1" applyFill="1" applyBorder="1" applyAlignment="1">
      <alignment vertical="center"/>
    </xf>
    <xf numFmtId="0" fontId="1" fillId="2" borderId="6" xfId="0" applyNumberFormat="1" applyFont="1" applyFill="1" applyBorder="1" applyAlignment="1">
      <alignment horizontal="center" vertical="center"/>
    </xf>
    <xf numFmtId="0" fontId="3" fillId="0" borderId="13" xfId="0" applyFont="1" applyBorder="1" applyAlignment="1">
      <alignment horizontal="center" vertical="center"/>
    </xf>
    <xf numFmtId="0" fontId="3" fillId="0" borderId="14" xfId="0" applyFont="1" applyBorder="1" applyAlignment="1">
      <alignment horizontal="center" vertical="center"/>
    </xf>
    <xf numFmtId="0" fontId="3" fillId="0" borderId="16" xfId="0" applyFont="1" applyBorder="1" applyAlignment="1">
      <alignment horizontal="center" vertical="center"/>
    </xf>
    <xf numFmtId="0" fontId="3" fillId="0" borderId="18" xfId="0" applyFont="1" applyBorder="1" applyAlignment="1">
      <alignment horizontal="center" vertical="center"/>
    </xf>
    <xf numFmtId="0" fontId="0" fillId="0" borderId="0" xfId="0" applyAlignment="1">
      <alignment horizontal="center" vertical="center"/>
    </xf>
    <xf numFmtId="0" fontId="5" fillId="2" borderId="4" xfId="0" applyNumberFormat="1" applyFont="1" applyFill="1" applyBorder="1" applyAlignment="1">
      <alignment vertical="center"/>
    </xf>
    <xf numFmtId="0" fontId="5" fillId="2" borderId="4" xfId="0" applyNumberFormat="1" applyFont="1" applyFill="1" applyBorder="1" applyAlignment="1">
      <alignment horizontal="center" vertical="center"/>
    </xf>
    <xf numFmtId="0" fontId="5" fillId="2" borderId="5" xfId="0" applyNumberFormat="1" applyFont="1" applyFill="1" applyBorder="1" applyAlignment="1">
      <alignment vertical="center"/>
    </xf>
    <xf numFmtId="0" fontId="5" fillId="2" borderId="5" xfId="0" applyNumberFormat="1" applyFont="1" applyFill="1" applyBorder="1" applyAlignment="1">
      <alignment horizontal="center" vertical="center"/>
    </xf>
    <xf numFmtId="0" fontId="6" fillId="0" borderId="15" xfId="0" applyFont="1" applyBorder="1" applyAlignment="1">
      <alignment horizontal="center" vertical="center"/>
    </xf>
    <xf numFmtId="0" fontId="6" fillId="0" borderId="17" xfId="0" applyFont="1" applyBorder="1" applyAlignment="1">
      <alignment horizontal="center" vertical="center"/>
    </xf>
    <xf numFmtId="0" fontId="0" fillId="0" borderId="0" xfId="0" applyAlignment="1">
      <alignment horizontal="center" vertical="center"/>
    </xf>
    <xf numFmtId="0" fontId="4" fillId="0" borderId="19" xfId="0" applyFont="1" applyBorder="1" applyAlignment="1">
      <alignment horizontal="center" vertical="center"/>
    </xf>
    <xf numFmtId="0" fontId="4" fillId="0" borderId="20" xfId="0" applyFont="1" applyBorder="1" applyAlignment="1">
      <alignment horizontal="center" vertical="center"/>
    </xf>
    <xf numFmtId="0" fontId="4" fillId="0" borderId="21" xfId="0" applyFont="1" applyBorder="1" applyAlignment="1">
      <alignment horizontal="center" vertical="center"/>
    </xf>
    <xf numFmtId="0" fontId="0" fillId="0" borderId="13" xfId="0" applyBorder="1" applyAlignment="1">
      <alignment horizontal="center" vertical="center"/>
    </xf>
    <xf numFmtId="0" fontId="0" fillId="0" borderId="22" xfId="0" applyBorder="1" applyAlignment="1">
      <alignment horizontal="center" vertical="center"/>
    </xf>
    <xf numFmtId="0" fontId="0" fillId="0" borderId="14" xfId="0" applyBorder="1" applyAlignment="1">
      <alignment horizontal="center" vertical="center"/>
    </xf>
    <xf numFmtId="0" fontId="0" fillId="0" borderId="17" xfId="0" applyBorder="1" applyAlignment="1">
      <alignment horizontal="center" vertical="center"/>
    </xf>
    <xf numFmtId="0" fontId="0" fillId="0" borderId="23" xfId="0" applyBorder="1" applyAlignment="1">
      <alignment horizontal="center" vertical="center"/>
    </xf>
    <xf numFmtId="0" fontId="0" fillId="0" borderId="18" xfId="0" applyBorder="1" applyAlignment="1">
      <alignment horizontal="center" vertical="center"/>
    </xf>
    <xf numFmtId="0" fontId="2" fillId="0" borderId="19" xfId="0" applyFont="1" applyBorder="1" applyAlignment="1">
      <alignment horizontal="center" vertical="center"/>
    </xf>
    <xf numFmtId="0" fontId="2" fillId="0" borderId="20" xfId="0" applyFont="1" applyBorder="1" applyAlignment="1">
      <alignment horizontal="center" vertical="center"/>
    </xf>
    <xf numFmtId="0" fontId="2" fillId="0" borderId="21" xfId="0" applyFont="1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eetMetadata" Target="metadata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Y42"/>
  <sheetViews>
    <sheetView showGridLines="0" tabSelected="1" topLeftCell="A13" workbookViewId="0">
      <selection activeCell="D10" sqref="D10"/>
    </sheetView>
  </sheetViews>
  <sheetFormatPr defaultColWidth="11.42578125" defaultRowHeight="15" x14ac:dyDescent="0.25"/>
  <cols>
    <col min="1" max="1" width="14.7109375" style="1" bestFit="1" customWidth="1"/>
    <col min="2" max="2" width="27.140625" style="1" bestFit="1" customWidth="1"/>
    <col min="3" max="3" width="4.42578125" style="1" bestFit="1" customWidth="1"/>
    <col min="4" max="4" width="12.140625" style="1" bestFit="1" customWidth="1"/>
    <col min="5" max="5" width="12" style="1" bestFit="1" customWidth="1"/>
    <col min="6" max="6" width="10.5703125" style="1" bestFit="1" customWidth="1"/>
    <col min="7" max="7" width="10.28515625" style="1" bestFit="1" customWidth="1"/>
    <col min="8" max="8" width="9.42578125" style="1" bestFit="1" customWidth="1"/>
    <col min="9" max="9" width="9.85546875" style="1" bestFit="1" customWidth="1"/>
    <col min="10" max="10" width="10.85546875" style="1" bestFit="1" customWidth="1"/>
    <col min="11" max="11" width="10.42578125" style="1" bestFit="1" customWidth="1"/>
    <col min="12" max="12" width="14.5703125" style="1" bestFit="1" customWidth="1"/>
    <col min="13" max="13" width="12.7109375" style="1" bestFit="1" customWidth="1"/>
    <col min="14" max="15" width="14.140625" style="1" bestFit="1" customWidth="1"/>
    <col min="16" max="16384" width="11.42578125" style="1"/>
  </cols>
  <sheetData>
    <row r="1" spans="1:15" ht="21.75" thickBot="1" x14ac:dyDescent="0.3">
      <c r="D1" s="38" t="s">
        <v>20</v>
      </c>
      <c r="E1" s="39"/>
      <c r="F1" s="39"/>
      <c r="G1" s="39"/>
      <c r="H1" s="39"/>
      <c r="I1" s="39"/>
      <c r="J1" s="40"/>
    </row>
    <row r="2" spans="1:15" ht="15.75" thickBot="1" x14ac:dyDescent="0.3"/>
    <row r="3" spans="1:15" ht="15.75" thickBot="1" x14ac:dyDescent="0.3">
      <c r="D3" s="4" t="s">
        <v>8</v>
      </c>
      <c r="E3" s="5" t="s">
        <v>9</v>
      </c>
      <c r="F3" s="5" t="s">
        <v>10</v>
      </c>
      <c r="G3" s="5" t="s">
        <v>11</v>
      </c>
      <c r="H3" s="5" t="s">
        <v>12</v>
      </c>
      <c r="I3" s="5" t="s">
        <v>13</v>
      </c>
      <c r="J3" s="5" t="s">
        <v>14</v>
      </c>
      <c r="K3" s="5" t="s">
        <v>15</v>
      </c>
      <c r="L3" s="5" t="s">
        <v>16</v>
      </c>
      <c r="M3" s="5" t="s">
        <v>17</v>
      </c>
      <c r="N3" s="5" t="s">
        <v>18</v>
      </c>
      <c r="O3" s="6" t="s">
        <v>19</v>
      </c>
    </row>
    <row r="4" spans="1:15" x14ac:dyDescent="0.25">
      <c r="A4" s="15" t="s">
        <v>0</v>
      </c>
      <c r="B4" s="16" t="s">
        <v>1</v>
      </c>
      <c r="C4" s="2">
        <v>2013</v>
      </c>
      <c r="D4" s="7">
        <v>850</v>
      </c>
      <c r="E4" s="8">
        <v>700</v>
      </c>
      <c r="F4" s="8">
        <v>275</v>
      </c>
      <c r="G4" s="8">
        <v>150</v>
      </c>
      <c r="H4" s="8">
        <v>0</v>
      </c>
      <c r="I4" s="8">
        <v>51</v>
      </c>
      <c r="J4" s="8">
        <v>1</v>
      </c>
      <c r="K4" s="8">
        <v>50</v>
      </c>
      <c r="L4" s="8">
        <v>75</v>
      </c>
      <c r="M4" s="8">
        <v>125</v>
      </c>
      <c r="N4" s="8">
        <v>450</v>
      </c>
      <c r="O4" s="9">
        <v>1450</v>
      </c>
    </row>
    <row r="5" spans="1:15" x14ac:dyDescent="0.25">
      <c r="A5" s="22" t="str">
        <f>A4</f>
        <v>CHLORURECALP</v>
      </c>
      <c r="B5" s="23" t="str">
        <f>B4</f>
        <v>CHLORURE CALCIUM PAILLETTE 25K</v>
      </c>
      <c r="C5" s="2">
        <v>2014</v>
      </c>
      <c r="D5" s="7">
        <v>1450</v>
      </c>
      <c r="E5" s="8">
        <v>1300</v>
      </c>
      <c r="F5" s="8">
        <v>75</v>
      </c>
      <c r="G5" s="8">
        <v>200</v>
      </c>
      <c r="H5" s="8">
        <v>475</v>
      </c>
      <c r="I5" s="8">
        <v>1</v>
      </c>
      <c r="J5" s="8">
        <v>50</v>
      </c>
      <c r="K5" s="8">
        <v>0</v>
      </c>
      <c r="L5" s="8">
        <v>175</v>
      </c>
      <c r="M5" s="8">
        <v>300</v>
      </c>
      <c r="N5" s="8">
        <v>50</v>
      </c>
      <c r="O5" s="9">
        <v>375</v>
      </c>
    </row>
    <row r="6" spans="1:15" x14ac:dyDescent="0.25">
      <c r="A6" s="22" t="str">
        <f t="shared" ref="A6:A10" si="0">A5</f>
        <v>CHLORURECALP</v>
      </c>
      <c r="B6" s="23" t="str">
        <f t="shared" ref="B6:B10" si="1">B5</f>
        <v>CHLORURE CALCIUM PAILLETTE 25K</v>
      </c>
      <c r="C6" s="2">
        <v>2015</v>
      </c>
      <c r="D6" s="7">
        <v>825</v>
      </c>
      <c r="E6" s="8">
        <v>0</v>
      </c>
      <c r="F6" s="8">
        <v>400</v>
      </c>
      <c r="G6" s="8">
        <v>0</v>
      </c>
      <c r="H6" s="8">
        <v>50</v>
      </c>
      <c r="I6" s="8">
        <v>150</v>
      </c>
      <c r="J6" s="8">
        <v>275</v>
      </c>
      <c r="K6" s="8">
        <v>0</v>
      </c>
      <c r="L6" s="8">
        <v>25</v>
      </c>
      <c r="M6" s="8">
        <v>75</v>
      </c>
      <c r="N6" s="8">
        <v>1050</v>
      </c>
      <c r="O6" s="9">
        <v>475</v>
      </c>
    </row>
    <row r="7" spans="1:15" x14ac:dyDescent="0.25">
      <c r="A7" s="22" t="str">
        <f t="shared" si="0"/>
        <v>CHLORURECALP</v>
      </c>
      <c r="B7" s="23" t="str">
        <f t="shared" si="1"/>
        <v>CHLORURE CALCIUM PAILLETTE 25K</v>
      </c>
      <c r="C7" s="2">
        <v>2016</v>
      </c>
      <c r="D7" s="7">
        <v>625</v>
      </c>
      <c r="E7" s="8">
        <v>150</v>
      </c>
      <c r="F7" s="8">
        <v>200</v>
      </c>
      <c r="G7" s="8">
        <v>175</v>
      </c>
      <c r="H7" s="8">
        <v>25</v>
      </c>
      <c r="I7" s="8">
        <v>325</v>
      </c>
      <c r="J7" s="8">
        <v>50</v>
      </c>
      <c r="K7" s="8">
        <v>50</v>
      </c>
      <c r="L7" s="8">
        <v>100</v>
      </c>
      <c r="M7" s="8">
        <v>750</v>
      </c>
      <c r="N7" s="8">
        <v>3700</v>
      </c>
      <c r="O7" s="9">
        <v>750</v>
      </c>
    </row>
    <row r="8" spans="1:15" x14ac:dyDescent="0.25">
      <c r="A8" s="22" t="str">
        <f t="shared" si="0"/>
        <v>CHLORURECALP</v>
      </c>
      <c r="B8" s="23" t="str">
        <f t="shared" si="1"/>
        <v>CHLORURE CALCIUM PAILLETTE 25K</v>
      </c>
      <c r="C8" s="2">
        <v>2017</v>
      </c>
      <c r="D8" s="7">
        <v>825</v>
      </c>
      <c r="E8" s="8">
        <v>1450</v>
      </c>
      <c r="F8" s="8">
        <v>625</v>
      </c>
      <c r="G8" s="8">
        <v>375</v>
      </c>
      <c r="H8" s="8">
        <v>25</v>
      </c>
      <c r="I8" s="8">
        <v>100</v>
      </c>
      <c r="J8" s="8">
        <v>225</v>
      </c>
      <c r="K8" s="8">
        <v>500</v>
      </c>
      <c r="L8" s="8">
        <v>50</v>
      </c>
      <c r="M8" s="8">
        <v>700</v>
      </c>
      <c r="N8" s="8">
        <v>1550</v>
      </c>
      <c r="O8" s="9">
        <v>1125</v>
      </c>
    </row>
    <row r="9" spans="1:15" x14ac:dyDescent="0.25">
      <c r="A9" s="22" t="str">
        <f t="shared" si="0"/>
        <v>CHLORURECALP</v>
      </c>
      <c r="B9" s="23" t="str">
        <f t="shared" si="1"/>
        <v>CHLORURE CALCIUM PAILLETTE 25K</v>
      </c>
      <c r="C9" s="2">
        <v>2018</v>
      </c>
      <c r="D9" s="7">
        <v>1575</v>
      </c>
      <c r="E9" s="8">
        <v>1450</v>
      </c>
      <c r="F9" s="8">
        <v>1075</v>
      </c>
      <c r="G9" s="8">
        <v>525</v>
      </c>
      <c r="H9" s="8">
        <v>200</v>
      </c>
      <c r="I9" s="8">
        <v>650</v>
      </c>
      <c r="J9" s="8">
        <v>375</v>
      </c>
      <c r="K9" s="8">
        <v>125</v>
      </c>
      <c r="L9" s="8">
        <v>0</v>
      </c>
      <c r="M9" s="8">
        <v>350</v>
      </c>
      <c r="N9" s="8">
        <v>1500</v>
      </c>
      <c r="O9" s="9">
        <v>1525</v>
      </c>
    </row>
    <row r="10" spans="1:15" x14ac:dyDescent="0.25">
      <c r="A10" s="24" t="str">
        <f t="shared" si="0"/>
        <v>CHLORURECALP</v>
      </c>
      <c r="B10" s="25" t="str">
        <f t="shared" si="1"/>
        <v>CHLORURE CALCIUM PAILLETTE 25K</v>
      </c>
      <c r="C10" s="2">
        <v>2019</v>
      </c>
      <c r="D10" s="7">
        <v>1475</v>
      </c>
      <c r="E10" s="8">
        <v>500</v>
      </c>
      <c r="F10" s="8">
        <v>1350</v>
      </c>
      <c r="G10" s="8">
        <v>125</v>
      </c>
      <c r="H10" s="8">
        <v>425</v>
      </c>
      <c r="I10" s="8">
        <v>1250</v>
      </c>
      <c r="J10" s="8">
        <v>375</v>
      </c>
      <c r="K10" s="8">
        <v>50</v>
      </c>
      <c r="L10" s="8">
        <v>25</v>
      </c>
      <c r="M10" s="8">
        <v>1175</v>
      </c>
      <c r="N10" s="8">
        <v>0</v>
      </c>
      <c r="O10" s="9">
        <v>0</v>
      </c>
    </row>
    <row r="11" spans="1:15" x14ac:dyDescent="0.25">
      <c r="A11" s="3" t="s">
        <v>2</v>
      </c>
      <c r="B11" s="3" t="s">
        <v>3</v>
      </c>
      <c r="C11" s="2">
        <v>2016</v>
      </c>
      <c r="D11" s="7">
        <v>24</v>
      </c>
      <c r="E11" s="8">
        <v>0</v>
      </c>
      <c r="F11" s="8">
        <v>0</v>
      </c>
      <c r="G11" s="8">
        <v>0</v>
      </c>
      <c r="H11" s="8">
        <v>0</v>
      </c>
      <c r="I11" s="8">
        <v>0</v>
      </c>
      <c r="J11" s="8">
        <v>0</v>
      </c>
      <c r="K11" s="8">
        <v>0</v>
      </c>
      <c r="L11" s="8">
        <v>0</v>
      </c>
      <c r="M11" s="8">
        <v>0</v>
      </c>
      <c r="N11" s="8">
        <v>0</v>
      </c>
      <c r="O11" s="9">
        <v>0</v>
      </c>
    </row>
    <row r="12" spans="1:15" x14ac:dyDescent="0.25">
      <c r="A12" s="16" t="s">
        <v>4</v>
      </c>
      <c r="B12" s="16" t="s">
        <v>5</v>
      </c>
      <c r="C12" s="2">
        <v>2013</v>
      </c>
      <c r="D12" s="7">
        <v>0</v>
      </c>
      <c r="E12" s="8">
        <v>325</v>
      </c>
      <c r="F12" s="8">
        <v>0</v>
      </c>
      <c r="G12" s="8">
        <v>25</v>
      </c>
      <c r="H12" s="8">
        <v>300</v>
      </c>
      <c r="I12" s="8">
        <v>0</v>
      </c>
      <c r="J12" s="8">
        <v>0</v>
      </c>
      <c r="K12" s="8">
        <v>50</v>
      </c>
      <c r="L12" s="8">
        <v>0</v>
      </c>
      <c r="M12" s="8">
        <v>0</v>
      </c>
      <c r="N12" s="8">
        <v>0</v>
      </c>
      <c r="O12" s="9">
        <v>0</v>
      </c>
    </row>
    <row r="13" spans="1:15" x14ac:dyDescent="0.25">
      <c r="A13" s="23" t="str">
        <f t="shared" ref="A13:A14" si="2">A12</f>
        <v>CLADIT2R</v>
      </c>
      <c r="B13" s="23" t="str">
        <f t="shared" ref="B13:B14" si="3">B12</f>
        <v>CLARCEL DIT 2R SAC DE 25 KG</v>
      </c>
      <c r="C13" s="2">
        <v>2014</v>
      </c>
      <c r="D13" s="7">
        <v>0</v>
      </c>
      <c r="E13" s="8">
        <v>0</v>
      </c>
      <c r="F13" s="8">
        <v>900</v>
      </c>
      <c r="G13" s="8">
        <v>0</v>
      </c>
      <c r="H13" s="8">
        <v>350</v>
      </c>
      <c r="I13" s="8">
        <v>0</v>
      </c>
      <c r="J13" s="8">
        <v>0</v>
      </c>
      <c r="K13" s="8">
        <v>300</v>
      </c>
      <c r="L13" s="8">
        <v>0</v>
      </c>
      <c r="M13" s="8">
        <v>0</v>
      </c>
      <c r="N13" s="8">
        <v>0</v>
      </c>
      <c r="O13" s="9">
        <v>0</v>
      </c>
    </row>
    <row r="14" spans="1:15" x14ac:dyDescent="0.25">
      <c r="A14" s="25" t="str">
        <f t="shared" si="2"/>
        <v>CLADIT2R</v>
      </c>
      <c r="B14" s="25" t="str">
        <f t="shared" si="3"/>
        <v>CLARCEL DIT 2R SAC DE 25 KG</v>
      </c>
      <c r="C14" s="2">
        <v>2015</v>
      </c>
      <c r="D14" s="7">
        <v>375</v>
      </c>
      <c r="E14" s="8">
        <v>0</v>
      </c>
      <c r="F14" s="8">
        <v>0</v>
      </c>
      <c r="G14" s="8">
        <v>0</v>
      </c>
      <c r="H14" s="8">
        <v>0</v>
      </c>
      <c r="I14" s="8">
        <v>0</v>
      </c>
      <c r="J14" s="8">
        <v>0</v>
      </c>
      <c r="K14" s="8">
        <v>0</v>
      </c>
      <c r="L14" s="8">
        <v>0</v>
      </c>
      <c r="M14" s="8">
        <v>0</v>
      </c>
      <c r="N14" s="8">
        <v>0</v>
      </c>
      <c r="O14" s="9">
        <v>0</v>
      </c>
    </row>
    <row r="15" spans="1:15" x14ac:dyDescent="0.25">
      <c r="A15" s="16" t="s">
        <v>6</v>
      </c>
      <c r="B15" s="16" t="s">
        <v>7</v>
      </c>
      <c r="C15" s="2">
        <v>2013</v>
      </c>
      <c r="D15" s="7">
        <v>0</v>
      </c>
      <c r="E15" s="8">
        <v>125</v>
      </c>
      <c r="F15" s="8">
        <v>50</v>
      </c>
      <c r="G15" s="8">
        <v>450</v>
      </c>
      <c r="H15" s="8">
        <v>500</v>
      </c>
      <c r="I15" s="8">
        <v>350</v>
      </c>
      <c r="J15" s="8">
        <v>375</v>
      </c>
      <c r="K15" s="8">
        <v>400</v>
      </c>
      <c r="L15" s="8">
        <v>100</v>
      </c>
      <c r="M15" s="8">
        <v>125</v>
      </c>
      <c r="N15" s="8">
        <v>100</v>
      </c>
      <c r="O15" s="9">
        <v>25</v>
      </c>
    </row>
    <row r="16" spans="1:15" x14ac:dyDescent="0.25">
      <c r="A16" s="23" t="str">
        <f t="shared" ref="A16:A21" si="4">A15</f>
        <v>CLAP</v>
      </c>
      <c r="B16" s="23" t="str">
        <f t="shared" ref="B16:B21" si="5">B15</f>
        <v>CLARCEL DIATOMEES DIC P</v>
      </c>
      <c r="C16" s="2">
        <v>2014</v>
      </c>
      <c r="D16" s="7">
        <v>0</v>
      </c>
      <c r="E16" s="8">
        <v>0</v>
      </c>
      <c r="F16" s="8">
        <v>200</v>
      </c>
      <c r="G16" s="8">
        <v>1175</v>
      </c>
      <c r="H16" s="8">
        <v>400</v>
      </c>
      <c r="I16" s="8">
        <v>450</v>
      </c>
      <c r="J16" s="8">
        <v>100</v>
      </c>
      <c r="K16" s="8">
        <v>0</v>
      </c>
      <c r="L16" s="8">
        <v>0</v>
      </c>
      <c r="M16" s="8">
        <v>0</v>
      </c>
      <c r="N16" s="8">
        <v>0</v>
      </c>
      <c r="O16" s="9">
        <v>0</v>
      </c>
    </row>
    <row r="17" spans="1:15" x14ac:dyDescent="0.25">
      <c r="A17" s="23" t="str">
        <f t="shared" si="4"/>
        <v>CLAP</v>
      </c>
      <c r="B17" s="23" t="str">
        <f t="shared" si="5"/>
        <v>CLARCEL DIATOMEES DIC P</v>
      </c>
      <c r="C17" s="2">
        <v>2015</v>
      </c>
      <c r="D17" s="7">
        <v>0</v>
      </c>
      <c r="E17" s="8">
        <v>0</v>
      </c>
      <c r="F17" s="8">
        <v>75</v>
      </c>
      <c r="G17" s="8">
        <v>400</v>
      </c>
      <c r="H17" s="8">
        <v>250</v>
      </c>
      <c r="I17" s="8">
        <v>525</v>
      </c>
      <c r="J17" s="8">
        <v>350</v>
      </c>
      <c r="K17" s="8">
        <v>225</v>
      </c>
      <c r="L17" s="8">
        <v>100</v>
      </c>
      <c r="M17" s="8">
        <v>0</v>
      </c>
      <c r="N17" s="8">
        <v>100</v>
      </c>
      <c r="O17" s="9">
        <v>50</v>
      </c>
    </row>
    <row r="18" spans="1:15" x14ac:dyDescent="0.25">
      <c r="A18" s="23" t="str">
        <f t="shared" si="4"/>
        <v>CLAP</v>
      </c>
      <c r="B18" s="23" t="str">
        <f t="shared" si="5"/>
        <v>CLARCEL DIATOMEES DIC P</v>
      </c>
      <c r="C18" s="2">
        <v>2016</v>
      </c>
      <c r="D18" s="7">
        <v>50</v>
      </c>
      <c r="E18" s="8">
        <v>50</v>
      </c>
      <c r="F18" s="8">
        <v>50</v>
      </c>
      <c r="G18" s="8">
        <v>300</v>
      </c>
      <c r="H18" s="8">
        <v>375</v>
      </c>
      <c r="I18" s="8">
        <v>450</v>
      </c>
      <c r="J18" s="8">
        <v>525</v>
      </c>
      <c r="K18" s="8">
        <v>150</v>
      </c>
      <c r="L18" s="8">
        <v>150</v>
      </c>
      <c r="M18" s="8">
        <v>25</v>
      </c>
      <c r="N18" s="8">
        <v>0</v>
      </c>
      <c r="O18" s="9">
        <v>75</v>
      </c>
    </row>
    <row r="19" spans="1:15" x14ac:dyDescent="0.25">
      <c r="A19" s="23" t="str">
        <f t="shared" si="4"/>
        <v>CLAP</v>
      </c>
      <c r="B19" s="23" t="str">
        <f t="shared" si="5"/>
        <v>CLARCEL DIATOMEES DIC P</v>
      </c>
      <c r="C19" s="2">
        <v>2017</v>
      </c>
      <c r="D19" s="7">
        <v>25</v>
      </c>
      <c r="E19" s="8">
        <v>50</v>
      </c>
      <c r="F19" s="8">
        <v>100</v>
      </c>
      <c r="G19" s="8">
        <v>400</v>
      </c>
      <c r="H19" s="8">
        <v>300</v>
      </c>
      <c r="I19" s="8">
        <v>375</v>
      </c>
      <c r="J19" s="8">
        <v>225</v>
      </c>
      <c r="K19" s="8">
        <v>150</v>
      </c>
      <c r="L19" s="8">
        <v>75</v>
      </c>
      <c r="M19" s="8">
        <v>0</v>
      </c>
      <c r="N19" s="8">
        <v>0</v>
      </c>
      <c r="O19" s="9">
        <v>0</v>
      </c>
    </row>
    <row r="20" spans="1:15" x14ac:dyDescent="0.25">
      <c r="A20" s="23" t="str">
        <f t="shared" si="4"/>
        <v>CLAP</v>
      </c>
      <c r="B20" s="23" t="str">
        <f t="shared" si="5"/>
        <v>CLARCEL DIATOMEES DIC P</v>
      </c>
      <c r="C20" s="2">
        <v>2018</v>
      </c>
      <c r="D20" s="7">
        <v>0</v>
      </c>
      <c r="E20" s="8">
        <v>0</v>
      </c>
      <c r="F20" s="8">
        <v>0</v>
      </c>
      <c r="G20" s="8">
        <v>75</v>
      </c>
      <c r="H20" s="8">
        <v>75</v>
      </c>
      <c r="I20" s="8">
        <v>225</v>
      </c>
      <c r="J20" s="8">
        <v>25</v>
      </c>
      <c r="K20" s="8">
        <v>0</v>
      </c>
      <c r="L20" s="8">
        <v>0</v>
      </c>
      <c r="M20" s="8">
        <v>0</v>
      </c>
      <c r="N20" s="8">
        <v>0</v>
      </c>
      <c r="O20" s="9">
        <v>0</v>
      </c>
    </row>
    <row r="21" spans="1:15" x14ac:dyDescent="0.25">
      <c r="A21" s="25" t="str">
        <f t="shared" si="4"/>
        <v>CLAP</v>
      </c>
      <c r="B21" s="25" t="str">
        <f t="shared" si="5"/>
        <v>CLARCEL DIATOMEES DIC P</v>
      </c>
      <c r="C21" s="2">
        <v>2019</v>
      </c>
      <c r="D21" s="7">
        <v>0</v>
      </c>
      <c r="E21" s="8">
        <v>0</v>
      </c>
      <c r="F21" s="8">
        <v>150</v>
      </c>
      <c r="G21" s="8">
        <v>0</v>
      </c>
      <c r="H21" s="8">
        <v>0</v>
      </c>
      <c r="I21" s="8">
        <v>0</v>
      </c>
      <c r="J21" s="8">
        <v>0</v>
      </c>
      <c r="K21" s="8">
        <v>0</v>
      </c>
      <c r="L21" s="8">
        <v>0</v>
      </c>
      <c r="M21" s="8">
        <v>0</v>
      </c>
      <c r="N21" s="8">
        <v>0</v>
      </c>
      <c r="O21" s="9">
        <v>0</v>
      </c>
    </row>
    <row r="22" spans="1:15" ht="15.75" thickBot="1" x14ac:dyDescent="0.3"/>
    <row r="23" spans="1:15" ht="15.75" thickBot="1" x14ac:dyDescent="0.3">
      <c r="G23" s="29" t="s">
        <v>21</v>
      </c>
      <c r="H23" s="30"/>
      <c r="I23" s="30"/>
      <c r="J23" s="30"/>
      <c r="K23" s="30"/>
      <c r="L23" s="31"/>
    </row>
    <row r="24" spans="1:15" ht="15.75" thickBot="1" x14ac:dyDescent="0.3">
      <c r="D24" s="4" t="s">
        <v>8</v>
      </c>
      <c r="E24" s="5" t="s">
        <v>9</v>
      </c>
      <c r="F24" s="5" t="s">
        <v>10</v>
      </c>
      <c r="G24" s="5" t="s">
        <v>11</v>
      </c>
      <c r="H24" s="5" t="s">
        <v>12</v>
      </c>
      <c r="I24" s="5" t="s">
        <v>13</v>
      </c>
      <c r="J24" s="5" t="s">
        <v>14</v>
      </c>
      <c r="K24" s="5" t="s">
        <v>15</v>
      </c>
      <c r="L24" s="5" t="s">
        <v>16</v>
      </c>
      <c r="M24" s="5" t="s">
        <v>17</v>
      </c>
      <c r="N24" s="5" t="s">
        <v>18</v>
      </c>
      <c r="O24" s="6" t="s">
        <v>19</v>
      </c>
    </row>
    <row r="25" spans="1:15" ht="15" customHeight="1" x14ac:dyDescent="0.25">
      <c r="A25" s="11" t="s">
        <v>0</v>
      </c>
      <c r="B25" s="17">
        <v>2020</v>
      </c>
      <c r="C25" s="18"/>
      <c r="D25" s="14">
        <f>FORECAST($B$25,D$8:D$10,$C$8:$C$10)</f>
        <v>1941.6666666666279</v>
      </c>
      <c r="E25" s="14">
        <f>FORECAST($B$25,E$8:E$10,$C$8:$C$10)</f>
        <v>183.33333333337214</v>
      </c>
      <c r="F25" s="14">
        <f t="shared" ref="F25:O25" si="6">FORECAST($B$25,F$8:F$10,$C$8:$C$10)</f>
        <v>1741.6666666666279</v>
      </c>
      <c r="G25" s="14">
        <f t="shared" si="6"/>
        <v>91.666666666656965</v>
      </c>
      <c r="H25" s="14">
        <f t="shared" si="6"/>
        <v>616.66666666668607</v>
      </c>
      <c r="I25" s="14">
        <f t="shared" si="6"/>
        <v>1816.6666666667443</v>
      </c>
      <c r="J25" s="14">
        <f t="shared" si="6"/>
        <v>475</v>
      </c>
      <c r="K25" s="14">
        <f t="shared" si="6"/>
        <v>-225</v>
      </c>
      <c r="L25" s="14">
        <f t="shared" si="6"/>
        <v>0</v>
      </c>
      <c r="M25" s="14">
        <f t="shared" si="6"/>
        <v>1216.6666666666861</v>
      </c>
      <c r="N25" s="14">
        <f t="shared" si="6"/>
        <v>-533.33333333325572</v>
      </c>
      <c r="O25" s="14">
        <f t="shared" si="6"/>
        <v>-241.66666666674428</v>
      </c>
    </row>
    <row r="26" spans="1:15" ht="15" customHeight="1" x14ac:dyDescent="0.25">
      <c r="A26" s="12" t="s">
        <v>2</v>
      </c>
      <c r="B26" s="26">
        <f>B25</f>
        <v>2020</v>
      </c>
      <c r="C26" s="19"/>
      <c r="D26" s="14"/>
    </row>
    <row r="27" spans="1:15" ht="15" customHeight="1" x14ac:dyDescent="0.25">
      <c r="A27" s="12" t="s">
        <v>4</v>
      </c>
      <c r="B27" s="26">
        <f>B25</f>
        <v>2020</v>
      </c>
      <c r="C27" s="19"/>
    </row>
    <row r="28" spans="1:15" ht="15.75" customHeight="1" thickBot="1" x14ac:dyDescent="0.3">
      <c r="A28" s="13" t="s">
        <v>6</v>
      </c>
      <c r="B28" s="27">
        <f>B25</f>
        <v>2020</v>
      </c>
      <c r="C28" s="20"/>
      <c r="D28" s="14">
        <f>FORECAST($B$25,D$19:D$21,$C$19:$C$21)</f>
        <v>-16.666666666667879</v>
      </c>
      <c r="E28" s="14">
        <f t="shared" ref="E28:O28" si="7">FORECAST($B$25,E$19:E$21,$C$19:$C$21)</f>
        <v>-33.333333333335759</v>
      </c>
      <c r="F28" s="14">
        <f t="shared" si="7"/>
        <v>133.33333333333576</v>
      </c>
      <c r="G28" s="14">
        <f t="shared" si="7"/>
        <v>-241.66666666668607</v>
      </c>
      <c r="H28" s="14">
        <f t="shared" si="7"/>
        <v>-175</v>
      </c>
      <c r="I28" s="14">
        <f t="shared" si="7"/>
        <v>-175</v>
      </c>
      <c r="J28" s="14">
        <f t="shared" si="7"/>
        <v>-141.66666666665697</v>
      </c>
      <c r="K28" s="14">
        <f t="shared" si="7"/>
        <v>-100</v>
      </c>
      <c r="L28" s="14">
        <f t="shared" si="7"/>
        <v>-50</v>
      </c>
      <c r="M28" s="14">
        <f t="shared" si="7"/>
        <v>0</v>
      </c>
      <c r="N28" s="14">
        <f t="shared" si="7"/>
        <v>0</v>
      </c>
      <c r="O28" s="14">
        <f t="shared" si="7"/>
        <v>0</v>
      </c>
    </row>
    <row r="31" spans="1:15" s="10" customFormat="1" x14ac:dyDescent="0.25"/>
    <row r="32" spans="1:15" s="10" customFormat="1" x14ac:dyDescent="0.25"/>
    <row r="33" spans="2:51" s="10" customFormat="1" ht="15.75" thickBot="1" x14ac:dyDescent="0.3"/>
    <row r="34" spans="2:51" s="10" customFormat="1" x14ac:dyDescent="0.25">
      <c r="I34" s="32" t="s">
        <v>22</v>
      </c>
      <c r="J34" s="33"/>
      <c r="K34" s="33"/>
      <c r="L34" s="34"/>
    </row>
    <row r="35" spans="2:51" s="10" customFormat="1" ht="15.75" thickBot="1" x14ac:dyDescent="0.3">
      <c r="I35" s="35"/>
      <c r="J35" s="36"/>
      <c r="K35" s="36"/>
      <c r="L35" s="37"/>
    </row>
    <row r="36" spans="2:51" s="10" customFormat="1" x14ac:dyDescent="0.25"/>
    <row r="37" spans="2:51" ht="15.75" thickBot="1" x14ac:dyDescent="0.3">
      <c r="D37" s="28">
        <v>2017</v>
      </c>
      <c r="E37" s="28"/>
      <c r="F37" s="28"/>
      <c r="G37" s="28"/>
      <c r="H37" s="28"/>
      <c r="I37" s="28"/>
      <c r="J37" s="28"/>
      <c r="K37" s="28"/>
      <c r="L37" s="28"/>
      <c r="M37" s="28"/>
      <c r="N37" s="28"/>
      <c r="O37" s="28"/>
      <c r="P37" s="28">
        <v>2018</v>
      </c>
      <c r="Q37" s="28"/>
      <c r="R37" s="28"/>
      <c r="S37" s="28"/>
      <c r="T37" s="28"/>
      <c r="U37" s="28"/>
      <c r="V37" s="28"/>
      <c r="W37" s="28"/>
      <c r="X37" s="28"/>
      <c r="Y37" s="28"/>
      <c r="Z37" s="28"/>
      <c r="AA37" s="28"/>
      <c r="AB37" s="28">
        <v>2019</v>
      </c>
      <c r="AC37" s="28"/>
      <c r="AD37" s="28"/>
      <c r="AE37" s="28"/>
      <c r="AF37" s="28"/>
      <c r="AG37" s="28"/>
      <c r="AH37" s="28"/>
      <c r="AI37" s="28"/>
      <c r="AJ37" s="28"/>
      <c r="AK37" s="28"/>
      <c r="AL37" s="28"/>
      <c r="AM37" s="28"/>
      <c r="AN37" s="28">
        <v>2020</v>
      </c>
      <c r="AO37" s="28"/>
      <c r="AP37" s="28"/>
      <c r="AQ37" s="28"/>
      <c r="AR37" s="28"/>
      <c r="AS37" s="28"/>
      <c r="AT37" s="28"/>
      <c r="AU37" s="28"/>
      <c r="AV37" s="28"/>
      <c r="AW37" s="28"/>
      <c r="AX37" s="28"/>
      <c r="AY37" s="28"/>
    </row>
    <row r="38" spans="2:51" ht="15.75" thickBot="1" x14ac:dyDescent="0.3">
      <c r="D38" s="4" t="s">
        <v>8</v>
      </c>
      <c r="E38" s="5" t="s">
        <v>9</v>
      </c>
      <c r="F38" s="5" t="s">
        <v>10</v>
      </c>
      <c r="G38" s="5" t="s">
        <v>11</v>
      </c>
      <c r="H38" s="5" t="s">
        <v>12</v>
      </c>
      <c r="I38" s="5" t="s">
        <v>13</v>
      </c>
      <c r="J38" s="5" t="s">
        <v>14</v>
      </c>
      <c r="K38" s="5" t="s">
        <v>15</v>
      </c>
      <c r="L38" s="5" t="s">
        <v>16</v>
      </c>
      <c r="M38" s="5" t="s">
        <v>17</v>
      </c>
      <c r="N38" s="5" t="s">
        <v>18</v>
      </c>
      <c r="O38" s="6" t="s">
        <v>19</v>
      </c>
      <c r="P38" s="4" t="s">
        <v>8</v>
      </c>
      <c r="Q38" s="5" t="s">
        <v>9</v>
      </c>
      <c r="R38" s="5" t="s">
        <v>10</v>
      </c>
      <c r="S38" s="5" t="s">
        <v>11</v>
      </c>
      <c r="T38" s="5" t="s">
        <v>12</v>
      </c>
      <c r="U38" s="5" t="s">
        <v>13</v>
      </c>
      <c r="V38" s="5" t="s">
        <v>14</v>
      </c>
      <c r="W38" s="5" t="s">
        <v>15</v>
      </c>
      <c r="X38" s="5" t="s">
        <v>16</v>
      </c>
      <c r="Y38" s="5" t="s">
        <v>17</v>
      </c>
      <c r="Z38" s="5" t="s">
        <v>18</v>
      </c>
      <c r="AA38" s="6" t="s">
        <v>19</v>
      </c>
      <c r="AB38" s="4" t="s">
        <v>8</v>
      </c>
      <c r="AC38" s="5" t="s">
        <v>9</v>
      </c>
      <c r="AD38" s="5" t="s">
        <v>10</v>
      </c>
      <c r="AE38" s="5" t="s">
        <v>11</v>
      </c>
      <c r="AF38" s="5" t="s">
        <v>12</v>
      </c>
      <c r="AG38" s="5" t="s">
        <v>13</v>
      </c>
      <c r="AH38" s="5" t="s">
        <v>14</v>
      </c>
      <c r="AI38" s="5" t="s">
        <v>15</v>
      </c>
      <c r="AJ38" s="5" t="s">
        <v>16</v>
      </c>
      <c r="AK38" s="5" t="s">
        <v>17</v>
      </c>
      <c r="AL38" s="5" t="s">
        <v>18</v>
      </c>
      <c r="AM38" s="6" t="s">
        <v>19</v>
      </c>
      <c r="AN38" s="4" t="s">
        <v>8</v>
      </c>
      <c r="AO38" s="5" t="s">
        <v>9</v>
      </c>
      <c r="AP38" s="5" t="s">
        <v>10</v>
      </c>
      <c r="AQ38" s="5" t="s">
        <v>11</v>
      </c>
      <c r="AR38" s="5" t="s">
        <v>12</v>
      </c>
      <c r="AS38" s="5" t="s">
        <v>13</v>
      </c>
      <c r="AT38" s="5" t="s">
        <v>14</v>
      </c>
      <c r="AU38" s="5" t="s">
        <v>15</v>
      </c>
      <c r="AV38" s="5" t="s">
        <v>16</v>
      </c>
      <c r="AW38" s="5" t="s">
        <v>17</v>
      </c>
      <c r="AX38" s="5" t="s">
        <v>18</v>
      </c>
      <c r="AY38" s="6" t="s">
        <v>19</v>
      </c>
    </row>
    <row r="39" spans="2:51" x14ac:dyDescent="0.25">
      <c r="B39" s="11" t="s">
        <v>0</v>
      </c>
      <c r="C39" s="11"/>
      <c r="D39" s="1" cm="1">
        <f t="array" ref="D39">IFERROR(INDEX($A$3:$O$21,MATCH($B39&amp;$D$37,$A$3:$A$21&amp;$C$3:$C$21,0),MATCH(D$38,$A$3:$O$3,0)),0)</f>
        <v>825</v>
      </c>
      <c r="E39" s="21" cm="1">
        <f t="array" ref="E39">IFERROR(INDEX($A$3:$O$21,MATCH($B39&amp;$D$37,$A$3:$A$21&amp;$C$3:$C$21,0),MATCH(E$38,$A$3:$O$3,0)),0)</f>
        <v>1450</v>
      </c>
      <c r="F39" s="21" cm="1">
        <f t="array" ref="F39">IFERROR(INDEX($A$3:$O$21,MATCH($B39&amp;$D$37,$A$3:$A$21&amp;$C$3:$C$21,0),MATCH(F$38,$A$3:$O$3,0)),0)</f>
        <v>625</v>
      </c>
      <c r="G39" s="21" cm="1">
        <f t="array" ref="G39">IFERROR(INDEX($A$3:$O$21,MATCH($B39&amp;$D$37,$A$3:$A$21&amp;$C$3:$C$21,0),MATCH(G$38,$A$3:$O$3,0)),0)</f>
        <v>375</v>
      </c>
      <c r="H39" s="21" cm="1">
        <f t="array" ref="H39">IFERROR(INDEX($A$3:$O$21,MATCH($B39&amp;$D$37,$A$3:$A$21&amp;$C$3:$C$21,0),MATCH(H$38,$A$3:$O$3,0)),0)</f>
        <v>25</v>
      </c>
      <c r="I39" s="21" cm="1">
        <f t="array" ref="I39">IFERROR(INDEX($A$3:$O$21,MATCH($B39&amp;$D$37,$A$3:$A$21&amp;$C$3:$C$21,0),MATCH(I$38,$A$3:$O$3,0)),0)</f>
        <v>100</v>
      </c>
      <c r="J39" s="21" cm="1">
        <f t="array" ref="J39">IFERROR(INDEX($A$3:$O$21,MATCH($B39&amp;$D$37,$A$3:$A$21&amp;$C$3:$C$21,0),MATCH(J$38,$A$3:$O$3,0)),0)</f>
        <v>225</v>
      </c>
      <c r="K39" s="21" cm="1">
        <f t="array" ref="K39">IFERROR(INDEX($A$3:$O$21,MATCH($B39&amp;$D$37,$A$3:$A$21&amp;$C$3:$C$21,0),MATCH(K$38,$A$3:$O$3,0)),0)</f>
        <v>500</v>
      </c>
      <c r="L39" s="21" cm="1">
        <f t="array" ref="L39">IFERROR(INDEX($A$3:$O$21,MATCH($B39&amp;$D$37,$A$3:$A$21&amp;$C$3:$C$21,0),MATCH(L$38,$A$3:$O$3,0)),0)</f>
        <v>50</v>
      </c>
      <c r="M39" s="21" cm="1">
        <f t="array" ref="M39">IFERROR(INDEX($A$3:$O$21,MATCH($B39&amp;$D$37,$A$3:$A$21&amp;$C$3:$C$21,0),MATCH(M$38,$A$3:$O$3,0)),0)</f>
        <v>700</v>
      </c>
      <c r="N39" s="21" cm="1">
        <f t="array" ref="N39">IFERROR(INDEX($A$3:$O$21,MATCH($B39&amp;$D$37,$A$3:$A$21&amp;$C$3:$C$21,0),MATCH(N$38,$A$3:$O$3,0)),0)</f>
        <v>1550</v>
      </c>
      <c r="O39" s="21" cm="1">
        <f t="array" ref="O39">IFERROR(INDEX($A$3:$O$21,MATCH($B39&amp;$D$37,$A$3:$A$21&amp;$C$3:$C$21,0),MATCH(O$38,$A$3:$O$3,0)),0)</f>
        <v>1125</v>
      </c>
    </row>
    <row r="40" spans="2:51" x14ac:dyDescent="0.25">
      <c r="B40" s="12" t="s">
        <v>2</v>
      </c>
      <c r="C40" s="12"/>
      <c r="D40" s="21" cm="1">
        <f t="array" ref="D40">IFERROR(INDEX($A$3:$O$21,MATCH($B40&amp;$D$37,$A$3:$A$21&amp;$C$3:$C$21,0),MATCH(D$38,$A$3:$O$3,0)),0)</f>
        <v>0</v>
      </c>
      <c r="E40" s="21" cm="1">
        <f t="array" ref="E40">IFERROR(INDEX($A$3:$O$21,MATCH($B40&amp;$D$37,$A$3:$A$21&amp;$C$3:$C$21,0),MATCH(E$38,$A$3:$O$3,0)),0)</f>
        <v>0</v>
      </c>
      <c r="F40" s="21" cm="1">
        <f t="array" ref="F40">IFERROR(INDEX($A$3:$O$21,MATCH($B40&amp;$D$37,$A$3:$A$21&amp;$C$3:$C$21,0),MATCH(F$38,$A$3:$O$3,0)),0)</f>
        <v>0</v>
      </c>
      <c r="G40" s="21" cm="1">
        <f t="array" ref="G40">IFERROR(INDEX($A$3:$O$21,MATCH($B40&amp;$D$37,$A$3:$A$21&amp;$C$3:$C$21,0),MATCH(G$38,$A$3:$O$3,0)),0)</f>
        <v>0</v>
      </c>
      <c r="H40" s="21" cm="1">
        <f t="array" ref="H40">IFERROR(INDEX($A$3:$O$21,MATCH($B40&amp;$D$37,$A$3:$A$21&amp;$C$3:$C$21,0),MATCH(H$38,$A$3:$O$3,0)),0)</f>
        <v>0</v>
      </c>
      <c r="I40" s="21" cm="1">
        <f t="array" ref="I40">IFERROR(INDEX($A$3:$O$21,MATCH($B40&amp;$D$37,$A$3:$A$21&amp;$C$3:$C$21,0),MATCH(I$38,$A$3:$O$3,0)),0)</f>
        <v>0</v>
      </c>
      <c r="J40" s="21" cm="1">
        <f t="array" ref="J40">IFERROR(INDEX($A$3:$O$21,MATCH($B40&amp;$D$37,$A$3:$A$21&amp;$C$3:$C$21,0),MATCH(J$38,$A$3:$O$3,0)),0)</f>
        <v>0</v>
      </c>
      <c r="K40" s="21" cm="1">
        <f t="array" ref="K40">IFERROR(INDEX($A$3:$O$21,MATCH($B40&amp;$D$37,$A$3:$A$21&amp;$C$3:$C$21,0),MATCH(K$38,$A$3:$O$3,0)),0)</f>
        <v>0</v>
      </c>
      <c r="L40" s="21" cm="1">
        <f t="array" ref="L40">IFERROR(INDEX($A$3:$O$21,MATCH($B40&amp;$D$37,$A$3:$A$21&amp;$C$3:$C$21,0),MATCH(L$38,$A$3:$O$3,0)),0)</f>
        <v>0</v>
      </c>
      <c r="M40" s="21" cm="1">
        <f t="array" ref="M40">IFERROR(INDEX($A$3:$O$21,MATCH($B40&amp;$D$37,$A$3:$A$21&amp;$C$3:$C$21,0),MATCH(M$38,$A$3:$O$3,0)),0)</f>
        <v>0</v>
      </c>
      <c r="N40" s="21" cm="1">
        <f t="array" ref="N40">IFERROR(INDEX($A$3:$O$21,MATCH($B40&amp;$D$37,$A$3:$A$21&amp;$C$3:$C$21,0),MATCH(N$38,$A$3:$O$3,0)),0)</f>
        <v>0</v>
      </c>
      <c r="O40" s="21" cm="1">
        <f t="array" ref="O40">IFERROR(INDEX($A$3:$O$21,MATCH($B40&amp;$D$37,$A$3:$A$21&amp;$C$3:$C$21,0),MATCH(O$38,$A$3:$O$3,0)),0)</f>
        <v>0</v>
      </c>
    </row>
    <row r="41" spans="2:51" x14ac:dyDescent="0.25">
      <c r="B41" s="12" t="s">
        <v>4</v>
      </c>
      <c r="C41" s="12"/>
      <c r="D41" s="21" cm="1">
        <f t="array" ref="D41">IFERROR(INDEX($A$3:$O$21,MATCH($B41&amp;$D$37,$A$3:$A$21&amp;$C$3:$C$21,0),MATCH(D$38,$A$3:$O$3,0)),0)</f>
        <v>0</v>
      </c>
      <c r="E41" s="21" cm="1">
        <f t="array" ref="E41">IFERROR(INDEX($A$3:$O$21,MATCH($B41&amp;$D$37,$A$3:$A$21&amp;$C$3:$C$21,0),MATCH(E$38,$A$3:$O$3,0)),0)</f>
        <v>0</v>
      </c>
      <c r="F41" s="21" cm="1">
        <f t="array" ref="F41">IFERROR(INDEX($A$3:$O$21,MATCH($B41&amp;$D$37,$A$3:$A$21&amp;$C$3:$C$21,0),MATCH(F$38,$A$3:$O$3,0)),0)</f>
        <v>0</v>
      </c>
      <c r="G41" s="21" cm="1">
        <f t="array" ref="G41">IFERROR(INDEX($A$3:$O$21,MATCH($B41&amp;$D$37,$A$3:$A$21&amp;$C$3:$C$21,0),MATCH(G$38,$A$3:$O$3,0)),0)</f>
        <v>0</v>
      </c>
      <c r="H41" s="21" cm="1">
        <f t="array" ref="H41">IFERROR(INDEX($A$3:$O$21,MATCH($B41&amp;$D$37,$A$3:$A$21&amp;$C$3:$C$21,0),MATCH(H$38,$A$3:$O$3,0)),0)</f>
        <v>0</v>
      </c>
      <c r="I41" s="21" cm="1">
        <f t="array" ref="I41">IFERROR(INDEX($A$3:$O$21,MATCH($B41&amp;$D$37,$A$3:$A$21&amp;$C$3:$C$21,0),MATCH(I$38,$A$3:$O$3,0)),0)</f>
        <v>0</v>
      </c>
      <c r="J41" s="21" cm="1">
        <f t="array" ref="J41">IFERROR(INDEX($A$3:$O$21,MATCH($B41&amp;$D$37,$A$3:$A$21&amp;$C$3:$C$21,0),MATCH(J$38,$A$3:$O$3,0)),0)</f>
        <v>0</v>
      </c>
      <c r="K41" s="21" cm="1">
        <f t="array" ref="K41">IFERROR(INDEX($A$3:$O$21,MATCH($B41&amp;$D$37,$A$3:$A$21&amp;$C$3:$C$21,0),MATCH(K$38,$A$3:$O$3,0)),0)</f>
        <v>0</v>
      </c>
      <c r="L41" s="21" cm="1">
        <f t="array" ref="L41">IFERROR(INDEX($A$3:$O$21,MATCH($B41&amp;$D$37,$A$3:$A$21&amp;$C$3:$C$21,0),MATCH(L$38,$A$3:$O$3,0)),0)</f>
        <v>0</v>
      </c>
      <c r="M41" s="21" cm="1">
        <f t="array" ref="M41">IFERROR(INDEX($A$3:$O$21,MATCH($B41&amp;$D$37,$A$3:$A$21&amp;$C$3:$C$21,0),MATCH(M$38,$A$3:$O$3,0)),0)</f>
        <v>0</v>
      </c>
      <c r="N41" s="21" cm="1">
        <f t="array" ref="N41">IFERROR(INDEX($A$3:$O$21,MATCH($B41&amp;$D$37,$A$3:$A$21&amp;$C$3:$C$21,0),MATCH(N$38,$A$3:$O$3,0)),0)</f>
        <v>0</v>
      </c>
      <c r="O41" s="21" cm="1">
        <f t="array" ref="O41">IFERROR(INDEX($A$3:$O$21,MATCH($B41&amp;$D$37,$A$3:$A$21&amp;$C$3:$C$21,0),MATCH(O$38,$A$3:$O$3,0)),0)</f>
        <v>0</v>
      </c>
    </row>
    <row r="42" spans="2:51" ht="15.75" thickBot="1" x14ac:dyDescent="0.3">
      <c r="B42" s="13" t="s">
        <v>6</v>
      </c>
      <c r="C42" s="13"/>
      <c r="D42" s="21" cm="1">
        <f t="array" ref="D42">IFERROR(INDEX($A$3:$O$21,MATCH($B42&amp;$D$37,$A$3:$A$21&amp;$C$3:$C$21,0),MATCH(D$38,$A$3:$O$3,0)),0)</f>
        <v>25</v>
      </c>
      <c r="E42" s="21" cm="1">
        <f t="array" ref="E42">IFERROR(INDEX($A$3:$O$21,MATCH($B42&amp;$D$37,$A$3:$A$21&amp;$C$3:$C$21,0),MATCH(E$38,$A$3:$O$3,0)),0)</f>
        <v>50</v>
      </c>
      <c r="F42" s="21" cm="1">
        <f t="array" ref="F42">IFERROR(INDEX($A$3:$O$21,MATCH($B42&amp;$D$37,$A$3:$A$21&amp;$C$3:$C$21,0),MATCH(F$38,$A$3:$O$3,0)),0)</f>
        <v>100</v>
      </c>
      <c r="G42" s="21" cm="1">
        <f t="array" ref="G42">IFERROR(INDEX($A$3:$O$21,MATCH($B42&amp;$D$37,$A$3:$A$21&amp;$C$3:$C$21,0),MATCH(G$38,$A$3:$O$3,0)),0)</f>
        <v>400</v>
      </c>
      <c r="H42" s="21" cm="1">
        <f t="array" ref="H42">IFERROR(INDEX($A$3:$O$21,MATCH($B42&amp;$D$37,$A$3:$A$21&amp;$C$3:$C$21,0),MATCH(H$38,$A$3:$O$3,0)),0)</f>
        <v>300</v>
      </c>
      <c r="I42" s="21" cm="1">
        <f t="array" ref="I42">IFERROR(INDEX($A$3:$O$21,MATCH($B42&amp;$D$37,$A$3:$A$21&amp;$C$3:$C$21,0),MATCH(I$38,$A$3:$O$3,0)),0)</f>
        <v>375</v>
      </c>
      <c r="J42" s="21" cm="1">
        <f t="array" ref="J42">IFERROR(INDEX($A$3:$O$21,MATCH($B42&amp;$D$37,$A$3:$A$21&amp;$C$3:$C$21,0),MATCH(J$38,$A$3:$O$3,0)),0)</f>
        <v>225</v>
      </c>
      <c r="K42" s="21" cm="1">
        <f t="array" ref="K42">IFERROR(INDEX($A$3:$O$21,MATCH($B42&amp;$D$37,$A$3:$A$21&amp;$C$3:$C$21,0),MATCH(K$38,$A$3:$O$3,0)),0)</f>
        <v>150</v>
      </c>
      <c r="L42" s="21" cm="1">
        <f t="array" ref="L42">IFERROR(INDEX($A$3:$O$21,MATCH($B42&amp;$D$37,$A$3:$A$21&amp;$C$3:$C$21,0),MATCH(L$38,$A$3:$O$3,0)),0)</f>
        <v>75</v>
      </c>
      <c r="M42" s="21" cm="1">
        <f t="array" ref="M42">IFERROR(INDEX($A$3:$O$21,MATCH($B42&amp;$D$37,$A$3:$A$21&amp;$C$3:$C$21,0),MATCH(M$38,$A$3:$O$3,0)),0)</f>
        <v>0</v>
      </c>
      <c r="N42" s="21" cm="1">
        <f t="array" ref="N42">IFERROR(INDEX($A$3:$O$21,MATCH($B42&amp;$D$37,$A$3:$A$21&amp;$C$3:$C$21,0),MATCH(N$38,$A$3:$O$3,0)),0)</f>
        <v>0</v>
      </c>
      <c r="O42" s="21" cm="1">
        <f t="array" ref="O42">IFERROR(INDEX($A$3:$O$21,MATCH($B42&amp;$D$37,$A$3:$A$21&amp;$C$3:$C$21,0),MATCH(O$38,$A$3:$O$3,0)),0)</f>
        <v>0</v>
      </c>
    </row>
  </sheetData>
  <mergeCells count="7">
    <mergeCell ref="AN37:AY37"/>
    <mergeCell ref="G23:L23"/>
    <mergeCell ref="I34:L35"/>
    <mergeCell ref="D1:J1"/>
    <mergeCell ref="D37:O37"/>
    <mergeCell ref="P37:AA37"/>
    <mergeCell ref="AB37:AM37"/>
  </mergeCells>
  <pageMargins left="0.7" right="0.7" top="0.75" bottom="0.75" header="0.3" footer="0.3"/>
  <pageSetup paperSize="9" orientation="portrait" horizontalDpi="203" verticalDpi="203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"/>
  <sheetViews>
    <sheetView workbookViewId="0"/>
  </sheetViews>
  <sheetFormatPr defaultColWidth="11.42578125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"/>
  <sheetViews>
    <sheetView workbookViewId="0"/>
  </sheetViews>
  <sheetFormatPr defaultColWidth="11.42578125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pavion</dc:creator>
  <cp:lastModifiedBy>Jean-Eric</cp:lastModifiedBy>
  <dcterms:created xsi:type="dcterms:W3CDTF">2020-01-22T13:39:29Z</dcterms:created>
  <dcterms:modified xsi:type="dcterms:W3CDTF">2020-01-23T08:11:58Z</dcterms:modified>
</cp:coreProperties>
</file>