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codeName="ThisWorkbook" defaultThemeVersion="124226"/>
  <bookViews>
    <workbookView xWindow="120" yWindow="90" windowWidth="19440" windowHeight="1224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I38" i="1" l="1"/>
  <c r="N38" i="1" s="1"/>
  <c r="I36" i="1"/>
  <c r="N36" i="1" s="1"/>
  <c r="I31" i="1"/>
  <c r="N31" i="1" s="1"/>
  <c r="I29" i="1"/>
  <c r="N29" i="1" s="1"/>
  <c r="I24" i="1"/>
  <c r="K24" i="1" s="1"/>
  <c r="I22" i="1"/>
  <c r="K22" i="1" s="1"/>
  <c r="I17" i="1"/>
  <c r="N17" i="1" s="1"/>
  <c r="H39" i="1"/>
  <c r="H38" i="1"/>
  <c r="H37" i="1"/>
  <c r="H36" i="1"/>
  <c r="H32" i="1"/>
  <c r="H31" i="1"/>
  <c r="H30" i="1"/>
  <c r="H29" i="1"/>
  <c r="H25" i="1"/>
  <c r="H24" i="1"/>
  <c r="H23" i="1"/>
  <c r="H22" i="1"/>
  <c r="H18" i="1"/>
  <c r="H17" i="1"/>
  <c r="H16" i="1"/>
  <c r="H15" i="1"/>
  <c r="E39" i="1"/>
  <c r="I39" i="1" s="1"/>
  <c r="E38" i="1"/>
  <c r="E37" i="1"/>
  <c r="I37" i="1" s="1"/>
  <c r="E36" i="1"/>
  <c r="E32" i="1"/>
  <c r="I32" i="1" s="1"/>
  <c r="E31" i="1"/>
  <c r="E30" i="1"/>
  <c r="I30" i="1" s="1"/>
  <c r="E29" i="1"/>
  <c r="E25" i="1"/>
  <c r="I25" i="1" s="1"/>
  <c r="E24" i="1"/>
  <c r="E23" i="1"/>
  <c r="I23" i="1" s="1"/>
  <c r="E22" i="1"/>
  <c r="E18" i="1"/>
  <c r="I18" i="1" s="1"/>
  <c r="E17" i="1"/>
  <c r="E16" i="1"/>
  <c r="I16" i="1" s="1"/>
  <c r="E15" i="1"/>
  <c r="I15" i="1" s="1"/>
  <c r="K15" i="1" s="1"/>
  <c r="J47" i="1"/>
  <c r="M47" i="1"/>
  <c r="K38" i="1"/>
  <c r="K36" i="1"/>
  <c r="K31" i="1"/>
  <c r="K29" i="1"/>
  <c r="K17" i="1"/>
  <c r="K19" i="1"/>
  <c r="K20" i="1"/>
  <c r="K21" i="1"/>
  <c r="K26" i="1"/>
  <c r="K27" i="1"/>
  <c r="K33" i="1"/>
  <c r="K34" i="1"/>
  <c r="K35" i="1"/>
  <c r="H11" i="1"/>
  <c r="H14" i="1"/>
  <c r="E11" i="1"/>
  <c r="I11" i="1" s="1"/>
  <c r="K11" i="1" s="1"/>
  <c r="E14" i="1"/>
  <c r="I14" i="1" s="1"/>
  <c r="N14" i="1" s="1"/>
  <c r="K16" i="1" l="1"/>
  <c r="N16" i="1"/>
  <c r="K18" i="1"/>
  <c r="N18" i="1"/>
  <c r="K23" i="1"/>
  <c r="N23" i="1"/>
  <c r="K25" i="1"/>
  <c r="N25" i="1"/>
  <c r="K30" i="1"/>
  <c r="N30" i="1"/>
  <c r="K32" i="1"/>
  <c r="N32" i="1"/>
  <c r="K37" i="1"/>
  <c r="N37" i="1"/>
  <c r="K39" i="1"/>
  <c r="N39" i="1"/>
  <c r="E40" i="1"/>
  <c r="N22" i="1"/>
  <c r="N24" i="1"/>
  <c r="H40" i="1"/>
  <c r="K14" i="1"/>
  <c r="I47" i="1"/>
  <c r="K47" i="1"/>
  <c r="N51" i="1" s="1"/>
  <c r="N11" i="1"/>
  <c r="N15" i="1"/>
  <c r="H47" i="1" l="1"/>
  <c r="N47" i="1"/>
  <c r="N52" i="1" s="1"/>
  <c r="N53" i="1" s="1"/>
</calcChain>
</file>

<file path=xl/sharedStrings.xml><?xml version="1.0" encoding="utf-8"?>
<sst xmlns="http://schemas.openxmlformats.org/spreadsheetml/2006/main" count="76" uniqueCount="49">
  <si>
    <t>LUNDI</t>
  </si>
  <si>
    <t>MARDI</t>
  </si>
  <si>
    <t>MERCREDI</t>
  </si>
  <si>
    <t>JEUDI</t>
  </si>
  <si>
    <t>VENDREDI</t>
  </si>
  <si>
    <t>MATIN</t>
  </si>
  <si>
    <t>APRES MIDI</t>
  </si>
  <si>
    <t>A FAIRE</t>
  </si>
  <si>
    <t>Embauche</t>
  </si>
  <si>
    <t>Débauche</t>
  </si>
  <si>
    <t>OU</t>
  </si>
  <si>
    <t>SAMEDI</t>
  </si>
  <si>
    <t>DIMANCHE</t>
  </si>
  <si>
    <t xml:space="preserve">Horaires </t>
  </si>
  <si>
    <t>Heure</t>
  </si>
  <si>
    <t>H reprise</t>
  </si>
  <si>
    <t>H Pause</t>
  </si>
  <si>
    <t>Legale</t>
  </si>
  <si>
    <t>Heures</t>
  </si>
  <si>
    <t>Travaillées</t>
  </si>
  <si>
    <t>par jour</t>
  </si>
  <si>
    <t>EDUCATRICE</t>
  </si>
  <si>
    <t xml:space="preserve">QUALIFICATION </t>
  </si>
  <si>
    <t>Mois janvier 2014</t>
  </si>
  <si>
    <t>CONGES DU</t>
  </si>
  <si>
    <t>SEMAINE EN COURS</t>
  </si>
  <si>
    <t>CONGES</t>
  </si>
  <si>
    <t>PRIS</t>
  </si>
  <si>
    <t>REPORT DE</t>
  </si>
  <si>
    <t>SOLDE</t>
  </si>
  <si>
    <t>H récupération</t>
  </si>
  <si>
    <t>Suplementaire</t>
  </si>
  <si>
    <t xml:space="preserve">Pas de prestation ne travaille pas ce jour </t>
  </si>
  <si>
    <t>Weekend</t>
  </si>
  <si>
    <t>Exemple 18H15mn a reporter sur le mois de janvier 2014</t>
  </si>
  <si>
    <t>Ferier</t>
  </si>
  <si>
    <t>et a l'inverse si l'heure travaillé journée &gt; A l'heure legal a faire que ça soit dans la case H supp (Colonne K)</t>
  </si>
  <si>
    <t xml:space="preserve"> je voudrais que -00:45 soit sur la case recuperation ( colone N)car heure legal travaillé &gt; a heure travaillé jour </t>
  </si>
  <si>
    <t xml:space="preserve">J' arrive pas a faire le total dans les cases rouges </t>
  </si>
  <si>
    <t xml:space="preserve">NB: tous  les travailleurs ne font pas les memes heures  doncça m'aidera beaucoup je pouvez avoir des formules bien faites comme ça moi je ùme chargerai de remplir les autres cases avec les heures legale  a faire </t>
  </si>
  <si>
    <t>Pourquoi colonne J = colonne M ???</t>
  </si>
  <si>
    <t>Pour les heures &gt; 24:00</t>
  </si>
  <si>
    <t>format nombre personnalisé [hh]:mm sinon hh:mm</t>
  </si>
  <si>
    <t>Seul le calcul de fin peut avoir un résultat négatif</t>
  </si>
  <si>
    <t>HS</t>
  </si>
  <si>
    <t>Récupération</t>
  </si>
  <si>
    <t>Solde +/-</t>
  </si>
  <si>
    <t>Fichier/options/Options avancées/Formules ---&gt; utiliser le le calendrier 1904</t>
  </si>
  <si>
    <t>(pour permettre les calculs avec heures négatives)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</si>
</sst>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2" formatCode="[hh]:mm"/>
    <numFmt numFmtId="173" formatCode="[$-F400]h:mm:ss\ AM/PM"/>
  </numFmts>
  <fonts count="8" x14ac:knownFonts="1">
    <font>
      <sz val="10"/>
      <name val="Arial"/>
    </font>
    <font>
      <b/>
      <sz val="10"/>
      <name val="Arial"/>
      <family val="2"/>
    </font>
    <font>
      <i/>
      <sz val="10"/>
      <name val="Arial"/>
      <family val="2"/>
    </font>
    <font>
      <sz val="10"/>
      <name val="Arial"/>
      <family val="2"/>
    </font>
    <font>
      <b/>
      <sz val="8"/>
      <name val="Arial"/>
      <family val="2"/>
    </font>
    <font>
      <sz val="8"/>
      <name val="Arial"/>
      <family val="2"/>
    </font>
    <font>
      <b/>
      <sz val="10"/>
      <color rgb="FFFF0000"/>
      <name val="Arial"/>
      <family val="2"/>
    </font>
    <font>
      <b/>
      <sz val="10"/>
      <color rgb="FF00B050"/>
      <name val="Arial"/>
      <family val="2"/>
    </font>
  </fonts>
  <fills count="6">
    <fill>
      <patternFill patternType="none"/>
    </fill>
    <fill>
      <patternFill patternType="gray125"/>
    </fill>
    <fill>
      <patternFill patternType="solid">
        <fgColor rgb="FFFFFF00"/>
        <bgColor indexed="64"/>
      </patternFill>
    </fill>
    <fill>
      <patternFill patternType="solid">
        <fgColor theme="9" tint="-0.499984740745262"/>
        <bgColor indexed="64"/>
      </patternFill>
    </fill>
    <fill>
      <patternFill patternType="solid">
        <fgColor theme="3" tint="0.39997558519241921"/>
        <bgColor indexed="64"/>
      </patternFill>
    </fill>
    <fill>
      <patternFill patternType="solid">
        <fgColor rgb="FFFF0000"/>
        <bgColor indexed="64"/>
      </patternFill>
    </fill>
  </fills>
  <borders count="24">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114">
    <xf numFmtId="0" fontId="0" fillId="0" borderId="0" xfId="0"/>
    <xf numFmtId="0" fontId="1" fillId="0" borderId="0" xfId="0" applyFont="1"/>
    <xf numFmtId="0" fontId="1" fillId="0" borderId="0" xfId="0" applyFont="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0" xfId="0" applyAlignment="1">
      <alignment horizontal="center"/>
    </xf>
    <xf numFmtId="0" fontId="6" fillId="0" borderId="0" xfId="0" applyFont="1" applyAlignment="1">
      <alignment horizontal="centerContinuous"/>
    </xf>
    <xf numFmtId="0" fontId="3" fillId="0" borderId="0" xfId="0" applyFont="1"/>
    <xf numFmtId="0" fontId="0" fillId="0" borderId="3" xfId="0" applyBorder="1"/>
    <xf numFmtId="0" fontId="1" fillId="0" borderId="3" xfId="0" applyFont="1" applyBorder="1"/>
    <xf numFmtId="0" fontId="1" fillId="2" borderId="3" xfId="0" applyFont="1" applyFill="1" applyBorder="1"/>
    <xf numFmtId="0" fontId="1" fillId="0" borderId="5" xfId="0" applyFont="1"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1" fillId="0" borderId="12" xfId="0" applyFont="1" applyBorder="1" applyAlignment="1">
      <alignment horizontal="center"/>
    </xf>
    <xf numFmtId="0" fontId="1" fillId="0" borderId="13" xfId="0" applyFont="1" applyBorder="1" applyAlignment="1">
      <alignment horizontal="center"/>
    </xf>
    <xf numFmtId="0" fontId="0" fillId="0" borderId="0" xfId="0" applyAlignment="1">
      <alignment horizontal="left"/>
    </xf>
    <xf numFmtId="0" fontId="3" fillId="0" borderId="7" xfId="0" applyFont="1" applyBorder="1" applyAlignment="1"/>
    <xf numFmtId="0" fontId="0" fillId="0" borderId="8" xfId="0" applyBorder="1" applyAlignment="1"/>
    <xf numFmtId="0" fontId="0" fillId="0" borderId="14" xfId="0" applyBorder="1"/>
    <xf numFmtId="0" fontId="0" fillId="0" borderId="0" xfId="0" applyBorder="1"/>
    <xf numFmtId="0" fontId="0" fillId="0" borderId="15" xfId="0" applyBorder="1"/>
    <xf numFmtId="0" fontId="0" fillId="0" borderId="16" xfId="0" applyBorder="1"/>
    <xf numFmtId="0" fontId="0" fillId="0" borderId="13" xfId="0" applyBorder="1"/>
    <xf numFmtId="0" fontId="0" fillId="2" borderId="5" xfId="0" applyFill="1" applyBorder="1"/>
    <xf numFmtId="0" fontId="0" fillId="2" borderId="3" xfId="0" applyFill="1" applyBorder="1"/>
    <xf numFmtId="0" fontId="1" fillId="3" borderId="3" xfId="0" applyFont="1" applyFill="1" applyBorder="1"/>
    <xf numFmtId="0" fontId="5" fillId="0" borderId="0" xfId="0" applyFont="1"/>
    <xf numFmtId="0" fontId="3" fillId="0" borderId="17" xfId="0" applyFont="1" applyBorder="1"/>
    <xf numFmtId="0" fontId="4" fillId="0" borderId="5" xfId="0" applyFont="1" applyBorder="1" applyAlignment="1">
      <alignment horizontal="center"/>
    </xf>
    <xf numFmtId="0" fontId="1" fillId="0" borderId="5" xfId="0" applyFont="1" applyBorder="1" applyAlignment="1">
      <alignment horizontal="center"/>
    </xf>
    <xf numFmtId="0" fontId="0" fillId="4" borderId="0" xfId="0" applyFill="1"/>
    <xf numFmtId="0" fontId="3" fillId="0" borderId="18" xfId="0" applyFont="1" applyBorder="1" applyAlignment="1">
      <alignment horizontal="left"/>
    </xf>
    <xf numFmtId="20" fontId="0" fillId="5" borderId="19" xfId="0" applyNumberFormat="1" applyFill="1" applyBorder="1" applyAlignment="1">
      <alignment horizontal="center"/>
    </xf>
    <xf numFmtId="0" fontId="0" fillId="5" borderId="9" xfId="0" applyFill="1" applyBorder="1" applyAlignment="1">
      <alignment horizontal="center"/>
    </xf>
    <xf numFmtId="0" fontId="0" fillId="5" borderId="16" xfId="0" applyFill="1" applyBorder="1" applyAlignment="1">
      <alignment horizontal="center"/>
    </xf>
    <xf numFmtId="0" fontId="0" fillId="5" borderId="13" xfId="0" applyFill="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3" fillId="0" borderId="0" xfId="0" applyFont="1" applyAlignment="1">
      <alignment horizontal="left"/>
    </xf>
    <xf numFmtId="0" fontId="0" fillId="0" borderId="0" xfId="0" applyAlignment="1">
      <alignment horizontal="left"/>
    </xf>
    <xf numFmtId="0" fontId="1" fillId="0" borderId="6"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5" xfId="0" applyBorder="1" applyAlignment="1">
      <alignment horizontal="center"/>
    </xf>
    <xf numFmtId="0" fontId="0" fillId="0" borderId="9" xfId="0" applyBorder="1" applyAlignment="1">
      <alignment horizontal="center"/>
    </xf>
    <xf numFmtId="0" fontId="0" fillId="0" borderId="6" xfId="0" applyBorder="1" applyAlignment="1">
      <alignment horizontal="center"/>
    </xf>
    <xf numFmtId="0" fontId="0" fillId="0" borderId="16" xfId="0" applyBorder="1" applyAlignment="1">
      <alignment horizontal="center"/>
    </xf>
    <xf numFmtId="0" fontId="0" fillId="0" borderId="13" xfId="0" applyBorder="1" applyAlignment="1">
      <alignment horizontal="center"/>
    </xf>
    <xf numFmtId="0" fontId="3" fillId="0" borderId="18" xfId="0" applyFont="1" applyBorder="1" applyAlignment="1">
      <alignment horizontal="left"/>
    </xf>
    <xf numFmtId="20" fontId="0" fillId="5" borderId="16" xfId="0" applyNumberFormat="1" applyFill="1" applyBorder="1" applyAlignment="1">
      <alignment horizontal="center"/>
    </xf>
    <xf numFmtId="0" fontId="0" fillId="5" borderId="13" xfId="0" applyFill="1" applyBorder="1"/>
    <xf numFmtId="172" fontId="0" fillId="0" borderId="0" xfId="0" applyNumberFormat="1"/>
    <xf numFmtId="20" fontId="3" fillId="4" borderId="4" xfId="0" applyNumberFormat="1" applyFont="1" applyFill="1" applyBorder="1" applyAlignment="1"/>
    <xf numFmtId="20" fontId="3" fillId="4" borderId="2" xfId="0" applyNumberFormat="1" applyFont="1" applyFill="1" applyBorder="1" applyAlignment="1"/>
    <xf numFmtId="20" fontId="2" fillId="4" borderId="0" xfId="0" applyNumberFormat="1" applyFont="1" applyFill="1" applyAlignment="1"/>
    <xf numFmtId="20" fontId="3" fillId="4" borderId="1" xfId="0" applyNumberFormat="1" applyFont="1" applyFill="1" applyBorder="1" applyAlignment="1"/>
    <xf numFmtId="20" fontId="1" fillId="4" borderId="3" xfId="0" applyNumberFormat="1" applyFont="1" applyFill="1" applyBorder="1" applyAlignment="1"/>
    <xf numFmtId="20" fontId="3" fillId="4" borderId="3" xfId="0" applyNumberFormat="1" applyFont="1" applyFill="1" applyBorder="1" applyAlignment="1"/>
    <xf numFmtId="0" fontId="3" fillId="4" borderId="3" xfId="0" applyFont="1" applyFill="1" applyBorder="1" applyAlignment="1"/>
    <xf numFmtId="20" fontId="3" fillId="4" borderId="0" xfId="0" applyNumberFormat="1" applyFont="1" applyFill="1" applyAlignment="1"/>
    <xf numFmtId="20" fontId="3" fillId="0" borderId="4" xfId="0" applyNumberFormat="1" applyFont="1" applyBorder="1" applyAlignment="1"/>
    <xf numFmtId="20" fontId="3" fillId="0" borderId="2" xfId="0" applyNumberFormat="1" applyFont="1" applyBorder="1" applyAlignment="1"/>
    <xf numFmtId="20" fontId="2" fillId="0" borderId="0" xfId="0" applyNumberFormat="1" applyFont="1" applyAlignment="1"/>
    <xf numFmtId="20" fontId="3" fillId="0" borderId="1" xfId="0" applyNumberFormat="1" applyFont="1" applyBorder="1" applyAlignment="1"/>
    <xf numFmtId="20" fontId="1" fillId="0" borderId="3" xfId="0" applyNumberFormat="1" applyFont="1" applyBorder="1" applyAlignment="1"/>
    <xf numFmtId="20" fontId="3" fillId="0" borderId="3" xfId="0" applyNumberFormat="1" applyFont="1" applyBorder="1" applyAlignment="1"/>
    <xf numFmtId="20" fontId="3" fillId="0" borderId="3" xfId="0" applyNumberFormat="1" applyFont="1" applyFill="1" applyBorder="1" applyAlignment="1"/>
    <xf numFmtId="0" fontId="3" fillId="0" borderId="0" xfId="0" applyFont="1" applyAlignment="1"/>
    <xf numFmtId="20" fontId="3" fillId="2" borderId="4" xfId="0" applyNumberFormat="1" applyFont="1" applyFill="1" applyBorder="1" applyAlignment="1"/>
    <xf numFmtId="20" fontId="3" fillId="2" borderId="2" xfId="0" applyNumberFormat="1" applyFont="1" applyFill="1" applyBorder="1" applyAlignment="1"/>
    <xf numFmtId="20" fontId="2" fillId="2" borderId="0" xfId="0" applyNumberFormat="1" applyFont="1" applyFill="1" applyAlignment="1"/>
    <xf numFmtId="20" fontId="3" fillId="2" borderId="1" xfId="0" applyNumberFormat="1" applyFont="1" applyFill="1" applyBorder="1" applyAlignment="1"/>
    <xf numFmtId="20" fontId="1" fillId="2" borderId="3" xfId="0" applyNumberFormat="1" applyFont="1" applyFill="1" applyBorder="1" applyAlignment="1"/>
    <xf numFmtId="20" fontId="3" fillId="2" borderId="3" xfId="0" applyNumberFormat="1" applyFont="1" applyFill="1" applyBorder="1" applyAlignment="1"/>
    <xf numFmtId="0" fontId="3" fillId="2" borderId="3" xfId="0" applyFont="1" applyFill="1" applyBorder="1" applyAlignment="1"/>
    <xf numFmtId="0" fontId="3" fillId="2" borderId="0" xfId="0" applyFont="1" applyFill="1" applyAlignment="1"/>
    <xf numFmtId="20" fontId="3" fillId="3" borderId="4" xfId="0" applyNumberFormat="1" applyFont="1" applyFill="1" applyBorder="1" applyAlignment="1"/>
    <xf numFmtId="20" fontId="3" fillId="3" borderId="2" xfId="0" applyNumberFormat="1" applyFont="1" applyFill="1" applyBorder="1" applyAlignment="1"/>
    <xf numFmtId="20" fontId="2" fillId="3" borderId="0" xfId="0" applyNumberFormat="1" applyFont="1" applyFill="1" applyAlignment="1"/>
    <xf numFmtId="20" fontId="3" fillId="3" borderId="1" xfId="0" applyNumberFormat="1" applyFont="1" applyFill="1" applyBorder="1" applyAlignment="1"/>
    <xf numFmtId="20" fontId="1" fillId="3" borderId="3" xfId="0" applyNumberFormat="1" applyFont="1" applyFill="1" applyBorder="1" applyAlignment="1"/>
    <xf numFmtId="20" fontId="3" fillId="3" borderId="3" xfId="0" applyNumberFormat="1" applyFont="1" applyFill="1" applyBorder="1" applyAlignment="1"/>
    <xf numFmtId="0" fontId="3" fillId="3" borderId="3" xfId="0" applyFont="1" applyFill="1" applyBorder="1" applyAlignment="1"/>
    <xf numFmtId="0" fontId="3" fillId="3" borderId="0" xfId="0" applyFont="1" applyFill="1" applyAlignment="1"/>
    <xf numFmtId="172" fontId="1" fillId="0" borderId="3" xfId="0" applyNumberFormat="1" applyFont="1" applyBorder="1" applyAlignment="1"/>
    <xf numFmtId="173" fontId="3" fillId="0" borderId="0" xfId="0" applyNumberFormat="1" applyFont="1" applyAlignment="1"/>
    <xf numFmtId="0" fontId="3" fillId="0" borderId="4" xfId="0" applyFont="1" applyBorder="1" applyAlignment="1"/>
    <xf numFmtId="0" fontId="3" fillId="0" borderId="3" xfId="0" applyFont="1" applyBorder="1" applyAlignment="1"/>
    <xf numFmtId="0" fontId="3" fillId="5" borderId="0" xfId="0" applyFont="1" applyFill="1" applyAlignment="1"/>
    <xf numFmtId="0" fontId="3" fillId="2" borderId="4" xfId="0" applyFont="1" applyFill="1" applyBorder="1" applyAlignment="1"/>
    <xf numFmtId="0" fontId="6" fillId="5" borderId="0" xfId="0" applyFont="1" applyFill="1" applyAlignment="1"/>
    <xf numFmtId="172" fontId="1" fillId="2" borderId="3" xfId="0" applyNumberFormat="1" applyFont="1" applyFill="1" applyBorder="1" applyAlignment="1"/>
    <xf numFmtId="0" fontId="6" fillId="2" borderId="3" xfId="0" applyFont="1" applyFill="1" applyBorder="1" applyAlignment="1"/>
    <xf numFmtId="0" fontId="3" fillId="3" borderId="4" xfId="0" applyFont="1" applyFill="1" applyBorder="1" applyAlignment="1"/>
    <xf numFmtId="172" fontId="1" fillId="3" borderId="3" xfId="0" applyNumberFormat="1" applyFont="1" applyFill="1" applyBorder="1" applyAlignment="1"/>
    <xf numFmtId="0" fontId="6" fillId="3" borderId="3" xfId="0" applyFont="1" applyFill="1" applyBorder="1" applyAlignment="1"/>
    <xf numFmtId="20" fontId="3" fillId="3" borderId="0" xfId="0" applyNumberFormat="1" applyFont="1" applyFill="1" applyAlignment="1"/>
    <xf numFmtId="20" fontId="3" fillId="0" borderId="0" xfId="0" applyNumberFormat="1" applyFont="1" applyAlignment="1"/>
    <xf numFmtId="0" fontId="7" fillId="0" borderId="0" xfId="0" applyFont="1"/>
    <xf numFmtId="172" fontId="7"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314325</xdr:colOff>
      <xdr:row>49</xdr:row>
      <xdr:rowOff>0</xdr:rowOff>
    </xdr:from>
    <xdr:to>
      <xdr:col>14</xdr:col>
      <xdr:colOff>371475</xdr:colOff>
      <xdr:row>54</xdr:row>
      <xdr:rowOff>57150</xdr:rowOff>
    </xdr:to>
    <xdr:sp macro="" textlink="">
      <xdr:nvSpPr>
        <xdr:cNvPr id="2" name="Ellipse 1"/>
        <xdr:cNvSpPr/>
      </xdr:nvSpPr>
      <xdr:spPr>
        <a:xfrm>
          <a:off x="7677150" y="7924800"/>
          <a:ext cx="2009775" cy="866775"/>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58"/>
  <sheetViews>
    <sheetView tabSelected="1" topLeftCell="A37" zoomScaleNormal="100" workbookViewId="0">
      <selection activeCell="E54" sqref="E54"/>
    </sheetView>
  </sheetViews>
  <sheetFormatPr baseColWidth="10" defaultRowHeight="12.75" x14ac:dyDescent="0.2"/>
  <cols>
    <col min="2" max="2" width="7.7109375" customWidth="1"/>
    <col min="5" max="5" width="5.7109375" customWidth="1"/>
    <col min="7" max="7" width="10.140625" customWidth="1"/>
    <col min="8" max="8" width="6.5703125" bestFit="1" customWidth="1"/>
    <col min="9" max="9" width="14.7109375" customWidth="1"/>
    <col min="10" max="10" width="11.140625" customWidth="1"/>
    <col min="11" max="11" width="8.7109375" customWidth="1"/>
    <col min="12" max="12" width="8.28515625" customWidth="1"/>
    <col min="13" max="13" width="11.85546875" bestFit="1" customWidth="1"/>
    <col min="14" max="14" width="9.140625" customWidth="1"/>
  </cols>
  <sheetData>
    <row r="1" spans="1:17" ht="5.25" customHeight="1" thickBot="1" x14ac:dyDescent="0.25"/>
    <row r="2" spans="1:17" ht="13.5" thickBot="1" x14ac:dyDescent="0.25">
      <c r="A2" s="12"/>
      <c r="B2" s="13"/>
      <c r="C2" s="13"/>
      <c r="D2" s="13"/>
      <c r="E2" s="13"/>
      <c r="F2" s="13"/>
      <c r="G2" s="13"/>
      <c r="H2" s="13"/>
      <c r="I2" s="21"/>
      <c r="J2" s="22"/>
      <c r="K2" s="41"/>
      <c r="L2" s="41"/>
      <c r="M2" s="41"/>
      <c r="N2" s="42"/>
    </row>
    <row r="3" spans="1:17" x14ac:dyDescent="0.2">
      <c r="A3" s="23"/>
      <c r="B3" s="24"/>
      <c r="C3" s="24"/>
      <c r="D3" s="24"/>
      <c r="E3" s="24"/>
      <c r="F3" s="24"/>
      <c r="G3" s="59" t="s">
        <v>22</v>
      </c>
      <c r="H3" s="44"/>
      <c r="I3" s="60" t="s">
        <v>21</v>
      </c>
      <c r="J3" s="25"/>
      <c r="K3" s="43"/>
      <c r="L3" s="43"/>
      <c r="M3" s="43"/>
      <c r="N3" s="44"/>
    </row>
    <row r="4" spans="1:17" ht="6.75" customHeight="1" thickBot="1" x14ac:dyDescent="0.25">
      <c r="A4" s="23"/>
      <c r="B4" s="24"/>
      <c r="C4" s="24"/>
      <c r="D4" s="24"/>
      <c r="E4" s="24"/>
      <c r="F4" s="24"/>
      <c r="G4" s="58"/>
      <c r="H4" s="46"/>
      <c r="I4" s="61"/>
      <c r="J4" s="25"/>
      <c r="K4" s="45"/>
      <c r="L4" s="45"/>
      <c r="M4" s="45"/>
      <c r="N4" s="46"/>
    </row>
    <row r="5" spans="1:17" ht="13.5" thickBot="1" x14ac:dyDescent="0.25">
      <c r="A5" s="15"/>
      <c r="B5" s="16"/>
      <c r="C5" s="16"/>
      <c r="D5" s="16"/>
      <c r="E5" s="16"/>
      <c r="F5" s="16"/>
      <c r="G5" s="16"/>
      <c r="H5" s="16"/>
      <c r="I5" s="16"/>
      <c r="J5" s="17"/>
    </row>
    <row r="6" spans="1:17" ht="15.75" customHeight="1" x14ac:dyDescent="0.2">
      <c r="C6" s="55" t="s">
        <v>13</v>
      </c>
      <c r="D6" s="56"/>
      <c r="E6" s="56"/>
      <c r="F6" s="56"/>
      <c r="G6" s="57"/>
      <c r="I6" s="18" t="s">
        <v>18</v>
      </c>
      <c r="J6" s="18" t="s">
        <v>14</v>
      </c>
      <c r="M6" s="6" t="s">
        <v>10</v>
      </c>
      <c r="N6" s="6"/>
      <c r="Q6" s="20"/>
    </row>
    <row r="7" spans="1:17" ht="17.25" customHeight="1" thickBot="1" x14ac:dyDescent="0.25">
      <c r="C7" s="58"/>
      <c r="D7" s="45"/>
      <c r="E7" s="45"/>
      <c r="F7" s="45"/>
      <c r="G7" s="46"/>
      <c r="I7" s="18" t="s">
        <v>19</v>
      </c>
      <c r="J7" s="18" t="s">
        <v>17</v>
      </c>
      <c r="K7" s="7" t="s">
        <v>18</v>
      </c>
      <c r="M7" s="32" t="s">
        <v>14</v>
      </c>
      <c r="N7" s="32" t="s">
        <v>18</v>
      </c>
    </row>
    <row r="8" spans="1:17" ht="13.5" thickBot="1" x14ac:dyDescent="0.25">
      <c r="A8" s="51" t="s">
        <v>23</v>
      </c>
      <c r="B8" s="52"/>
      <c r="C8" s="47" t="s">
        <v>5</v>
      </c>
      <c r="D8" s="48"/>
      <c r="E8" s="2"/>
      <c r="F8" s="47" t="s">
        <v>6</v>
      </c>
      <c r="G8" s="48"/>
      <c r="H8" s="1"/>
      <c r="I8" s="19" t="s">
        <v>20</v>
      </c>
      <c r="J8" s="19" t="s">
        <v>7</v>
      </c>
      <c r="K8" s="2" t="s">
        <v>31</v>
      </c>
      <c r="M8" s="34" t="s">
        <v>7</v>
      </c>
      <c r="N8" s="33" t="s">
        <v>30</v>
      </c>
      <c r="O8" s="31"/>
    </row>
    <row r="9" spans="1:17" ht="13.5" thickBot="1" x14ac:dyDescent="0.25">
      <c r="A9" s="53"/>
      <c r="B9" s="54"/>
      <c r="C9" s="3" t="s">
        <v>8</v>
      </c>
      <c r="D9" s="4" t="s">
        <v>16</v>
      </c>
      <c r="E9" s="5"/>
      <c r="F9" s="3" t="s">
        <v>15</v>
      </c>
      <c r="G9" s="4" t="s">
        <v>9</v>
      </c>
      <c r="I9" s="28"/>
      <c r="J9" s="28"/>
      <c r="K9" s="29"/>
      <c r="M9" s="8"/>
      <c r="N9" s="8"/>
    </row>
    <row r="10" spans="1:17" x14ac:dyDescent="0.2">
      <c r="A10" s="11" t="s">
        <v>3</v>
      </c>
      <c r="B10" s="11">
        <v>2</v>
      </c>
      <c r="C10" s="66"/>
      <c r="D10" s="67"/>
      <c r="E10" s="68"/>
      <c r="F10" s="69"/>
      <c r="G10" s="67"/>
      <c r="H10" s="68"/>
      <c r="I10" s="70"/>
      <c r="J10" s="71"/>
      <c r="K10" s="72"/>
      <c r="L10" s="73"/>
      <c r="M10" s="71"/>
      <c r="N10" s="72"/>
    </row>
    <row r="11" spans="1:17" x14ac:dyDescent="0.2">
      <c r="A11" s="9" t="s">
        <v>4</v>
      </c>
      <c r="B11" s="9">
        <v>3</v>
      </c>
      <c r="C11" s="74">
        <v>0.38541666666666669</v>
      </c>
      <c r="D11" s="75">
        <v>0.52083333333333337</v>
      </c>
      <c r="E11" s="76">
        <f>IF(C11="RTT","",D11-C11)</f>
        <v>0.13541666666666669</v>
      </c>
      <c r="F11" s="77">
        <v>0.5625</v>
      </c>
      <c r="G11" s="75">
        <v>0.72916666666666663</v>
      </c>
      <c r="H11" s="76">
        <f>IF(C11="RTT","",G11-F11)</f>
        <v>0.16666666666666663</v>
      </c>
      <c r="I11" s="79">
        <f>IF(C11="RECUP",0,E11+H11)</f>
        <v>0.30208333333333331</v>
      </c>
      <c r="J11" s="79">
        <v>0.33333333333333331</v>
      </c>
      <c r="K11" s="80">
        <f>IF(I11&lt;=J11,0,I11-J11)</f>
        <v>0</v>
      </c>
      <c r="L11" s="81"/>
      <c r="M11" s="79">
        <v>0.33333333333333331</v>
      </c>
      <c r="N11" s="79">
        <f>IF(J11&gt;I11,J11-I11,0)</f>
        <v>3.125E-2</v>
      </c>
      <c r="O11" s="7" t="s">
        <v>37</v>
      </c>
    </row>
    <row r="12" spans="1:17" x14ac:dyDescent="0.2">
      <c r="A12" s="10"/>
      <c r="B12" s="10"/>
      <c r="C12" s="82"/>
      <c r="D12" s="83"/>
      <c r="E12" s="84"/>
      <c r="F12" s="85"/>
      <c r="G12" s="83"/>
      <c r="H12" s="84"/>
      <c r="I12" s="86"/>
      <c r="J12" s="87"/>
      <c r="K12" s="88"/>
      <c r="L12" s="89"/>
      <c r="M12" s="87"/>
      <c r="N12" s="88"/>
      <c r="O12" s="7" t="s">
        <v>36</v>
      </c>
    </row>
    <row r="13" spans="1:17" x14ac:dyDescent="0.2">
      <c r="A13" s="10"/>
      <c r="B13" s="10"/>
      <c r="C13" s="82"/>
      <c r="D13" s="83"/>
      <c r="E13" s="84"/>
      <c r="F13" s="85"/>
      <c r="G13" s="83"/>
      <c r="H13" s="84"/>
      <c r="I13" s="86"/>
      <c r="J13" s="87"/>
      <c r="K13" s="88"/>
      <c r="L13" s="89"/>
      <c r="M13" s="87"/>
      <c r="N13" s="88"/>
    </row>
    <row r="14" spans="1:17" x14ac:dyDescent="0.2">
      <c r="A14" s="30" t="s">
        <v>0</v>
      </c>
      <c r="B14" s="30">
        <v>6</v>
      </c>
      <c r="C14" s="90">
        <v>0.39583333333333331</v>
      </c>
      <c r="D14" s="91">
        <v>0.52083333333333337</v>
      </c>
      <c r="E14" s="92">
        <f>IF(C14="RTT","",D14-C14)</f>
        <v>0.12500000000000006</v>
      </c>
      <c r="F14" s="93">
        <v>0.5625</v>
      </c>
      <c r="G14" s="91">
        <v>0.77083333333333337</v>
      </c>
      <c r="H14" s="92">
        <f>IF(C14="RTT","",G14-F14)</f>
        <v>0.20833333333333337</v>
      </c>
      <c r="I14" s="94">
        <f t="shared" ref="I14" si="0">IF(C14="RECUP",0,E14+H14)</f>
        <v>0.33333333333333343</v>
      </c>
      <c r="J14" s="95">
        <v>0.33333333333333331</v>
      </c>
      <c r="K14" s="95">
        <f t="shared" ref="K14" si="1">IF(I14&lt;=J14,0,I14-J14)</f>
        <v>0</v>
      </c>
      <c r="L14" s="97"/>
      <c r="M14" s="95">
        <v>0.33333333333333331</v>
      </c>
      <c r="N14" s="95">
        <f t="shared" ref="N14" si="2">IF(J14&gt;I14,J14-I14,0)</f>
        <v>0</v>
      </c>
    </row>
    <row r="15" spans="1:17" x14ac:dyDescent="0.2">
      <c r="A15" s="9" t="s">
        <v>1</v>
      </c>
      <c r="B15" s="9">
        <v>7</v>
      </c>
      <c r="C15" s="74">
        <v>0.41666666666666669</v>
      </c>
      <c r="D15" s="79">
        <v>0.52083333333333337</v>
      </c>
      <c r="E15" s="92">
        <f t="shared" ref="E15:E18" si="3">IF(C15="RTT","",D15-C15)</f>
        <v>0.10416666666666669</v>
      </c>
      <c r="F15" s="79">
        <v>0.5625</v>
      </c>
      <c r="G15" s="79">
        <v>0.79166666666666663</v>
      </c>
      <c r="H15" s="92">
        <f t="shared" ref="H15:H18" si="4">IF(C15="RTT","",G15-F15)</f>
        <v>0.22916666666666663</v>
      </c>
      <c r="I15" s="78">
        <f t="shared" ref="I15:I18" si="5">IF(C15="RECUP",0,E15+H15)</f>
        <v>0.33333333333333331</v>
      </c>
      <c r="J15" s="98">
        <v>0.33333333333333331</v>
      </c>
      <c r="K15" s="80">
        <f t="shared" ref="K15:K18" si="6">IF(I15&lt;=J15,0,I15-J15)</f>
        <v>0</v>
      </c>
      <c r="L15" s="99"/>
      <c r="M15" s="98">
        <v>0.33333333333333331</v>
      </c>
      <c r="N15" s="79">
        <f t="shared" ref="N15:N18" si="7">IF(J15&gt;I15,J15-I15,0)</f>
        <v>0</v>
      </c>
      <c r="O15" s="7" t="s">
        <v>38</v>
      </c>
    </row>
    <row r="16" spans="1:17" x14ac:dyDescent="0.2">
      <c r="A16" s="9" t="s">
        <v>2</v>
      </c>
      <c r="B16" s="9">
        <v>8</v>
      </c>
      <c r="C16" s="100"/>
      <c r="D16" s="101"/>
      <c r="E16" s="92">
        <f t="shared" si="3"/>
        <v>0</v>
      </c>
      <c r="F16" s="79">
        <v>0.5625</v>
      </c>
      <c r="G16" s="79">
        <v>0.89583333333333337</v>
      </c>
      <c r="H16" s="92">
        <f t="shared" si="4"/>
        <v>0.33333333333333337</v>
      </c>
      <c r="I16" s="78">
        <f t="shared" si="5"/>
        <v>0.33333333333333337</v>
      </c>
      <c r="J16" s="98">
        <v>0.33333333333333331</v>
      </c>
      <c r="K16" s="80">
        <f t="shared" si="6"/>
        <v>0</v>
      </c>
      <c r="L16" s="81"/>
      <c r="M16" s="98">
        <v>0.33333333333333331</v>
      </c>
      <c r="N16" s="79">
        <f t="shared" si="7"/>
        <v>0</v>
      </c>
    </row>
    <row r="17" spans="1:15" x14ac:dyDescent="0.2">
      <c r="A17" s="9" t="s">
        <v>3</v>
      </c>
      <c r="B17" s="9">
        <v>9</v>
      </c>
      <c r="C17" s="74">
        <v>0.39583333333333331</v>
      </c>
      <c r="D17" s="79">
        <v>0.52083333333333337</v>
      </c>
      <c r="E17" s="92">
        <f t="shared" si="3"/>
        <v>0.12500000000000006</v>
      </c>
      <c r="F17" s="79">
        <v>0.5625</v>
      </c>
      <c r="G17" s="79">
        <v>0.72916666666666663</v>
      </c>
      <c r="H17" s="92">
        <f t="shared" si="4"/>
        <v>0.16666666666666663</v>
      </c>
      <c r="I17" s="78">
        <f t="shared" si="5"/>
        <v>0.29166666666666669</v>
      </c>
      <c r="J17" s="98">
        <v>0.29166666666666669</v>
      </c>
      <c r="K17" s="80">
        <f t="shared" si="6"/>
        <v>0</v>
      </c>
      <c r="L17" s="81"/>
      <c r="M17" s="98">
        <v>0.29166666666666669</v>
      </c>
      <c r="N17" s="79">
        <f t="shared" si="7"/>
        <v>0</v>
      </c>
    </row>
    <row r="18" spans="1:15" x14ac:dyDescent="0.2">
      <c r="A18" s="9" t="s">
        <v>4</v>
      </c>
      <c r="B18" s="9">
        <v>10</v>
      </c>
      <c r="C18" s="74">
        <v>0.39583333333333331</v>
      </c>
      <c r="D18" s="79">
        <v>0.52083333333333337</v>
      </c>
      <c r="E18" s="92">
        <f t="shared" si="3"/>
        <v>0.12500000000000006</v>
      </c>
      <c r="F18" s="79">
        <v>0.5625</v>
      </c>
      <c r="G18" s="79">
        <v>0.77083333333333337</v>
      </c>
      <c r="H18" s="92">
        <f t="shared" si="4"/>
        <v>0.20833333333333337</v>
      </c>
      <c r="I18" s="78">
        <f t="shared" si="5"/>
        <v>0.33333333333333343</v>
      </c>
      <c r="J18" s="98">
        <v>0.33333333333333331</v>
      </c>
      <c r="K18" s="80">
        <f t="shared" si="6"/>
        <v>0</v>
      </c>
      <c r="L18" s="81"/>
      <c r="M18" s="98">
        <v>0.33333333333333331</v>
      </c>
      <c r="N18" s="79">
        <f t="shared" si="7"/>
        <v>0</v>
      </c>
      <c r="O18" s="7" t="s">
        <v>39</v>
      </c>
    </row>
    <row r="19" spans="1:15" x14ac:dyDescent="0.2">
      <c r="A19" s="10" t="s">
        <v>11</v>
      </c>
      <c r="B19" s="10">
        <v>11</v>
      </c>
      <c r="C19" s="103"/>
      <c r="D19" s="88"/>
      <c r="E19" s="104"/>
      <c r="F19" s="88"/>
      <c r="G19" s="88"/>
      <c r="H19" s="102"/>
      <c r="I19" s="86"/>
      <c r="J19" s="105"/>
      <c r="K19" s="106" t="str">
        <f t="shared" ref="K11:K39" si="8">IF(I19&lt;J19,"-  "&amp;TEXT(ABS(I19-J19),"[hh]:mm"),"+ "&amp;TEXT(I19-J19,"[hh]:mm"))</f>
        <v>+ 00:00</v>
      </c>
      <c r="L19" s="89"/>
      <c r="M19" s="88"/>
      <c r="N19" s="88"/>
    </row>
    <row r="20" spans="1:15" x14ac:dyDescent="0.2">
      <c r="A20" s="10" t="s">
        <v>12</v>
      </c>
      <c r="B20" s="10">
        <v>12</v>
      </c>
      <c r="C20" s="103"/>
      <c r="D20" s="88"/>
      <c r="E20" s="102"/>
      <c r="F20" s="88"/>
      <c r="G20" s="88"/>
      <c r="H20" s="102"/>
      <c r="I20" s="86"/>
      <c r="J20" s="105"/>
      <c r="K20" s="106" t="str">
        <f t="shared" si="8"/>
        <v>+ 00:00</v>
      </c>
      <c r="L20" s="89"/>
      <c r="M20" s="88"/>
      <c r="N20" s="88"/>
    </row>
    <row r="21" spans="1:15" x14ac:dyDescent="0.2">
      <c r="A21" s="30" t="s">
        <v>0</v>
      </c>
      <c r="B21" s="30">
        <v>13</v>
      </c>
      <c r="C21" s="107"/>
      <c r="D21" s="96"/>
      <c r="E21" s="102"/>
      <c r="F21" s="96"/>
      <c r="G21" s="96"/>
      <c r="H21" s="102"/>
      <c r="I21" s="94"/>
      <c r="J21" s="108"/>
      <c r="K21" s="109" t="str">
        <f t="shared" si="8"/>
        <v>+ 00:00</v>
      </c>
      <c r="L21" s="110"/>
      <c r="M21" s="96"/>
      <c r="N21" s="96"/>
    </row>
    <row r="22" spans="1:15" x14ac:dyDescent="0.2">
      <c r="A22" s="9" t="s">
        <v>1</v>
      </c>
      <c r="B22" s="9">
        <v>14</v>
      </c>
      <c r="C22" s="74">
        <v>0.41666666666666669</v>
      </c>
      <c r="D22" s="79">
        <v>0.52083333333333337</v>
      </c>
      <c r="E22" s="92">
        <f t="shared" ref="E22:E25" si="9">IF(C22="RTT","",D22-C22)</f>
        <v>0.10416666666666669</v>
      </c>
      <c r="F22" s="79">
        <v>0.5625</v>
      </c>
      <c r="G22" s="79">
        <v>0.79166666666666663</v>
      </c>
      <c r="H22" s="92">
        <f>IF(C22="RTT","",G22-F22)</f>
        <v>0.22916666666666663</v>
      </c>
      <c r="I22" s="78">
        <f t="shared" ref="I22:I25" si="10">IF(C22="RECUP",0,E22+H22)</f>
        <v>0.33333333333333331</v>
      </c>
      <c r="J22" s="98">
        <v>0.33333333333333331</v>
      </c>
      <c r="K22" s="80">
        <f t="shared" ref="K22:K25" si="11">IF(I22&lt;=J22,0,I22-J22)</f>
        <v>0</v>
      </c>
      <c r="L22" s="111"/>
      <c r="M22" s="98">
        <v>0.33333333333333331</v>
      </c>
      <c r="N22" s="79">
        <f t="shared" ref="N22:N25" si="12">IF(J22&gt;I22,J22-I22,0)</f>
        <v>0</v>
      </c>
    </row>
    <row r="23" spans="1:15" x14ac:dyDescent="0.2">
      <c r="A23" s="9" t="s">
        <v>2</v>
      </c>
      <c r="B23" s="9">
        <v>15</v>
      </c>
      <c r="C23" s="100"/>
      <c r="D23" s="101"/>
      <c r="E23" s="92">
        <f t="shared" si="9"/>
        <v>0</v>
      </c>
      <c r="F23" s="79">
        <v>0.5625</v>
      </c>
      <c r="G23" s="79">
        <v>0.89583333333333337</v>
      </c>
      <c r="H23" s="92">
        <f t="shared" ref="H23:H25" si="13">IF(C23="RTT","",G23-F23)</f>
        <v>0.33333333333333337</v>
      </c>
      <c r="I23" s="78">
        <f t="shared" si="10"/>
        <v>0.33333333333333337</v>
      </c>
      <c r="J23" s="98">
        <v>0.33333333333333331</v>
      </c>
      <c r="K23" s="80">
        <f t="shared" si="11"/>
        <v>0</v>
      </c>
      <c r="L23" s="81"/>
      <c r="M23" s="98">
        <v>0.33333333333333331</v>
      </c>
      <c r="N23" s="79">
        <f t="shared" si="12"/>
        <v>0</v>
      </c>
    </row>
    <row r="24" spans="1:15" x14ac:dyDescent="0.2">
      <c r="A24" s="9" t="s">
        <v>3</v>
      </c>
      <c r="B24" s="9">
        <v>16</v>
      </c>
      <c r="C24" s="74">
        <v>0.39583333333333331</v>
      </c>
      <c r="D24" s="79">
        <v>0.52083333333333337</v>
      </c>
      <c r="E24" s="92">
        <f t="shared" si="9"/>
        <v>0.12500000000000006</v>
      </c>
      <c r="F24" s="79">
        <v>0.5625</v>
      </c>
      <c r="G24" s="79">
        <v>0.72916666666666663</v>
      </c>
      <c r="H24" s="92">
        <f t="shared" si="13"/>
        <v>0.16666666666666663</v>
      </c>
      <c r="I24" s="78">
        <f t="shared" si="10"/>
        <v>0.29166666666666669</v>
      </c>
      <c r="J24" s="98">
        <v>0.29166666666666669</v>
      </c>
      <c r="K24" s="80">
        <f t="shared" si="11"/>
        <v>0</v>
      </c>
      <c r="L24" s="81"/>
      <c r="M24" s="98">
        <v>0.29166666666666669</v>
      </c>
      <c r="N24" s="79">
        <f t="shared" si="12"/>
        <v>0</v>
      </c>
    </row>
    <row r="25" spans="1:15" x14ac:dyDescent="0.2">
      <c r="A25" s="9" t="s">
        <v>4</v>
      </c>
      <c r="B25" s="9">
        <v>17</v>
      </c>
      <c r="C25" s="74">
        <v>0.39583333333333331</v>
      </c>
      <c r="D25" s="79">
        <v>0.52083333333333337</v>
      </c>
      <c r="E25" s="92">
        <f t="shared" si="9"/>
        <v>0.12500000000000006</v>
      </c>
      <c r="F25" s="79">
        <v>0.5625</v>
      </c>
      <c r="G25" s="79">
        <v>0.77083333333333337</v>
      </c>
      <c r="H25" s="92">
        <f t="shared" si="13"/>
        <v>0.20833333333333337</v>
      </c>
      <c r="I25" s="78">
        <f t="shared" si="10"/>
        <v>0.33333333333333343</v>
      </c>
      <c r="J25" s="98">
        <v>0.33333333333333331</v>
      </c>
      <c r="K25" s="80">
        <f t="shared" si="11"/>
        <v>0</v>
      </c>
      <c r="L25" s="81"/>
      <c r="M25" s="98">
        <v>0.33333333333333331</v>
      </c>
      <c r="N25" s="79">
        <f t="shared" si="12"/>
        <v>0</v>
      </c>
    </row>
    <row r="26" spans="1:15" x14ac:dyDescent="0.2">
      <c r="A26" s="10" t="s">
        <v>11</v>
      </c>
      <c r="B26" s="10">
        <v>18</v>
      </c>
      <c r="C26" s="103"/>
      <c r="D26" s="88"/>
      <c r="E26" s="102"/>
      <c r="F26" s="88"/>
      <c r="G26" s="88"/>
      <c r="H26" s="102"/>
      <c r="I26" s="86"/>
      <c r="J26" s="105"/>
      <c r="K26" s="106" t="str">
        <f t="shared" si="8"/>
        <v>+ 00:00</v>
      </c>
      <c r="L26" s="89"/>
      <c r="M26" s="88"/>
      <c r="N26" s="88"/>
    </row>
    <row r="27" spans="1:15" x14ac:dyDescent="0.2">
      <c r="A27" s="10" t="s">
        <v>12</v>
      </c>
      <c r="B27" s="10">
        <v>19</v>
      </c>
      <c r="C27" s="103"/>
      <c r="D27" s="88"/>
      <c r="E27" s="102"/>
      <c r="F27" s="88"/>
      <c r="G27" s="88"/>
      <c r="H27" s="102"/>
      <c r="I27" s="86"/>
      <c r="J27" s="105"/>
      <c r="K27" s="106" t="str">
        <f t="shared" si="8"/>
        <v>+ 00:00</v>
      </c>
      <c r="L27" s="89"/>
      <c r="M27" s="88"/>
      <c r="N27" s="88"/>
    </row>
    <row r="28" spans="1:15" x14ac:dyDescent="0.2">
      <c r="A28" s="30" t="s">
        <v>0</v>
      </c>
      <c r="B28" s="30">
        <v>20</v>
      </c>
      <c r="C28" s="107"/>
      <c r="D28" s="96"/>
      <c r="E28" s="102"/>
      <c r="F28" s="96"/>
      <c r="G28" s="96"/>
      <c r="H28" s="102"/>
      <c r="I28" s="94"/>
      <c r="J28" s="108"/>
      <c r="K28" s="109"/>
      <c r="L28" s="97"/>
      <c r="M28" s="96"/>
      <c r="N28" s="96"/>
    </row>
    <row r="29" spans="1:15" x14ac:dyDescent="0.2">
      <c r="A29" s="9" t="s">
        <v>1</v>
      </c>
      <c r="B29" s="9">
        <v>21</v>
      </c>
      <c r="C29" s="74">
        <v>0.41666666666666669</v>
      </c>
      <c r="D29" s="79">
        <v>0.52083333333333337</v>
      </c>
      <c r="E29" s="92">
        <f t="shared" ref="E29:E32" si="14">IF(C29="RTT","",D29-C29)</f>
        <v>0.10416666666666669</v>
      </c>
      <c r="F29" s="79">
        <v>0.5625</v>
      </c>
      <c r="G29" s="79">
        <v>0.79166666666666663</v>
      </c>
      <c r="H29" s="92">
        <f t="shared" ref="H29:H32" si="15">IF(C29="RTT","",G29-F29)</f>
        <v>0.22916666666666663</v>
      </c>
      <c r="I29" s="78">
        <f t="shared" ref="I29:I32" si="16">IF(C29="RECUP",0,E29+H29)</f>
        <v>0.33333333333333331</v>
      </c>
      <c r="J29" s="98">
        <v>0.33333333333333331</v>
      </c>
      <c r="K29" s="80">
        <f t="shared" ref="K29:K32" si="17">IF(I29&lt;=J29,0,I29-J29)</f>
        <v>0</v>
      </c>
      <c r="L29" s="81"/>
      <c r="M29" s="98">
        <v>0.33333333333333331</v>
      </c>
      <c r="N29" s="79">
        <f t="shared" ref="N29:N32" si="18">IF(J29&gt;I29,J29-I29,0)</f>
        <v>0</v>
      </c>
    </row>
    <row r="30" spans="1:15" x14ac:dyDescent="0.2">
      <c r="A30" s="9" t="s">
        <v>2</v>
      </c>
      <c r="B30" s="9">
        <v>22</v>
      </c>
      <c r="C30" s="100"/>
      <c r="D30" s="101"/>
      <c r="E30" s="92">
        <f t="shared" si="14"/>
        <v>0</v>
      </c>
      <c r="F30" s="79">
        <v>0.5625</v>
      </c>
      <c r="G30" s="79">
        <v>0.89583333333333337</v>
      </c>
      <c r="H30" s="92">
        <f t="shared" si="15"/>
        <v>0.33333333333333337</v>
      </c>
      <c r="I30" s="78">
        <f t="shared" si="16"/>
        <v>0.33333333333333337</v>
      </c>
      <c r="J30" s="98">
        <v>0.33333333333333331</v>
      </c>
      <c r="K30" s="80">
        <f t="shared" si="17"/>
        <v>0</v>
      </c>
      <c r="L30" s="81"/>
      <c r="M30" s="98">
        <v>0.33333333333333331</v>
      </c>
      <c r="N30" s="79">
        <f t="shared" si="18"/>
        <v>0</v>
      </c>
    </row>
    <row r="31" spans="1:15" x14ac:dyDescent="0.2">
      <c r="A31" s="9" t="s">
        <v>3</v>
      </c>
      <c r="B31" s="9">
        <v>23</v>
      </c>
      <c r="C31" s="74">
        <v>0.39583333333333331</v>
      </c>
      <c r="D31" s="79">
        <v>0.52083333333333337</v>
      </c>
      <c r="E31" s="92">
        <f t="shared" si="14"/>
        <v>0.12500000000000006</v>
      </c>
      <c r="F31" s="79">
        <v>0.5625</v>
      </c>
      <c r="G31" s="79">
        <v>0.72916666666666663</v>
      </c>
      <c r="H31" s="92">
        <f t="shared" si="15"/>
        <v>0.16666666666666663</v>
      </c>
      <c r="I31" s="78">
        <f t="shared" si="16"/>
        <v>0.29166666666666669</v>
      </c>
      <c r="J31" s="98">
        <v>0.29166666666666669</v>
      </c>
      <c r="K31" s="80">
        <f t="shared" si="17"/>
        <v>0</v>
      </c>
      <c r="L31" s="81"/>
      <c r="M31" s="98">
        <v>0.29166666666666669</v>
      </c>
      <c r="N31" s="79">
        <f t="shared" si="18"/>
        <v>0</v>
      </c>
    </row>
    <row r="32" spans="1:15" x14ac:dyDescent="0.2">
      <c r="A32" s="9" t="s">
        <v>4</v>
      </c>
      <c r="B32" s="9">
        <v>24</v>
      </c>
      <c r="C32" s="74">
        <v>0.39583333333333331</v>
      </c>
      <c r="D32" s="79">
        <v>0.52083333333333337</v>
      </c>
      <c r="E32" s="92">
        <f t="shared" si="14"/>
        <v>0.12500000000000006</v>
      </c>
      <c r="F32" s="79">
        <v>0.5625</v>
      </c>
      <c r="G32" s="79">
        <v>0.77083333333333337</v>
      </c>
      <c r="H32" s="92">
        <f t="shared" si="15"/>
        <v>0.20833333333333337</v>
      </c>
      <c r="I32" s="78">
        <f t="shared" si="16"/>
        <v>0.33333333333333343</v>
      </c>
      <c r="J32" s="98">
        <v>0.33333333333333331</v>
      </c>
      <c r="K32" s="80">
        <f t="shared" si="17"/>
        <v>0</v>
      </c>
      <c r="L32" s="81"/>
      <c r="M32" s="98">
        <v>0.33333333333333331</v>
      </c>
      <c r="N32" s="79">
        <f t="shared" si="18"/>
        <v>0</v>
      </c>
    </row>
    <row r="33" spans="1:14" x14ac:dyDescent="0.2">
      <c r="A33" s="10" t="s">
        <v>11</v>
      </c>
      <c r="B33" s="10">
        <v>25</v>
      </c>
      <c r="C33" s="103"/>
      <c r="D33" s="88"/>
      <c r="E33" s="102"/>
      <c r="F33" s="88"/>
      <c r="G33" s="88"/>
      <c r="H33" s="102"/>
      <c r="I33" s="86"/>
      <c r="J33" s="105"/>
      <c r="K33" s="106" t="str">
        <f t="shared" si="8"/>
        <v>+ 00:00</v>
      </c>
      <c r="L33" s="89"/>
      <c r="M33" s="88"/>
      <c r="N33" s="88"/>
    </row>
    <row r="34" spans="1:14" x14ac:dyDescent="0.2">
      <c r="A34" s="10" t="s">
        <v>12</v>
      </c>
      <c r="B34" s="10">
        <v>26</v>
      </c>
      <c r="C34" s="103"/>
      <c r="D34" s="88"/>
      <c r="E34" s="102"/>
      <c r="F34" s="88"/>
      <c r="G34" s="88"/>
      <c r="H34" s="102"/>
      <c r="I34" s="86"/>
      <c r="J34" s="105"/>
      <c r="K34" s="106" t="str">
        <f t="shared" si="8"/>
        <v>+ 00:00</v>
      </c>
      <c r="L34" s="89"/>
      <c r="M34" s="88"/>
      <c r="N34" s="88"/>
    </row>
    <row r="35" spans="1:14" x14ac:dyDescent="0.2">
      <c r="A35" s="30" t="s">
        <v>0</v>
      </c>
      <c r="B35" s="30">
        <v>27</v>
      </c>
      <c r="C35" s="107"/>
      <c r="D35" s="96"/>
      <c r="E35" s="102"/>
      <c r="F35" s="96"/>
      <c r="G35" s="96"/>
      <c r="H35" s="102"/>
      <c r="I35" s="94"/>
      <c r="J35" s="108"/>
      <c r="K35" s="109" t="str">
        <f t="shared" si="8"/>
        <v>+ 00:00</v>
      </c>
      <c r="L35" s="97"/>
      <c r="M35" s="96"/>
      <c r="N35" s="96"/>
    </row>
    <row r="36" spans="1:14" x14ac:dyDescent="0.2">
      <c r="A36" s="9" t="s">
        <v>1</v>
      </c>
      <c r="B36" s="9">
        <v>28</v>
      </c>
      <c r="C36" s="74">
        <v>0.41666666666666669</v>
      </c>
      <c r="D36" s="79">
        <v>0.52083333333333337</v>
      </c>
      <c r="E36" s="92">
        <f t="shared" ref="E36:E39" si="19">IF(C36="RTT","",D36-C36)</f>
        <v>0.10416666666666669</v>
      </c>
      <c r="F36" s="79">
        <v>0.5625</v>
      </c>
      <c r="G36" s="79">
        <v>0.79166666666666663</v>
      </c>
      <c r="H36" s="92">
        <f t="shared" ref="H36:H39" si="20">IF(C36="RTT","",G36-F36)</f>
        <v>0.22916666666666663</v>
      </c>
      <c r="I36" s="78">
        <f t="shared" ref="I36:I39" si="21">IF(C36="RECUP",0,E36+H36)</f>
        <v>0.33333333333333331</v>
      </c>
      <c r="J36" s="98">
        <v>0.33333333333333331</v>
      </c>
      <c r="K36" s="80">
        <f t="shared" ref="K36:K39" si="22">IF(I36&lt;=J36,0,I36-J36)</f>
        <v>0</v>
      </c>
      <c r="L36" s="81"/>
      <c r="M36" s="98">
        <v>0.33333333333333331</v>
      </c>
      <c r="N36" s="79">
        <f t="shared" ref="N36:N38" si="23">IF(J36&gt;I36,J36-I36,0)</f>
        <v>0</v>
      </c>
    </row>
    <row r="37" spans="1:14" x14ac:dyDescent="0.2">
      <c r="A37" s="9" t="s">
        <v>2</v>
      </c>
      <c r="B37" s="9">
        <v>29</v>
      </c>
      <c r="C37" s="100"/>
      <c r="D37" s="101"/>
      <c r="E37" s="92">
        <f t="shared" si="19"/>
        <v>0</v>
      </c>
      <c r="F37" s="79">
        <v>0.5625</v>
      </c>
      <c r="G37" s="79">
        <v>0.89583333333333337</v>
      </c>
      <c r="H37" s="92">
        <f t="shared" si="20"/>
        <v>0.33333333333333337</v>
      </c>
      <c r="I37" s="78">
        <f t="shared" si="21"/>
        <v>0.33333333333333337</v>
      </c>
      <c r="J37" s="98">
        <v>0.33333333333333331</v>
      </c>
      <c r="K37" s="80">
        <f t="shared" si="22"/>
        <v>0</v>
      </c>
      <c r="L37" s="81"/>
      <c r="M37" s="98">
        <v>0.33333333333333331</v>
      </c>
      <c r="N37" s="79">
        <f t="shared" si="23"/>
        <v>0</v>
      </c>
    </row>
    <row r="38" spans="1:14" x14ac:dyDescent="0.2">
      <c r="A38" s="9" t="s">
        <v>3</v>
      </c>
      <c r="B38" s="9">
        <v>30</v>
      </c>
      <c r="C38" s="74">
        <v>0.39583333333333331</v>
      </c>
      <c r="D38" s="79">
        <v>0.52083333333333337</v>
      </c>
      <c r="E38" s="92">
        <f t="shared" si="19"/>
        <v>0.12500000000000006</v>
      </c>
      <c r="F38" s="79">
        <v>0.5625</v>
      </c>
      <c r="G38" s="79">
        <v>0.72916666666666663</v>
      </c>
      <c r="H38" s="92">
        <f t="shared" si="20"/>
        <v>0.16666666666666663</v>
      </c>
      <c r="I38" s="78">
        <f t="shared" si="21"/>
        <v>0.29166666666666669</v>
      </c>
      <c r="J38" s="98">
        <v>0.29166666666666669</v>
      </c>
      <c r="K38" s="80">
        <f t="shared" si="22"/>
        <v>0</v>
      </c>
      <c r="L38" s="81"/>
      <c r="M38" s="98">
        <v>0.29166666666666669</v>
      </c>
      <c r="N38" s="79">
        <f t="shared" si="23"/>
        <v>0</v>
      </c>
    </row>
    <row r="39" spans="1:14" ht="13.5" thickBot="1" x14ac:dyDescent="0.25">
      <c r="A39" s="9" t="s">
        <v>4</v>
      </c>
      <c r="B39" s="9">
        <v>31</v>
      </c>
      <c r="C39" s="74">
        <v>0.39583333333333331</v>
      </c>
      <c r="D39" s="79">
        <v>0.52083333333333337</v>
      </c>
      <c r="E39" s="92">
        <f t="shared" si="19"/>
        <v>0.12500000000000006</v>
      </c>
      <c r="F39" s="79">
        <v>0.5625</v>
      </c>
      <c r="G39" s="79">
        <v>0.77083333333333337</v>
      </c>
      <c r="H39" s="92">
        <f t="shared" si="20"/>
        <v>0.20833333333333337</v>
      </c>
      <c r="I39" s="78">
        <f t="shared" si="21"/>
        <v>0.33333333333333343</v>
      </c>
      <c r="J39" s="98">
        <v>0.33333333333333331</v>
      </c>
      <c r="K39" s="80">
        <f t="shared" si="22"/>
        <v>0</v>
      </c>
      <c r="L39" s="81"/>
      <c r="M39" s="98">
        <v>0.33333333333333331</v>
      </c>
      <c r="N39" s="79">
        <f>IF(J39&gt;I39,J39-I39,0)</f>
        <v>0</v>
      </c>
    </row>
    <row r="40" spans="1:14" x14ac:dyDescent="0.2">
      <c r="E40" s="65">
        <f>SUM(E10:E39)</f>
        <v>1.6770833333333337</v>
      </c>
      <c r="H40" s="65">
        <f>SUM(H10:H39)</f>
        <v>4.125</v>
      </c>
      <c r="I40" s="63"/>
      <c r="J40" s="37"/>
      <c r="K40" s="39"/>
    </row>
    <row r="41" spans="1:14" ht="13.5" thickBot="1" x14ac:dyDescent="0.25">
      <c r="I41" s="64"/>
      <c r="J41" s="38"/>
      <c r="K41" s="40"/>
    </row>
    <row r="42" spans="1:14" x14ac:dyDescent="0.2">
      <c r="A42" s="12" t="s">
        <v>24</v>
      </c>
      <c r="B42" s="14"/>
      <c r="C42" s="13"/>
      <c r="D42" s="26" t="s">
        <v>26</v>
      </c>
      <c r="E42" s="13"/>
      <c r="F42" s="26" t="s">
        <v>28</v>
      </c>
      <c r="G42" s="13"/>
      <c r="H42" s="13"/>
      <c r="I42" s="13"/>
      <c r="J42" s="26" t="s">
        <v>29</v>
      </c>
      <c r="K42" s="13"/>
      <c r="L42" s="13"/>
      <c r="M42" s="13"/>
      <c r="N42" s="14"/>
    </row>
    <row r="43" spans="1:14" ht="13.5" thickBot="1" x14ac:dyDescent="0.25">
      <c r="A43" s="15" t="s">
        <v>25</v>
      </c>
      <c r="B43" s="17"/>
      <c r="C43" s="16"/>
      <c r="D43" s="27" t="s">
        <v>27</v>
      </c>
      <c r="E43" s="16"/>
      <c r="F43" s="27" t="s">
        <v>26</v>
      </c>
      <c r="G43" s="16"/>
      <c r="H43" s="16"/>
      <c r="I43" s="16"/>
      <c r="J43" s="27" t="s">
        <v>26</v>
      </c>
      <c r="K43" s="16"/>
      <c r="L43" s="16"/>
      <c r="M43" s="16"/>
      <c r="N43" s="17"/>
    </row>
    <row r="45" spans="1:14" x14ac:dyDescent="0.2">
      <c r="D45" s="7" t="s">
        <v>34</v>
      </c>
    </row>
    <row r="47" spans="1:14" x14ac:dyDescent="0.2">
      <c r="A47" s="30"/>
      <c r="B47" s="36" t="s">
        <v>32</v>
      </c>
      <c r="C47" s="20"/>
      <c r="D47" s="20"/>
      <c r="E47" s="20"/>
      <c r="H47" s="65">
        <f>H40+E40</f>
        <v>5.8020833333333339</v>
      </c>
      <c r="I47" s="65">
        <f>SUM(I10:I39)</f>
        <v>5.802083333333333</v>
      </c>
      <c r="J47" s="65">
        <f>SUM(J10:J39)</f>
        <v>5.833333333333333</v>
      </c>
      <c r="K47" s="65">
        <f>SUM(K10:K39)</f>
        <v>0</v>
      </c>
      <c r="L47" s="65"/>
      <c r="M47" s="65">
        <f t="shared" ref="L47:N47" si="24">SUM(M10:M39)</f>
        <v>5.833333333333333</v>
      </c>
      <c r="N47" s="65">
        <f t="shared" si="24"/>
        <v>3.125E-2</v>
      </c>
    </row>
    <row r="48" spans="1:14" x14ac:dyDescent="0.2">
      <c r="A48" s="10"/>
      <c r="B48" s="62" t="s">
        <v>33</v>
      </c>
      <c r="C48" s="50"/>
      <c r="D48" s="50"/>
      <c r="E48" s="50"/>
    </row>
    <row r="49" spans="1:15" x14ac:dyDescent="0.2">
      <c r="A49" s="35"/>
      <c r="B49" s="49" t="s">
        <v>35</v>
      </c>
      <c r="C49" s="50"/>
      <c r="D49" s="50"/>
      <c r="E49" s="20"/>
      <c r="H49" s="112"/>
      <c r="I49" s="112"/>
      <c r="J49" s="113"/>
      <c r="K49" s="112"/>
      <c r="L49" s="112"/>
      <c r="M49" s="112"/>
      <c r="N49" s="112"/>
      <c r="O49" s="112"/>
    </row>
    <row r="50" spans="1:15" x14ac:dyDescent="0.2">
      <c r="H50" s="112"/>
      <c r="I50" s="112"/>
      <c r="J50" s="112"/>
      <c r="K50" s="112"/>
      <c r="L50" s="112"/>
      <c r="M50" s="112"/>
      <c r="N50" s="112"/>
      <c r="O50" s="112"/>
    </row>
    <row r="51" spans="1:15" x14ac:dyDescent="0.2">
      <c r="H51" s="112"/>
      <c r="I51" s="112"/>
      <c r="J51" s="112"/>
      <c r="K51" s="112"/>
      <c r="L51" s="112"/>
      <c r="M51" s="113" t="s">
        <v>44</v>
      </c>
      <c r="N51" s="113">
        <f>K47</f>
        <v>0</v>
      </c>
      <c r="O51" s="112"/>
    </row>
    <row r="52" spans="1:15" x14ac:dyDescent="0.2">
      <c r="H52" s="112" t="s">
        <v>40</v>
      </c>
      <c r="I52" s="112"/>
      <c r="J52" s="112"/>
      <c r="K52" s="112"/>
      <c r="L52" s="112"/>
      <c r="M52" s="112" t="s">
        <v>45</v>
      </c>
      <c r="N52" s="113">
        <f>N47</f>
        <v>3.125E-2</v>
      </c>
      <c r="O52" s="112"/>
    </row>
    <row r="53" spans="1:15" x14ac:dyDescent="0.2">
      <c r="H53" s="112"/>
      <c r="I53" s="112"/>
      <c r="J53" s="112"/>
      <c r="K53" s="112"/>
      <c r="L53" s="112"/>
      <c r="M53" s="112" t="s">
        <v>46</v>
      </c>
      <c r="N53" s="113">
        <f>N51-N52</f>
        <v>-3.125E-2</v>
      </c>
      <c r="O53" s="112"/>
    </row>
    <row r="54" spans="1:15" x14ac:dyDescent="0.2">
      <c r="H54" s="112" t="s">
        <v>41</v>
      </c>
      <c r="I54" s="112"/>
      <c r="J54" s="112"/>
      <c r="K54" s="112"/>
      <c r="L54" s="112"/>
      <c r="M54" s="112"/>
      <c r="N54" s="112"/>
      <c r="O54" s="112"/>
    </row>
    <row r="55" spans="1:15" x14ac:dyDescent="0.2">
      <c r="H55" s="112" t="s">
        <v>42</v>
      </c>
      <c r="I55" s="112"/>
      <c r="J55" s="112"/>
      <c r="K55" s="112"/>
      <c r="L55" s="112"/>
      <c r="M55" s="112"/>
      <c r="N55" s="112"/>
      <c r="O55" s="112"/>
    </row>
    <row r="56" spans="1:15" x14ac:dyDescent="0.2">
      <c r="H56" s="112" t="s">
        <v>43</v>
      </c>
      <c r="I56" s="112"/>
      <c r="J56" s="112"/>
      <c r="K56" s="112"/>
      <c r="L56" s="112"/>
      <c r="M56" s="112"/>
      <c r="N56" s="112"/>
      <c r="O56" s="112"/>
    </row>
    <row r="57" spans="1:15" x14ac:dyDescent="0.2">
      <c r="H57" s="112" t="s">
        <v>47</v>
      </c>
      <c r="I57" s="112"/>
      <c r="J57" s="112"/>
      <c r="K57" s="112"/>
      <c r="L57" s="112"/>
      <c r="M57" s="112"/>
      <c r="N57" s="112"/>
      <c r="O57" s="112"/>
    </row>
    <row r="58" spans="1:15" x14ac:dyDescent="0.2">
      <c r="H58" s="112" t="s">
        <v>48</v>
      </c>
      <c r="I58" s="112"/>
      <c r="J58" s="112"/>
      <c r="K58" s="112"/>
      <c r="L58" s="112"/>
      <c r="M58" s="112"/>
      <c r="N58" s="112"/>
      <c r="O58" s="112"/>
    </row>
  </sheetData>
  <mergeCells count="13">
    <mergeCell ref="B49:D49"/>
    <mergeCell ref="A8:B9"/>
    <mergeCell ref="C6:G7"/>
    <mergeCell ref="G3:H4"/>
    <mergeCell ref="I3:I4"/>
    <mergeCell ref="B48:E48"/>
    <mergeCell ref="I40:I41"/>
    <mergeCell ref="J40:J41"/>
    <mergeCell ref="K40:K41"/>
    <mergeCell ref="K2:N2"/>
    <mergeCell ref="K3:N4"/>
    <mergeCell ref="C8:D8"/>
    <mergeCell ref="F8:G8"/>
  </mergeCells>
  <phoneticPr fontId="0" type="noConversion"/>
  <pageMargins left="0.38" right="0.16" top="0.3" bottom="0.16" header="0.18" footer="0.16"/>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MAGUY</dc:creator>
  <cp:lastModifiedBy>Jean-Eric Pelouas</cp:lastModifiedBy>
  <cp:lastPrinted>2014-01-15T14:33:03Z</cp:lastPrinted>
  <dcterms:created xsi:type="dcterms:W3CDTF">2010-06-11T17:50:39Z</dcterms:created>
  <dcterms:modified xsi:type="dcterms:W3CDTF">2014-01-16T09:09:53Z</dcterms:modified>
</cp:coreProperties>
</file>