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8915" windowHeight="12075"/>
  </bookViews>
  <sheets>
    <sheet name="Facturation" sheetId="1" r:id="rId1"/>
    <sheet name="Facture" sheetId="2" r:id="rId2"/>
  </sheets>
  <externalReferences>
    <externalReference r:id="rId3"/>
  </externalReferences>
  <definedNames>
    <definedName name="_xlnm.Print_Area" localSheetId="1">Facture!$C$3:$N$48</definedName>
  </definedNames>
  <calcPr calcId="125725"/>
</workbook>
</file>

<file path=xl/calcChain.xml><?xml version="1.0" encoding="utf-8"?>
<calcChain xmlns="http://schemas.openxmlformats.org/spreadsheetml/2006/main">
  <c r="M25" i="2"/>
  <c r="M26"/>
  <c r="M27"/>
  <c r="H76" i="1"/>
  <c r="I76"/>
  <c r="J76"/>
  <c r="G76"/>
  <c r="Q76"/>
  <c r="R76"/>
  <c r="O76"/>
  <c r="P6"/>
  <c r="Q6"/>
  <c r="R6"/>
  <c r="P7"/>
  <c r="Q7"/>
  <c r="R7"/>
  <c r="P8"/>
  <c r="Q8"/>
  <c r="R8"/>
  <c r="P9"/>
  <c r="Q9"/>
  <c r="R9"/>
  <c r="P10"/>
  <c r="Q10"/>
  <c r="R10"/>
  <c r="P11"/>
  <c r="Q11"/>
  <c r="R11"/>
  <c r="P12"/>
  <c r="Q12"/>
  <c r="R12"/>
  <c r="P13"/>
  <c r="Q13"/>
  <c r="R13"/>
  <c r="P14"/>
  <c r="Q14"/>
  <c r="R14"/>
  <c r="P15"/>
  <c r="Q15"/>
  <c r="R15"/>
  <c r="P16"/>
  <c r="Q16"/>
  <c r="R16"/>
  <c r="P17"/>
  <c r="Q17"/>
  <c r="R17"/>
  <c r="P18"/>
  <c r="Q18"/>
  <c r="R18"/>
  <c r="P19"/>
  <c r="Q19"/>
  <c r="R19"/>
  <c r="P20"/>
  <c r="Q20"/>
  <c r="R20"/>
  <c r="P21"/>
  <c r="Q21"/>
  <c r="R21"/>
  <c r="P22"/>
  <c r="Q22"/>
  <c r="R22"/>
  <c r="P23"/>
  <c r="Q23"/>
  <c r="R23"/>
  <c r="P24"/>
  <c r="Q24"/>
  <c r="R24"/>
  <c r="P25"/>
  <c r="Q25"/>
  <c r="R25"/>
  <c r="P26"/>
  <c r="Q26"/>
  <c r="R26"/>
  <c r="P27"/>
  <c r="Q27"/>
  <c r="R27"/>
  <c r="P28"/>
  <c r="Q28"/>
  <c r="R28"/>
  <c r="P29"/>
  <c r="Q29"/>
  <c r="R29"/>
  <c r="P30"/>
  <c r="Q30"/>
  <c r="R30"/>
  <c r="P31"/>
  <c r="Q31"/>
  <c r="R31"/>
  <c r="P32"/>
  <c r="Q32"/>
  <c r="R32"/>
  <c r="P33"/>
  <c r="Q33"/>
  <c r="R33"/>
  <c r="P34"/>
  <c r="Q34"/>
  <c r="R34"/>
  <c r="P35"/>
  <c r="Q35"/>
  <c r="R35"/>
  <c r="P36"/>
  <c r="Q36"/>
  <c r="R36"/>
  <c r="P37"/>
  <c r="Q37"/>
  <c r="R37"/>
  <c r="P38"/>
  <c r="Q38"/>
  <c r="R38"/>
  <c r="P39"/>
  <c r="Q39"/>
  <c r="R39"/>
  <c r="P40"/>
  <c r="Q40"/>
  <c r="R40"/>
  <c r="P41"/>
  <c r="Q41"/>
  <c r="R41"/>
  <c r="P42"/>
  <c r="Q42"/>
  <c r="R42"/>
  <c r="P43"/>
  <c r="Q43"/>
  <c r="R43"/>
  <c r="P44"/>
  <c r="Q44"/>
  <c r="R44"/>
  <c r="P45"/>
  <c r="Q45"/>
  <c r="R45"/>
  <c r="P46"/>
  <c r="Q46"/>
  <c r="R46"/>
  <c r="P47"/>
  <c r="Q47"/>
  <c r="R47"/>
  <c r="P48"/>
  <c r="Q48"/>
  <c r="R48"/>
  <c r="P49"/>
  <c r="Q49"/>
  <c r="R49"/>
  <c r="P50"/>
  <c r="Q50"/>
  <c r="R50"/>
  <c r="P51"/>
  <c r="Q51"/>
  <c r="R51"/>
  <c r="P52"/>
  <c r="Q52"/>
  <c r="R52"/>
  <c r="P53"/>
  <c r="Q53"/>
  <c r="R53"/>
  <c r="P54"/>
  <c r="Q54"/>
  <c r="R54"/>
  <c r="P55"/>
  <c r="Q55"/>
  <c r="R55"/>
  <c r="P56"/>
  <c r="Q56"/>
  <c r="R56"/>
  <c r="P57"/>
  <c r="Q57"/>
  <c r="R57"/>
  <c r="P58"/>
  <c r="Q58"/>
  <c r="R58"/>
  <c r="P59"/>
  <c r="Q59"/>
  <c r="R59"/>
  <c r="P60"/>
  <c r="Q60"/>
  <c r="R60"/>
  <c r="P61"/>
  <c r="Q61"/>
  <c r="R61"/>
  <c r="P62"/>
  <c r="Q62"/>
  <c r="R62"/>
  <c r="P63"/>
  <c r="Q63"/>
  <c r="R63"/>
  <c r="P64"/>
  <c r="Q64"/>
  <c r="R64"/>
  <c r="P65"/>
  <c r="Q65"/>
  <c r="R65"/>
  <c r="P66"/>
  <c r="Q66"/>
  <c r="R66"/>
  <c r="P67"/>
  <c r="Q67"/>
  <c r="R67"/>
  <c r="P68"/>
  <c r="Q68"/>
  <c r="R68"/>
  <c r="P69"/>
  <c r="Q69"/>
  <c r="R69"/>
  <c r="P70"/>
  <c r="Q70"/>
  <c r="R70"/>
  <c r="P71"/>
  <c r="Q71"/>
  <c r="R71"/>
  <c r="P72"/>
  <c r="Q72"/>
  <c r="R72"/>
  <c r="P73"/>
  <c r="Q73"/>
  <c r="R73"/>
  <c r="P74"/>
  <c r="Q74"/>
  <c r="R74"/>
  <c r="P75"/>
  <c r="Q75"/>
  <c r="R75"/>
  <c r="R5"/>
  <c r="Q5"/>
  <c r="R4"/>
  <c r="Q4"/>
  <c r="P5"/>
  <c r="P76" s="1"/>
  <c r="P4"/>
  <c r="S72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3"/>
  <c r="S74"/>
  <c r="S75"/>
  <c r="S5"/>
  <c r="S4"/>
  <c r="M20" i="2"/>
  <c r="A1" i="1" l="1"/>
  <c r="M36" i="2"/>
  <c r="M35"/>
  <c r="M34"/>
  <c r="M33"/>
  <c r="M32"/>
  <c r="M31"/>
  <c r="M30"/>
  <c r="M28"/>
  <c r="M24"/>
  <c r="D24"/>
  <c r="M23"/>
  <c r="D23"/>
  <c r="M22"/>
  <c r="D22"/>
  <c r="M21"/>
  <c r="D21"/>
  <c r="D20"/>
  <c r="G75" i="1"/>
  <c r="F75"/>
  <c r="E75"/>
  <c r="D75"/>
  <c r="C75"/>
  <c r="A75"/>
  <c r="G74"/>
  <c r="F74"/>
  <c r="E74"/>
  <c r="D74"/>
  <c r="C74"/>
  <c r="A74"/>
  <c r="G73"/>
  <c r="F73"/>
  <c r="E73"/>
  <c r="D73"/>
  <c r="C73"/>
  <c r="A73"/>
  <c r="G72"/>
  <c r="F72"/>
  <c r="E72"/>
  <c r="D72"/>
  <c r="C72"/>
  <c r="A72"/>
  <c r="G71"/>
  <c r="F71"/>
  <c r="E71"/>
  <c r="D71"/>
  <c r="C71"/>
  <c r="A71"/>
  <c r="G70"/>
  <c r="F70"/>
  <c r="E70"/>
  <c r="D70"/>
  <c r="C70"/>
  <c r="A70"/>
  <c r="G69"/>
  <c r="F69"/>
  <c r="E69"/>
  <c r="D69"/>
  <c r="C69"/>
  <c r="A69"/>
  <c r="G68"/>
  <c r="F68"/>
  <c r="E68"/>
  <c r="D68"/>
  <c r="C68"/>
  <c r="A68"/>
  <c r="G67"/>
  <c r="F67"/>
  <c r="E67"/>
  <c r="D67"/>
  <c r="C67"/>
  <c r="A67"/>
  <c r="G66"/>
  <c r="F66"/>
  <c r="E66"/>
  <c r="D66"/>
  <c r="C66"/>
  <c r="A66"/>
  <c r="G65"/>
  <c r="F65"/>
  <c r="E65"/>
  <c r="D65"/>
  <c r="C65"/>
  <c r="A65"/>
  <c r="G64"/>
  <c r="F64"/>
  <c r="E64"/>
  <c r="D64"/>
  <c r="C64"/>
  <c r="A64"/>
  <c r="G63"/>
  <c r="F63"/>
  <c r="E63"/>
  <c r="D63"/>
  <c r="C63"/>
  <c r="A63"/>
  <c r="G62"/>
  <c r="F62"/>
  <c r="E62"/>
  <c r="D62"/>
  <c r="C62"/>
  <c r="A62"/>
  <c r="G61"/>
  <c r="F61"/>
  <c r="E61"/>
  <c r="D61"/>
  <c r="C61"/>
  <c r="A61"/>
  <c r="G60"/>
  <c r="F60"/>
  <c r="E60"/>
  <c r="D60"/>
  <c r="C60"/>
  <c r="A60"/>
  <c r="G59"/>
  <c r="F59"/>
  <c r="E59"/>
  <c r="D59"/>
  <c r="C59"/>
  <c r="A59"/>
  <c r="G58"/>
  <c r="F58"/>
  <c r="E58"/>
  <c r="D58"/>
  <c r="C58"/>
  <c r="A58"/>
  <c r="G57"/>
  <c r="F57"/>
  <c r="E57"/>
  <c r="D57"/>
  <c r="C57"/>
  <c r="A57"/>
  <c r="G56"/>
  <c r="F56"/>
  <c r="E56"/>
  <c r="D56"/>
  <c r="C56"/>
  <c r="A56"/>
  <c r="G55"/>
  <c r="F55"/>
  <c r="E55"/>
  <c r="D55"/>
  <c r="C55"/>
  <c r="A55"/>
  <c r="G54"/>
  <c r="F54"/>
  <c r="E54"/>
  <c r="D54"/>
  <c r="C54"/>
  <c r="A54"/>
  <c r="G53"/>
  <c r="F53"/>
  <c r="E53"/>
  <c r="D53"/>
  <c r="C53"/>
  <c r="A53"/>
  <c r="G52"/>
  <c r="F52"/>
  <c r="E52"/>
  <c r="D52"/>
  <c r="C52"/>
  <c r="A52"/>
  <c r="G51"/>
  <c r="F51"/>
  <c r="E51"/>
  <c r="D51"/>
  <c r="C51"/>
  <c r="A51"/>
  <c r="G50"/>
  <c r="F50"/>
  <c r="E50"/>
  <c r="D50"/>
  <c r="C50"/>
  <c r="A50"/>
  <c r="G49"/>
  <c r="F49"/>
  <c r="E49"/>
  <c r="D49"/>
  <c r="C49"/>
  <c r="A49"/>
  <c r="G48"/>
  <c r="F48"/>
  <c r="E48"/>
  <c r="D48"/>
  <c r="C48"/>
  <c r="A48"/>
  <c r="G47"/>
  <c r="F47"/>
  <c r="E47"/>
  <c r="D47"/>
  <c r="C47"/>
  <c r="A47"/>
  <c r="G46"/>
  <c r="F46"/>
  <c r="E46"/>
  <c r="D46"/>
  <c r="C46"/>
  <c r="A46"/>
  <c r="G45"/>
  <c r="F45"/>
  <c r="E45"/>
  <c r="D45"/>
  <c r="C45"/>
  <c r="A45"/>
  <c r="G44"/>
  <c r="F44"/>
  <c r="E44"/>
  <c r="D44"/>
  <c r="C44"/>
  <c r="A44"/>
  <c r="G43"/>
  <c r="F43"/>
  <c r="E43"/>
  <c r="D43"/>
  <c r="C43"/>
  <c r="A43"/>
  <c r="G42"/>
  <c r="F42"/>
  <c r="E42"/>
  <c r="D42"/>
  <c r="C42"/>
  <c r="A42"/>
  <c r="G41"/>
  <c r="F41"/>
  <c r="E41"/>
  <c r="D41"/>
  <c r="C41"/>
  <c r="A41"/>
  <c r="G40"/>
  <c r="F40"/>
  <c r="E40"/>
  <c r="D40"/>
  <c r="C40"/>
  <c r="A40"/>
  <c r="G39"/>
  <c r="F39"/>
  <c r="E39"/>
  <c r="D39"/>
  <c r="C39"/>
  <c r="A39"/>
  <c r="G38"/>
  <c r="F38"/>
  <c r="E38"/>
  <c r="D38"/>
  <c r="C38"/>
  <c r="A38"/>
  <c r="G37"/>
  <c r="F37"/>
  <c r="E37"/>
  <c r="D37"/>
  <c r="C37"/>
  <c r="A37"/>
  <c r="G36"/>
  <c r="F36"/>
  <c r="E36"/>
  <c r="D36"/>
  <c r="C36"/>
  <c r="A36"/>
  <c r="G35"/>
  <c r="F35"/>
  <c r="E35"/>
  <c r="D35"/>
  <c r="C35"/>
  <c r="A35"/>
  <c r="G34"/>
  <c r="F34"/>
  <c r="E34"/>
  <c r="D34"/>
  <c r="C34"/>
  <c r="A34"/>
  <c r="G33"/>
  <c r="F33"/>
  <c r="E33"/>
  <c r="D33"/>
  <c r="C33"/>
  <c r="A33"/>
  <c r="G32"/>
  <c r="F32"/>
  <c r="E32"/>
  <c r="D32"/>
  <c r="C32"/>
  <c r="A32"/>
  <c r="G31"/>
  <c r="F31"/>
  <c r="E31"/>
  <c r="D31"/>
  <c r="C31"/>
  <c r="A31"/>
  <c r="G30"/>
  <c r="F30"/>
  <c r="E30"/>
  <c r="D30"/>
  <c r="C30"/>
  <c r="K30" s="1"/>
  <c r="A30"/>
  <c r="G29"/>
  <c r="F29"/>
  <c r="E29"/>
  <c r="D29"/>
  <c r="C29"/>
  <c r="A29"/>
  <c r="G28"/>
  <c r="F28"/>
  <c r="E28"/>
  <c r="D28"/>
  <c r="C28"/>
  <c r="K28" s="1"/>
  <c r="A28"/>
  <c r="G27"/>
  <c r="F27"/>
  <c r="E27"/>
  <c r="D27"/>
  <c r="C27"/>
  <c r="A27"/>
  <c r="G26"/>
  <c r="F26"/>
  <c r="E26"/>
  <c r="D26"/>
  <c r="C26"/>
  <c r="K26" s="1"/>
  <c r="A26"/>
  <c r="G25"/>
  <c r="F25"/>
  <c r="E25"/>
  <c r="D25"/>
  <c r="C25"/>
  <c r="A25"/>
  <c r="G24"/>
  <c r="F24"/>
  <c r="E24"/>
  <c r="D24"/>
  <c r="C24"/>
  <c r="K24" s="1"/>
  <c r="A24"/>
  <c r="G23"/>
  <c r="F23"/>
  <c r="E23"/>
  <c r="D23"/>
  <c r="C23"/>
  <c r="A23"/>
  <c r="G22"/>
  <c r="F22"/>
  <c r="E22"/>
  <c r="D22"/>
  <c r="C22"/>
  <c r="K22" s="1"/>
  <c r="A22"/>
  <c r="G21"/>
  <c r="F21"/>
  <c r="E21"/>
  <c r="D21"/>
  <c r="C21"/>
  <c r="A21"/>
  <c r="G20"/>
  <c r="F20"/>
  <c r="E20"/>
  <c r="D20"/>
  <c r="C20"/>
  <c r="K20" s="1"/>
  <c r="A20"/>
  <c r="G19"/>
  <c r="F19"/>
  <c r="E19"/>
  <c r="D19"/>
  <c r="C19"/>
  <c r="A19"/>
  <c r="G18"/>
  <c r="F18"/>
  <c r="E18"/>
  <c r="D18"/>
  <c r="C18"/>
  <c r="K18" s="1"/>
  <c r="A18"/>
  <c r="G17"/>
  <c r="F17"/>
  <c r="E17"/>
  <c r="D17"/>
  <c r="C17"/>
  <c r="A17"/>
  <c r="G16"/>
  <c r="F16"/>
  <c r="E16"/>
  <c r="D16"/>
  <c r="C16"/>
  <c r="K16" s="1"/>
  <c r="A16"/>
  <c r="G15"/>
  <c r="F15"/>
  <c r="E15"/>
  <c r="D15"/>
  <c r="C15"/>
  <c r="A15"/>
  <c r="G14"/>
  <c r="F14"/>
  <c r="E14"/>
  <c r="D14"/>
  <c r="C14"/>
  <c r="K14" s="1"/>
  <c r="A14"/>
  <c r="G13"/>
  <c r="F13"/>
  <c r="E13"/>
  <c r="D13"/>
  <c r="C13"/>
  <c r="A13"/>
  <c r="G12"/>
  <c r="F12"/>
  <c r="E12"/>
  <c r="D12"/>
  <c r="C12"/>
  <c r="K12" s="1"/>
  <c r="A12"/>
  <c r="G11"/>
  <c r="F11"/>
  <c r="E11"/>
  <c r="D11"/>
  <c r="C11"/>
  <c r="A11"/>
  <c r="G10"/>
  <c r="F10"/>
  <c r="E10"/>
  <c r="D10"/>
  <c r="C10"/>
  <c r="K10" s="1"/>
  <c r="A10"/>
  <c r="G9"/>
  <c r="F9"/>
  <c r="E9"/>
  <c r="D9"/>
  <c r="C9"/>
  <c r="A9"/>
  <c r="G8"/>
  <c r="F8"/>
  <c r="E8"/>
  <c r="D8"/>
  <c r="C8"/>
  <c r="K8" s="1"/>
  <c r="A8"/>
  <c r="G7"/>
  <c r="F7"/>
  <c r="E7"/>
  <c r="D7"/>
  <c r="C7"/>
  <c r="A7"/>
  <c r="G6"/>
  <c r="F6"/>
  <c r="E6"/>
  <c r="D6"/>
  <c r="C6"/>
  <c r="K6" s="1"/>
  <c r="A6"/>
  <c r="G5"/>
  <c r="F5"/>
  <c r="E5"/>
  <c r="D5"/>
  <c r="C5"/>
  <c r="A5"/>
  <c r="G4"/>
  <c r="F4"/>
  <c r="E4"/>
  <c r="D4"/>
  <c r="C4"/>
  <c r="C76" s="1"/>
  <c r="A4"/>
  <c r="G3"/>
  <c r="F3"/>
  <c r="E3"/>
  <c r="D3"/>
  <c r="O6" l="1"/>
  <c r="O8"/>
  <c r="M10"/>
  <c r="O10"/>
  <c r="O12"/>
  <c r="O14"/>
  <c r="O16"/>
  <c r="O18"/>
  <c r="O20"/>
  <c r="O22"/>
  <c r="O24"/>
  <c r="O26"/>
  <c r="O28"/>
  <c r="O30"/>
  <c r="K32"/>
  <c r="O32"/>
  <c r="K34"/>
  <c r="O34"/>
  <c r="K36"/>
  <c r="O36"/>
  <c r="K38"/>
  <c r="O38"/>
  <c r="K40"/>
  <c r="O40"/>
  <c r="K42"/>
  <c r="O42"/>
  <c r="K44"/>
  <c r="O44"/>
  <c r="K46"/>
  <c r="O46"/>
  <c r="K48"/>
  <c r="O48"/>
  <c r="K50"/>
  <c r="O50"/>
  <c r="K52"/>
  <c r="O52"/>
  <c r="K54"/>
  <c r="O54"/>
  <c r="K56"/>
  <c r="O56"/>
  <c r="K58"/>
  <c r="O58"/>
  <c r="K60"/>
  <c r="O60"/>
  <c r="K62"/>
  <c r="O62"/>
  <c r="L52"/>
  <c r="N4"/>
  <c r="N6"/>
  <c r="N8"/>
  <c r="N10"/>
  <c r="N12"/>
  <c r="N14"/>
  <c r="N16"/>
  <c r="N18"/>
  <c r="N20"/>
  <c r="N22"/>
  <c r="N24"/>
  <c r="N26"/>
  <c r="N28"/>
  <c r="N30"/>
  <c r="N32"/>
  <c r="N34"/>
  <c r="N36"/>
  <c r="N38"/>
  <c r="N40"/>
  <c r="N42"/>
  <c r="N44"/>
  <c r="N46"/>
  <c r="N48"/>
  <c r="N50"/>
  <c r="N54"/>
  <c r="N56"/>
  <c r="N58"/>
  <c r="N60"/>
  <c r="N62"/>
  <c r="N64"/>
  <c r="N66"/>
  <c r="N68"/>
  <c r="N70"/>
  <c r="N72"/>
  <c r="N74"/>
  <c r="M37" i="2"/>
  <c r="M41" s="1"/>
  <c r="L5" i="1"/>
  <c r="L7"/>
  <c r="L9"/>
  <c r="L13"/>
  <c r="L15"/>
  <c r="L17"/>
  <c r="L21"/>
  <c r="L25"/>
  <c r="L27"/>
  <c r="L29"/>
  <c r="L31"/>
  <c r="L33"/>
  <c r="L35"/>
  <c r="L37"/>
  <c r="L39"/>
  <c r="L43"/>
  <c r="L45"/>
  <c r="L11"/>
  <c r="L19"/>
  <c r="L23"/>
  <c r="L41"/>
  <c r="L47"/>
  <c r="L49"/>
  <c r="L55"/>
  <c r="L59"/>
  <c r="L63"/>
  <c r="L65"/>
  <c r="L67"/>
  <c r="L69"/>
  <c r="L71"/>
  <c r="L75"/>
  <c r="M5"/>
  <c r="M7"/>
  <c r="M9"/>
  <c r="M11"/>
  <c r="M13"/>
  <c r="M15"/>
  <c r="M17"/>
  <c r="M19"/>
  <c r="M21"/>
  <c r="M23"/>
  <c r="M25"/>
  <c r="M27"/>
  <c r="M29"/>
  <c r="M31"/>
  <c r="M33"/>
  <c r="M35"/>
  <c r="M37"/>
  <c r="M39"/>
  <c r="M41"/>
  <c r="M43"/>
  <c r="M45"/>
  <c r="M47"/>
  <c r="M49"/>
  <c r="M51"/>
  <c r="M53"/>
  <c r="M55"/>
  <c r="M57"/>
  <c r="M59"/>
  <c r="M61"/>
  <c r="M63"/>
  <c r="K64"/>
  <c r="O64"/>
  <c r="M65"/>
  <c r="K66"/>
  <c r="O66"/>
  <c r="M67"/>
  <c r="K68"/>
  <c r="O68"/>
  <c r="M69"/>
  <c r="K70"/>
  <c r="O70"/>
  <c r="M71"/>
  <c r="K72"/>
  <c r="O72"/>
  <c r="M73"/>
  <c r="K74"/>
  <c r="O74"/>
  <c r="M75"/>
  <c r="L51"/>
  <c r="L53"/>
  <c r="L57"/>
  <c r="L61"/>
  <c r="N52"/>
  <c r="L4"/>
  <c r="N5"/>
  <c r="L6"/>
  <c r="N7"/>
  <c r="L8"/>
  <c r="N9"/>
  <c r="L10"/>
  <c r="N11"/>
  <c r="L12"/>
  <c r="N13"/>
  <c r="L14"/>
  <c r="N15"/>
  <c r="L16"/>
  <c r="N17"/>
  <c r="L18"/>
  <c r="N19"/>
  <c r="L20"/>
  <c r="N21"/>
  <c r="L22"/>
  <c r="N23"/>
  <c r="L24"/>
  <c r="N25"/>
  <c r="L26"/>
  <c r="N27"/>
  <c r="L28"/>
  <c r="N29"/>
  <c r="L30"/>
  <c r="N31"/>
  <c r="L32"/>
  <c r="N33"/>
  <c r="L34"/>
  <c r="N35"/>
  <c r="L36"/>
  <c r="N37"/>
  <c r="L38"/>
  <c r="N39"/>
  <c r="L40"/>
  <c r="N41"/>
  <c r="L42"/>
  <c r="N43"/>
  <c r="L44"/>
  <c r="N45"/>
  <c r="L46"/>
  <c r="N47"/>
  <c r="L48"/>
  <c r="N49"/>
  <c r="L50"/>
  <c r="N51"/>
  <c r="N53"/>
  <c r="L54"/>
  <c r="N55"/>
  <c r="L56"/>
  <c r="N57"/>
  <c r="L58"/>
  <c r="N59"/>
  <c r="L60"/>
  <c r="L62"/>
  <c r="N63"/>
  <c r="L64"/>
  <c r="N65"/>
  <c r="L66"/>
  <c r="N67"/>
  <c r="L68"/>
  <c r="N69"/>
  <c r="L70"/>
  <c r="N71"/>
  <c r="L72"/>
  <c r="L74"/>
  <c r="N75"/>
  <c r="E76"/>
  <c r="K5"/>
  <c r="O5"/>
  <c r="M6"/>
  <c r="K7"/>
  <c r="O7"/>
  <c r="M8"/>
  <c r="K9"/>
  <c r="O9"/>
  <c r="K11"/>
  <c r="O11"/>
  <c r="M12"/>
  <c r="K13"/>
  <c r="O13"/>
  <c r="M14"/>
  <c r="K15"/>
  <c r="O15"/>
  <c r="M16"/>
  <c r="K17"/>
  <c r="O17"/>
  <c r="M18"/>
  <c r="K19"/>
  <c r="O19"/>
  <c r="M20"/>
  <c r="K21"/>
  <c r="O21"/>
  <c r="M22"/>
  <c r="K23"/>
  <c r="O23"/>
  <c r="M24"/>
  <c r="K25"/>
  <c r="O25"/>
  <c r="M26"/>
  <c r="K27"/>
  <c r="O27"/>
  <c r="M28"/>
  <c r="K29"/>
  <c r="O29"/>
  <c r="M30"/>
  <c r="K31"/>
  <c r="O31"/>
  <c r="M32"/>
  <c r="K33"/>
  <c r="O33"/>
  <c r="M34"/>
  <c r="K35"/>
  <c r="O35"/>
  <c r="M36"/>
  <c r="K37"/>
  <c r="O37"/>
  <c r="M38"/>
  <c r="K39"/>
  <c r="O39"/>
  <c r="M40"/>
  <c r="K41"/>
  <c r="O41"/>
  <c r="M42"/>
  <c r="K43"/>
  <c r="O43"/>
  <c r="M44"/>
  <c r="K45"/>
  <c r="O45"/>
  <c r="M46"/>
  <c r="K47"/>
  <c r="O47"/>
  <c r="M48"/>
  <c r="K49"/>
  <c r="O49"/>
  <c r="M50"/>
  <c r="K51"/>
  <c r="O51"/>
  <c r="M52"/>
  <c r="K53"/>
  <c r="O53"/>
  <c r="M54"/>
  <c r="K55"/>
  <c r="O55"/>
  <c r="M56"/>
  <c r="K57"/>
  <c r="O57"/>
  <c r="M58"/>
  <c r="K59"/>
  <c r="O59"/>
  <c r="M60"/>
  <c r="K61"/>
  <c r="O61"/>
  <c r="M62"/>
  <c r="K63"/>
  <c r="O63"/>
  <c r="M64"/>
  <c r="K65"/>
  <c r="O65"/>
  <c r="M66"/>
  <c r="K67"/>
  <c r="O67"/>
  <c r="M68"/>
  <c r="K69"/>
  <c r="O69"/>
  <c r="M70"/>
  <c r="K71"/>
  <c r="O71"/>
  <c r="M72"/>
  <c r="K73"/>
  <c r="O73"/>
  <c r="M74"/>
  <c r="K75"/>
  <c r="O75"/>
  <c r="K4"/>
  <c r="M4"/>
  <c r="O4"/>
  <c r="N61"/>
  <c r="L73"/>
  <c r="N73"/>
  <c r="D76"/>
  <c r="F76"/>
  <c r="N76" l="1"/>
  <c r="M76"/>
  <c r="L76"/>
  <c r="K76"/>
  <c r="S76" l="1"/>
</calcChain>
</file>

<file path=xl/sharedStrings.xml><?xml version="1.0" encoding="utf-8"?>
<sst xmlns="http://schemas.openxmlformats.org/spreadsheetml/2006/main" count="114" uniqueCount="100">
  <si>
    <t>Total mensuel par résident</t>
  </si>
  <si>
    <t>Montant</t>
  </si>
  <si>
    <t>Total</t>
  </si>
  <si>
    <t>DEJ</t>
  </si>
  <si>
    <t>POT</t>
  </si>
  <si>
    <t>DIN</t>
  </si>
  <si>
    <t>CAFE</t>
  </si>
  <si>
    <t>VIN</t>
  </si>
  <si>
    <t>Prix Unitaire</t>
  </si>
  <si>
    <t/>
  </si>
  <si>
    <t>FACTURE</t>
  </si>
  <si>
    <t>RESTAURATION</t>
  </si>
  <si>
    <t>Nom</t>
  </si>
  <si>
    <t>Studio</t>
  </si>
  <si>
    <t>Qté</t>
  </si>
  <si>
    <t>Description</t>
  </si>
  <si>
    <t>Prix unitaire</t>
  </si>
  <si>
    <t>TOTAL</t>
  </si>
  <si>
    <t>Sous-total</t>
  </si>
  <si>
    <t xml:space="preserve">Total T.T.C.  </t>
  </si>
  <si>
    <t>Réservé à l'administration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</si>
  <si>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</si>
  <si>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</si>
  <si>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</si>
  <si>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</si>
  <si>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</si>
  <si>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</si>
  <si>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</si>
  <si>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</si>
  <si>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</si>
  <si>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</si>
  <si>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</si>
  <si>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</si>
  <si>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</si>
  <si>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</si>
  <si>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</si>
  <si>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</si>
  <si>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</si>
  <si>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</si>
  <si>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</si>
  <si>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</si>
  <si>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</si>
  <si>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</si>
  <si>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</si>
  <si>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</si>
  <si>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</si>
  <si>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</si>
  <si>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</si>
  <si>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</si>
  <si>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</si>
  <si>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</si>
  <si>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</si>
  <si>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</si>
  <si>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</si>
  <si>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</si>
  <si>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</si>
  <si>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</si>
  <si>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</si>
  <si>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</si>
  <si>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</si>
  <si>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</si>
  <si>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</si>
  <si>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</si>
  <si>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</si>
  <si>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</si>
  <si>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</si>
  <si>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</si>
  <si>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</si>
  <si>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</si>
  <si>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</si>
  <si>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</si>
  <si>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</si>
  <si>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</si>
  <si>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</si>
  <si>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</si>
  <si>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</si>
  <si>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</si>
  <si>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</si>
  <si>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</si>
  <si>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</si>
  <si>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</si>
  <si>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</si>
  <si>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</si>
  <si>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</si>
  <si>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</si>
  <si>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</si>
  <si>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</si>
  <si>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</si>
  <si>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</si>
  <si>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</si>
  <si>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</si>
  <si>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</si>
  <si>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</si>
  <si>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</si>
  <si>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Juin 2011</t>
  </si>
  <si>
    <t>divers1</t>
  </si>
  <si>
    <t>divers2</t>
  </si>
  <si>
    <t>divers3</t>
  </si>
  <si>
    <t>Résident</t>
  </si>
  <si>
    <t>n°11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</si>
</sst>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_-* #,##0.00\ [$€-1]_-;\-* #,##0.00\ [$€-1]_-;_-* &quot;-&quot;??\ [$€-1]_-"/>
    <numFmt numFmtId="167" formatCode="#,##0.00\ &quot;F&quot;"/>
    <numFmt numFmtId="168" formatCode=";;;"/>
    <numFmt numFmtId="169" formatCode="#,##0.00\ [$€-1]"/>
    <numFmt numFmtId="170" formatCode="_([$€]* #,##0.00_);_([$€]* \(#,##0.00\);_([$€]* &quot;-&quot;??_);_(@_)"/>
    <numFmt numFmtId="171" formatCode="_-* #,##0.00\ [$€]_-;\-* #,##0.00\ [$€]_-;_-* &quot;-&quot;??\ [$€]_-;_-@_-"/>
    <numFmt numFmtId="172" formatCode="#,##0.00\ &quot;€&quot;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Comic Sans MS"/>
      <family val="4"/>
    </font>
    <font>
      <sz val="10"/>
      <color indexed="58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4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18"/>
      <color theme="1"/>
      <name val="Calibri"/>
      <family val="2"/>
      <scheme val="minor"/>
    </font>
    <font>
      <b/>
      <sz val="18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4"/>
      </left>
      <right/>
      <top style="thick">
        <color indexed="54"/>
      </top>
      <bottom/>
      <diagonal/>
    </border>
    <border>
      <left/>
      <right/>
      <top style="thick">
        <color indexed="5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6" fillId="0" borderId="0"/>
  </cellStyleXfs>
  <cellXfs count="181">
    <xf numFmtId="0" fontId="0" fillId="0" borderId="0" xfId="0"/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7" fillId="2" borderId="17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NumberFormat="1" applyFont="1" applyFill="1" applyBorder="1" applyAlignment="1">
      <alignment horizontal="center" vertical="center"/>
    </xf>
    <xf numFmtId="0" fontId="5" fillId="2" borderId="18" xfId="2" applyNumberFormat="1" applyFont="1" applyFill="1" applyBorder="1" applyAlignment="1">
      <alignment horizontal="center" vertical="center"/>
    </xf>
    <xf numFmtId="0" fontId="5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20" xfId="2" applyNumberFormat="1" applyFont="1" applyFill="1" applyBorder="1" applyAlignment="1">
      <alignment horizontal="center" vertical="center"/>
    </xf>
    <xf numFmtId="0" fontId="5" fillId="0" borderId="8" xfId="2" applyNumberFormat="1" applyFont="1" applyFill="1" applyBorder="1" applyAlignment="1">
      <alignment horizontal="center" vertical="center"/>
    </xf>
    <xf numFmtId="0" fontId="5" fillId="2" borderId="2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0" xfId="2" applyNumberFormat="1" applyFont="1" applyFill="1" applyBorder="1" applyAlignment="1">
      <alignment horizontal="center" vertical="center"/>
    </xf>
    <xf numFmtId="0" fontId="5" fillId="2" borderId="8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/>
    </xf>
    <xf numFmtId="0" fontId="5" fillId="2" borderId="8" xfId="2" applyFont="1" applyFill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8" fillId="0" borderId="0" xfId="0" applyFont="1" applyFill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left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right"/>
    </xf>
    <xf numFmtId="0" fontId="11" fillId="0" borderId="0" xfId="0" applyNumberFormat="1" applyFont="1" applyFill="1" applyBorder="1" applyProtection="1"/>
    <xf numFmtId="1" fontId="11" fillId="0" borderId="0" xfId="0" applyNumberFormat="1" applyFont="1" applyFill="1" applyBorder="1" applyProtection="1"/>
    <xf numFmtId="0" fontId="12" fillId="0" borderId="22" xfId="0" applyFont="1" applyFill="1" applyBorder="1" applyProtection="1"/>
    <xf numFmtId="0" fontId="13" fillId="0" borderId="23" xfId="0" applyFont="1" applyFill="1" applyBorder="1" applyProtection="1"/>
    <xf numFmtId="0" fontId="14" fillId="0" borderId="0" xfId="0" applyFont="1" applyFill="1" applyBorder="1" applyProtection="1"/>
    <xf numFmtId="0" fontId="10" fillId="0" borderId="24" xfId="0" applyFont="1" applyFill="1" applyBorder="1" applyProtection="1"/>
    <xf numFmtId="0" fontId="0" fillId="0" borderId="6" xfId="0" applyFill="1" applyBorder="1" applyProtection="1"/>
    <xf numFmtId="0" fontId="2" fillId="0" borderId="0" xfId="0" applyFont="1" applyFill="1" applyBorder="1" applyProtection="1"/>
    <xf numFmtId="14" fontId="0" fillId="0" borderId="0" xfId="0" applyNumberFormat="1" applyFill="1" applyBorder="1" applyAlignment="1" applyProtection="1">
      <alignment horizontal="left"/>
    </xf>
    <xf numFmtId="49" fontId="0" fillId="0" borderId="0" xfId="0" applyNumberFormat="1" applyFill="1" applyBorder="1" applyProtection="1"/>
    <xf numFmtId="0" fontId="2" fillId="0" borderId="0" xfId="0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/>
    <xf numFmtId="0" fontId="0" fillId="0" borderId="35" xfId="0" applyFill="1" applyBorder="1" applyAlignment="1" applyProtection="1">
      <alignment horizontal="center"/>
    </xf>
    <xf numFmtId="167" fontId="2" fillId="0" borderId="35" xfId="3" applyNumberFormat="1" applyFill="1" applyBorder="1" applyAlignment="1" applyProtection="1"/>
    <xf numFmtId="167" fontId="2" fillId="0" borderId="35" xfId="3" applyNumberFormat="1" applyFill="1" applyBorder="1" applyProtection="1"/>
    <xf numFmtId="0" fontId="0" fillId="0" borderId="37" xfId="0" applyFill="1" applyBorder="1" applyAlignment="1" applyProtection="1">
      <alignment horizontal="center"/>
    </xf>
    <xf numFmtId="167" fontId="2" fillId="0" borderId="37" xfId="3" applyNumberFormat="1" applyFill="1" applyBorder="1" applyAlignment="1" applyProtection="1"/>
    <xf numFmtId="167" fontId="2" fillId="0" borderId="37" xfId="3" applyNumberFormat="1" applyFill="1" applyBorder="1" applyProtection="1"/>
    <xf numFmtId="165" fontId="0" fillId="0" borderId="0" xfId="0" applyNumberFormat="1" applyFill="1" applyBorder="1" applyProtection="1"/>
    <xf numFmtId="165" fontId="10" fillId="0" borderId="0" xfId="0" applyNumberFormat="1" applyFont="1" applyFill="1" applyBorder="1" applyProtection="1"/>
    <xf numFmtId="165" fontId="2" fillId="0" borderId="0" xfId="0" applyNumberFormat="1" applyFont="1" applyFill="1" applyBorder="1" applyAlignment="1" applyProtection="1">
      <alignment horizontal="right"/>
    </xf>
    <xf numFmtId="0" fontId="0" fillId="0" borderId="1" xfId="0" applyFill="1" applyBorder="1" applyAlignment="1" applyProtection="1">
      <alignment horizontal="left" indent="1"/>
    </xf>
    <xf numFmtId="0" fontId="0" fillId="0" borderId="25" xfId="0" applyFill="1" applyBorder="1" applyAlignment="1" applyProtection="1">
      <alignment horizontal="left"/>
    </xf>
    <xf numFmtId="168" fontId="0" fillId="0" borderId="0" xfId="0" applyNumberFormat="1" applyFill="1" applyBorder="1" applyProtection="1"/>
    <xf numFmtId="0" fontId="0" fillId="0" borderId="39" xfId="0" applyFill="1" applyBorder="1" applyAlignment="1" applyProtection="1">
      <alignment horizontal="left" wrapText="1"/>
    </xf>
    <xf numFmtId="0" fontId="0" fillId="0" borderId="26" xfId="0" applyFill="1" applyBorder="1" applyAlignment="1" applyProtection="1">
      <alignment horizontal="left" wrapText="1"/>
    </xf>
    <xf numFmtId="165" fontId="18" fillId="0" borderId="8" xfId="3" applyNumberFormat="1" applyFont="1" applyFill="1" applyBorder="1" applyProtection="1"/>
    <xf numFmtId="0" fontId="0" fillId="0" borderId="0" xfId="0" quotePrefix="1" applyFill="1" applyBorder="1" applyAlignment="1" applyProtection="1">
      <alignment horizontal="right"/>
    </xf>
    <xf numFmtId="169" fontId="17" fillId="0" borderId="0" xfId="3" applyNumberFormat="1" applyFont="1" applyFill="1" applyBorder="1" applyProtection="1"/>
    <xf numFmtId="0" fontId="0" fillId="0" borderId="26" xfId="0" applyFill="1" applyBorder="1" applyAlignment="1" applyProtection="1">
      <alignment horizontal="left"/>
    </xf>
    <xf numFmtId="0" fontId="5" fillId="0" borderId="0" xfId="0" applyFont="1" applyFill="1" applyBorder="1" applyProtection="1"/>
    <xf numFmtId="0" fontId="0" fillId="0" borderId="23" xfId="0" applyFill="1" applyBorder="1" applyProtection="1"/>
    <xf numFmtId="0" fontId="0" fillId="0" borderId="23" xfId="0" applyFill="1" applyBorder="1" applyAlignment="1" applyProtection="1">
      <alignment horizontal="left"/>
    </xf>
    <xf numFmtId="0" fontId="0" fillId="0" borderId="0" xfId="0" applyFill="1" applyAlignment="1">
      <alignment horizontal="left"/>
    </xf>
    <xf numFmtId="0" fontId="3" fillId="0" borderId="0" xfId="2" applyFont="1" applyBorder="1"/>
    <xf numFmtId="0" fontId="5" fillId="0" borderId="43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/>
    </xf>
    <xf numFmtId="0" fontId="5" fillId="0" borderId="41" xfId="2" applyNumberFormat="1" applyFont="1" applyFill="1" applyBorder="1" applyAlignment="1">
      <alignment horizontal="center" vertical="center"/>
    </xf>
    <xf numFmtId="0" fontId="5" fillId="0" borderId="42" xfId="2" applyNumberFormat="1" applyFont="1" applyFill="1" applyBorder="1" applyAlignment="1">
      <alignment horizontal="center" vertical="center"/>
    </xf>
    <xf numFmtId="0" fontId="3" fillId="2" borderId="3" xfId="2" applyFont="1" applyFill="1" applyBorder="1"/>
    <xf numFmtId="0" fontId="7" fillId="2" borderId="3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0" fontId="5" fillId="2" borderId="44" xfId="2" applyFont="1" applyFill="1" applyBorder="1" applyAlignment="1">
      <alignment horizontal="center" vertical="center"/>
    </xf>
    <xf numFmtId="0" fontId="5" fillId="2" borderId="45" xfId="2" applyFont="1" applyFill="1" applyBorder="1" applyAlignment="1">
      <alignment horizontal="center" vertical="center"/>
    </xf>
    <xf numFmtId="0" fontId="3" fillId="0" borderId="0" xfId="2" applyFont="1" applyFill="1" applyBorder="1"/>
    <xf numFmtId="0" fontId="3" fillId="0" borderId="0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49" fontId="0" fillId="0" borderId="0" xfId="0" applyNumberFormat="1" applyFill="1" applyBorder="1" applyAlignment="1" applyProtection="1">
      <alignment horizontal="left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49" fontId="0" fillId="0" borderId="36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26" xfId="0" applyNumberFormat="1" applyFill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center" vertical="center" wrapText="1"/>
    </xf>
    <xf numFmtId="0" fontId="0" fillId="0" borderId="28" xfId="0" applyFill="1" applyBorder="1" applyAlignment="1" applyProtection="1">
      <alignment horizontal="left" wrapText="1"/>
    </xf>
    <xf numFmtId="49" fontId="0" fillId="0" borderId="38" xfId="0" applyNumberFormat="1" applyFill="1" applyBorder="1" applyAlignment="1" applyProtection="1">
      <alignment horizontal="left"/>
    </xf>
    <xf numFmtId="49" fontId="0" fillId="0" borderId="39" xfId="0" applyNumberFormat="1" applyFill="1" applyBorder="1" applyAlignment="1" applyProtection="1">
      <alignment horizontal="left"/>
    </xf>
    <xf numFmtId="49" fontId="0" fillId="0" borderId="40" xfId="0" applyNumberFormat="1" applyFill="1" applyBorder="1" applyAlignment="1" applyProtection="1">
      <alignment horizontal="left"/>
    </xf>
    <xf numFmtId="0" fontId="0" fillId="0" borderId="39" xfId="0" applyFill="1" applyBorder="1" applyAlignment="1" applyProtection="1"/>
    <xf numFmtId="49" fontId="0" fillId="0" borderId="28" xfId="0" applyNumberFormat="1" applyFill="1" applyBorder="1" applyAlignment="1" applyProtection="1"/>
    <xf numFmtId="0" fontId="2" fillId="0" borderId="32" xfId="0" applyFont="1" applyFill="1" applyBorder="1" applyAlignment="1" applyProtection="1">
      <alignment vertical="top" wrapText="1"/>
    </xf>
    <xf numFmtId="0" fontId="2" fillId="0" borderId="33" xfId="0" applyFont="1" applyFill="1" applyBorder="1" applyAlignment="1" applyProtection="1">
      <alignment vertical="top" wrapText="1"/>
    </xf>
    <xf numFmtId="0" fontId="2" fillId="0" borderId="34" xfId="0" applyFont="1" applyFill="1" applyBorder="1" applyAlignment="1" applyProtection="1">
      <alignment vertical="top" wrapText="1"/>
    </xf>
    <xf numFmtId="0" fontId="2" fillId="0" borderId="36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vertical="top" wrapText="1"/>
    </xf>
    <xf numFmtId="0" fontId="2" fillId="0" borderId="26" xfId="0" applyFont="1" applyFill="1" applyBorder="1" applyAlignment="1" applyProtection="1">
      <alignment vertical="top" wrapText="1"/>
    </xf>
    <xf numFmtId="0" fontId="2" fillId="0" borderId="38" xfId="0" applyFont="1" applyFill="1" applyBorder="1" applyAlignment="1" applyProtection="1">
      <alignment vertical="top" wrapText="1"/>
    </xf>
    <xf numFmtId="0" fontId="2" fillId="0" borderId="39" xfId="0" applyFont="1" applyFill="1" applyBorder="1" applyAlignment="1" applyProtection="1">
      <alignment vertical="top" wrapText="1"/>
    </xf>
    <xf numFmtId="0" fontId="2" fillId="0" borderId="40" xfId="0" applyFont="1" applyFill="1" applyBorder="1" applyAlignment="1" applyProtection="1">
      <alignment vertical="top" wrapText="1"/>
    </xf>
    <xf numFmtId="17" fontId="0" fillId="0" borderId="28" xfId="0" applyNumberFormat="1" applyFill="1" applyBorder="1" applyAlignment="1" applyProtection="1">
      <alignment horizontal="left"/>
    </xf>
    <xf numFmtId="0" fontId="5" fillId="0" borderId="46" xfId="2" applyFont="1" applyFill="1" applyBorder="1" applyAlignment="1">
      <alignment horizontal="center" vertical="center"/>
    </xf>
    <xf numFmtId="0" fontId="5" fillId="2" borderId="47" xfId="2" applyFont="1" applyFill="1" applyBorder="1" applyAlignment="1">
      <alignment horizontal="center" vertical="center"/>
    </xf>
    <xf numFmtId="0" fontId="5" fillId="0" borderId="48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center"/>
    </xf>
    <xf numFmtId="0" fontId="5" fillId="0" borderId="48" xfId="2" applyFont="1" applyFill="1" applyBorder="1" applyAlignment="1">
      <alignment horizontal="center"/>
    </xf>
    <xf numFmtId="0" fontId="5" fillId="2" borderId="48" xfId="2" applyFont="1" applyFill="1" applyBorder="1" applyAlignment="1">
      <alignment horizontal="center"/>
    </xf>
    <xf numFmtId="0" fontId="5" fillId="0" borderId="49" xfId="2" applyFont="1" applyFill="1" applyBorder="1" applyAlignment="1">
      <alignment horizontal="center"/>
    </xf>
    <xf numFmtId="0" fontId="5" fillId="2" borderId="5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2" borderId="51" xfId="2" applyFont="1" applyFill="1" applyBorder="1" applyAlignment="1">
      <alignment horizontal="center" vertical="center"/>
    </xf>
    <xf numFmtId="0" fontId="5" fillId="0" borderId="52" xfId="2" applyFont="1" applyFill="1" applyBorder="1" applyAlignment="1">
      <alignment horizontal="center" vertical="center"/>
    </xf>
    <xf numFmtId="0" fontId="5" fillId="2" borderId="52" xfId="2" applyFont="1" applyFill="1" applyBorder="1" applyAlignment="1">
      <alignment horizontal="center" vertical="center"/>
    </xf>
    <xf numFmtId="0" fontId="5" fillId="0" borderId="52" xfId="2" applyFont="1" applyFill="1" applyBorder="1" applyAlignment="1">
      <alignment horizontal="center"/>
    </xf>
    <xf numFmtId="0" fontId="5" fillId="2" borderId="52" xfId="2" applyFont="1" applyFill="1" applyBorder="1" applyAlignment="1">
      <alignment horizontal="center"/>
    </xf>
    <xf numFmtId="0" fontId="5" fillId="0" borderId="53" xfId="2" applyFont="1" applyFill="1" applyBorder="1" applyAlignment="1">
      <alignment horizontal="center"/>
    </xf>
    <xf numFmtId="172" fontId="5" fillId="0" borderId="4" xfId="2" applyNumberFormat="1" applyFont="1" applyFill="1" applyBorder="1" applyAlignment="1">
      <alignment horizontal="center" vertical="center"/>
    </xf>
    <xf numFmtId="172" fontId="5" fillId="0" borderId="14" xfId="2" applyNumberFormat="1" applyFont="1" applyFill="1" applyBorder="1" applyAlignment="1">
      <alignment horizontal="center" vertical="center"/>
    </xf>
    <xf numFmtId="172" fontId="5" fillId="0" borderId="15" xfId="2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 applyProtection="1"/>
    <xf numFmtId="49" fontId="0" fillId="0" borderId="0" xfId="0" applyNumberFormat="1" applyFill="1" applyBorder="1" applyAlignment="1" applyProtection="1">
      <alignment horizontal="left" wrapText="1"/>
    </xf>
    <xf numFmtId="0" fontId="15" fillId="0" borderId="1" xfId="0" applyFont="1" applyFill="1" applyBorder="1" applyProtection="1"/>
    <xf numFmtId="0" fontId="6" fillId="0" borderId="27" xfId="0" applyFont="1" applyFill="1" applyBorder="1" applyAlignment="1" applyProtection="1">
      <alignment horizontal="center"/>
    </xf>
    <xf numFmtId="0" fontId="6" fillId="0" borderId="27" xfId="0" applyFont="1" applyFill="1" applyBorder="1" applyAlignment="1" applyProtection="1">
      <alignment horizontal="center"/>
    </xf>
    <xf numFmtId="0" fontId="6" fillId="0" borderId="28" xfId="0" applyFont="1" applyFill="1" applyBorder="1" applyAlignment="1" applyProtection="1">
      <alignment horizontal="center"/>
    </xf>
    <xf numFmtId="0" fontId="6" fillId="0" borderId="29" xfId="0" applyFont="1" applyFill="1" applyBorder="1" applyAlignment="1" applyProtection="1">
      <alignment horizontal="center"/>
    </xf>
    <xf numFmtId="0" fontId="6" fillId="0" borderId="30" xfId="0" applyFont="1" applyFill="1" applyBorder="1" applyAlignment="1" applyProtection="1">
      <alignment horizontal="center"/>
    </xf>
    <xf numFmtId="0" fontId="19" fillId="0" borderId="31" xfId="0" applyFont="1" applyFill="1" applyBorder="1" applyAlignment="1" applyProtection="1">
      <alignment horizontal="center"/>
    </xf>
    <xf numFmtId="0" fontId="19" fillId="0" borderId="32" xfId="0" applyNumberFormat="1" applyFont="1" applyFill="1" applyBorder="1" applyAlignment="1" applyProtection="1">
      <alignment horizontal="left"/>
    </xf>
    <xf numFmtId="0" fontId="19" fillId="0" borderId="33" xfId="0" applyNumberFormat="1" applyFont="1" applyFill="1" applyBorder="1" applyAlignment="1" applyProtection="1">
      <alignment horizontal="left"/>
    </xf>
    <xf numFmtId="0" fontId="19" fillId="0" borderId="34" xfId="0" applyNumberFormat="1" applyFont="1" applyFill="1" applyBorder="1" applyAlignment="1" applyProtection="1">
      <alignment horizontal="left"/>
    </xf>
    <xf numFmtId="44" fontId="20" fillId="0" borderId="31" xfId="3" applyNumberFormat="1" applyFont="1" applyFill="1" applyBorder="1" applyAlignment="1" applyProtection="1"/>
    <xf numFmtId="44" fontId="20" fillId="0" borderId="35" xfId="3" applyNumberFormat="1" applyFont="1" applyFill="1" applyBorder="1" applyProtection="1"/>
    <xf numFmtId="0" fontId="19" fillId="0" borderId="36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>
      <alignment horizontal="left"/>
    </xf>
    <xf numFmtId="0" fontId="19" fillId="0" borderId="26" xfId="0" applyNumberFormat="1" applyFont="1" applyFill="1" applyBorder="1" applyAlignment="1" applyProtection="1">
      <alignment horizontal="left"/>
    </xf>
    <xf numFmtId="44" fontId="20" fillId="0" borderId="35" xfId="3" applyNumberFormat="1" applyFont="1" applyFill="1" applyBorder="1" applyAlignment="1" applyProtection="1"/>
    <xf numFmtId="0" fontId="19" fillId="0" borderId="30" xfId="0" applyFont="1" applyFill="1" applyBorder="1" applyAlignment="1" applyProtection="1">
      <alignment horizontal="center"/>
    </xf>
    <xf numFmtId="49" fontId="19" fillId="0" borderId="36" xfId="0" applyNumberFormat="1" applyFont="1" applyFill="1" applyBorder="1" applyAlignment="1" applyProtection="1">
      <alignment horizontal="left"/>
    </xf>
    <xf numFmtId="49" fontId="19" fillId="0" borderId="0" xfId="0" applyNumberFormat="1" applyFont="1" applyFill="1" applyBorder="1" applyAlignment="1" applyProtection="1">
      <alignment horizontal="left"/>
    </xf>
    <xf numFmtId="49" fontId="19" fillId="0" borderId="26" xfId="0" applyNumberFormat="1" applyFont="1" applyFill="1" applyBorder="1" applyAlignment="1" applyProtection="1">
      <alignment horizontal="left"/>
    </xf>
    <xf numFmtId="44" fontId="20" fillId="0" borderId="35" xfId="1" applyNumberFormat="1" applyFont="1" applyFill="1" applyBorder="1" applyAlignment="1" applyProtection="1"/>
    <xf numFmtId="0" fontId="19" fillId="0" borderId="35" xfId="0" applyFont="1" applyFill="1" applyBorder="1" applyAlignment="1" applyProtection="1">
      <alignment horizontal="center"/>
    </xf>
    <xf numFmtId="0" fontId="20" fillId="0" borderId="0" xfId="0" quotePrefix="1" applyFont="1" applyFill="1" applyBorder="1" applyAlignment="1" applyProtection="1">
      <alignment horizontal="right"/>
    </xf>
    <xf numFmtId="165" fontId="21" fillId="0" borderId="30" xfId="3" applyNumberFormat="1" applyFont="1" applyFill="1" applyBorder="1" applyProtection="1"/>
    <xf numFmtId="165" fontId="20" fillId="0" borderId="0" xfId="0" quotePrefix="1" applyNumberFormat="1" applyFont="1" applyFill="1" applyBorder="1" applyAlignment="1" applyProtection="1">
      <alignment horizontal="right"/>
    </xf>
    <xf numFmtId="165" fontId="20" fillId="0" borderId="30" xfId="0" applyNumberFormat="1" applyFont="1" applyFill="1" applyBorder="1" applyAlignment="1" applyProtection="1">
      <alignment horizontal="center"/>
    </xf>
    <xf numFmtId="165" fontId="20" fillId="0" borderId="37" xfId="0" applyNumberFormat="1" applyFont="1" applyFill="1" applyBorder="1" applyAlignment="1" applyProtection="1">
      <alignment horizontal="center"/>
    </xf>
    <xf numFmtId="0" fontId="22" fillId="0" borderId="0" xfId="0" applyFont="1" applyFill="1" applyBorder="1" applyAlignment="1" applyProtection="1">
      <alignment horizontal="right"/>
    </xf>
    <xf numFmtId="0" fontId="23" fillId="0" borderId="0" xfId="0" applyFont="1" applyFill="1" applyBorder="1" applyProtection="1"/>
    <xf numFmtId="49" fontId="24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>
      <alignment horizontal="center"/>
    </xf>
    <xf numFmtId="0" fontId="22" fillId="0" borderId="24" xfId="0" applyFont="1" applyFill="1" applyBorder="1" applyProtection="1"/>
    <xf numFmtId="0" fontId="23" fillId="0" borderId="1" xfId="2" applyFont="1" applyBorder="1" applyAlignment="1">
      <alignment horizontal="center" vertical="center"/>
    </xf>
    <xf numFmtId="0" fontId="23" fillId="0" borderId="2" xfId="2" applyFont="1" applyBorder="1" applyAlignment="1">
      <alignment horizontal="center" vertical="center"/>
    </xf>
    <xf numFmtId="0" fontId="23" fillId="0" borderId="54" xfId="2" applyFont="1" applyBorder="1" applyAlignment="1">
      <alignment horizontal="center" vertical="center"/>
    </xf>
    <xf numFmtId="0" fontId="23" fillId="0" borderId="55" xfId="2" applyFont="1" applyBorder="1" applyAlignment="1">
      <alignment horizontal="center" vertical="center"/>
    </xf>
    <xf numFmtId="172" fontId="5" fillId="2" borderId="47" xfId="2" applyNumberFormat="1" applyFont="1" applyFill="1" applyBorder="1" applyAlignment="1">
      <alignment horizontal="center" vertical="center"/>
    </xf>
    <xf numFmtId="172" fontId="5" fillId="0" borderId="48" xfId="2" applyNumberFormat="1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172" fontId="5" fillId="0" borderId="44" xfId="2" applyNumberFormat="1" applyFont="1" applyFill="1" applyBorder="1" applyAlignment="1">
      <alignment horizontal="center" vertical="center"/>
    </xf>
    <xf numFmtId="0" fontId="5" fillId="0" borderId="56" xfId="2" applyFont="1" applyFill="1" applyBorder="1" applyAlignment="1">
      <alignment horizontal="center"/>
    </xf>
    <xf numFmtId="0" fontId="5" fillId="0" borderId="14" xfId="2" applyFont="1" applyFill="1" applyBorder="1" applyAlignment="1">
      <alignment horizontal="center" vertical="center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4" fillId="0" borderId="46" xfId="2" applyFont="1" applyFill="1" applyBorder="1" applyAlignment="1">
      <alignment horizontal="center" vertical="center"/>
    </xf>
    <xf numFmtId="172" fontId="5" fillId="0" borderId="50" xfId="2" applyNumberFormat="1" applyFont="1" applyFill="1" applyBorder="1" applyAlignment="1">
      <alignment horizontal="center" vertical="center"/>
    </xf>
  </cellXfs>
  <cellStyles count="8">
    <cellStyle name="Euro" xfId="4"/>
    <cellStyle name="Euro 2" xfId="5"/>
    <cellStyle name="Euro_Compatbilité Restauration" xfId="6"/>
    <cellStyle name="Monétaire" xfId="1" builtinId="4"/>
    <cellStyle name="Normal" xfId="0" builtinId="0"/>
    <cellStyle name="Normal 2" xfId="2"/>
    <cellStyle name="Normal 3" xfId="7"/>
    <cellStyle name="Währung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00371.direction/Desktop/suivi%20des%20command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d'emploi"/>
      <sheetName val="infos"/>
      <sheetName val="commande_résidents_mois"/>
      <sheetName val="recap_atlas"/>
      <sheetName val="Totaux"/>
      <sheetName val="Sogeres"/>
      <sheetName val="semaine 1"/>
      <sheetName val="semaine 2"/>
      <sheetName val="semaine 3"/>
      <sheetName val="semaine 4"/>
      <sheetName val="semaine 5"/>
      <sheetName val="semaine 6"/>
      <sheetName val="Facturation"/>
      <sheetName val="Facture"/>
      <sheetName val="Encaissement"/>
      <sheetName val="Feuil1"/>
      <sheetName val="Feuil2"/>
    </sheetNames>
    <sheetDataSet>
      <sheetData sheetId="0" refreshError="1"/>
      <sheetData sheetId="1" refreshError="1">
        <row r="5">
          <cell r="B5" t="str">
            <v>Juin 2011</v>
          </cell>
        </row>
        <row r="7">
          <cell r="D7" t="str">
            <v>Déjeuner</v>
          </cell>
          <cell r="E7" t="str">
            <v>Potage</v>
          </cell>
          <cell r="F7" t="str">
            <v>Dîner</v>
          </cell>
          <cell r="G7" t="str">
            <v>Café</v>
          </cell>
          <cell r="H7" t="str">
            <v>Vin</v>
          </cell>
        </row>
        <row r="8">
          <cell r="E8">
            <v>2.21</v>
          </cell>
          <cell r="F8">
            <v>6.51</v>
          </cell>
          <cell r="G8">
            <v>0.48</v>
          </cell>
          <cell r="H8">
            <v>0.85</v>
          </cell>
        </row>
        <row r="15">
          <cell r="A15">
            <v>1</v>
          </cell>
        </row>
        <row r="16">
          <cell r="A16">
            <v>2</v>
          </cell>
        </row>
        <row r="17">
          <cell r="A17">
            <v>3</v>
          </cell>
        </row>
        <row r="18">
          <cell r="A18">
            <v>4</v>
          </cell>
        </row>
        <row r="19">
          <cell r="A19">
            <v>5</v>
          </cell>
        </row>
        <row r="20">
          <cell r="A20">
            <v>6</v>
          </cell>
        </row>
        <row r="21">
          <cell r="A21">
            <v>7</v>
          </cell>
        </row>
        <row r="22">
          <cell r="A22">
            <v>8</v>
          </cell>
        </row>
        <row r="23">
          <cell r="A23">
            <v>9</v>
          </cell>
        </row>
        <row r="24">
          <cell r="A24">
            <v>10</v>
          </cell>
        </row>
        <row r="25">
          <cell r="A25">
            <v>11</v>
          </cell>
        </row>
        <row r="26">
          <cell r="A26">
            <v>12</v>
          </cell>
        </row>
        <row r="27">
          <cell r="A27">
            <v>13</v>
          </cell>
        </row>
        <row r="28">
          <cell r="A28">
            <v>14</v>
          </cell>
        </row>
        <row r="29">
          <cell r="A29">
            <v>15</v>
          </cell>
        </row>
        <row r="30">
          <cell r="A30">
            <v>16</v>
          </cell>
        </row>
        <row r="31">
          <cell r="A31">
            <v>17</v>
          </cell>
        </row>
        <row r="32">
          <cell r="A32">
            <v>19</v>
          </cell>
        </row>
        <row r="33">
          <cell r="A33">
            <v>20</v>
          </cell>
        </row>
        <row r="34">
          <cell r="A34">
            <v>21</v>
          </cell>
        </row>
        <row r="35">
          <cell r="A35">
            <v>22</v>
          </cell>
        </row>
        <row r="36">
          <cell r="A36">
            <v>23</v>
          </cell>
        </row>
        <row r="37">
          <cell r="A37">
            <v>24</v>
          </cell>
        </row>
        <row r="38">
          <cell r="A38">
            <v>25</v>
          </cell>
        </row>
        <row r="39">
          <cell r="A39">
            <v>26</v>
          </cell>
        </row>
        <row r="40">
          <cell r="A40">
            <v>27</v>
          </cell>
        </row>
        <row r="41">
          <cell r="A41">
            <v>28</v>
          </cell>
        </row>
        <row r="42">
          <cell r="A42">
            <v>29</v>
          </cell>
        </row>
        <row r="43">
          <cell r="A43">
            <v>30</v>
          </cell>
        </row>
        <row r="44">
          <cell r="A44">
            <v>31</v>
          </cell>
        </row>
        <row r="45">
          <cell r="A45">
            <v>32</v>
          </cell>
        </row>
        <row r="46">
          <cell r="A46">
            <v>33</v>
          </cell>
        </row>
        <row r="47">
          <cell r="A47">
            <v>34</v>
          </cell>
        </row>
        <row r="48">
          <cell r="A48">
            <v>35</v>
          </cell>
        </row>
        <row r="49">
          <cell r="A49">
            <v>36</v>
          </cell>
        </row>
        <row r="50">
          <cell r="A50">
            <v>38</v>
          </cell>
        </row>
        <row r="51">
          <cell r="A51">
            <v>39</v>
          </cell>
        </row>
        <row r="52">
          <cell r="A52">
            <v>40</v>
          </cell>
        </row>
        <row r="53">
          <cell r="A53">
            <v>41</v>
          </cell>
        </row>
        <row r="54">
          <cell r="A54">
            <v>42</v>
          </cell>
        </row>
        <row r="55">
          <cell r="A55">
            <v>43</v>
          </cell>
        </row>
        <row r="56">
          <cell r="A56">
            <v>44</v>
          </cell>
        </row>
        <row r="57">
          <cell r="A57">
            <v>45</v>
          </cell>
        </row>
        <row r="58">
          <cell r="A58">
            <v>46</v>
          </cell>
        </row>
        <row r="59">
          <cell r="A59">
            <v>47</v>
          </cell>
        </row>
        <row r="60">
          <cell r="A60">
            <v>48</v>
          </cell>
        </row>
        <row r="61">
          <cell r="A61">
            <v>49</v>
          </cell>
        </row>
        <row r="62">
          <cell r="A62">
            <v>50</v>
          </cell>
        </row>
        <row r="63">
          <cell r="A63">
            <v>51</v>
          </cell>
        </row>
        <row r="64">
          <cell r="A64">
            <v>52</v>
          </cell>
        </row>
        <row r="65">
          <cell r="A65">
            <v>53</v>
          </cell>
        </row>
        <row r="66">
          <cell r="A66">
            <v>54</v>
          </cell>
        </row>
        <row r="67">
          <cell r="A67">
            <v>55</v>
          </cell>
        </row>
        <row r="68">
          <cell r="A68">
            <v>57</v>
          </cell>
        </row>
        <row r="69">
          <cell r="A69">
            <v>58</v>
          </cell>
        </row>
        <row r="70">
          <cell r="A70">
            <v>59</v>
          </cell>
        </row>
        <row r="71">
          <cell r="A71">
            <v>60</v>
          </cell>
        </row>
        <row r="72">
          <cell r="A72">
            <v>61</v>
          </cell>
        </row>
        <row r="73">
          <cell r="A73">
            <v>62</v>
          </cell>
        </row>
        <row r="74">
          <cell r="A74">
            <v>63</v>
          </cell>
        </row>
        <row r="75">
          <cell r="A75">
            <v>64</v>
          </cell>
        </row>
        <row r="76">
          <cell r="A76">
            <v>65</v>
          </cell>
        </row>
        <row r="77">
          <cell r="A77">
            <v>66</v>
          </cell>
        </row>
        <row r="78">
          <cell r="A78">
            <v>67</v>
          </cell>
        </row>
        <row r="79">
          <cell r="A79">
            <v>68</v>
          </cell>
        </row>
        <row r="80">
          <cell r="A80">
            <v>69</v>
          </cell>
        </row>
        <row r="81">
          <cell r="A81">
            <v>70</v>
          </cell>
        </row>
        <row r="82">
          <cell r="A82">
            <v>71</v>
          </cell>
        </row>
        <row r="83">
          <cell r="A83">
            <v>72</v>
          </cell>
        </row>
        <row r="84">
          <cell r="A84">
            <v>73</v>
          </cell>
        </row>
        <row r="85">
          <cell r="A85">
            <v>74</v>
          </cell>
        </row>
        <row r="86">
          <cell r="A86">
            <v>75</v>
          </cell>
        </row>
      </sheetData>
      <sheetData sheetId="2" refreshError="1">
        <row r="4">
          <cell r="JX4">
            <v>0</v>
          </cell>
          <cell r="JY4">
            <v>12</v>
          </cell>
          <cell r="JZ4">
            <v>0</v>
          </cell>
          <cell r="KA4">
            <v>0</v>
          </cell>
          <cell r="KB4">
            <v>0</v>
          </cell>
          <cell r="KC4">
            <v>0</v>
          </cell>
        </row>
        <row r="5">
          <cell r="JX5">
            <v>0</v>
          </cell>
          <cell r="JY5">
            <v>0</v>
          </cell>
          <cell r="JZ5">
            <v>0</v>
          </cell>
          <cell r="KA5">
            <v>0</v>
          </cell>
          <cell r="KB5">
            <v>0</v>
          </cell>
          <cell r="KC5">
            <v>0</v>
          </cell>
        </row>
        <row r="6">
          <cell r="JX6">
            <v>0</v>
          </cell>
          <cell r="JY6">
            <v>0</v>
          </cell>
          <cell r="JZ6">
            <v>0</v>
          </cell>
          <cell r="KA6">
            <v>0</v>
          </cell>
          <cell r="KB6">
            <v>0</v>
          </cell>
          <cell r="KC6">
            <v>0</v>
          </cell>
        </row>
        <row r="7">
          <cell r="JX7">
            <v>0</v>
          </cell>
          <cell r="JY7">
            <v>0</v>
          </cell>
          <cell r="JZ7">
            <v>0</v>
          </cell>
          <cell r="KA7">
            <v>0</v>
          </cell>
          <cell r="KB7">
            <v>0</v>
          </cell>
          <cell r="KC7">
            <v>0</v>
          </cell>
        </row>
        <row r="8"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</row>
        <row r="44">
          <cell r="JX44">
            <v>0</v>
          </cell>
          <cell r="JY44">
            <v>1</v>
          </cell>
          <cell r="JZ44">
            <v>29</v>
          </cell>
          <cell r="KA44">
            <v>30</v>
          </cell>
          <cell r="KB44">
            <v>1</v>
          </cell>
          <cell r="KC44">
            <v>0</v>
          </cell>
        </row>
        <row r="45"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</row>
        <row r="46"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</row>
        <row r="47"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</row>
        <row r="48"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</row>
        <row r="85">
          <cell r="JX85">
            <v>0</v>
          </cell>
          <cell r="JY85">
            <v>0</v>
          </cell>
          <cell r="JZ85">
            <v>0</v>
          </cell>
          <cell r="KA85">
            <v>0</v>
          </cell>
          <cell r="KB85">
            <v>0</v>
          </cell>
          <cell r="KC85">
            <v>1</v>
          </cell>
        </row>
        <row r="86">
          <cell r="JX86">
            <v>0</v>
          </cell>
          <cell r="JY86">
            <v>0</v>
          </cell>
          <cell r="JZ86">
            <v>0</v>
          </cell>
          <cell r="KA86">
            <v>0</v>
          </cell>
          <cell r="KB86">
            <v>0</v>
          </cell>
          <cell r="KC86">
            <v>0</v>
          </cell>
        </row>
        <row r="87">
          <cell r="JX87">
            <v>0</v>
          </cell>
          <cell r="JY87">
            <v>0</v>
          </cell>
          <cell r="JZ87">
            <v>0</v>
          </cell>
          <cell r="KA87">
            <v>0</v>
          </cell>
          <cell r="KB87">
            <v>0</v>
          </cell>
          <cell r="KC87">
            <v>0</v>
          </cell>
        </row>
        <row r="88">
          <cell r="JX88">
            <v>0</v>
          </cell>
          <cell r="JY88">
            <v>0</v>
          </cell>
          <cell r="JZ88">
            <v>0</v>
          </cell>
          <cell r="KA88">
            <v>0</v>
          </cell>
          <cell r="KB88">
            <v>0</v>
          </cell>
          <cell r="KC88">
            <v>0</v>
          </cell>
        </row>
        <row r="89">
          <cell r="JX89">
            <v>0</v>
          </cell>
          <cell r="JY89">
            <v>0</v>
          </cell>
          <cell r="JZ89">
            <v>0</v>
          </cell>
          <cell r="KA89">
            <v>0</v>
          </cell>
          <cell r="KB89">
            <v>0</v>
          </cell>
          <cell r="KC89">
            <v>0</v>
          </cell>
        </row>
        <row r="127">
          <cell r="JX127">
            <v>0</v>
          </cell>
          <cell r="JY127">
            <v>30</v>
          </cell>
          <cell r="JZ127">
            <v>0</v>
          </cell>
          <cell r="KA127">
            <v>30</v>
          </cell>
          <cell r="KB127">
            <v>1</v>
          </cell>
          <cell r="KC127">
            <v>10</v>
          </cell>
        </row>
        <row r="128">
          <cell r="JX128">
            <v>0</v>
          </cell>
          <cell r="JY128">
            <v>0</v>
          </cell>
          <cell r="JZ128">
            <v>0</v>
          </cell>
          <cell r="KA128">
            <v>0</v>
          </cell>
          <cell r="KB128">
            <v>0</v>
          </cell>
          <cell r="KC128">
            <v>0</v>
          </cell>
        </row>
        <row r="129">
          <cell r="JX129">
            <v>0</v>
          </cell>
          <cell r="JY129">
            <v>0</v>
          </cell>
          <cell r="JZ129">
            <v>0</v>
          </cell>
          <cell r="KA129">
            <v>0</v>
          </cell>
          <cell r="KB129">
            <v>0</v>
          </cell>
          <cell r="KC129">
            <v>0</v>
          </cell>
        </row>
        <row r="130">
          <cell r="JX130">
            <v>0</v>
          </cell>
          <cell r="JY130">
            <v>0</v>
          </cell>
          <cell r="JZ130">
            <v>0</v>
          </cell>
          <cell r="KA130">
            <v>0</v>
          </cell>
          <cell r="KB130">
            <v>0</v>
          </cell>
          <cell r="KC130">
            <v>0</v>
          </cell>
        </row>
        <row r="131">
          <cell r="JX131">
            <v>0</v>
          </cell>
          <cell r="JY131">
            <v>0</v>
          </cell>
          <cell r="JZ131">
            <v>0</v>
          </cell>
          <cell r="KA131">
            <v>0</v>
          </cell>
          <cell r="KB131">
            <v>0</v>
          </cell>
          <cell r="KC131">
            <v>0</v>
          </cell>
        </row>
        <row r="168">
          <cell r="JX168">
            <v>0</v>
          </cell>
          <cell r="JY168">
            <v>0</v>
          </cell>
          <cell r="JZ168">
            <v>36</v>
          </cell>
          <cell r="KA168">
            <v>31</v>
          </cell>
          <cell r="KB168">
            <v>0</v>
          </cell>
          <cell r="KC168">
            <v>0</v>
          </cell>
        </row>
        <row r="169">
          <cell r="JX169">
            <v>0</v>
          </cell>
          <cell r="JY169">
            <v>0</v>
          </cell>
          <cell r="JZ169">
            <v>0</v>
          </cell>
          <cell r="KA169">
            <v>0</v>
          </cell>
          <cell r="KB169">
            <v>0</v>
          </cell>
          <cell r="KC169">
            <v>0</v>
          </cell>
        </row>
        <row r="170">
          <cell r="JX170">
            <v>0</v>
          </cell>
          <cell r="JY170">
            <v>0</v>
          </cell>
          <cell r="JZ170">
            <v>0</v>
          </cell>
          <cell r="KA170">
            <v>0</v>
          </cell>
          <cell r="KB170">
            <v>0</v>
          </cell>
          <cell r="KC170">
            <v>0</v>
          </cell>
        </row>
        <row r="171">
          <cell r="JX171">
            <v>0</v>
          </cell>
          <cell r="JY171">
            <v>0</v>
          </cell>
          <cell r="JZ171">
            <v>0</v>
          </cell>
          <cell r="KA171">
            <v>0</v>
          </cell>
          <cell r="KB171">
            <v>0</v>
          </cell>
          <cell r="KC171">
            <v>0</v>
          </cell>
        </row>
        <row r="172">
          <cell r="JX172">
            <v>0</v>
          </cell>
          <cell r="JY172">
            <v>0</v>
          </cell>
          <cell r="JZ172">
            <v>27</v>
          </cell>
          <cell r="KA172">
            <v>0</v>
          </cell>
          <cell r="KB172">
            <v>0</v>
          </cell>
          <cell r="KC172">
            <v>0</v>
          </cell>
        </row>
        <row r="209">
          <cell r="JX209">
            <v>0</v>
          </cell>
          <cell r="JY209">
            <v>0</v>
          </cell>
          <cell r="JZ209">
            <v>0</v>
          </cell>
          <cell r="KA209">
            <v>42</v>
          </cell>
          <cell r="KB209">
            <v>0</v>
          </cell>
          <cell r="KC209">
            <v>0</v>
          </cell>
        </row>
        <row r="210">
          <cell r="JX210">
            <v>0</v>
          </cell>
          <cell r="JY210">
            <v>0</v>
          </cell>
          <cell r="JZ210">
            <v>0</v>
          </cell>
          <cell r="KA210">
            <v>42</v>
          </cell>
          <cell r="KB210">
            <v>0</v>
          </cell>
          <cell r="KC210">
            <v>0</v>
          </cell>
        </row>
        <row r="211">
          <cell r="JX211">
            <v>0</v>
          </cell>
          <cell r="JY211">
            <v>0</v>
          </cell>
          <cell r="JZ211">
            <v>0</v>
          </cell>
          <cell r="KA211">
            <v>0</v>
          </cell>
          <cell r="KB211">
            <v>0</v>
          </cell>
          <cell r="KC211">
            <v>0</v>
          </cell>
        </row>
        <row r="212">
          <cell r="JX212">
            <v>0</v>
          </cell>
          <cell r="JY212">
            <v>0</v>
          </cell>
          <cell r="JZ212">
            <v>0</v>
          </cell>
          <cell r="KA212">
            <v>0</v>
          </cell>
          <cell r="KB212">
            <v>0</v>
          </cell>
          <cell r="KC212">
            <v>0</v>
          </cell>
        </row>
        <row r="213">
          <cell r="JX213">
            <v>0</v>
          </cell>
          <cell r="JY213">
            <v>0</v>
          </cell>
          <cell r="JZ213">
            <v>0</v>
          </cell>
          <cell r="KA213">
            <v>0</v>
          </cell>
          <cell r="KB213">
            <v>0</v>
          </cell>
          <cell r="KC213">
            <v>0</v>
          </cell>
        </row>
        <row r="250">
          <cell r="JX250">
            <v>0</v>
          </cell>
          <cell r="JY250">
            <v>33</v>
          </cell>
          <cell r="JZ250">
            <v>0</v>
          </cell>
          <cell r="KA250">
            <v>0</v>
          </cell>
          <cell r="KB250">
            <v>0</v>
          </cell>
          <cell r="KC250">
            <v>9</v>
          </cell>
        </row>
        <row r="251">
          <cell r="JX251">
            <v>0</v>
          </cell>
          <cell r="JY251">
            <v>0</v>
          </cell>
          <cell r="JZ251">
            <v>0</v>
          </cell>
          <cell r="KA251">
            <v>0</v>
          </cell>
          <cell r="KB251">
            <v>0</v>
          </cell>
          <cell r="KC251">
            <v>0</v>
          </cell>
        </row>
        <row r="252">
          <cell r="JX252">
            <v>0</v>
          </cell>
          <cell r="JY252">
            <v>0</v>
          </cell>
          <cell r="JZ252">
            <v>0</v>
          </cell>
          <cell r="KA252">
            <v>0</v>
          </cell>
          <cell r="KB252">
            <v>0</v>
          </cell>
          <cell r="KC252">
            <v>6</v>
          </cell>
        </row>
        <row r="253">
          <cell r="JX253">
            <v>0</v>
          </cell>
          <cell r="JY253">
            <v>0</v>
          </cell>
          <cell r="JZ253">
            <v>0</v>
          </cell>
          <cell r="KA253">
            <v>0</v>
          </cell>
          <cell r="KB253">
            <v>0</v>
          </cell>
          <cell r="KC253">
            <v>0</v>
          </cell>
        </row>
        <row r="254">
          <cell r="JX254">
            <v>0</v>
          </cell>
          <cell r="JY254">
            <v>0</v>
          </cell>
          <cell r="JZ254">
            <v>0</v>
          </cell>
          <cell r="KA254">
            <v>0</v>
          </cell>
          <cell r="KB254">
            <v>0</v>
          </cell>
          <cell r="KC254">
            <v>0</v>
          </cell>
        </row>
        <row r="291">
          <cell r="JX291">
            <v>18</v>
          </cell>
          <cell r="JY291">
            <v>1</v>
          </cell>
          <cell r="JZ291">
            <v>0</v>
          </cell>
          <cell r="KA291">
            <v>30</v>
          </cell>
          <cell r="KB291">
            <v>0</v>
          </cell>
          <cell r="KC291">
            <v>37</v>
          </cell>
        </row>
        <row r="292">
          <cell r="JX292">
            <v>0</v>
          </cell>
          <cell r="JY292">
            <v>0</v>
          </cell>
          <cell r="JZ292">
            <v>0</v>
          </cell>
          <cell r="KA292">
            <v>0</v>
          </cell>
          <cell r="KB292">
            <v>0</v>
          </cell>
          <cell r="KC292">
            <v>0</v>
          </cell>
        </row>
        <row r="293">
          <cell r="JX293">
            <v>0</v>
          </cell>
          <cell r="JY293">
            <v>0</v>
          </cell>
          <cell r="JZ293">
            <v>0</v>
          </cell>
          <cell r="KA293">
            <v>29</v>
          </cell>
          <cell r="KB293">
            <v>0</v>
          </cell>
          <cell r="KC293">
            <v>37</v>
          </cell>
        </row>
        <row r="294">
          <cell r="JX294">
            <v>0</v>
          </cell>
          <cell r="JY294">
            <v>0</v>
          </cell>
          <cell r="JZ294">
            <v>0</v>
          </cell>
          <cell r="KA294">
            <v>15</v>
          </cell>
          <cell r="KB294">
            <v>0</v>
          </cell>
          <cell r="KC294">
            <v>26</v>
          </cell>
        </row>
        <row r="295">
          <cell r="JX295">
            <v>0</v>
          </cell>
          <cell r="JY295">
            <v>0</v>
          </cell>
          <cell r="JZ295">
            <v>0</v>
          </cell>
          <cell r="KA295">
            <v>0</v>
          </cell>
          <cell r="KB295">
            <v>0</v>
          </cell>
          <cell r="KC295">
            <v>26</v>
          </cell>
        </row>
        <row r="332">
          <cell r="JX332">
            <v>30</v>
          </cell>
          <cell r="JY332">
            <v>0</v>
          </cell>
          <cell r="JZ332">
            <v>0</v>
          </cell>
          <cell r="KA332">
            <v>0</v>
          </cell>
          <cell r="KB332">
            <v>1</v>
          </cell>
          <cell r="KC332">
            <v>0</v>
          </cell>
        </row>
        <row r="333">
          <cell r="JX333">
            <v>0</v>
          </cell>
          <cell r="JY333">
            <v>0</v>
          </cell>
          <cell r="JZ333">
            <v>0</v>
          </cell>
          <cell r="KA333">
            <v>0</v>
          </cell>
          <cell r="KB333">
            <v>0</v>
          </cell>
          <cell r="KC333">
            <v>0</v>
          </cell>
        </row>
        <row r="334">
          <cell r="JX334">
            <v>0</v>
          </cell>
          <cell r="JY334">
            <v>0</v>
          </cell>
          <cell r="JZ334">
            <v>0</v>
          </cell>
          <cell r="KA334">
            <v>0</v>
          </cell>
          <cell r="KB334">
            <v>0</v>
          </cell>
          <cell r="KC334">
            <v>0</v>
          </cell>
        </row>
        <row r="335">
          <cell r="JX335">
            <v>0</v>
          </cell>
          <cell r="JY335">
            <v>0</v>
          </cell>
          <cell r="JZ335">
            <v>0</v>
          </cell>
          <cell r="KA335">
            <v>0</v>
          </cell>
          <cell r="KB335">
            <v>0</v>
          </cell>
          <cell r="KC335">
            <v>0</v>
          </cell>
        </row>
        <row r="336">
          <cell r="JX336">
            <v>0</v>
          </cell>
          <cell r="JY336">
            <v>0</v>
          </cell>
          <cell r="JZ336">
            <v>0</v>
          </cell>
          <cell r="KA336">
            <v>0</v>
          </cell>
          <cell r="KB336">
            <v>0</v>
          </cell>
          <cell r="KC336">
            <v>0</v>
          </cell>
        </row>
        <row r="373">
          <cell r="JX373">
            <v>0</v>
          </cell>
          <cell r="JY373">
            <v>0</v>
          </cell>
          <cell r="JZ373">
            <v>30</v>
          </cell>
          <cell r="KA373">
            <v>0</v>
          </cell>
          <cell r="KB373">
            <v>1</v>
          </cell>
          <cell r="KC373">
            <v>30</v>
          </cell>
        </row>
        <row r="374">
          <cell r="JX374">
            <v>0</v>
          </cell>
          <cell r="JY374">
            <v>0</v>
          </cell>
          <cell r="JZ374">
            <v>0</v>
          </cell>
          <cell r="KA374">
            <v>0</v>
          </cell>
          <cell r="KB374">
            <v>0</v>
          </cell>
          <cell r="KC374">
            <v>0</v>
          </cell>
        </row>
        <row r="375">
          <cell r="JX375">
            <v>0</v>
          </cell>
          <cell r="JY375">
            <v>0</v>
          </cell>
          <cell r="JZ375">
            <v>0</v>
          </cell>
          <cell r="KA375">
            <v>0</v>
          </cell>
          <cell r="KB375">
            <v>0</v>
          </cell>
          <cell r="KC375">
            <v>0</v>
          </cell>
        </row>
        <row r="376">
          <cell r="JX376">
            <v>0</v>
          </cell>
          <cell r="JY376">
            <v>0</v>
          </cell>
          <cell r="JZ376">
            <v>27</v>
          </cell>
          <cell r="KA376">
            <v>0</v>
          </cell>
          <cell r="KB376">
            <v>0</v>
          </cell>
          <cell r="KC376">
            <v>29</v>
          </cell>
        </row>
        <row r="377">
          <cell r="JX377">
            <v>0</v>
          </cell>
          <cell r="JY377">
            <v>0</v>
          </cell>
          <cell r="JZ377">
            <v>27</v>
          </cell>
          <cell r="KA377">
            <v>0</v>
          </cell>
          <cell r="KB377">
            <v>0</v>
          </cell>
          <cell r="KC377">
            <v>29</v>
          </cell>
        </row>
        <row r="414">
          <cell r="JX414">
            <v>30</v>
          </cell>
          <cell r="JY414">
            <v>0</v>
          </cell>
          <cell r="JZ414">
            <v>0</v>
          </cell>
          <cell r="KA414">
            <v>0</v>
          </cell>
          <cell r="KB414">
            <v>0</v>
          </cell>
          <cell r="KC414">
            <v>21</v>
          </cell>
        </row>
        <row r="415">
          <cell r="JX415">
            <v>0</v>
          </cell>
          <cell r="JY415">
            <v>0</v>
          </cell>
          <cell r="JZ415">
            <v>0</v>
          </cell>
          <cell r="KA415">
            <v>0</v>
          </cell>
          <cell r="KB415">
            <v>0</v>
          </cell>
          <cell r="KC415">
            <v>0</v>
          </cell>
        </row>
        <row r="416">
          <cell r="JX416">
            <v>0</v>
          </cell>
          <cell r="JY416">
            <v>0</v>
          </cell>
          <cell r="JZ416">
            <v>0</v>
          </cell>
          <cell r="KA416">
            <v>0</v>
          </cell>
          <cell r="KB416">
            <v>0</v>
          </cell>
          <cell r="KC416">
            <v>0</v>
          </cell>
        </row>
        <row r="417">
          <cell r="JX417">
            <v>29</v>
          </cell>
          <cell r="JY417">
            <v>0</v>
          </cell>
          <cell r="JZ417">
            <v>0</v>
          </cell>
          <cell r="KA417">
            <v>0</v>
          </cell>
          <cell r="KB417">
            <v>0</v>
          </cell>
          <cell r="KC417">
            <v>0</v>
          </cell>
        </row>
        <row r="418">
          <cell r="JX418">
            <v>29</v>
          </cell>
          <cell r="JY418">
            <v>0</v>
          </cell>
          <cell r="JZ418">
            <v>0</v>
          </cell>
          <cell r="KA418">
            <v>0</v>
          </cell>
          <cell r="KB418">
            <v>0</v>
          </cell>
          <cell r="KC418">
            <v>20</v>
          </cell>
        </row>
        <row r="455">
          <cell r="JX455">
            <v>9</v>
          </cell>
          <cell r="JY455">
            <v>29</v>
          </cell>
          <cell r="JZ455">
            <v>0</v>
          </cell>
          <cell r="KA455">
            <v>1</v>
          </cell>
          <cell r="KB455">
            <v>4</v>
          </cell>
          <cell r="KC455">
            <v>5</v>
          </cell>
        </row>
        <row r="456">
          <cell r="JX456">
            <v>9</v>
          </cell>
          <cell r="JY456">
            <v>0</v>
          </cell>
          <cell r="JZ456">
            <v>0</v>
          </cell>
          <cell r="KA456">
            <v>0</v>
          </cell>
          <cell r="KB456">
            <v>0</v>
          </cell>
          <cell r="KC456">
            <v>0</v>
          </cell>
        </row>
        <row r="457">
          <cell r="JX457">
            <v>0</v>
          </cell>
          <cell r="JY457">
            <v>0</v>
          </cell>
          <cell r="JZ457">
            <v>0</v>
          </cell>
          <cell r="KA457">
            <v>0</v>
          </cell>
          <cell r="KB457">
            <v>0</v>
          </cell>
          <cell r="KC457">
            <v>0</v>
          </cell>
        </row>
        <row r="458">
          <cell r="JX458">
            <v>0</v>
          </cell>
          <cell r="JY458">
            <v>0</v>
          </cell>
          <cell r="JZ458">
            <v>0</v>
          </cell>
          <cell r="KA458">
            <v>0</v>
          </cell>
          <cell r="KB458">
            <v>0</v>
          </cell>
          <cell r="KC458">
            <v>0</v>
          </cell>
        </row>
        <row r="459">
          <cell r="JX459">
            <v>0</v>
          </cell>
          <cell r="JY459">
            <v>0</v>
          </cell>
          <cell r="JZ459">
            <v>0</v>
          </cell>
          <cell r="KA459">
            <v>0</v>
          </cell>
          <cell r="KB459">
            <v>0</v>
          </cell>
          <cell r="KC45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76"/>
  <sheetViews>
    <sheetView tabSelected="1" zoomScale="70" workbookViewId="0">
      <selection activeCell="S14" sqref="S14"/>
    </sheetView>
  </sheetViews>
  <sheetFormatPr baseColWidth="10" defaultColWidth="12.7109375" defaultRowHeight="11.25"/>
  <cols>
    <col min="1" max="1" width="6.140625" style="25" customWidth="1"/>
    <col min="2" max="2" width="17.85546875" style="68" customWidth="1"/>
    <col min="3" max="18" width="10" style="25" customWidth="1"/>
    <col min="19" max="19" width="26.42578125" style="25" customWidth="1"/>
    <col min="20" max="16384" width="12.7109375" style="80"/>
  </cols>
  <sheetData>
    <row r="1" spans="1:19" ht="24.95" customHeight="1" thickBot="1">
      <c r="A1" s="167" t="str">
        <f>[1]infos!B5</f>
        <v>Juin 2011</v>
      </c>
      <c r="B1" s="168"/>
      <c r="C1" s="91" t="s">
        <v>0</v>
      </c>
      <c r="D1" s="92"/>
      <c r="E1" s="92"/>
      <c r="F1" s="92"/>
      <c r="G1" s="92"/>
      <c r="H1" s="179"/>
      <c r="I1" s="84"/>
      <c r="J1" s="84"/>
      <c r="K1" s="93" t="s">
        <v>1</v>
      </c>
      <c r="L1" s="94"/>
      <c r="M1" s="94"/>
      <c r="N1" s="94"/>
      <c r="O1" s="94"/>
      <c r="P1" s="82"/>
      <c r="Q1" s="82"/>
      <c r="R1" s="82"/>
      <c r="S1" s="83" t="s">
        <v>2</v>
      </c>
    </row>
    <row r="2" spans="1:19" ht="24.95" customHeight="1" thickBot="1">
      <c r="A2" s="169"/>
      <c r="B2" s="170"/>
      <c r="C2" s="1" t="s">
        <v>3</v>
      </c>
      <c r="D2" s="2" t="s">
        <v>4</v>
      </c>
      <c r="E2" s="2" t="s">
        <v>5</v>
      </c>
      <c r="F2" s="2" t="s">
        <v>6</v>
      </c>
      <c r="G2" s="115" t="s">
        <v>7</v>
      </c>
      <c r="H2" s="115" t="s">
        <v>95</v>
      </c>
      <c r="I2" s="2" t="s">
        <v>96</v>
      </c>
      <c r="J2" s="123" t="s">
        <v>97</v>
      </c>
      <c r="K2" s="4" t="s">
        <v>3</v>
      </c>
      <c r="L2" s="2" t="s">
        <v>4</v>
      </c>
      <c r="M2" s="2" t="s">
        <v>5</v>
      </c>
      <c r="N2" s="2" t="s">
        <v>6</v>
      </c>
      <c r="O2" s="3" t="s">
        <v>7</v>
      </c>
      <c r="P2" s="176" t="s">
        <v>95</v>
      </c>
      <c r="Q2" s="177" t="s">
        <v>96</v>
      </c>
      <c r="R2" s="178" t="s">
        <v>97</v>
      </c>
      <c r="S2" s="5" t="s">
        <v>3</v>
      </c>
    </row>
    <row r="3" spans="1:19" s="81" customFormat="1" ht="24.95" customHeight="1" thickBot="1">
      <c r="A3" s="86" t="s">
        <v>8</v>
      </c>
      <c r="B3" s="87"/>
      <c r="C3" s="131">
        <v>7.26</v>
      </c>
      <c r="D3" s="132">
        <f>[1]infos!E8</f>
        <v>2.21</v>
      </c>
      <c r="E3" s="132">
        <f>[1]infos!F8</f>
        <v>6.51</v>
      </c>
      <c r="F3" s="132">
        <f>[1]infos!G8</f>
        <v>0.48</v>
      </c>
      <c r="G3" s="130">
        <f>[1]infos!H8</f>
        <v>0.85</v>
      </c>
      <c r="H3" s="180">
        <v>1</v>
      </c>
      <c r="I3" s="174">
        <v>2</v>
      </c>
      <c r="J3" s="130">
        <v>3</v>
      </c>
      <c r="K3" s="88"/>
      <c r="L3" s="89"/>
      <c r="M3" s="89"/>
      <c r="N3" s="89"/>
      <c r="O3" s="89"/>
      <c r="P3" s="89"/>
      <c r="Q3" s="89"/>
      <c r="R3" s="89"/>
      <c r="S3" s="90"/>
    </row>
    <row r="4" spans="1:19" ht="17.25" customHeight="1">
      <c r="A4" s="6">
        <f>[1]infos!A15</f>
        <v>1</v>
      </c>
      <c r="B4" s="7" t="s">
        <v>21</v>
      </c>
      <c r="C4" s="6">
        <f>[1]commande_résidents_mois!JX$4</f>
        <v>0</v>
      </c>
      <c r="D4" s="8">
        <f>[1]commande_résidents_mois!JX$5</f>
        <v>0</v>
      </c>
      <c r="E4" s="8">
        <f>[1]commande_résidents_mois!JX$6</f>
        <v>0</v>
      </c>
      <c r="F4" s="8">
        <f>[1]commande_résidents_mois!JX$7</f>
        <v>0</v>
      </c>
      <c r="G4" s="116">
        <f>[1]commande_résidents_mois!JX$8</f>
        <v>0</v>
      </c>
      <c r="H4" s="116"/>
      <c r="I4" s="8"/>
      <c r="J4" s="124"/>
      <c r="K4" s="10">
        <f>C4*$C$3</f>
        <v>0</v>
      </c>
      <c r="L4" s="11">
        <f>D4*$D$3</f>
        <v>0</v>
      </c>
      <c r="M4" s="11">
        <f>E4*$E$3</f>
        <v>0</v>
      </c>
      <c r="N4" s="11">
        <f>F4*$F$3</f>
        <v>0</v>
      </c>
      <c r="O4" s="11">
        <f>G4*$G$3</f>
        <v>0</v>
      </c>
      <c r="P4" s="171">
        <f>$H$3*H4</f>
        <v>0</v>
      </c>
      <c r="Q4" s="171">
        <f>$I$3*I4</f>
        <v>0</v>
      </c>
      <c r="R4" s="171">
        <f>$J$3*J4</f>
        <v>0</v>
      </c>
      <c r="S4" s="9">
        <f>SUM(K4:R4)</f>
        <v>0</v>
      </c>
    </row>
    <row r="5" spans="1:19" ht="17.25" customHeight="1">
      <c r="A5" s="12">
        <f>[1]infos!A16</f>
        <v>2</v>
      </c>
      <c r="B5" s="13" t="s">
        <v>22</v>
      </c>
      <c r="C5" s="14">
        <f>[1]commande_résidents_mois!JY$4</f>
        <v>12</v>
      </c>
      <c r="D5" s="15">
        <f>[1]commande_résidents_mois!JY$5</f>
        <v>0</v>
      </c>
      <c r="E5" s="15">
        <f>[1]commande_résidents_mois!JY$6</f>
        <v>0</v>
      </c>
      <c r="F5" s="15">
        <f>[1]commande_résidents_mois!JY$7</f>
        <v>0</v>
      </c>
      <c r="G5" s="117">
        <f>[1]commande_résidents_mois!JY$8</f>
        <v>0</v>
      </c>
      <c r="H5" s="117">
        <v>3</v>
      </c>
      <c r="I5" s="15"/>
      <c r="J5" s="125"/>
      <c r="K5" s="17">
        <f t="shared" ref="K5:K68" si="0">C5*$C$3</f>
        <v>87.12</v>
      </c>
      <c r="L5" s="18">
        <f t="shared" ref="L5:L68" si="1">D5*$D$3</f>
        <v>0</v>
      </c>
      <c r="M5" s="18">
        <f>E5*$E$3</f>
        <v>0</v>
      </c>
      <c r="N5" s="18">
        <f t="shared" ref="N5:N68" si="2">F5*$F$3</f>
        <v>0</v>
      </c>
      <c r="O5" s="18">
        <f t="shared" ref="O5:O68" si="3">G5*$G$3</f>
        <v>0</v>
      </c>
      <c r="P5" s="172">
        <f>$H$3*H5</f>
        <v>3</v>
      </c>
      <c r="Q5" s="172">
        <f>$I$3*I5</f>
        <v>0</v>
      </c>
      <c r="R5" s="172">
        <f>$J$3*J5</f>
        <v>0</v>
      </c>
      <c r="S5" s="16">
        <f>SUM(K5:R5)</f>
        <v>90.12</v>
      </c>
    </row>
    <row r="6" spans="1:19" ht="17.25" customHeight="1">
      <c r="A6" s="6">
        <f>[1]infos!A17</f>
        <v>3</v>
      </c>
      <c r="B6" s="7" t="s">
        <v>23</v>
      </c>
      <c r="C6" s="19">
        <f>[1]commande_résidents_mois!JZ$4</f>
        <v>0</v>
      </c>
      <c r="D6" s="20">
        <f>[1]commande_résidents_mois!JZ$5</f>
        <v>0</v>
      </c>
      <c r="E6" s="20">
        <f>[1]commande_résidents_mois!JZ$6</f>
        <v>0</v>
      </c>
      <c r="F6" s="20">
        <f>[1]commande_résidents_mois!JZ$7</f>
        <v>0</v>
      </c>
      <c r="G6" s="118">
        <f>[1]commande_résidents_mois!JZ$8</f>
        <v>0</v>
      </c>
      <c r="H6" s="118"/>
      <c r="I6" s="20"/>
      <c r="J6" s="126"/>
      <c r="K6" s="21">
        <f t="shared" si="0"/>
        <v>0</v>
      </c>
      <c r="L6" s="22">
        <f t="shared" si="1"/>
        <v>0</v>
      </c>
      <c r="M6" s="22">
        <f>E6*$E$3</f>
        <v>0</v>
      </c>
      <c r="N6" s="22">
        <f t="shared" si="2"/>
        <v>0</v>
      </c>
      <c r="O6" s="22">
        <f t="shared" si="3"/>
        <v>0</v>
      </c>
      <c r="P6" s="171">
        <f t="shared" ref="P6:P69" si="4">$H$3*H6</f>
        <v>0</v>
      </c>
      <c r="Q6" s="171">
        <f t="shared" ref="Q6:Q69" si="5">$I$3*I6</f>
        <v>0</v>
      </c>
      <c r="R6" s="171">
        <f t="shared" ref="R6:R69" si="6">$J$3*J6</f>
        <v>0</v>
      </c>
      <c r="S6" s="9">
        <f t="shared" ref="S6:S69" si="7">SUM(K6:R6)</f>
        <v>0</v>
      </c>
    </row>
    <row r="7" spans="1:19" ht="17.25" customHeight="1">
      <c r="A7" s="12">
        <f>[1]infos!A18</f>
        <v>4</v>
      </c>
      <c r="B7" s="13" t="s">
        <v>24</v>
      </c>
      <c r="C7" s="14">
        <f>[1]commande_résidents_mois!KA$4</f>
        <v>0</v>
      </c>
      <c r="D7" s="15">
        <f>[1]commande_résidents_mois!KA$5</f>
        <v>0</v>
      </c>
      <c r="E7" s="15">
        <f>[1]commande_résidents_mois!KA$6</f>
        <v>0</v>
      </c>
      <c r="F7" s="15">
        <f>[1]commande_résidents_mois!KA$7</f>
        <v>0</v>
      </c>
      <c r="G7" s="117">
        <f>[1]commande_résidents_mois!KA$8</f>
        <v>0</v>
      </c>
      <c r="H7" s="117"/>
      <c r="I7" s="15"/>
      <c r="J7" s="125"/>
      <c r="K7" s="17">
        <f t="shared" si="0"/>
        <v>0</v>
      </c>
      <c r="L7" s="18">
        <f t="shared" si="1"/>
        <v>0</v>
      </c>
      <c r="M7" s="18">
        <f>E7*$E$3</f>
        <v>0</v>
      </c>
      <c r="N7" s="18">
        <f t="shared" si="2"/>
        <v>0</v>
      </c>
      <c r="O7" s="18">
        <f t="shared" si="3"/>
        <v>0</v>
      </c>
      <c r="P7" s="172">
        <f t="shared" si="4"/>
        <v>0</v>
      </c>
      <c r="Q7" s="172">
        <f t="shared" si="5"/>
        <v>0</v>
      </c>
      <c r="R7" s="172">
        <f t="shared" si="6"/>
        <v>0</v>
      </c>
      <c r="S7" s="16">
        <f t="shared" si="7"/>
        <v>0</v>
      </c>
    </row>
    <row r="8" spans="1:19" ht="17.25" customHeight="1">
      <c r="A8" s="6">
        <f>[1]infos!A19</f>
        <v>5</v>
      </c>
      <c r="B8" s="7" t="s">
        <v>25</v>
      </c>
      <c r="C8" s="19">
        <f>[1]commande_résidents_mois!KB$4</f>
        <v>0</v>
      </c>
      <c r="D8" s="20">
        <f>[1]commande_résidents_mois!KB$5</f>
        <v>0</v>
      </c>
      <c r="E8" s="20">
        <f>[1]commande_résidents_mois!KB$6</f>
        <v>0</v>
      </c>
      <c r="F8" s="20">
        <f>[1]commande_résidents_mois!KB$7</f>
        <v>0</v>
      </c>
      <c r="G8" s="118">
        <f>[1]commande_résidents_mois!KB$8</f>
        <v>0</v>
      </c>
      <c r="H8" s="118"/>
      <c r="I8" s="20"/>
      <c r="J8" s="126"/>
      <c r="K8" s="21">
        <f t="shared" si="0"/>
        <v>0</v>
      </c>
      <c r="L8" s="22">
        <f t="shared" si="1"/>
        <v>0</v>
      </c>
      <c r="M8" s="22">
        <f>E8*$E$3</f>
        <v>0</v>
      </c>
      <c r="N8" s="22">
        <f t="shared" si="2"/>
        <v>0</v>
      </c>
      <c r="O8" s="22">
        <f t="shared" si="3"/>
        <v>0</v>
      </c>
      <c r="P8" s="171">
        <f t="shared" si="4"/>
        <v>0</v>
      </c>
      <c r="Q8" s="171">
        <f t="shared" si="5"/>
        <v>0</v>
      </c>
      <c r="R8" s="171">
        <f t="shared" si="6"/>
        <v>0</v>
      </c>
      <c r="S8" s="9">
        <f t="shared" si="7"/>
        <v>0</v>
      </c>
    </row>
    <row r="9" spans="1:19" ht="17.25" customHeight="1">
      <c r="A9" s="12">
        <f>[1]infos!A20</f>
        <v>6</v>
      </c>
      <c r="B9" s="13" t="s">
        <v>26</v>
      </c>
      <c r="C9" s="14">
        <f>[1]commande_résidents_mois!KC$4</f>
        <v>0</v>
      </c>
      <c r="D9" s="15">
        <f>[1]commande_résidents_mois!KC$5</f>
        <v>0</v>
      </c>
      <c r="E9" s="15">
        <f>[1]commande_résidents_mois!KC$6</f>
        <v>0</v>
      </c>
      <c r="F9" s="15">
        <f>[1]commande_résidents_mois!KC$7</f>
        <v>0</v>
      </c>
      <c r="G9" s="117">
        <f>[1]commande_résidents_mois!KC$8</f>
        <v>0</v>
      </c>
      <c r="H9" s="117"/>
      <c r="I9" s="15"/>
      <c r="J9" s="125"/>
      <c r="K9" s="17">
        <f t="shared" si="0"/>
        <v>0</v>
      </c>
      <c r="L9" s="18">
        <f t="shared" si="1"/>
        <v>0</v>
      </c>
      <c r="M9" s="18">
        <f>E9*$E$3</f>
        <v>0</v>
      </c>
      <c r="N9" s="18">
        <f t="shared" si="2"/>
        <v>0</v>
      </c>
      <c r="O9" s="18">
        <f t="shared" si="3"/>
        <v>0</v>
      </c>
      <c r="P9" s="172">
        <f t="shared" si="4"/>
        <v>0</v>
      </c>
      <c r="Q9" s="172">
        <f t="shared" si="5"/>
        <v>0</v>
      </c>
      <c r="R9" s="172">
        <f t="shared" si="6"/>
        <v>0</v>
      </c>
      <c r="S9" s="16">
        <f t="shared" si="7"/>
        <v>0</v>
      </c>
    </row>
    <row r="10" spans="1:19" ht="17.25" customHeight="1">
      <c r="A10" s="6">
        <f>[1]infos!A21</f>
        <v>7</v>
      </c>
      <c r="B10" s="7" t="s">
        <v>27</v>
      </c>
      <c r="C10" s="19">
        <f>[1]commande_résidents_mois!JX44</f>
        <v>0</v>
      </c>
      <c r="D10" s="20">
        <f>[1]commande_résidents_mois!JX45</f>
        <v>0</v>
      </c>
      <c r="E10" s="20">
        <f>[1]commande_résidents_mois!JX46</f>
        <v>0</v>
      </c>
      <c r="F10" s="20">
        <f>[1]commande_résidents_mois!JX47</f>
        <v>0</v>
      </c>
      <c r="G10" s="118">
        <f>[1]commande_résidents_mois!JX48</f>
        <v>0</v>
      </c>
      <c r="H10" s="118"/>
      <c r="I10" s="20"/>
      <c r="J10" s="126"/>
      <c r="K10" s="21">
        <f t="shared" si="0"/>
        <v>0</v>
      </c>
      <c r="L10" s="22">
        <f t="shared" si="1"/>
        <v>0</v>
      </c>
      <c r="M10" s="22">
        <f>E10*$E$3</f>
        <v>0</v>
      </c>
      <c r="N10" s="22">
        <f t="shared" si="2"/>
        <v>0</v>
      </c>
      <c r="O10" s="22">
        <f t="shared" si="3"/>
        <v>0</v>
      </c>
      <c r="P10" s="171">
        <f t="shared" si="4"/>
        <v>0</v>
      </c>
      <c r="Q10" s="171">
        <f t="shared" si="5"/>
        <v>0</v>
      </c>
      <c r="R10" s="171">
        <f t="shared" si="6"/>
        <v>0</v>
      </c>
      <c r="S10" s="9">
        <f t="shared" si="7"/>
        <v>0</v>
      </c>
    </row>
    <row r="11" spans="1:19" ht="17.25" customHeight="1">
      <c r="A11" s="12">
        <f>[1]infos!A22</f>
        <v>8</v>
      </c>
      <c r="B11" s="13" t="s">
        <v>28</v>
      </c>
      <c r="C11" s="14">
        <f>[1]commande_résidents_mois!JY44</f>
        <v>1</v>
      </c>
      <c r="D11" s="15">
        <f>[1]commande_résidents_mois!JY45</f>
        <v>0</v>
      </c>
      <c r="E11" s="15">
        <f>[1]commande_résidents_mois!JY46</f>
        <v>0</v>
      </c>
      <c r="F11" s="15">
        <f>[1]commande_résidents_mois!JY47</f>
        <v>0</v>
      </c>
      <c r="G11" s="117">
        <f>[1]commande_résidents_mois!JY48</f>
        <v>0</v>
      </c>
      <c r="H11" s="117"/>
      <c r="I11" s="15"/>
      <c r="J11" s="125"/>
      <c r="K11" s="17">
        <f t="shared" si="0"/>
        <v>7.26</v>
      </c>
      <c r="L11" s="18">
        <f t="shared" si="1"/>
        <v>0</v>
      </c>
      <c r="M11" s="18">
        <f>E11*$E$3</f>
        <v>0</v>
      </c>
      <c r="N11" s="18">
        <f t="shared" si="2"/>
        <v>0</v>
      </c>
      <c r="O11" s="18">
        <f t="shared" si="3"/>
        <v>0</v>
      </c>
      <c r="P11" s="172">
        <f t="shared" si="4"/>
        <v>0</v>
      </c>
      <c r="Q11" s="172">
        <f t="shared" si="5"/>
        <v>0</v>
      </c>
      <c r="R11" s="172">
        <f t="shared" si="6"/>
        <v>0</v>
      </c>
      <c r="S11" s="16">
        <f t="shared" si="7"/>
        <v>7.26</v>
      </c>
    </row>
    <row r="12" spans="1:19" ht="17.25" customHeight="1">
      <c r="A12" s="6">
        <f>[1]infos!A23</f>
        <v>9</v>
      </c>
      <c r="B12" s="7" t="s">
        <v>29</v>
      </c>
      <c r="C12" s="19">
        <f>[1]commande_résidents_mois!JZ44</f>
        <v>29</v>
      </c>
      <c r="D12" s="20">
        <f>[1]commande_résidents_mois!JZ45</f>
        <v>0</v>
      </c>
      <c r="E12" s="20">
        <f>[1]commande_résidents_mois!JZ46</f>
        <v>0</v>
      </c>
      <c r="F12" s="20">
        <f>[1]commande_résidents_mois!JZ47</f>
        <v>0</v>
      </c>
      <c r="G12" s="118">
        <f>[1]commande_résidents_mois!JZ48</f>
        <v>0</v>
      </c>
      <c r="H12" s="118"/>
      <c r="I12" s="20"/>
      <c r="J12" s="126"/>
      <c r="K12" s="21">
        <f t="shared" si="0"/>
        <v>210.54</v>
      </c>
      <c r="L12" s="22">
        <f t="shared" si="1"/>
        <v>0</v>
      </c>
      <c r="M12" s="22">
        <f>E12*$E$3</f>
        <v>0</v>
      </c>
      <c r="N12" s="22">
        <f t="shared" si="2"/>
        <v>0</v>
      </c>
      <c r="O12" s="22">
        <f t="shared" si="3"/>
        <v>0</v>
      </c>
      <c r="P12" s="171">
        <f t="shared" si="4"/>
        <v>0</v>
      </c>
      <c r="Q12" s="171">
        <f t="shared" si="5"/>
        <v>0</v>
      </c>
      <c r="R12" s="171">
        <f t="shared" si="6"/>
        <v>0</v>
      </c>
      <c r="S12" s="9">
        <f t="shared" si="7"/>
        <v>210.54</v>
      </c>
    </row>
    <row r="13" spans="1:19" ht="17.25" customHeight="1">
      <c r="A13" s="12">
        <f>[1]infos!A24</f>
        <v>10</v>
      </c>
      <c r="B13" s="13" t="s">
        <v>30</v>
      </c>
      <c r="C13" s="14">
        <f>[1]commande_résidents_mois!KA44</f>
        <v>30</v>
      </c>
      <c r="D13" s="15">
        <f>[1]commande_résidents_mois!KA45</f>
        <v>0</v>
      </c>
      <c r="E13" s="15">
        <f>[1]commande_résidents_mois!KA46</f>
        <v>0</v>
      </c>
      <c r="F13" s="15">
        <f>[1]commande_résidents_mois!KA47</f>
        <v>0</v>
      </c>
      <c r="G13" s="117">
        <f>[1]commande_résidents_mois!KA48</f>
        <v>0</v>
      </c>
      <c r="H13" s="117"/>
      <c r="I13" s="15"/>
      <c r="J13" s="125"/>
      <c r="K13" s="17">
        <f t="shared" si="0"/>
        <v>217.79999999999998</v>
      </c>
      <c r="L13" s="18">
        <f t="shared" si="1"/>
        <v>0</v>
      </c>
      <c r="M13" s="18">
        <f>E13*$E$3</f>
        <v>0</v>
      </c>
      <c r="N13" s="18">
        <f t="shared" si="2"/>
        <v>0</v>
      </c>
      <c r="O13" s="18">
        <f t="shared" si="3"/>
        <v>0</v>
      </c>
      <c r="P13" s="172">
        <f t="shared" si="4"/>
        <v>0</v>
      </c>
      <c r="Q13" s="172">
        <f t="shared" si="5"/>
        <v>0</v>
      </c>
      <c r="R13" s="172">
        <f t="shared" si="6"/>
        <v>0</v>
      </c>
      <c r="S13" s="16">
        <f t="shared" si="7"/>
        <v>217.79999999999998</v>
      </c>
    </row>
    <row r="14" spans="1:19" ht="17.25" customHeight="1">
      <c r="A14" s="6">
        <f>[1]infos!A25</f>
        <v>11</v>
      </c>
      <c r="B14" s="7" t="s">
        <v>31</v>
      </c>
      <c r="C14" s="19">
        <f>[1]commande_résidents_mois!KB44</f>
        <v>1</v>
      </c>
      <c r="D14" s="20">
        <f>[1]commande_résidents_mois!KB45</f>
        <v>0</v>
      </c>
      <c r="E14" s="20">
        <f>[1]commande_résidents_mois!KB46</f>
        <v>0</v>
      </c>
      <c r="F14" s="20">
        <f>[1]commande_résidents_mois!KB47</f>
        <v>0</v>
      </c>
      <c r="G14" s="118">
        <f>[1]commande_résidents_mois!KB48</f>
        <v>0</v>
      </c>
      <c r="H14" s="118"/>
      <c r="I14" s="20"/>
      <c r="J14" s="126"/>
      <c r="K14" s="21">
        <f t="shared" si="0"/>
        <v>7.26</v>
      </c>
      <c r="L14" s="22">
        <f t="shared" si="1"/>
        <v>0</v>
      </c>
      <c r="M14" s="22">
        <f>E14*$E$3</f>
        <v>0</v>
      </c>
      <c r="N14" s="22">
        <f t="shared" si="2"/>
        <v>0</v>
      </c>
      <c r="O14" s="22">
        <f t="shared" si="3"/>
        <v>0</v>
      </c>
      <c r="P14" s="171">
        <f t="shared" si="4"/>
        <v>0</v>
      </c>
      <c r="Q14" s="171">
        <f t="shared" si="5"/>
        <v>0</v>
      </c>
      <c r="R14" s="171">
        <f t="shared" si="6"/>
        <v>0</v>
      </c>
      <c r="S14" s="9">
        <f t="shared" si="7"/>
        <v>7.26</v>
      </c>
    </row>
    <row r="15" spans="1:19" ht="17.25" customHeight="1">
      <c r="A15" s="12">
        <f>[1]infos!A26</f>
        <v>12</v>
      </c>
      <c r="B15" s="13" t="s">
        <v>32</v>
      </c>
      <c r="C15" s="14">
        <f>[1]commande_résidents_mois!KC44</f>
        <v>0</v>
      </c>
      <c r="D15" s="15">
        <f>[1]commande_résidents_mois!KC45</f>
        <v>0</v>
      </c>
      <c r="E15" s="15">
        <f>[1]commande_résidents_mois!KC46</f>
        <v>0</v>
      </c>
      <c r="F15" s="15">
        <f>[1]commande_résidents_mois!KC47</f>
        <v>0</v>
      </c>
      <c r="G15" s="117">
        <f>[1]commande_résidents_mois!KC48</f>
        <v>0</v>
      </c>
      <c r="H15" s="117"/>
      <c r="I15" s="15"/>
      <c r="J15" s="125"/>
      <c r="K15" s="17">
        <f t="shared" si="0"/>
        <v>0</v>
      </c>
      <c r="L15" s="18">
        <f t="shared" si="1"/>
        <v>0</v>
      </c>
      <c r="M15" s="18">
        <f>E15*$E$3</f>
        <v>0</v>
      </c>
      <c r="N15" s="18">
        <f t="shared" si="2"/>
        <v>0</v>
      </c>
      <c r="O15" s="18">
        <f t="shared" si="3"/>
        <v>0</v>
      </c>
      <c r="P15" s="172">
        <f t="shared" si="4"/>
        <v>0</v>
      </c>
      <c r="Q15" s="172">
        <f t="shared" si="5"/>
        <v>0</v>
      </c>
      <c r="R15" s="172">
        <f t="shared" si="6"/>
        <v>0</v>
      </c>
      <c r="S15" s="16">
        <f t="shared" si="7"/>
        <v>0</v>
      </c>
    </row>
    <row r="16" spans="1:19" ht="17.25" customHeight="1">
      <c r="A16" s="6">
        <f>[1]infos!A27</f>
        <v>13</v>
      </c>
      <c r="B16" s="7" t="s">
        <v>33</v>
      </c>
      <c r="C16" s="19">
        <f>[1]commande_résidents_mois!JX85</f>
        <v>0</v>
      </c>
      <c r="D16" s="20">
        <f>[1]commande_résidents_mois!JX86</f>
        <v>0</v>
      </c>
      <c r="E16" s="20">
        <f>[1]commande_résidents_mois!JX87</f>
        <v>0</v>
      </c>
      <c r="F16" s="20">
        <f>[1]commande_résidents_mois!JX88</f>
        <v>0</v>
      </c>
      <c r="G16" s="118">
        <f>[1]commande_résidents_mois!JX89</f>
        <v>0</v>
      </c>
      <c r="H16" s="118"/>
      <c r="I16" s="20"/>
      <c r="J16" s="126"/>
      <c r="K16" s="21">
        <f t="shared" si="0"/>
        <v>0</v>
      </c>
      <c r="L16" s="22">
        <f t="shared" si="1"/>
        <v>0</v>
      </c>
      <c r="M16" s="22">
        <f>E16*$E$3</f>
        <v>0</v>
      </c>
      <c r="N16" s="22">
        <f t="shared" si="2"/>
        <v>0</v>
      </c>
      <c r="O16" s="22">
        <f t="shared" si="3"/>
        <v>0</v>
      </c>
      <c r="P16" s="171">
        <f t="shared" si="4"/>
        <v>0</v>
      </c>
      <c r="Q16" s="171">
        <f t="shared" si="5"/>
        <v>0</v>
      </c>
      <c r="R16" s="171">
        <f t="shared" si="6"/>
        <v>0</v>
      </c>
      <c r="S16" s="9">
        <f t="shared" si="7"/>
        <v>0</v>
      </c>
    </row>
    <row r="17" spans="1:19" ht="17.25" customHeight="1">
      <c r="A17" s="12">
        <f>[1]infos!A28</f>
        <v>14</v>
      </c>
      <c r="B17" s="13" t="s">
        <v>34</v>
      </c>
      <c r="C17" s="14">
        <f>[1]commande_résidents_mois!JY85</f>
        <v>0</v>
      </c>
      <c r="D17" s="15">
        <f>[1]commande_résidents_mois!JY86</f>
        <v>0</v>
      </c>
      <c r="E17" s="15">
        <f>[1]commande_résidents_mois!JY87</f>
        <v>0</v>
      </c>
      <c r="F17" s="15">
        <f>[1]commande_résidents_mois!JY88</f>
        <v>0</v>
      </c>
      <c r="G17" s="117">
        <f>[1]commande_résidents_mois!JY89</f>
        <v>0</v>
      </c>
      <c r="H17" s="117"/>
      <c r="I17" s="15"/>
      <c r="J17" s="125"/>
      <c r="K17" s="17">
        <f t="shared" si="0"/>
        <v>0</v>
      </c>
      <c r="L17" s="18">
        <f t="shared" si="1"/>
        <v>0</v>
      </c>
      <c r="M17" s="18">
        <f>E17*$E$3</f>
        <v>0</v>
      </c>
      <c r="N17" s="18">
        <f t="shared" si="2"/>
        <v>0</v>
      </c>
      <c r="O17" s="18">
        <f t="shared" si="3"/>
        <v>0</v>
      </c>
      <c r="P17" s="172">
        <f t="shared" si="4"/>
        <v>0</v>
      </c>
      <c r="Q17" s="172">
        <f t="shared" si="5"/>
        <v>0</v>
      </c>
      <c r="R17" s="172">
        <f t="shared" si="6"/>
        <v>0</v>
      </c>
      <c r="S17" s="16">
        <f t="shared" si="7"/>
        <v>0</v>
      </c>
    </row>
    <row r="18" spans="1:19" ht="17.25" customHeight="1">
      <c r="A18" s="6">
        <f>[1]infos!A29</f>
        <v>15</v>
      </c>
      <c r="B18" s="7" t="s">
        <v>35</v>
      </c>
      <c r="C18" s="19">
        <f>[1]commande_résidents_mois!JZ85</f>
        <v>0</v>
      </c>
      <c r="D18" s="20">
        <f>[1]commande_résidents_mois!JZ86</f>
        <v>0</v>
      </c>
      <c r="E18" s="20">
        <f>[1]commande_résidents_mois!JZ87</f>
        <v>0</v>
      </c>
      <c r="F18" s="20">
        <f>[1]commande_résidents_mois!JZ88</f>
        <v>0</v>
      </c>
      <c r="G18" s="118">
        <f>[1]commande_résidents_mois!JZ89</f>
        <v>0</v>
      </c>
      <c r="H18" s="118"/>
      <c r="I18" s="20"/>
      <c r="J18" s="126"/>
      <c r="K18" s="21">
        <f t="shared" si="0"/>
        <v>0</v>
      </c>
      <c r="L18" s="22">
        <f t="shared" si="1"/>
        <v>0</v>
      </c>
      <c r="M18" s="22">
        <f>E18*$E$3</f>
        <v>0</v>
      </c>
      <c r="N18" s="22">
        <f t="shared" si="2"/>
        <v>0</v>
      </c>
      <c r="O18" s="22">
        <f t="shared" si="3"/>
        <v>0</v>
      </c>
      <c r="P18" s="171">
        <f t="shared" si="4"/>
        <v>0</v>
      </c>
      <c r="Q18" s="171">
        <f t="shared" si="5"/>
        <v>0</v>
      </c>
      <c r="R18" s="171">
        <f t="shared" si="6"/>
        <v>0</v>
      </c>
      <c r="S18" s="9">
        <f t="shared" si="7"/>
        <v>0</v>
      </c>
    </row>
    <row r="19" spans="1:19" ht="17.25" customHeight="1">
      <c r="A19" s="12">
        <f>[1]infos!A30</f>
        <v>16</v>
      </c>
      <c r="B19" s="13" t="s">
        <v>36</v>
      </c>
      <c r="C19" s="14">
        <f>[1]commande_résidents_mois!KA85</f>
        <v>0</v>
      </c>
      <c r="D19" s="15">
        <f>[1]commande_résidents_mois!KA86</f>
        <v>0</v>
      </c>
      <c r="E19" s="15">
        <f>[1]commande_résidents_mois!KA87</f>
        <v>0</v>
      </c>
      <c r="F19" s="15">
        <f>[1]commande_résidents_mois!KA88</f>
        <v>0</v>
      </c>
      <c r="G19" s="117">
        <f>[1]commande_résidents_mois!KA89</f>
        <v>0</v>
      </c>
      <c r="H19" s="117"/>
      <c r="I19" s="15"/>
      <c r="J19" s="125"/>
      <c r="K19" s="17">
        <f t="shared" si="0"/>
        <v>0</v>
      </c>
      <c r="L19" s="18">
        <f t="shared" si="1"/>
        <v>0</v>
      </c>
      <c r="M19" s="18">
        <f>E19*$E$3</f>
        <v>0</v>
      </c>
      <c r="N19" s="18">
        <f t="shared" si="2"/>
        <v>0</v>
      </c>
      <c r="O19" s="18">
        <f t="shared" si="3"/>
        <v>0</v>
      </c>
      <c r="P19" s="172">
        <f t="shared" si="4"/>
        <v>0</v>
      </c>
      <c r="Q19" s="172">
        <f t="shared" si="5"/>
        <v>0</v>
      </c>
      <c r="R19" s="172">
        <f t="shared" si="6"/>
        <v>0</v>
      </c>
      <c r="S19" s="16">
        <f t="shared" si="7"/>
        <v>0</v>
      </c>
    </row>
    <row r="20" spans="1:19" ht="17.25" customHeight="1">
      <c r="A20" s="6">
        <f>[1]infos!A31</f>
        <v>17</v>
      </c>
      <c r="B20" s="7" t="s">
        <v>37</v>
      </c>
      <c r="C20" s="19">
        <f>[1]commande_résidents_mois!KB85</f>
        <v>0</v>
      </c>
      <c r="D20" s="20">
        <f>[1]commande_résidents_mois!KB86</f>
        <v>0</v>
      </c>
      <c r="E20" s="20">
        <f>[1]commande_résidents_mois!KB87</f>
        <v>0</v>
      </c>
      <c r="F20" s="20">
        <f>[1]commande_résidents_mois!KB88</f>
        <v>0</v>
      </c>
      <c r="G20" s="118">
        <f>[1]commande_résidents_mois!KB89</f>
        <v>0</v>
      </c>
      <c r="H20" s="118"/>
      <c r="I20" s="20"/>
      <c r="J20" s="126"/>
      <c r="K20" s="21">
        <f t="shared" si="0"/>
        <v>0</v>
      </c>
      <c r="L20" s="22">
        <f t="shared" si="1"/>
        <v>0</v>
      </c>
      <c r="M20" s="22">
        <f>E20*$E$3</f>
        <v>0</v>
      </c>
      <c r="N20" s="22">
        <f t="shared" si="2"/>
        <v>0</v>
      </c>
      <c r="O20" s="22">
        <f t="shared" si="3"/>
        <v>0</v>
      </c>
      <c r="P20" s="171">
        <f t="shared" si="4"/>
        <v>0</v>
      </c>
      <c r="Q20" s="171">
        <f t="shared" si="5"/>
        <v>0</v>
      </c>
      <c r="R20" s="171">
        <f t="shared" si="6"/>
        <v>0</v>
      </c>
      <c r="S20" s="9">
        <f t="shared" si="7"/>
        <v>0</v>
      </c>
    </row>
    <row r="21" spans="1:19" ht="17.25" customHeight="1">
      <c r="A21" s="12">
        <f>[1]infos!A32</f>
        <v>19</v>
      </c>
      <c r="B21" s="13" t="s">
        <v>38</v>
      </c>
      <c r="C21" s="14">
        <f>[1]commande_résidents_mois!KC85</f>
        <v>1</v>
      </c>
      <c r="D21" s="15">
        <f>[1]commande_résidents_mois!KC86</f>
        <v>0</v>
      </c>
      <c r="E21" s="15">
        <f>[1]commande_résidents_mois!KC87</f>
        <v>0</v>
      </c>
      <c r="F21" s="15">
        <f>[1]commande_résidents_mois!KC88</f>
        <v>0</v>
      </c>
      <c r="G21" s="117">
        <f>[1]commande_résidents_mois!KC89</f>
        <v>0</v>
      </c>
      <c r="H21" s="117"/>
      <c r="I21" s="15"/>
      <c r="J21" s="125"/>
      <c r="K21" s="17">
        <f t="shared" si="0"/>
        <v>7.26</v>
      </c>
      <c r="L21" s="18">
        <f t="shared" si="1"/>
        <v>0</v>
      </c>
      <c r="M21" s="18">
        <f>E21*$E$3</f>
        <v>0</v>
      </c>
      <c r="N21" s="18">
        <f t="shared" si="2"/>
        <v>0</v>
      </c>
      <c r="O21" s="18">
        <f t="shared" si="3"/>
        <v>0</v>
      </c>
      <c r="P21" s="172">
        <f t="shared" si="4"/>
        <v>0</v>
      </c>
      <c r="Q21" s="172">
        <f t="shared" si="5"/>
        <v>0</v>
      </c>
      <c r="R21" s="172">
        <f t="shared" si="6"/>
        <v>0</v>
      </c>
      <c r="S21" s="16">
        <f t="shared" si="7"/>
        <v>7.26</v>
      </c>
    </row>
    <row r="22" spans="1:19" ht="17.25" customHeight="1">
      <c r="A22" s="6">
        <f>[1]infos!A33</f>
        <v>20</v>
      </c>
      <c r="B22" s="7" t="s">
        <v>39</v>
      </c>
      <c r="C22" s="19">
        <f>[1]commande_résidents_mois!JX127</f>
        <v>0</v>
      </c>
      <c r="D22" s="20">
        <f>[1]commande_résidents_mois!JX128</f>
        <v>0</v>
      </c>
      <c r="E22" s="20">
        <f>[1]commande_résidents_mois!JX129</f>
        <v>0</v>
      </c>
      <c r="F22" s="20">
        <f>[1]commande_résidents_mois!JX130</f>
        <v>0</v>
      </c>
      <c r="G22" s="118">
        <f>[1]commande_résidents_mois!JX131</f>
        <v>0</v>
      </c>
      <c r="H22" s="118"/>
      <c r="I22" s="20"/>
      <c r="J22" s="126"/>
      <c r="K22" s="21">
        <f t="shared" si="0"/>
        <v>0</v>
      </c>
      <c r="L22" s="22">
        <f t="shared" si="1"/>
        <v>0</v>
      </c>
      <c r="M22" s="22">
        <f>E22*$E$3</f>
        <v>0</v>
      </c>
      <c r="N22" s="22">
        <f t="shared" si="2"/>
        <v>0</v>
      </c>
      <c r="O22" s="22">
        <f t="shared" si="3"/>
        <v>0</v>
      </c>
      <c r="P22" s="171">
        <f t="shared" si="4"/>
        <v>0</v>
      </c>
      <c r="Q22" s="171">
        <f t="shared" si="5"/>
        <v>0</v>
      </c>
      <c r="R22" s="171">
        <f t="shared" si="6"/>
        <v>0</v>
      </c>
      <c r="S22" s="9">
        <f t="shared" si="7"/>
        <v>0</v>
      </c>
    </row>
    <row r="23" spans="1:19" ht="17.25" customHeight="1">
      <c r="A23" s="12">
        <f>[1]infos!A34</f>
        <v>21</v>
      </c>
      <c r="B23" s="13" t="s">
        <v>40</v>
      </c>
      <c r="C23" s="14">
        <f>[1]commande_résidents_mois!JY127</f>
        <v>30</v>
      </c>
      <c r="D23" s="15">
        <f>[1]commande_résidents_mois!JY128</f>
        <v>0</v>
      </c>
      <c r="E23" s="15">
        <f>[1]commande_résidents_mois!JY129</f>
        <v>0</v>
      </c>
      <c r="F23" s="15">
        <f>[1]commande_résidents_mois!JY130</f>
        <v>0</v>
      </c>
      <c r="G23" s="117">
        <f>[1]commande_résidents_mois!JY131</f>
        <v>0</v>
      </c>
      <c r="H23" s="117"/>
      <c r="I23" s="15"/>
      <c r="J23" s="125"/>
      <c r="K23" s="17">
        <f t="shared" si="0"/>
        <v>217.79999999999998</v>
      </c>
      <c r="L23" s="18">
        <f t="shared" si="1"/>
        <v>0</v>
      </c>
      <c r="M23" s="18">
        <f>E23*$E$3</f>
        <v>0</v>
      </c>
      <c r="N23" s="18">
        <f t="shared" si="2"/>
        <v>0</v>
      </c>
      <c r="O23" s="18">
        <f t="shared" si="3"/>
        <v>0</v>
      </c>
      <c r="P23" s="172">
        <f t="shared" si="4"/>
        <v>0</v>
      </c>
      <c r="Q23" s="172">
        <f t="shared" si="5"/>
        <v>0</v>
      </c>
      <c r="R23" s="172">
        <f t="shared" si="6"/>
        <v>0</v>
      </c>
      <c r="S23" s="16">
        <f t="shared" si="7"/>
        <v>217.79999999999998</v>
      </c>
    </row>
    <row r="24" spans="1:19" ht="17.25" customHeight="1">
      <c r="A24" s="6">
        <f>[1]infos!A35</f>
        <v>22</v>
      </c>
      <c r="B24" s="7" t="s">
        <v>41</v>
      </c>
      <c r="C24" s="19">
        <f>[1]commande_résidents_mois!JZ127</f>
        <v>0</v>
      </c>
      <c r="D24" s="20">
        <f>[1]commande_résidents_mois!JZ128</f>
        <v>0</v>
      </c>
      <c r="E24" s="20">
        <f>[1]commande_résidents_mois!JZ129</f>
        <v>0</v>
      </c>
      <c r="F24" s="20">
        <f>[1]commande_résidents_mois!JZ130</f>
        <v>0</v>
      </c>
      <c r="G24" s="118">
        <f>[1]commande_résidents_mois!JZ131</f>
        <v>0</v>
      </c>
      <c r="H24" s="118"/>
      <c r="I24" s="20"/>
      <c r="J24" s="126"/>
      <c r="K24" s="21">
        <f t="shared" si="0"/>
        <v>0</v>
      </c>
      <c r="L24" s="22">
        <f t="shared" si="1"/>
        <v>0</v>
      </c>
      <c r="M24" s="22">
        <f>E24*$E$3</f>
        <v>0</v>
      </c>
      <c r="N24" s="22">
        <f t="shared" si="2"/>
        <v>0</v>
      </c>
      <c r="O24" s="22">
        <f t="shared" si="3"/>
        <v>0</v>
      </c>
      <c r="P24" s="171">
        <f t="shared" si="4"/>
        <v>0</v>
      </c>
      <c r="Q24" s="171">
        <f t="shared" si="5"/>
        <v>0</v>
      </c>
      <c r="R24" s="171">
        <f t="shared" si="6"/>
        <v>0</v>
      </c>
      <c r="S24" s="9">
        <f t="shared" si="7"/>
        <v>0</v>
      </c>
    </row>
    <row r="25" spans="1:19" ht="17.25" customHeight="1">
      <c r="A25" s="12">
        <f>[1]infos!A36</f>
        <v>23</v>
      </c>
      <c r="B25" s="13" t="s">
        <v>42</v>
      </c>
      <c r="C25" s="14">
        <f>[1]commande_résidents_mois!KA127</f>
        <v>30</v>
      </c>
      <c r="D25" s="15">
        <f>[1]commande_résidents_mois!KA128</f>
        <v>0</v>
      </c>
      <c r="E25" s="15">
        <f>[1]commande_résidents_mois!KA129</f>
        <v>0</v>
      </c>
      <c r="F25" s="15">
        <f>[1]commande_résidents_mois!KA130</f>
        <v>0</v>
      </c>
      <c r="G25" s="117">
        <f>[1]commande_résidents_mois!KA131</f>
        <v>0</v>
      </c>
      <c r="H25" s="117"/>
      <c r="I25" s="15"/>
      <c r="J25" s="125"/>
      <c r="K25" s="17">
        <f t="shared" si="0"/>
        <v>217.79999999999998</v>
      </c>
      <c r="L25" s="18">
        <f t="shared" si="1"/>
        <v>0</v>
      </c>
      <c r="M25" s="18">
        <f>E25*$E$3</f>
        <v>0</v>
      </c>
      <c r="N25" s="18">
        <f t="shared" si="2"/>
        <v>0</v>
      </c>
      <c r="O25" s="18">
        <f t="shared" si="3"/>
        <v>0</v>
      </c>
      <c r="P25" s="172">
        <f t="shared" si="4"/>
        <v>0</v>
      </c>
      <c r="Q25" s="172">
        <f t="shared" si="5"/>
        <v>0</v>
      </c>
      <c r="R25" s="172">
        <f t="shared" si="6"/>
        <v>0</v>
      </c>
      <c r="S25" s="16">
        <f t="shared" si="7"/>
        <v>217.79999999999998</v>
      </c>
    </row>
    <row r="26" spans="1:19" ht="17.25" customHeight="1">
      <c r="A26" s="6">
        <f>[1]infos!A37</f>
        <v>24</v>
      </c>
      <c r="B26" s="7" t="s">
        <v>43</v>
      </c>
      <c r="C26" s="19">
        <f>[1]commande_résidents_mois!KB127</f>
        <v>1</v>
      </c>
      <c r="D26" s="20">
        <f>[1]commande_résidents_mois!KB128</f>
        <v>0</v>
      </c>
      <c r="E26" s="20">
        <f>[1]commande_résidents_mois!KB129</f>
        <v>0</v>
      </c>
      <c r="F26" s="20">
        <f>[1]commande_résidents_mois!KB130</f>
        <v>0</v>
      </c>
      <c r="G26" s="118">
        <f>[1]commande_résidents_mois!KB131</f>
        <v>0</v>
      </c>
      <c r="H26" s="118"/>
      <c r="I26" s="20"/>
      <c r="J26" s="126"/>
      <c r="K26" s="21">
        <f t="shared" si="0"/>
        <v>7.26</v>
      </c>
      <c r="L26" s="22">
        <f t="shared" si="1"/>
        <v>0</v>
      </c>
      <c r="M26" s="22">
        <f>E26*$E$3</f>
        <v>0</v>
      </c>
      <c r="N26" s="22">
        <f t="shared" si="2"/>
        <v>0</v>
      </c>
      <c r="O26" s="22">
        <f t="shared" si="3"/>
        <v>0</v>
      </c>
      <c r="P26" s="171">
        <f t="shared" si="4"/>
        <v>0</v>
      </c>
      <c r="Q26" s="171">
        <f t="shared" si="5"/>
        <v>0</v>
      </c>
      <c r="R26" s="171">
        <f t="shared" si="6"/>
        <v>0</v>
      </c>
      <c r="S26" s="9">
        <f t="shared" si="7"/>
        <v>7.26</v>
      </c>
    </row>
    <row r="27" spans="1:19" ht="17.25" customHeight="1">
      <c r="A27" s="12">
        <f>[1]infos!A38</f>
        <v>25</v>
      </c>
      <c r="B27" s="13" t="s">
        <v>44</v>
      </c>
      <c r="C27" s="14">
        <f>[1]commande_résidents_mois!KC127</f>
        <v>10</v>
      </c>
      <c r="D27" s="15">
        <f>[1]commande_résidents_mois!KC128</f>
        <v>0</v>
      </c>
      <c r="E27" s="15">
        <f>[1]commande_résidents_mois!KC129</f>
        <v>0</v>
      </c>
      <c r="F27" s="15">
        <f>[1]commande_résidents_mois!KC130</f>
        <v>0</v>
      </c>
      <c r="G27" s="117">
        <f>[1]commande_résidents_mois!KC131</f>
        <v>0</v>
      </c>
      <c r="H27" s="117"/>
      <c r="I27" s="15"/>
      <c r="J27" s="125"/>
      <c r="K27" s="17">
        <f t="shared" si="0"/>
        <v>72.599999999999994</v>
      </c>
      <c r="L27" s="18">
        <f t="shared" si="1"/>
        <v>0</v>
      </c>
      <c r="M27" s="18">
        <f>E27*$E$3</f>
        <v>0</v>
      </c>
      <c r="N27" s="18">
        <f t="shared" si="2"/>
        <v>0</v>
      </c>
      <c r="O27" s="18">
        <f t="shared" si="3"/>
        <v>0</v>
      </c>
      <c r="P27" s="172">
        <f t="shared" si="4"/>
        <v>0</v>
      </c>
      <c r="Q27" s="172">
        <f t="shared" si="5"/>
        <v>0</v>
      </c>
      <c r="R27" s="172">
        <f t="shared" si="6"/>
        <v>0</v>
      </c>
      <c r="S27" s="16">
        <f t="shared" si="7"/>
        <v>72.599999999999994</v>
      </c>
    </row>
    <row r="28" spans="1:19" ht="17.25" customHeight="1">
      <c r="A28" s="6">
        <f>[1]infos!A39</f>
        <v>26</v>
      </c>
      <c r="B28" s="7" t="s">
        <v>45</v>
      </c>
      <c r="C28" s="19">
        <f>[1]commande_résidents_mois!JX168</f>
        <v>0</v>
      </c>
      <c r="D28" s="20">
        <f>[1]commande_résidents_mois!JX169</f>
        <v>0</v>
      </c>
      <c r="E28" s="20">
        <f>[1]commande_résidents_mois!JX170</f>
        <v>0</v>
      </c>
      <c r="F28" s="20">
        <f>[1]commande_résidents_mois!JX171</f>
        <v>0</v>
      </c>
      <c r="G28" s="118">
        <f>[1]commande_résidents_mois!JX172</f>
        <v>0</v>
      </c>
      <c r="H28" s="118"/>
      <c r="I28" s="20"/>
      <c r="J28" s="126"/>
      <c r="K28" s="21">
        <f t="shared" si="0"/>
        <v>0</v>
      </c>
      <c r="L28" s="22">
        <f t="shared" si="1"/>
        <v>0</v>
      </c>
      <c r="M28" s="22">
        <f>E28*$E$3</f>
        <v>0</v>
      </c>
      <c r="N28" s="22">
        <f t="shared" si="2"/>
        <v>0</v>
      </c>
      <c r="O28" s="22">
        <f t="shared" si="3"/>
        <v>0</v>
      </c>
      <c r="P28" s="171">
        <f t="shared" si="4"/>
        <v>0</v>
      </c>
      <c r="Q28" s="171">
        <f t="shared" si="5"/>
        <v>0</v>
      </c>
      <c r="R28" s="171">
        <f t="shared" si="6"/>
        <v>0</v>
      </c>
      <c r="S28" s="9">
        <f t="shared" si="7"/>
        <v>0</v>
      </c>
    </row>
    <row r="29" spans="1:19" ht="17.25" customHeight="1">
      <c r="A29" s="12">
        <f>[1]infos!A40</f>
        <v>27</v>
      </c>
      <c r="B29" s="13" t="s">
        <v>46</v>
      </c>
      <c r="C29" s="14">
        <f>[1]commande_résidents_mois!JY168</f>
        <v>0</v>
      </c>
      <c r="D29" s="15">
        <f>[1]commande_résidents_mois!JY169</f>
        <v>0</v>
      </c>
      <c r="E29" s="15">
        <f>[1]commande_résidents_mois!JY170</f>
        <v>0</v>
      </c>
      <c r="F29" s="15">
        <f>[1]commande_résidents_mois!JY171</f>
        <v>0</v>
      </c>
      <c r="G29" s="117">
        <f>[1]commande_résidents_mois!JY172</f>
        <v>0</v>
      </c>
      <c r="H29" s="117"/>
      <c r="I29" s="15"/>
      <c r="J29" s="125"/>
      <c r="K29" s="17">
        <f t="shared" si="0"/>
        <v>0</v>
      </c>
      <c r="L29" s="18">
        <f t="shared" si="1"/>
        <v>0</v>
      </c>
      <c r="M29" s="18">
        <f>E29*$E$3</f>
        <v>0</v>
      </c>
      <c r="N29" s="18">
        <f t="shared" si="2"/>
        <v>0</v>
      </c>
      <c r="O29" s="18">
        <f t="shared" si="3"/>
        <v>0</v>
      </c>
      <c r="P29" s="172">
        <f t="shared" si="4"/>
        <v>0</v>
      </c>
      <c r="Q29" s="172">
        <f t="shared" si="5"/>
        <v>0</v>
      </c>
      <c r="R29" s="172">
        <f t="shared" si="6"/>
        <v>0</v>
      </c>
      <c r="S29" s="16">
        <f t="shared" si="7"/>
        <v>0</v>
      </c>
    </row>
    <row r="30" spans="1:19" ht="17.25" customHeight="1">
      <c r="A30" s="6">
        <f>[1]infos!A41</f>
        <v>28</v>
      </c>
      <c r="B30" s="7" t="s">
        <v>47</v>
      </c>
      <c r="C30" s="19">
        <f>[1]commande_résidents_mois!JZ168</f>
        <v>36</v>
      </c>
      <c r="D30" s="20">
        <f>[1]commande_résidents_mois!JZ169</f>
        <v>0</v>
      </c>
      <c r="E30" s="20">
        <f>[1]commande_résidents_mois!JZ170</f>
        <v>0</v>
      </c>
      <c r="F30" s="20">
        <f>[1]commande_résidents_mois!JZ171</f>
        <v>0</v>
      </c>
      <c r="G30" s="118">
        <f>[1]commande_résidents_mois!JZ172</f>
        <v>27</v>
      </c>
      <c r="H30" s="118"/>
      <c r="I30" s="20"/>
      <c r="J30" s="126"/>
      <c r="K30" s="21">
        <f t="shared" si="0"/>
        <v>261.36</v>
      </c>
      <c r="L30" s="22">
        <f t="shared" si="1"/>
        <v>0</v>
      </c>
      <c r="M30" s="22">
        <f>E30*$E$3</f>
        <v>0</v>
      </c>
      <c r="N30" s="22">
        <f t="shared" si="2"/>
        <v>0</v>
      </c>
      <c r="O30" s="22">
        <f t="shared" si="3"/>
        <v>22.95</v>
      </c>
      <c r="P30" s="171">
        <f t="shared" si="4"/>
        <v>0</v>
      </c>
      <c r="Q30" s="171">
        <f t="shared" si="5"/>
        <v>0</v>
      </c>
      <c r="R30" s="171">
        <f t="shared" si="6"/>
        <v>0</v>
      </c>
      <c r="S30" s="9">
        <f t="shared" si="7"/>
        <v>284.31</v>
      </c>
    </row>
    <row r="31" spans="1:19" ht="17.25" customHeight="1">
      <c r="A31" s="12">
        <f>[1]infos!A42</f>
        <v>29</v>
      </c>
      <c r="B31" s="13" t="s">
        <v>48</v>
      </c>
      <c r="C31" s="14">
        <f>[1]commande_résidents_mois!KA168</f>
        <v>31</v>
      </c>
      <c r="D31" s="15">
        <f>[1]commande_résidents_mois!KA169</f>
        <v>0</v>
      </c>
      <c r="E31" s="15">
        <f>[1]commande_résidents_mois!KA170</f>
        <v>0</v>
      </c>
      <c r="F31" s="15">
        <f>[1]commande_résidents_mois!KA171</f>
        <v>0</v>
      </c>
      <c r="G31" s="117">
        <f>[1]commande_résidents_mois!KA172</f>
        <v>0</v>
      </c>
      <c r="H31" s="117"/>
      <c r="I31" s="15"/>
      <c r="J31" s="125"/>
      <c r="K31" s="17">
        <f t="shared" si="0"/>
        <v>225.06</v>
      </c>
      <c r="L31" s="18">
        <f t="shared" si="1"/>
        <v>0</v>
      </c>
      <c r="M31" s="18">
        <f>E31*$E$3</f>
        <v>0</v>
      </c>
      <c r="N31" s="18">
        <f t="shared" si="2"/>
        <v>0</v>
      </c>
      <c r="O31" s="18">
        <f t="shared" si="3"/>
        <v>0</v>
      </c>
      <c r="P31" s="172">
        <f t="shared" si="4"/>
        <v>0</v>
      </c>
      <c r="Q31" s="172">
        <f t="shared" si="5"/>
        <v>0</v>
      </c>
      <c r="R31" s="172">
        <f t="shared" si="6"/>
        <v>0</v>
      </c>
      <c r="S31" s="16">
        <f t="shared" si="7"/>
        <v>225.06</v>
      </c>
    </row>
    <row r="32" spans="1:19" ht="17.25" customHeight="1">
      <c r="A32" s="6">
        <f>[1]infos!A43</f>
        <v>30</v>
      </c>
      <c r="B32" s="7" t="s">
        <v>49</v>
      </c>
      <c r="C32" s="19">
        <f>[1]commande_résidents_mois!KB168</f>
        <v>0</v>
      </c>
      <c r="D32" s="20">
        <f>[1]commande_résidents_mois!KB169</f>
        <v>0</v>
      </c>
      <c r="E32" s="20">
        <f>[1]commande_résidents_mois!KB170</f>
        <v>0</v>
      </c>
      <c r="F32" s="20">
        <f>[1]commande_résidents_mois!KB171</f>
        <v>0</v>
      </c>
      <c r="G32" s="118">
        <f>[1]commande_résidents_mois!KB172</f>
        <v>0</v>
      </c>
      <c r="H32" s="118"/>
      <c r="I32" s="20"/>
      <c r="J32" s="126"/>
      <c r="K32" s="21">
        <f t="shared" si="0"/>
        <v>0</v>
      </c>
      <c r="L32" s="22">
        <f t="shared" si="1"/>
        <v>0</v>
      </c>
      <c r="M32" s="22">
        <f>E32*$E$3</f>
        <v>0</v>
      </c>
      <c r="N32" s="22">
        <f t="shared" si="2"/>
        <v>0</v>
      </c>
      <c r="O32" s="22">
        <f t="shared" si="3"/>
        <v>0</v>
      </c>
      <c r="P32" s="171">
        <f t="shared" si="4"/>
        <v>0</v>
      </c>
      <c r="Q32" s="171">
        <f t="shared" si="5"/>
        <v>0</v>
      </c>
      <c r="R32" s="171">
        <f t="shared" si="6"/>
        <v>0</v>
      </c>
      <c r="S32" s="9">
        <f t="shared" si="7"/>
        <v>0</v>
      </c>
    </row>
    <row r="33" spans="1:19" ht="17.25" customHeight="1">
      <c r="A33" s="12">
        <f>[1]infos!A44</f>
        <v>31</v>
      </c>
      <c r="B33" s="13" t="s">
        <v>50</v>
      </c>
      <c r="C33" s="14">
        <f>[1]commande_résidents_mois!KC168</f>
        <v>0</v>
      </c>
      <c r="D33" s="15">
        <f>[1]commande_résidents_mois!KC169</f>
        <v>0</v>
      </c>
      <c r="E33" s="15">
        <f>[1]commande_résidents_mois!KC170</f>
        <v>0</v>
      </c>
      <c r="F33" s="15">
        <f>[1]commande_résidents_mois!KC171</f>
        <v>0</v>
      </c>
      <c r="G33" s="117">
        <f>[1]commande_résidents_mois!KC172</f>
        <v>0</v>
      </c>
      <c r="H33" s="117"/>
      <c r="I33" s="15"/>
      <c r="J33" s="125"/>
      <c r="K33" s="17">
        <f t="shared" si="0"/>
        <v>0</v>
      </c>
      <c r="L33" s="18">
        <f t="shared" si="1"/>
        <v>0</v>
      </c>
      <c r="M33" s="18">
        <f>E33*$E$3</f>
        <v>0</v>
      </c>
      <c r="N33" s="18">
        <f t="shared" si="2"/>
        <v>0</v>
      </c>
      <c r="O33" s="18">
        <f t="shared" si="3"/>
        <v>0</v>
      </c>
      <c r="P33" s="172">
        <f t="shared" si="4"/>
        <v>0</v>
      </c>
      <c r="Q33" s="172">
        <f t="shared" si="5"/>
        <v>0</v>
      </c>
      <c r="R33" s="172">
        <f t="shared" si="6"/>
        <v>0</v>
      </c>
      <c r="S33" s="16">
        <f t="shared" si="7"/>
        <v>0</v>
      </c>
    </row>
    <row r="34" spans="1:19" ht="17.25" customHeight="1">
      <c r="A34" s="6">
        <f>[1]infos!A45</f>
        <v>32</v>
      </c>
      <c r="B34" s="7" t="s">
        <v>51</v>
      </c>
      <c r="C34" s="19">
        <f>[1]commande_résidents_mois!JX209</f>
        <v>0</v>
      </c>
      <c r="D34" s="20">
        <f>[1]commande_résidents_mois!JX210</f>
        <v>0</v>
      </c>
      <c r="E34" s="20">
        <f>[1]commande_résidents_mois!JX211</f>
        <v>0</v>
      </c>
      <c r="F34" s="20">
        <f>[1]commande_résidents_mois!JX212</f>
        <v>0</v>
      </c>
      <c r="G34" s="118">
        <f>[1]commande_résidents_mois!JX213</f>
        <v>0</v>
      </c>
      <c r="H34" s="118"/>
      <c r="I34" s="20"/>
      <c r="J34" s="126"/>
      <c r="K34" s="21">
        <f t="shared" si="0"/>
        <v>0</v>
      </c>
      <c r="L34" s="22">
        <f t="shared" si="1"/>
        <v>0</v>
      </c>
      <c r="M34" s="22">
        <f>E34*$E$3</f>
        <v>0</v>
      </c>
      <c r="N34" s="22">
        <f t="shared" si="2"/>
        <v>0</v>
      </c>
      <c r="O34" s="22">
        <f t="shared" si="3"/>
        <v>0</v>
      </c>
      <c r="P34" s="171">
        <f t="shared" si="4"/>
        <v>0</v>
      </c>
      <c r="Q34" s="171">
        <f t="shared" si="5"/>
        <v>0</v>
      </c>
      <c r="R34" s="171">
        <f t="shared" si="6"/>
        <v>0</v>
      </c>
      <c r="S34" s="9">
        <f t="shared" si="7"/>
        <v>0</v>
      </c>
    </row>
    <row r="35" spans="1:19" ht="17.25" customHeight="1">
      <c r="A35" s="12">
        <f>[1]infos!A46</f>
        <v>33</v>
      </c>
      <c r="B35" s="13" t="s">
        <v>52</v>
      </c>
      <c r="C35" s="14">
        <f>[1]commande_résidents_mois!JY209</f>
        <v>0</v>
      </c>
      <c r="D35" s="15">
        <f>[1]commande_résidents_mois!JY210</f>
        <v>0</v>
      </c>
      <c r="E35" s="15">
        <f>[1]commande_résidents_mois!JY211</f>
        <v>0</v>
      </c>
      <c r="F35" s="15">
        <f>[1]commande_résidents_mois!JY212</f>
        <v>0</v>
      </c>
      <c r="G35" s="117">
        <f>[1]commande_résidents_mois!JY213</f>
        <v>0</v>
      </c>
      <c r="H35" s="117"/>
      <c r="I35" s="15"/>
      <c r="J35" s="125"/>
      <c r="K35" s="17">
        <f t="shared" si="0"/>
        <v>0</v>
      </c>
      <c r="L35" s="18">
        <f t="shared" si="1"/>
        <v>0</v>
      </c>
      <c r="M35" s="18">
        <f>E35*$E$3</f>
        <v>0</v>
      </c>
      <c r="N35" s="18">
        <f t="shared" si="2"/>
        <v>0</v>
      </c>
      <c r="O35" s="18">
        <f t="shared" si="3"/>
        <v>0</v>
      </c>
      <c r="P35" s="172">
        <f t="shared" si="4"/>
        <v>0</v>
      </c>
      <c r="Q35" s="172">
        <f t="shared" si="5"/>
        <v>0</v>
      </c>
      <c r="R35" s="172">
        <f t="shared" si="6"/>
        <v>0</v>
      </c>
      <c r="S35" s="16">
        <f t="shared" si="7"/>
        <v>0</v>
      </c>
    </row>
    <row r="36" spans="1:19" ht="17.25" customHeight="1">
      <c r="A36" s="6">
        <f>[1]infos!A47</f>
        <v>34</v>
      </c>
      <c r="B36" s="7" t="s">
        <v>53</v>
      </c>
      <c r="C36" s="19">
        <f>[1]commande_résidents_mois!JZ209</f>
        <v>0</v>
      </c>
      <c r="D36" s="20">
        <f>[1]commande_résidents_mois!JZ210</f>
        <v>0</v>
      </c>
      <c r="E36" s="20">
        <f>[1]commande_résidents_mois!JZ211</f>
        <v>0</v>
      </c>
      <c r="F36" s="20">
        <f>[1]commande_résidents_mois!JZ212</f>
        <v>0</v>
      </c>
      <c r="G36" s="118">
        <f>[1]commande_résidents_mois!JZ213</f>
        <v>0</v>
      </c>
      <c r="H36" s="118"/>
      <c r="I36" s="20"/>
      <c r="J36" s="126"/>
      <c r="K36" s="21">
        <f t="shared" si="0"/>
        <v>0</v>
      </c>
      <c r="L36" s="22">
        <f t="shared" si="1"/>
        <v>0</v>
      </c>
      <c r="M36" s="22">
        <f>E36*$E$3</f>
        <v>0</v>
      </c>
      <c r="N36" s="22">
        <f t="shared" si="2"/>
        <v>0</v>
      </c>
      <c r="O36" s="22">
        <f t="shared" si="3"/>
        <v>0</v>
      </c>
      <c r="P36" s="171">
        <f t="shared" si="4"/>
        <v>0</v>
      </c>
      <c r="Q36" s="171">
        <f t="shared" si="5"/>
        <v>0</v>
      </c>
      <c r="R36" s="171">
        <f t="shared" si="6"/>
        <v>0</v>
      </c>
      <c r="S36" s="9">
        <f t="shared" si="7"/>
        <v>0</v>
      </c>
    </row>
    <row r="37" spans="1:19" ht="17.25" customHeight="1">
      <c r="A37" s="12">
        <f>[1]infos!A48</f>
        <v>35</v>
      </c>
      <c r="B37" s="13" t="s">
        <v>54</v>
      </c>
      <c r="C37" s="14">
        <f>[1]commande_résidents_mois!KA209</f>
        <v>42</v>
      </c>
      <c r="D37" s="15">
        <f>[1]commande_résidents_mois!KA210</f>
        <v>42</v>
      </c>
      <c r="E37" s="15">
        <f>[1]commande_résidents_mois!KA211</f>
        <v>0</v>
      </c>
      <c r="F37" s="15">
        <f>[1]commande_résidents_mois!KA212</f>
        <v>0</v>
      </c>
      <c r="G37" s="117">
        <f>[1]commande_résidents_mois!KA213</f>
        <v>0</v>
      </c>
      <c r="H37" s="117"/>
      <c r="I37" s="15"/>
      <c r="J37" s="125"/>
      <c r="K37" s="17">
        <f t="shared" si="0"/>
        <v>304.92</v>
      </c>
      <c r="L37" s="18">
        <f t="shared" si="1"/>
        <v>92.82</v>
      </c>
      <c r="M37" s="18">
        <f>E37*$E$3</f>
        <v>0</v>
      </c>
      <c r="N37" s="18">
        <f t="shared" si="2"/>
        <v>0</v>
      </c>
      <c r="O37" s="18">
        <f t="shared" si="3"/>
        <v>0</v>
      </c>
      <c r="P37" s="172">
        <f t="shared" si="4"/>
        <v>0</v>
      </c>
      <c r="Q37" s="172">
        <f t="shared" si="5"/>
        <v>0</v>
      </c>
      <c r="R37" s="172">
        <f t="shared" si="6"/>
        <v>0</v>
      </c>
      <c r="S37" s="16">
        <f t="shared" si="7"/>
        <v>397.74</v>
      </c>
    </row>
    <row r="38" spans="1:19" ht="17.25" customHeight="1">
      <c r="A38" s="6">
        <f>[1]infos!A49</f>
        <v>36</v>
      </c>
      <c r="B38" s="7" t="s">
        <v>55</v>
      </c>
      <c r="C38" s="19">
        <f>[1]commande_résidents_mois!KB209</f>
        <v>0</v>
      </c>
      <c r="D38" s="20">
        <f>[1]commande_résidents_mois!KB210</f>
        <v>0</v>
      </c>
      <c r="E38" s="20">
        <f>[1]commande_résidents_mois!KB211</f>
        <v>0</v>
      </c>
      <c r="F38" s="20">
        <f>[1]commande_résidents_mois!KB212</f>
        <v>0</v>
      </c>
      <c r="G38" s="118">
        <f>[1]commande_résidents_mois!KB213</f>
        <v>0</v>
      </c>
      <c r="H38" s="118"/>
      <c r="I38" s="20"/>
      <c r="J38" s="126"/>
      <c r="K38" s="21">
        <f t="shared" si="0"/>
        <v>0</v>
      </c>
      <c r="L38" s="22">
        <f t="shared" si="1"/>
        <v>0</v>
      </c>
      <c r="M38" s="22">
        <f>E38*$E$3</f>
        <v>0</v>
      </c>
      <c r="N38" s="22">
        <f t="shared" si="2"/>
        <v>0</v>
      </c>
      <c r="O38" s="22">
        <f t="shared" si="3"/>
        <v>0</v>
      </c>
      <c r="P38" s="171">
        <f t="shared" si="4"/>
        <v>0</v>
      </c>
      <c r="Q38" s="171">
        <f t="shared" si="5"/>
        <v>0</v>
      </c>
      <c r="R38" s="171">
        <f t="shared" si="6"/>
        <v>0</v>
      </c>
      <c r="S38" s="9">
        <f t="shared" si="7"/>
        <v>0</v>
      </c>
    </row>
    <row r="39" spans="1:19" ht="17.25" customHeight="1">
      <c r="A39" s="12">
        <f>[1]infos!A50</f>
        <v>38</v>
      </c>
      <c r="B39" s="13" t="s">
        <v>56</v>
      </c>
      <c r="C39" s="14">
        <f>[1]commande_résidents_mois!KC209</f>
        <v>0</v>
      </c>
      <c r="D39" s="15">
        <f>[1]commande_résidents_mois!KC210</f>
        <v>0</v>
      </c>
      <c r="E39" s="15">
        <f>[1]commande_résidents_mois!KC211</f>
        <v>0</v>
      </c>
      <c r="F39" s="15">
        <f>[1]commande_résidents_mois!KC212</f>
        <v>0</v>
      </c>
      <c r="G39" s="117">
        <f>[1]commande_résidents_mois!KC213</f>
        <v>0</v>
      </c>
      <c r="H39" s="117"/>
      <c r="I39" s="15"/>
      <c r="J39" s="125"/>
      <c r="K39" s="17">
        <f t="shared" si="0"/>
        <v>0</v>
      </c>
      <c r="L39" s="18">
        <f t="shared" si="1"/>
        <v>0</v>
      </c>
      <c r="M39" s="18">
        <f>E39*$E$3</f>
        <v>0</v>
      </c>
      <c r="N39" s="18">
        <f t="shared" si="2"/>
        <v>0</v>
      </c>
      <c r="O39" s="18">
        <f t="shared" si="3"/>
        <v>0</v>
      </c>
      <c r="P39" s="172">
        <f t="shared" si="4"/>
        <v>0</v>
      </c>
      <c r="Q39" s="172">
        <f t="shared" si="5"/>
        <v>0</v>
      </c>
      <c r="R39" s="172">
        <f t="shared" si="6"/>
        <v>0</v>
      </c>
      <c r="S39" s="16">
        <f t="shared" si="7"/>
        <v>0</v>
      </c>
    </row>
    <row r="40" spans="1:19" ht="17.25" customHeight="1">
      <c r="A40" s="6">
        <f>[1]infos!A51</f>
        <v>39</v>
      </c>
      <c r="B40" s="7" t="s">
        <v>57</v>
      </c>
      <c r="C40" s="19">
        <f>[1]commande_résidents_mois!JX250</f>
        <v>0</v>
      </c>
      <c r="D40" s="20">
        <f>[1]commande_résidents_mois!JX251</f>
        <v>0</v>
      </c>
      <c r="E40" s="20">
        <f>[1]commande_résidents_mois!JX252</f>
        <v>0</v>
      </c>
      <c r="F40" s="20">
        <f>[1]commande_résidents_mois!JX253</f>
        <v>0</v>
      </c>
      <c r="G40" s="118">
        <f>[1]commande_résidents_mois!JX254</f>
        <v>0</v>
      </c>
      <c r="H40" s="118"/>
      <c r="I40" s="20"/>
      <c r="J40" s="126"/>
      <c r="K40" s="21">
        <f t="shared" si="0"/>
        <v>0</v>
      </c>
      <c r="L40" s="22">
        <f t="shared" si="1"/>
        <v>0</v>
      </c>
      <c r="M40" s="22">
        <f>E40*$E$3</f>
        <v>0</v>
      </c>
      <c r="N40" s="22">
        <f t="shared" si="2"/>
        <v>0</v>
      </c>
      <c r="O40" s="22">
        <f t="shared" si="3"/>
        <v>0</v>
      </c>
      <c r="P40" s="171">
        <f t="shared" si="4"/>
        <v>0</v>
      </c>
      <c r="Q40" s="171">
        <f t="shared" si="5"/>
        <v>0</v>
      </c>
      <c r="R40" s="171">
        <f t="shared" si="6"/>
        <v>0</v>
      </c>
      <c r="S40" s="9">
        <f t="shared" si="7"/>
        <v>0</v>
      </c>
    </row>
    <row r="41" spans="1:19" ht="17.25" customHeight="1">
      <c r="A41" s="12">
        <f>[1]infos!A52</f>
        <v>40</v>
      </c>
      <c r="B41" s="13" t="s">
        <v>58</v>
      </c>
      <c r="C41" s="14">
        <f>[1]commande_résidents_mois!JY250</f>
        <v>33</v>
      </c>
      <c r="D41" s="15">
        <f>[1]commande_résidents_mois!JY251</f>
        <v>0</v>
      </c>
      <c r="E41" s="15">
        <f>[1]commande_résidents_mois!JY252</f>
        <v>0</v>
      </c>
      <c r="F41" s="15">
        <f>[1]commande_résidents_mois!JY253</f>
        <v>0</v>
      </c>
      <c r="G41" s="117">
        <f>[1]commande_résidents_mois!JY254</f>
        <v>0</v>
      </c>
      <c r="H41" s="117"/>
      <c r="I41" s="15"/>
      <c r="J41" s="125"/>
      <c r="K41" s="17">
        <f t="shared" si="0"/>
        <v>239.57999999999998</v>
      </c>
      <c r="L41" s="18">
        <f t="shared" si="1"/>
        <v>0</v>
      </c>
      <c r="M41" s="18">
        <f>E41*$E$3</f>
        <v>0</v>
      </c>
      <c r="N41" s="18">
        <f t="shared" si="2"/>
        <v>0</v>
      </c>
      <c r="O41" s="18">
        <f t="shared" si="3"/>
        <v>0</v>
      </c>
      <c r="P41" s="172">
        <f t="shared" si="4"/>
        <v>0</v>
      </c>
      <c r="Q41" s="172">
        <f t="shared" si="5"/>
        <v>0</v>
      </c>
      <c r="R41" s="172">
        <f t="shared" si="6"/>
        <v>0</v>
      </c>
      <c r="S41" s="16">
        <f t="shared" si="7"/>
        <v>239.57999999999998</v>
      </c>
    </row>
    <row r="42" spans="1:19" ht="17.25" customHeight="1">
      <c r="A42" s="6">
        <f>[1]infos!A53</f>
        <v>41</v>
      </c>
      <c r="B42" s="7" t="s">
        <v>59</v>
      </c>
      <c r="C42" s="19">
        <f>[1]commande_résidents_mois!JZ250</f>
        <v>0</v>
      </c>
      <c r="D42" s="20">
        <f>[1]commande_résidents_mois!JZ251</f>
        <v>0</v>
      </c>
      <c r="E42" s="20">
        <f>[1]commande_résidents_mois!JZ252</f>
        <v>0</v>
      </c>
      <c r="F42" s="20">
        <f>[1]commande_résidents_mois!JZ253</f>
        <v>0</v>
      </c>
      <c r="G42" s="118">
        <f>[1]commande_résidents_mois!JZ254</f>
        <v>0</v>
      </c>
      <c r="H42" s="118"/>
      <c r="I42" s="20"/>
      <c r="J42" s="126"/>
      <c r="K42" s="21">
        <f t="shared" si="0"/>
        <v>0</v>
      </c>
      <c r="L42" s="22">
        <f t="shared" si="1"/>
        <v>0</v>
      </c>
      <c r="M42" s="22">
        <f>E42*$E$3</f>
        <v>0</v>
      </c>
      <c r="N42" s="22">
        <f t="shared" si="2"/>
        <v>0</v>
      </c>
      <c r="O42" s="22">
        <f t="shared" si="3"/>
        <v>0</v>
      </c>
      <c r="P42" s="171">
        <f t="shared" si="4"/>
        <v>0</v>
      </c>
      <c r="Q42" s="171">
        <f t="shared" si="5"/>
        <v>0</v>
      </c>
      <c r="R42" s="171">
        <f t="shared" si="6"/>
        <v>0</v>
      </c>
      <c r="S42" s="9">
        <f t="shared" si="7"/>
        <v>0</v>
      </c>
    </row>
    <row r="43" spans="1:19" ht="17.25" customHeight="1">
      <c r="A43" s="12">
        <f>[1]infos!A54</f>
        <v>42</v>
      </c>
      <c r="B43" s="13" t="s">
        <v>60</v>
      </c>
      <c r="C43" s="14">
        <f>[1]commande_résidents_mois!KA250</f>
        <v>0</v>
      </c>
      <c r="D43" s="15">
        <f>[1]commande_résidents_mois!KA251</f>
        <v>0</v>
      </c>
      <c r="E43" s="15">
        <f>[1]commande_résidents_mois!KA252</f>
        <v>0</v>
      </c>
      <c r="F43" s="15">
        <f>[1]commande_résidents_mois!KA253</f>
        <v>0</v>
      </c>
      <c r="G43" s="117">
        <f>[1]commande_résidents_mois!KA254</f>
        <v>0</v>
      </c>
      <c r="H43" s="117"/>
      <c r="I43" s="15"/>
      <c r="J43" s="125"/>
      <c r="K43" s="17">
        <f t="shared" si="0"/>
        <v>0</v>
      </c>
      <c r="L43" s="18">
        <f t="shared" si="1"/>
        <v>0</v>
      </c>
      <c r="M43" s="18">
        <f>E43*$E$3</f>
        <v>0</v>
      </c>
      <c r="N43" s="18">
        <f t="shared" si="2"/>
        <v>0</v>
      </c>
      <c r="O43" s="18">
        <f t="shared" si="3"/>
        <v>0</v>
      </c>
      <c r="P43" s="172">
        <f t="shared" si="4"/>
        <v>0</v>
      </c>
      <c r="Q43" s="172">
        <f t="shared" si="5"/>
        <v>0</v>
      </c>
      <c r="R43" s="172">
        <f t="shared" si="6"/>
        <v>0</v>
      </c>
      <c r="S43" s="16">
        <f t="shared" si="7"/>
        <v>0</v>
      </c>
    </row>
    <row r="44" spans="1:19" ht="17.25" customHeight="1">
      <c r="A44" s="6">
        <f>[1]infos!A55</f>
        <v>43</v>
      </c>
      <c r="B44" s="7" t="s">
        <v>61</v>
      </c>
      <c r="C44" s="19">
        <f>[1]commande_résidents_mois!KB250</f>
        <v>0</v>
      </c>
      <c r="D44" s="20">
        <f>[1]commande_résidents_mois!KB251</f>
        <v>0</v>
      </c>
      <c r="E44" s="20">
        <f>[1]commande_résidents_mois!KB252</f>
        <v>0</v>
      </c>
      <c r="F44" s="20">
        <f>[1]commande_résidents_mois!KB253</f>
        <v>0</v>
      </c>
      <c r="G44" s="118">
        <f>[1]commande_résidents_mois!KB254</f>
        <v>0</v>
      </c>
      <c r="H44" s="118"/>
      <c r="I44" s="20"/>
      <c r="J44" s="126"/>
      <c r="K44" s="21">
        <f t="shared" si="0"/>
        <v>0</v>
      </c>
      <c r="L44" s="22">
        <f t="shared" si="1"/>
        <v>0</v>
      </c>
      <c r="M44" s="22">
        <f>E44*$E$3</f>
        <v>0</v>
      </c>
      <c r="N44" s="22">
        <f t="shared" si="2"/>
        <v>0</v>
      </c>
      <c r="O44" s="22">
        <f t="shared" si="3"/>
        <v>0</v>
      </c>
      <c r="P44" s="171">
        <f t="shared" si="4"/>
        <v>0</v>
      </c>
      <c r="Q44" s="171">
        <f t="shared" si="5"/>
        <v>0</v>
      </c>
      <c r="R44" s="171">
        <f t="shared" si="6"/>
        <v>0</v>
      </c>
      <c r="S44" s="9">
        <f t="shared" si="7"/>
        <v>0</v>
      </c>
    </row>
    <row r="45" spans="1:19" ht="17.25" customHeight="1">
      <c r="A45" s="12">
        <f>[1]infos!A56</f>
        <v>44</v>
      </c>
      <c r="B45" s="13" t="s">
        <v>62</v>
      </c>
      <c r="C45" s="14">
        <f>[1]commande_résidents_mois!KC250</f>
        <v>9</v>
      </c>
      <c r="D45" s="15">
        <f>[1]commande_résidents_mois!KC251</f>
        <v>0</v>
      </c>
      <c r="E45" s="15">
        <f>[1]commande_résidents_mois!KC252</f>
        <v>6</v>
      </c>
      <c r="F45" s="15">
        <f>[1]commande_résidents_mois!KC253</f>
        <v>0</v>
      </c>
      <c r="G45" s="117">
        <f>[1]commande_résidents_mois!KC254</f>
        <v>0</v>
      </c>
      <c r="H45" s="117"/>
      <c r="I45" s="15"/>
      <c r="J45" s="125"/>
      <c r="K45" s="17">
        <f t="shared" si="0"/>
        <v>65.34</v>
      </c>
      <c r="L45" s="18">
        <f t="shared" si="1"/>
        <v>0</v>
      </c>
      <c r="M45" s="18">
        <f>E45*$E$3</f>
        <v>39.06</v>
      </c>
      <c r="N45" s="18">
        <f t="shared" si="2"/>
        <v>0</v>
      </c>
      <c r="O45" s="18">
        <f t="shared" si="3"/>
        <v>0</v>
      </c>
      <c r="P45" s="172">
        <f t="shared" si="4"/>
        <v>0</v>
      </c>
      <c r="Q45" s="172">
        <f t="shared" si="5"/>
        <v>0</v>
      </c>
      <c r="R45" s="172">
        <f t="shared" si="6"/>
        <v>0</v>
      </c>
      <c r="S45" s="16">
        <f t="shared" si="7"/>
        <v>104.4</v>
      </c>
    </row>
    <row r="46" spans="1:19" ht="17.25" customHeight="1">
      <c r="A46" s="6">
        <f>[1]infos!A57</f>
        <v>45</v>
      </c>
      <c r="B46" s="7" t="s">
        <v>63</v>
      </c>
      <c r="C46" s="19">
        <f>[1]commande_résidents_mois!JX291</f>
        <v>18</v>
      </c>
      <c r="D46" s="20">
        <f>[1]commande_résidents_mois!JX292</f>
        <v>0</v>
      </c>
      <c r="E46" s="20">
        <f>[1]commande_résidents_mois!JX293</f>
        <v>0</v>
      </c>
      <c r="F46" s="20">
        <f>[1]commande_résidents_mois!JX294</f>
        <v>0</v>
      </c>
      <c r="G46" s="118">
        <f>[1]commande_résidents_mois!JX295</f>
        <v>0</v>
      </c>
      <c r="H46" s="118"/>
      <c r="I46" s="20"/>
      <c r="J46" s="126"/>
      <c r="K46" s="21">
        <f t="shared" si="0"/>
        <v>130.68</v>
      </c>
      <c r="L46" s="22">
        <f t="shared" si="1"/>
        <v>0</v>
      </c>
      <c r="M46" s="22">
        <f>E46*$E$3</f>
        <v>0</v>
      </c>
      <c r="N46" s="22">
        <f t="shared" si="2"/>
        <v>0</v>
      </c>
      <c r="O46" s="22">
        <f t="shared" si="3"/>
        <v>0</v>
      </c>
      <c r="P46" s="171">
        <f t="shared" si="4"/>
        <v>0</v>
      </c>
      <c r="Q46" s="171">
        <f t="shared" si="5"/>
        <v>0</v>
      </c>
      <c r="R46" s="171">
        <f t="shared" si="6"/>
        <v>0</v>
      </c>
      <c r="S46" s="9">
        <f t="shared" si="7"/>
        <v>130.68</v>
      </c>
    </row>
    <row r="47" spans="1:19" ht="17.25" customHeight="1">
      <c r="A47" s="12">
        <f>[1]infos!A58</f>
        <v>46</v>
      </c>
      <c r="B47" s="13" t="s">
        <v>64</v>
      </c>
      <c r="C47" s="14">
        <f>[1]commande_résidents_mois!JY291</f>
        <v>1</v>
      </c>
      <c r="D47" s="15">
        <f>[1]commande_résidents_mois!JY292</f>
        <v>0</v>
      </c>
      <c r="E47" s="15">
        <f>[1]commande_résidents_mois!JY293</f>
        <v>0</v>
      </c>
      <c r="F47" s="15">
        <f>[1]commande_résidents_mois!JY294</f>
        <v>0</v>
      </c>
      <c r="G47" s="117">
        <f>[1]commande_résidents_mois!JY295</f>
        <v>0</v>
      </c>
      <c r="H47" s="117"/>
      <c r="I47" s="15"/>
      <c r="J47" s="125"/>
      <c r="K47" s="17">
        <f t="shared" si="0"/>
        <v>7.26</v>
      </c>
      <c r="L47" s="18">
        <f t="shared" si="1"/>
        <v>0</v>
      </c>
      <c r="M47" s="18">
        <f>E47*$E$3</f>
        <v>0</v>
      </c>
      <c r="N47" s="18">
        <f t="shared" si="2"/>
        <v>0</v>
      </c>
      <c r="O47" s="18">
        <f t="shared" si="3"/>
        <v>0</v>
      </c>
      <c r="P47" s="172">
        <f t="shared" si="4"/>
        <v>0</v>
      </c>
      <c r="Q47" s="172">
        <f t="shared" si="5"/>
        <v>0</v>
      </c>
      <c r="R47" s="172">
        <f t="shared" si="6"/>
        <v>0</v>
      </c>
      <c r="S47" s="16">
        <f t="shared" si="7"/>
        <v>7.26</v>
      </c>
    </row>
    <row r="48" spans="1:19" ht="17.25" customHeight="1">
      <c r="A48" s="6">
        <f>[1]infos!A59</f>
        <v>47</v>
      </c>
      <c r="B48" s="7" t="s">
        <v>65</v>
      </c>
      <c r="C48" s="19">
        <f>[1]commande_résidents_mois!JZ291</f>
        <v>0</v>
      </c>
      <c r="D48" s="20">
        <f>[1]commande_résidents_mois!JZ292</f>
        <v>0</v>
      </c>
      <c r="E48" s="20">
        <f>[1]commande_résidents_mois!JZ293</f>
        <v>0</v>
      </c>
      <c r="F48" s="20">
        <f>[1]commande_résidents_mois!JZ294</f>
        <v>0</v>
      </c>
      <c r="G48" s="118">
        <f>[1]commande_résidents_mois!JZ295</f>
        <v>0</v>
      </c>
      <c r="H48" s="118"/>
      <c r="I48" s="20"/>
      <c r="J48" s="126"/>
      <c r="K48" s="21">
        <f t="shared" si="0"/>
        <v>0</v>
      </c>
      <c r="L48" s="22">
        <f t="shared" si="1"/>
        <v>0</v>
      </c>
      <c r="M48" s="22">
        <f>E48*$E$3</f>
        <v>0</v>
      </c>
      <c r="N48" s="22">
        <f t="shared" si="2"/>
        <v>0</v>
      </c>
      <c r="O48" s="22">
        <f t="shared" si="3"/>
        <v>0</v>
      </c>
      <c r="P48" s="171">
        <f t="shared" si="4"/>
        <v>0</v>
      </c>
      <c r="Q48" s="171">
        <f t="shared" si="5"/>
        <v>0</v>
      </c>
      <c r="R48" s="171">
        <f t="shared" si="6"/>
        <v>0</v>
      </c>
      <c r="S48" s="9">
        <f t="shared" si="7"/>
        <v>0</v>
      </c>
    </row>
    <row r="49" spans="1:19" ht="17.25" customHeight="1">
      <c r="A49" s="12">
        <f>[1]infos!A60</f>
        <v>48</v>
      </c>
      <c r="B49" s="13" t="s">
        <v>66</v>
      </c>
      <c r="C49" s="14">
        <f>[1]commande_résidents_mois!KA291</f>
        <v>30</v>
      </c>
      <c r="D49" s="15">
        <f>[1]commande_résidents_mois!KA292</f>
        <v>0</v>
      </c>
      <c r="E49" s="15">
        <f>[1]commande_résidents_mois!KA293</f>
        <v>29</v>
      </c>
      <c r="F49" s="15">
        <f>[1]commande_résidents_mois!KA294</f>
        <v>15</v>
      </c>
      <c r="G49" s="117">
        <f>[1]commande_résidents_mois!KA295</f>
        <v>0</v>
      </c>
      <c r="H49" s="117"/>
      <c r="I49" s="15"/>
      <c r="J49" s="125"/>
      <c r="K49" s="17">
        <f t="shared" si="0"/>
        <v>217.79999999999998</v>
      </c>
      <c r="L49" s="18">
        <f t="shared" si="1"/>
        <v>0</v>
      </c>
      <c r="M49" s="18">
        <f>E49*$E$3</f>
        <v>188.79</v>
      </c>
      <c r="N49" s="18">
        <f t="shared" si="2"/>
        <v>7.1999999999999993</v>
      </c>
      <c r="O49" s="18">
        <f t="shared" si="3"/>
        <v>0</v>
      </c>
      <c r="P49" s="172">
        <f t="shared" si="4"/>
        <v>0</v>
      </c>
      <c r="Q49" s="172">
        <f t="shared" si="5"/>
        <v>0</v>
      </c>
      <c r="R49" s="172">
        <f t="shared" si="6"/>
        <v>0</v>
      </c>
      <c r="S49" s="16">
        <f t="shared" si="7"/>
        <v>413.78999999999996</v>
      </c>
    </row>
    <row r="50" spans="1:19" ht="17.25" customHeight="1">
      <c r="A50" s="6">
        <f>[1]infos!A61</f>
        <v>49</v>
      </c>
      <c r="B50" s="7" t="s">
        <v>67</v>
      </c>
      <c r="C50" s="19">
        <f>[1]commande_résidents_mois!KB291</f>
        <v>0</v>
      </c>
      <c r="D50" s="20">
        <f>[1]commande_résidents_mois!KB292</f>
        <v>0</v>
      </c>
      <c r="E50" s="20">
        <f>[1]commande_résidents_mois!KB293</f>
        <v>0</v>
      </c>
      <c r="F50" s="20">
        <f>[1]commande_résidents_mois!KB294</f>
        <v>0</v>
      </c>
      <c r="G50" s="118">
        <f>[1]commande_résidents_mois!KB295</f>
        <v>0</v>
      </c>
      <c r="H50" s="118"/>
      <c r="I50" s="20"/>
      <c r="J50" s="126"/>
      <c r="K50" s="21">
        <f t="shared" si="0"/>
        <v>0</v>
      </c>
      <c r="L50" s="22">
        <f t="shared" si="1"/>
        <v>0</v>
      </c>
      <c r="M50" s="22">
        <f>E50*$E$3</f>
        <v>0</v>
      </c>
      <c r="N50" s="22">
        <f t="shared" si="2"/>
        <v>0</v>
      </c>
      <c r="O50" s="22">
        <f t="shared" si="3"/>
        <v>0</v>
      </c>
      <c r="P50" s="171">
        <f t="shared" si="4"/>
        <v>0</v>
      </c>
      <c r="Q50" s="171">
        <f t="shared" si="5"/>
        <v>0</v>
      </c>
      <c r="R50" s="171">
        <f t="shared" si="6"/>
        <v>0</v>
      </c>
      <c r="S50" s="9">
        <f t="shared" si="7"/>
        <v>0</v>
      </c>
    </row>
    <row r="51" spans="1:19" ht="17.25" customHeight="1">
      <c r="A51" s="12">
        <f>[1]infos!A62</f>
        <v>50</v>
      </c>
      <c r="B51" s="13" t="s">
        <v>68</v>
      </c>
      <c r="C51" s="14">
        <f>[1]commande_résidents_mois!KC291</f>
        <v>37</v>
      </c>
      <c r="D51" s="15">
        <f>[1]commande_résidents_mois!KC292</f>
        <v>0</v>
      </c>
      <c r="E51" s="15">
        <f>[1]commande_résidents_mois!KC293</f>
        <v>37</v>
      </c>
      <c r="F51" s="15">
        <f>[1]commande_résidents_mois!KC294</f>
        <v>26</v>
      </c>
      <c r="G51" s="117">
        <f>[1]commande_résidents_mois!KC295</f>
        <v>26</v>
      </c>
      <c r="H51" s="117"/>
      <c r="I51" s="15"/>
      <c r="J51" s="125"/>
      <c r="K51" s="17">
        <f t="shared" si="0"/>
        <v>268.62</v>
      </c>
      <c r="L51" s="18">
        <f t="shared" si="1"/>
        <v>0</v>
      </c>
      <c r="M51" s="18">
        <f>E51*$E$3</f>
        <v>240.87</v>
      </c>
      <c r="N51" s="18">
        <f t="shared" si="2"/>
        <v>12.48</v>
      </c>
      <c r="O51" s="18">
        <f t="shared" si="3"/>
        <v>22.099999999999998</v>
      </c>
      <c r="P51" s="172">
        <f t="shared" si="4"/>
        <v>0</v>
      </c>
      <c r="Q51" s="172">
        <f t="shared" si="5"/>
        <v>0</v>
      </c>
      <c r="R51" s="172">
        <f t="shared" si="6"/>
        <v>0</v>
      </c>
      <c r="S51" s="16">
        <f t="shared" si="7"/>
        <v>544.07000000000005</v>
      </c>
    </row>
    <row r="52" spans="1:19" ht="17.25" customHeight="1">
      <c r="A52" s="6">
        <f>[1]infos!A63</f>
        <v>51</v>
      </c>
      <c r="B52" s="7" t="s">
        <v>69</v>
      </c>
      <c r="C52" s="19">
        <f>[1]commande_résidents_mois!JX332</f>
        <v>30</v>
      </c>
      <c r="D52" s="20">
        <f>[1]commande_résidents_mois!JX333</f>
        <v>0</v>
      </c>
      <c r="E52" s="20">
        <f>[1]commande_résidents_mois!JX334</f>
        <v>0</v>
      </c>
      <c r="F52" s="20">
        <f>[1]commande_résidents_mois!JX335</f>
        <v>0</v>
      </c>
      <c r="G52" s="118">
        <f>[1]commande_résidents_mois!JX336</f>
        <v>0</v>
      </c>
      <c r="H52" s="118"/>
      <c r="I52" s="20"/>
      <c r="J52" s="126"/>
      <c r="K52" s="21">
        <f t="shared" si="0"/>
        <v>217.79999999999998</v>
      </c>
      <c r="L52" s="22">
        <f t="shared" si="1"/>
        <v>0</v>
      </c>
      <c r="M52" s="22">
        <f>E52*$E$3</f>
        <v>0</v>
      </c>
      <c r="N52" s="22">
        <f t="shared" si="2"/>
        <v>0</v>
      </c>
      <c r="O52" s="22">
        <f t="shared" si="3"/>
        <v>0</v>
      </c>
      <c r="P52" s="171">
        <f t="shared" si="4"/>
        <v>0</v>
      </c>
      <c r="Q52" s="171">
        <f t="shared" si="5"/>
        <v>0</v>
      </c>
      <c r="R52" s="171">
        <f t="shared" si="6"/>
        <v>0</v>
      </c>
      <c r="S52" s="9">
        <f t="shared" si="7"/>
        <v>217.79999999999998</v>
      </c>
    </row>
    <row r="53" spans="1:19" ht="17.25" customHeight="1">
      <c r="A53" s="12">
        <f>[1]infos!A64</f>
        <v>52</v>
      </c>
      <c r="B53" s="13" t="s">
        <v>70</v>
      </c>
      <c r="C53" s="14">
        <f>[1]commande_résidents_mois!JY332</f>
        <v>0</v>
      </c>
      <c r="D53" s="23">
        <f>[1]commande_résidents_mois!JY333</f>
        <v>0</v>
      </c>
      <c r="E53" s="23">
        <f>[1]commande_résidents_mois!JY334</f>
        <v>0</v>
      </c>
      <c r="F53" s="23">
        <f>[1]commande_résidents_mois!JY335</f>
        <v>0</v>
      </c>
      <c r="G53" s="119">
        <f>[1]commande_résidents_mois!JY336</f>
        <v>0</v>
      </c>
      <c r="H53" s="119"/>
      <c r="I53" s="23"/>
      <c r="J53" s="127"/>
      <c r="K53" s="17">
        <f t="shared" si="0"/>
        <v>0</v>
      </c>
      <c r="L53" s="18">
        <f t="shared" si="1"/>
        <v>0</v>
      </c>
      <c r="M53" s="18">
        <f>E53*$E$3</f>
        <v>0</v>
      </c>
      <c r="N53" s="18">
        <f t="shared" si="2"/>
        <v>0</v>
      </c>
      <c r="O53" s="18">
        <f t="shared" si="3"/>
        <v>0</v>
      </c>
      <c r="P53" s="172">
        <f t="shared" si="4"/>
        <v>0</v>
      </c>
      <c r="Q53" s="172">
        <f t="shared" si="5"/>
        <v>0</v>
      </c>
      <c r="R53" s="172">
        <f t="shared" si="6"/>
        <v>0</v>
      </c>
      <c r="S53" s="16">
        <f t="shared" si="7"/>
        <v>0</v>
      </c>
    </row>
    <row r="54" spans="1:19" ht="17.25" customHeight="1">
      <c r="A54" s="6">
        <f>[1]infos!A65</f>
        <v>53</v>
      </c>
      <c r="B54" s="7" t="s">
        <v>71</v>
      </c>
      <c r="C54" s="19">
        <f>[1]commande_résidents_mois!JZ332</f>
        <v>0</v>
      </c>
      <c r="D54" s="24">
        <f>[1]commande_résidents_mois!JZ333</f>
        <v>0</v>
      </c>
      <c r="E54" s="24">
        <f>[1]commande_résidents_mois!JZ334</f>
        <v>0</v>
      </c>
      <c r="F54" s="24">
        <f>[1]commande_résidents_mois!JZ335</f>
        <v>0</v>
      </c>
      <c r="G54" s="120">
        <f>[1]commande_résidents_mois!JZ336</f>
        <v>0</v>
      </c>
      <c r="H54" s="120"/>
      <c r="I54" s="24"/>
      <c r="J54" s="128"/>
      <c r="K54" s="21">
        <f t="shared" si="0"/>
        <v>0</v>
      </c>
      <c r="L54" s="22">
        <f t="shared" si="1"/>
        <v>0</v>
      </c>
      <c r="M54" s="22">
        <f>E54*$E$3</f>
        <v>0</v>
      </c>
      <c r="N54" s="22">
        <f t="shared" si="2"/>
        <v>0</v>
      </c>
      <c r="O54" s="22">
        <f t="shared" si="3"/>
        <v>0</v>
      </c>
      <c r="P54" s="171">
        <f t="shared" si="4"/>
        <v>0</v>
      </c>
      <c r="Q54" s="171">
        <f t="shared" si="5"/>
        <v>0</v>
      </c>
      <c r="R54" s="171">
        <f t="shared" si="6"/>
        <v>0</v>
      </c>
      <c r="S54" s="9">
        <f t="shared" si="7"/>
        <v>0</v>
      </c>
    </row>
    <row r="55" spans="1:19" ht="17.25" customHeight="1">
      <c r="A55" s="12">
        <f>[1]infos!A66</f>
        <v>54</v>
      </c>
      <c r="B55" s="13" t="s">
        <v>72</v>
      </c>
      <c r="C55" s="14">
        <f>[1]commande_résidents_mois!KA332</f>
        <v>0</v>
      </c>
      <c r="D55" s="23">
        <f>[1]commande_résidents_mois!KA333</f>
        <v>0</v>
      </c>
      <c r="E55" s="23">
        <f>[1]commande_résidents_mois!KA334</f>
        <v>0</v>
      </c>
      <c r="F55" s="23">
        <f>[1]commande_résidents_mois!KA335</f>
        <v>0</v>
      </c>
      <c r="G55" s="119">
        <f>[1]commande_résidents_mois!KA336</f>
        <v>0</v>
      </c>
      <c r="H55" s="119"/>
      <c r="I55" s="23"/>
      <c r="J55" s="127"/>
      <c r="K55" s="17">
        <f t="shared" si="0"/>
        <v>0</v>
      </c>
      <c r="L55" s="18">
        <f t="shared" si="1"/>
        <v>0</v>
      </c>
      <c r="M55" s="18">
        <f>E55*$E$3</f>
        <v>0</v>
      </c>
      <c r="N55" s="18">
        <f t="shared" si="2"/>
        <v>0</v>
      </c>
      <c r="O55" s="18">
        <f t="shared" si="3"/>
        <v>0</v>
      </c>
      <c r="P55" s="172">
        <f t="shared" si="4"/>
        <v>0</v>
      </c>
      <c r="Q55" s="172">
        <f t="shared" si="5"/>
        <v>0</v>
      </c>
      <c r="R55" s="172">
        <f t="shared" si="6"/>
        <v>0</v>
      </c>
      <c r="S55" s="16">
        <f t="shared" si="7"/>
        <v>0</v>
      </c>
    </row>
    <row r="56" spans="1:19" ht="17.25" customHeight="1">
      <c r="A56" s="6">
        <f>[1]infos!A67</f>
        <v>55</v>
      </c>
      <c r="B56" s="7" t="s">
        <v>73</v>
      </c>
      <c r="C56" s="19">
        <f>[1]commande_résidents_mois!KB332</f>
        <v>1</v>
      </c>
      <c r="D56" s="24">
        <f>[1]commande_résidents_mois!KB333</f>
        <v>0</v>
      </c>
      <c r="E56" s="24">
        <f>[1]commande_résidents_mois!KB334</f>
        <v>0</v>
      </c>
      <c r="F56" s="24">
        <f>[1]commande_résidents_mois!KB335</f>
        <v>0</v>
      </c>
      <c r="G56" s="120">
        <f>[1]commande_résidents_mois!KB336</f>
        <v>0</v>
      </c>
      <c r="H56" s="120"/>
      <c r="I56" s="24"/>
      <c r="J56" s="128"/>
      <c r="K56" s="21">
        <f t="shared" si="0"/>
        <v>7.26</v>
      </c>
      <c r="L56" s="22">
        <f t="shared" si="1"/>
        <v>0</v>
      </c>
      <c r="M56" s="22">
        <f>E56*$E$3</f>
        <v>0</v>
      </c>
      <c r="N56" s="22">
        <f t="shared" si="2"/>
        <v>0</v>
      </c>
      <c r="O56" s="22">
        <f t="shared" si="3"/>
        <v>0</v>
      </c>
      <c r="P56" s="171">
        <f t="shared" si="4"/>
        <v>0</v>
      </c>
      <c r="Q56" s="171">
        <f t="shared" si="5"/>
        <v>0</v>
      </c>
      <c r="R56" s="171">
        <f t="shared" si="6"/>
        <v>0</v>
      </c>
      <c r="S56" s="9">
        <f t="shared" si="7"/>
        <v>7.26</v>
      </c>
    </row>
    <row r="57" spans="1:19" ht="17.25" customHeight="1">
      <c r="A57" s="12">
        <f>[1]infos!A68</f>
        <v>57</v>
      </c>
      <c r="B57" s="13" t="s">
        <v>74</v>
      </c>
      <c r="C57" s="14">
        <f>[1]commande_résidents_mois!KC332</f>
        <v>0</v>
      </c>
      <c r="D57" s="23">
        <f>[1]commande_résidents_mois!KC333</f>
        <v>0</v>
      </c>
      <c r="E57" s="23">
        <f>[1]commande_résidents_mois!KC334</f>
        <v>0</v>
      </c>
      <c r="F57" s="23">
        <f>[1]commande_résidents_mois!KC335</f>
        <v>0</v>
      </c>
      <c r="G57" s="119">
        <f>[1]commande_résidents_mois!KC336</f>
        <v>0</v>
      </c>
      <c r="H57" s="119"/>
      <c r="I57" s="23"/>
      <c r="J57" s="127"/>
      <c r="K57" s="17">
        <f t="shared" si="0"/>
        <v>0</v>
      </c>
      <c r="L57" s="18">
        <f t="shared" si="1"/>
        <v>0</v>
      </c>
      <c r="M57" s="18">
        <f>E57*$E$3</f>
        <v>0</v>
      </c>
      <c r="N57" s="18">
        <f t="shared" si="2"/>
        <v>0</v>
      </c>
      <c r="O57" s="18">
        <f t="shared" si="3"/>
        <v>0</v>
      </c>
      <c r="P57" s="172">
        <f t="shared" si="4"/>
        <v>0</v>
      </c>
      <c r="Q57" s="172">
        <f t="shared" si="5"/>
        <v>0</v>
      </c>
      <c r="R57" s="172">
        <f t="shared" si="6"/>
        <v>0</v>
      </c>
      <c r="S57" s="16">
        <f t="shared" si="7"/>
        <v>0</v>
      </c>
    </row>
    <row r="58" spans="1:19" ht="17.25" customHeight="1">
      <c r="A58" s="6">
        <f>[1]infos!A69</f>
        <v>58</v>
      </c>
      <c r="B58" s="7" t="s">
        <v>75</v>
      </c>
      <c r="C58" s="19">
        <f>[1]commande_résidents_mois!JX373</f>
        <v>0</v>
      </c>
      <c r="D58" s="24">
        <f>[1]commande_résidents_mois!JX374</f>
        <v>0</v>
      </c>
      <c r="E58" s="24">
        <f>[1]commande_résidents_mois!JX375</f>
        <v>0</v>
      </c>
      <c r="F58" s="24">
        <f>[1]commande_résidents_mois!JX376</f>
        <v>0</v>
      </c>
      <c r="G58" s="120">
        <f>[1]commande_résidents_mois!JX377</f>
        <v>0</v>
      </c>
      <c r="H58" s="120"/>
      <c r="I58" s="24"/>
      <c r="J58" s="128"/>
      <c r="K58" s="21">
        <f t="shared" si="0"/>
        <v>0</v>
      </c>
      <c r="L58" s="22">
        <f t="shared" si="1"/>
        <v>0</v>
      </c>
      <c r="M58" s="22">
        <f>E58*$E$3</f>
        <v>0</v>
      </c>
      <c r="N58" s="22">
        <f t="shared" si="2"/>
        <v>0</v>
      </c>
      <c r="O58" s="22">
        <f t="shared" si="3"/>
        <v>0</v>
      </c>
      <c r="P58" s="171">
        <f t="shared" si="4"/>
        <v>0</v>
      </c>
      <c r="Q58" s="171">
        <f t="shared" si="5"/>
        <v>0</v>
      </c>
      <c r="R58" s="171">
        <f t="shared" si="6"/>
        <v>0</v>
      </c>
      <c r="S58" s="9">
        <f t="shared" si="7"/>
        <v>0</v>
      </c>
    </row>
    <row r="59" spans="1:19" ht="17.25" customHeight="1">
      <c r="A59" s="12">
        <f>[1]infos!A70</f>
        <v>59</v>
      </c>
      <c r="B59" s="13" t="s">
        <v>76</v>
      </c>
      <c r="C59" s="14">
        <f>[1]commande_résidents_mois!JY373</f>
        <v>0</v>
      </c>
      <c r="D59" s="23">
        <f>[1]commande_résidents_mois!JY374</f>
        <v>0</v>
      </c>
      <c r="E59" s="23">
        <f>[1]commande_résidents_mois!JY375</f>
        <v>0</v>
      </c>
      <c r="F59" s="23">
        <f>[1]commande_résidents_mois!JY376</f>
        <v>0</v>
      </c>
      <c r="G59" s="119">
        <f>[1]commande_résidents_mois!JY377</f>
        <v>0</v>
      </c>
      <c r="H59" s="119"/>
      <c r="I59" s="23"/>
      <c r="J59" s="127"/>
      <c r="K59" s="17">
        <f t="shared" si="0"/>
        <v>0</v>
      </c>
      <c r="L59" s="18">
        <f t="shared" si="1"/>
        <v>0</v>
      </c>
      <c r="M59" s="18">
        <f>E59*$E$3</f>
        <v>0</v>
      </c>
      <c r="N59" s="18">
        <f t="shared" si="2"/>
        <v>0</v>
      </c>
      <c r="O59" s="18">
        <f t="shared" si="3"/>
        <v>0</v>
      </c>
      <c r="P59" s="172">
        <f t="shared" si="4"/>
        <v>0</v>
      </c>
      <c r="Q59" s="172">
        <f t="shared" si="5"/>
        <v>0</v>
      </c>
      <c r="R59" s="172">
        <f t="shared" si="6"/>
        <v>0</v>
      </c>
      <c r="S59" s="16">
        <f t="shared" si="7"/>
        <v>0</v>
      </c>
    </row>
    <row r="60" spans="1:19" ht="17.25" customHeight="1">
      <c r="A60" s="6">
        <f>[1]infos!A71</f>
        <v>60</v>
      </c>
      <c r="B60" s="7" t="s">
        <v>77</v>
      </c>
      <c r="C60" s="19">
        <f>[1]commande_résidents_mois!JZ373</f>
        <v>30</v>
      </c>
      <c r="D60" s="24">
        <f>[1]commande_résidents_mois!JZ374</f>
        <v>0</v>
      </c>
      <c r="E60" s="24">
        <f>[1]commande_résidents_mois!JZ375</f>
        <v>0</v>
      </c>
      <c r="F60" s="24">
        <f>[1]commande_résidents_mois!JZ376</f>
        <v>27</v>
      </c>
      <c r="G60" s="120">
        <f>[1]commande_résidents_mois!JZ377</f>
        <v>27</v>
      </c>
      <c r="H60" s="120"/>
      <c r="I60" s="24"/>
      <c r="J60" s="128"/>
      <c r="K60" s="21">
        <f t="shared" si="0"/>
        <v>217.79999999999998</v>
      </c>
      <c r="L60" s="22">
        <f t="shared" si="1"/>
        <v>0</v>
      </c>
      <c r="M60" s="22">
        <f>E60*$E$3</f>
        <v>0</v>
      </c>
      <c r="N60" s="22">
        <f t="shared" si="2"/>
        <v>12.959999999999999</v>
      </c>
      <c r="O60" s="22">
        <f t="shared" si="3"/>
        <v>22.95</v>
      </c>
      <c r="P60" s="171">
        <f t="shared" si="4"/>
        <v>0</v>
      </c>
      <c r="Q60" s="171">
        <f t="shared" si="5"/>
        <v>0</v>
      </c>
      <c r="R60" s="171">
        <f t="shared" si="6"/>
        <v>0</v>
      </c>
      <c r="S60" s="9">
        <f t="shared" si="7"/>
        <v>253.70999999999998</v>
      </c>
    </row>
    <row r="61" spans="1:19" ht="17.25" customHeight="1">
      <c r="A61" s="12">
        <f>[1]infos!A72</f>
        <v>61</v>
      </c>
      <c r="B61" s="13" t="s">
        <v>78</v>
      </c>
      <c r="C61" s="14">
        <f>[1]commande_résidents_mois!KA373</f>
        <v>0</v>
      </c>
      <c r="D61" s="23">
        <f>[1]commande_résidents_mois!KA374</f>
        <v>0</v>
      </c>
      <c r="E61" s="23">
        <f>[1]commande_résidents_mois!KA375</f>
        <v>0</v>
      </c>
      <c r="F61" s="23">
        <f>[1]commande_résidents_mois!KA376</f>
        <v>0</v>
      </c>
      <c r="G61" s="119">
        <f>[1]commande_résidents_mois!KA377</f>
        <v>0</v>
      </c>
      <c r="H61" s="119"/>
      <c r="I61" s="23"/>
      <c r="J61" s="127"/>
      <c r="K61" s="17">
        <f t="shared" si="0"/>
        <v>0</v>
      </c>
      <c r="L61" s="18">
        <f t="shared" si="1"/>
        <v>0</v>
      </c>
      <c r="M61" s="18">
        <f>E61*$E$3</f>
        <v>0</v>
      </c>
      <c r="N61" s="18">
        <f t="shared" si="2"/>
        <v>0</v>
      </c>
      <c r="O61" s="18">
        <f t="shared" si="3"/>
        <v>0</v>
      </c>
      <c r="P61" s="172">
        <f t="shared" si="4"/>
        <v>0</v>
      </c>
      <c r="Q61" s="172">
        <f t="shared" si="5"/>
        <v>0</v>
      </c>
      <c r="R61" s="172">
        <f t="shared" si="6"/>
        <v>0</v>
      </c>
      <c r="S61" s="16">
        <f t="shared" si="7"/>
        <v>0</v>
      </c>
    </row>
    <row r="62" spans="1:19" ht="17.25" customHeight="1">
      <c r="A62" s="6">
        <f>[1]infos!A73</f>
        <v>62</v>
      </c>
      <c r="B62" s="7" t="s">
        <v>79</v>
      </c>
      <c r="C62" s="19">
        <f>[1]commande_résidents_mois!KB373</f>
        <v>1</v>
      </c>
      <c r="D62" s="24">
        <f>[1]commande_résidents_mois!KB374</f>
        <v>0</v>
      </c>
      <c r="E62" s="24">
        <f>[1]commande_résidents_mois!KB375</f>
        <v>0</v>
      </c>
      <c r="F62" s="24">
        <f>[1]commande_résidents_mois!KB376</f>
        <v>0</v>
      </c>
      <c r="G62" s="120">
        <f>[1]commande_résidents_mois!KB377</f>
        <v>0</v>
      </c>
      <c r="H62" s="120"/>
      <c r="I62" s="24"/>
      <c r="J62" s="128"/>
      <c r="K62" s="21">
        <f t="shared" si="0"/>
        <v>7.26</v>
      </c>
      <c r="L62" s="22">
        <f t="shared" si="1"/>
        <v>0</v>
      </c>
      <c r="M62" s="22">
        <f>E62*$E$3</f>
        <v>0</v>
      </c>
      <c r="N62" s="22">
        <f t="shared" si="2"/>
        <v>0</v>
      </c>
      <c r="O62" s="22">
        <f t="shared" si="3"/>
        <v>0</v>
      </c>
      <c r="P62" s="171">
        <f t="shared" si="4"/>
        <v>0</v>
      </c>
      <c r="Q62" s="171">
        <f t="shared" si="5"/>
        <v>0</v>
      </c>
      <c r="R62" s="171">
        <f t="shared" si="6"/>
        <v>0</v>
      </c>
      <c r="S62" s="9">
        <f t="shared" si="7"/>
        <v>7.26</v>
      </c>
    </row>
    <row r="63" spans="1:19" ht="17.25" customHeight="1">
      <c r="A63" s="12">
        <f>[1]infos!A74</f>
        <v>63</v>
      </c>
      <c r="B63" s="13" t="s">
        <v>80</v>
      </c>
      <c r="C63" s="14">
        <f>[1]commande_résidents_mois!KC373</f>
        <v>30</v>
      </c>
      <c r="D63" s="23">
        <f>[1]commande_résidents_mois!KC374</f>
        <v>0</v>
      </c>
      <c r="E63" s="23">
        <f>[1]commande_résidents_mois!KC375</f>
        <v>0</v>
      </c>
      <c r="F63" s="23">
        <f>[1]commande_résidents_mois!KC376</f>
        <v>29</v>
      </c>
      <c r="G63" s="119">
        <f>[1]commande_résidents_mois!KC377</f>
        <v>29</v>
      </c>
      <c r="H63" s="119"/>
      <c r="I63" s="23"/>
      <c r="J63" s="127"/>
      <c r="K63" s="17">
        <f t="shared" si="0"/>
        <v>217.79999999999998</v>
      </c>
      <c r="L63" s="18">
        <f t="shared" si="1"/>
        <v>0</v>
      </c>
      <c r="M63" s="18">
        <f>E63*$E$3</f>
        <v>0</v>
      </c>
      <c r="N63" s="18">
        <f t="shared" si="2"/>
        <v>13.92</v>
      </c>
      <c r="O63" s="18">
        <f t="shared" si="3"/>
        <v>24.65</v>
      </c>
      <c r="P63" s="172">
        <f t="shared" si="4"/>
        <v>0</v>
      </c>
      <c r="Q63" s="172">
        <f t="shared" si="5"/>
        <v>0</v>
      </c>
      <c r="R63" s="172">
        <f t="shared" si="6"/>
        <v>0</v>
      </c>
      <c r="S63" s="16">
        <f t="shared" si="7"/>
        <v>256.36999999999995</v>
      </c>
    </row>
    <row r="64" spans="1:19" ht="17.25" customHeight="1">
      <c r="A64" s="6">
        <f>[1]infos!A75</f>
        <v>64</v>
      </c>
      <c r="B64" s="7" t="s">
        <v>81</v>
      </c>
      <c r="C64" s="19">
        <f>[1]commande_résidents_mois!JX414</f>
        <v>30</v>
      </c>
      <c r="D64" s="24">
        <f>[1]commande_résidents_mois!JX415</f>
        <v>0</v>
      </c>
      <c r="E64" s="24">
        <f>[1]commande_résidents_mois!JX416</f>
        <v>0</v>
      </c>
      <c r="F64" s="24">
        <f>[1]commande_résidents_mois!JX417</f>
        <v>29</v>
      </c>
      <c r="G64" s="120">
        <f>[1]commande_résidents_mois!JX418</f>
        <v>29</v>
      </c>
      <c r="H64" s="120"/>
      <c r="I64" s="24"/>
      <c r="J64" s="128"/>
      <c r="K64" s="21">
        <f t="shared" si="0"/>
        <v>217.79999999999998</v>
      </c>
      <c r="L64" s="22">
        <f t="shared" si="1"/>
        <v>0</v>
      </c>
      <c r="M64" s="22">
        <f>E64*$E$3</f>
        <v>0</v>
      </c>
      <c r="N64" s="22">
        <f t="shared" si="2"/>
        <v>13.92</v>
      </c>
      <c r="O64" s="22">
        <f t="shared" si="3"/>
        <v>24.65</v>
      </c>
      <c r="P64" s="171">
        <f t="shared" si="4"/>
        <v>0</v>
      </c>
      <c r="Q64" s="171">
        <f t="shared" si="5"/>
        <v>0</v>
      </c>
      <c r="R64" s="171">
        <f t="shared" si="6"/>
        <v>0</v>
      </c>
      <c r="S64" s="9">
        <f t="shared" si="7"/>
        <v>256.36999999999995</v>
      </c>
    </row>
    <row r="65" spans="1:19" ht="17.25" customHeight="1">
      <c r="A65" s="12">
        <f>[1]infos!A76</f>
        <v>65</v>
      </c>
      <c r="B65" s="13" t="s">
        <v>82</v>
      </c>
      <c r="C65" s="14">
        <f>[1]commande_résidents_mois!JY414</f>
        <v>0</v>
      </c>
      <c r="D65" s="23">
        <f>[1]commande_résidents_mois!JY415</f>
        <v>0</v>
      </c>
      <c r="E65" s="23">
        <f>[1]commande_résidents_mois!JY416</f>
        <v>0</v>
      </c>
      <c r="F65" s="23">
        <f>[1]commande_résidents_mois!JY417</f>
        <v>0</v>
      </c>
      <c r="G65" s="119">
        <f>[1]commande_résidents_mois!JY418</f>
        <v>0</v>
      </c>
      <c r="H65" s="119"/>
      <c r="I65" s="23"/>
      <c r="J65" s="127"/>
      <c r="K65" s="17">
        <f t="shared" si="0"/>
        <v>0</v>
      </c>
      <c r="L65" s="18">
        <f t="shared" si="1"/>
        <v>0</v>
      </c>
      <c r="M65" s="18">
        <f>E65*$E$3</f>
        <v>0</v>
      </c>
      <c r="N65" s="18">
        <f t="shared" si="2"/>
        <v>0</v>
      </c>
      <c r="O65" s="18">
        <f t="shared" si="3"/>
        <v>0</v>
      </c>
      <c r="P65" s="172">
        <f t="shared" si="4"/>
        <v>0</v>
      </c>
      <c r="Q65" s="172">
        <f t="shared" si="5"/>
        <v>0</v>
      </c>
      <c r="R65" s="172">
        <f t="shared" si="6"/>
        <v>0</v>
      </c>
      <c r="S65" s="16">
        <f t="shared" si="7"/>
        <v>0</v>
      </c>
    </row>
    <row r="66" spans="1:19" ht="17.25" customHeight="1">
      <c r="A66" s="6">
        <f>[1]infos!A77</f>
        <v>66</v>
      </c>
      <c r="B66" s="7" t="s">
        <v>83</v>
      </c>
      <c r="C66" s="19">
        <f>[1]commande_résidents_mois!JZ414</f>
        <v>0</v>
      </c>
      <c r="D66" s="24">
        <f>[1]commande_résidents_mois!JZ415</f>
        <v>0</v>
      </c>
      <c r="E66" s="24">
        <f>[1]commande_résidents_mois!JZ416</f>
        <v>0</v>
      </c>
      <c r="F66" s="24">
        <f>[1]commande_résidents_mois!JZ417</f>
        <v>0</v>
      </c>
      <c r="G66" s="120">
        <f>[1]commande_résidents_mois!JZ418</f>
        <v>0</v>
      </c>
      <c r="H66" s="120"/>
      <c r="I66" s="24"/>
      <c r="J66" s="128"/>
      <c r="K66" s="21">
        <f t="shared" si="0"/>
        <v>0</v>
      </c>
      <c r="L66" s="22">
        <f t="shared" si="1"/>
        <v>0</v>
      </c>
      <c r="M66" s="22">
        <f>E66*$E$3</f>
        <v>0</v>
      </c>
      <c r="N66" s="22">
        <f t="shared" si="2"/>
        <v>0</v>
      </c>
      <c r="O66" s="22">
        <f t="shared" si="3"/>
        <v>0</v>
      </c>
      <c r="P66" s="171">
        <f t="shared" si="4"/>
        <v>0</v>
      </c>
      <c r="Q66" s="171">
        <f t="shared" si="5"/>
        <v>0</v>
      </c>
      <c r="R66" s="171">
        <f t="shared" si="6"/>
        <v>0</v>
      </c>
      <c r="S66" s="9">
        <f t="shared" si="7"/>
        <v>0</v>
      </c>
    </row>
    <row r="67" spans="1:19" ht="17.25" customHeight="1">
      <c r="A67" s="12">
        <f>[1]infos!A78</f>
        <v>67</v>
      </c>
      <c r="B67" s="13" t="s">
        <v>84</v>
      </c>
      <c r="C67" s="14">
        <f>[1]commande_résidents_mois!KA414</f>
        <v>0</v>
      </c>
      <c r="D67" s="23">
        <f>[1]commande_résidents_mois!KA415</f>
        <v>0</v>
      </c>
      <c r="E67" s="23">
        <f>[1]commande_résidents_mois!KA416</f>
        <v>0</v>
      </c>
      <c r="F67" s="23">
        <f>[1]commande_résidents_mois!KA417</f>
        <v>0</v>
      </c>
      <c r="G67" s="119">
        <f>[1]commande_résidents_mois!KA418</f>
        <v>0</v>
      </c>
      <c r="H67" s="119"/>
      <c r="I67" s="23"/>
      <c r="J67" s="127"/>
      <c r="K67" s="17">
        <f t="shared" si="0"/>
        <v>0</v>
      </c>
      <c r="L67" s="18">
        <f t="shared" si="1"/>
        <v>0</v>
      </c>
      <c r="M67" s="18">
        <f>E67*$E$3</f>
        <v>0</v>
      </c>
      <c r="N67" s="18">
        <f t="shared" si="2"/>
        <v>0</v>
      </c>
      <c r="O67" s="18">
        <f t="shared" si="3"/>
        <v>0</v>
      </c>
      <c r="P67" s="172">
        <f t="shared" si="4"/>
        <v>0</v>
      </c>
      <c r="Q67" s="172">
        <f t="shared" si="5"/>
        <v>0</v>
      </c>
      <c r="R67" s="172">
        <f t="shared" si="6"/>
        <v>0</v>
      </c>
      <c r="S67" s="16">
        <f t="shared" si="7"/>
        <v>0</v>
      </c>
    </row>
    <row r="68" spans="1:19" ht="17.25" customHeight="1">
      <c r="A68" s="6">
        <f>[1]infos!A79</f>
        <v>68</v>
      </c>
      <c r="B68" s="7" t="s">
        <v>85</v>
      </c>
      <c r="C68" s="19">
        <f>[1]commande_résidents_mois!KB414</f>
        <v>0</v>
      </c>
      <c r="D68" s="24">
        <f>[1]commande_résidents_mois!KB415</f>
        <v>0</v>
      </c>
      <c r="E68" s="24">
        <f>[1]commande_résidents_mois!KB416</f>
        <v>0</v>
      </c>
      <c r="F68" s="24">
        <f>[1]commande_résidents_mois!KB417</f>
        <v>0</v>
      </c>
      <c r="G68" s="120">
        <f>[1]commande_résidents_mois!KB418</f>
        <v>0</v>
      </c>
      <c r="H68" s="120"/>
      <c r="I68" s="24"/>
      <c r="J68" s="128"/>
      <c r="K68" s="21">
        <f t="shared" si="0"/>
        <v>0</v>
      </c>
      <c r="L68" s="22">
        <f t="shared" si="1"/>
        <v>0</v>
      </c>
      <c r="M68" s="22">
        <f>E68*$E$3</f>
        <v>0</v>
      </c>
      <c r="N68" s="22">
        <f t="shared" si="2"/>
        <v>0</v>
      </c>
      <c r="O68" s="22">
        <f t="shared" si="3"/>
        <v>0</v>
      </c>
      <c r="P68" s="171">
        <f t="shared" si="4"/>
        <v>0</v>
      </c>
      <c r="Q68" s="171">
        <f t="shared" si="5"/>
        <v>0</v>
      </c>
      <c r="R68" s="171">
        <f t="shared" si="6"/>
        <v>0</v>
      </c>
      <c r="S68" s="9">
        <f t="shared" si="7"/>
        <v>0</v>
      </c>
    </row>
    <row r="69" spans="1:19" ht="17.25" customHeight="1">
      <c r="A69" s="12">
        <f>[1]infos!A80</f>
        <v>69</v>
      </c>
      <c r="B69" s="13" t="s">
        <v>86</v>
      </c>
      <c r="C69" s="14">
        <f>[1]commande_résidents_mois!KC414</f>
        <v>21</v>
      </c>
      <c r="D69" s="23">
        <f>[1]commande_résidents_mois!KC415</f>
        <v>0</v>
      </c>
      <c r="E69" s="23">
        <f>[1]commande_résidents_mois!KC416</f>
        <v>0</v>
      </c>
      <c r="F69" s="23">
        <f>[1]commande_résidents_mois!KC417</f>
        <v>0</v>
      </c>
      <c r="G69" s="119">
        <f>[1]commande_résidents_mois!KC418</f>
        <v>20</v>
      </c>
      <c r="H69" s="119"/>
      <c r="I69" s="23"/>
      <c r="J69" s="127"/>
      <c r="K69" s="17">
        <f t="shared" ref="K69:K75" si="8">C69*$C$3</f>
        <v>152.46</v>
      </c>
      <c r="L69" s="18">
        <f t="shared" ref="L69:L75" si="9">D69*$D$3</f>
        <v>0</v>
      </c>
      <c r="M69" s="18">
        <f t="shared" ref="M69:M75" si="10">E69*$E$3</f>
        <v>0</v>
      </c>
      <c r="N69" s="18">
        <f t="shared" ref="N69:N75" si="11">F69*$F$3</f>
        <v>0</v>
      </c>
      <c r="O69" s="18">
        <f t="shared" ref="O69:O75" si="12">G69*$G$3</f>
        <v>17</v>
      </c>
      <c r="P69" s="172">
        <f t="shared" si="4"/>
        <v>0</v>
      </c>
      <c r="Q69" s="172">
        <f t="shared" si="5"/>
        <v>0</v>
      </c>
      <c r="R69" s="172">
        <f t="shared" si="6"/>
        <v>0</v>
      </c>
      <c r="S69" s="16">
        <f t="shared" si="7"/>
        <v>169.46</v>
      </c>
    </row>
    <row r="70" spans="1:19" ht="17.25" customHeight="1">
      <c r="A70" s="6">
        <f>[1]infos!A81</f>
        <v>70</v>
      </c>
      <c r="B70" s="7" t="s">
        <v>87</v>
      </c>
      <c r="C70" s="19">
        <f>[1]commande_résidents_mois!JX455</f>
        <v>9</v>
      </c>
      <c r="D70" s="24">
        <f>[1]commande_résidents_mois!JX456</f>
        <v>9</v>
      </c>
      <c r="E70" s="24">
        <f>[1]commande_résidents_mois!JX457</f>
        <v>0</v>
      </c>
      <c r="F70" s="24">
        <f>[1]commande_résidents_mois!JX458</f>
        <v>0</v>
      </c>
      <c r="G70" s="120">
        <f>[1]commande_résidents_mois!JX459</f>
        <v>0</v>
      </c>
      <c r="H70" s="120"/>
      <c r="I70" s="24"/>
      <c r="J70" s="128"/>
      <c r="K70" s="21">
        <f t="shared" si="8"/>
        <v>65.34</v>
      </c>
      <c r="L70" s="22">
        <f t="shared" si="9"/>
        <v>19.89</v>
      </c>
      <c r="M70" s="22">
        <f t="shared" si="10"/>
        <v>0</v>
      </c>
      <c r="N70" s="22">
        <f t="shared" si="11"/>
        <v>0</v>
      </c>
      <c r="O70" s="22">
        <f t="shared" si="12"/>
        <v>0</v>
      </c>
      <c r="P70" s="171">
        <f t="shared" ref="P70:P75" si="13">$H$3*H70</f>
        <v>0</v>
      </c>
      <c r="Q70" s="171">
        <f t="shared" ref="Q70:Q75" si="14">$I$3*I70</f>
        <v>0</v>
      </c>
      <c r="R70" s="171">
        <f t="shared" ref="R70:R75" si="15">$J$3*J70</f>
        <v>0</v>
      </c>
      <c r="S70" s="9">
        <f t="shared" ref="S70:S75" si="16">SUM(K70:R70)</f>
        <v>85.23</v>
      </c>
    </row>
    <row r="71" spans="1:19" ht="17.25" customHeight="1">
      <c r="A71" s="12">
        <f>[1]infos!A82</f>
        <v>71</v>
      </c>
      <c r="B71" s="13" t="s">
        <v>88</v>
      </c>
      <c r="C71" s="14">
        <f>[1]commande_résidents_mois!JY455</f>
        <v>29</v>
      </c>
      <c r="D71" s="23">
        <f>[1]commande_résidents_mois!JY456</f>
        <v>0</v>
      </c>
      <c r="E71" s="23">
        <f>[1]commande_résidents_mois!JY457</f>
        <v>0</v>
      </c>
      <c r="F71" s="23">
        <f>[1]commande_résidents_mois!JY458</f>
        <v>0</v>
      </c>
      <c r="G71" s="119">
        <f>[1]commande_résidents_mois!JY459</f>
        <v>0</v>
      </c>
      <c r="H71" s="119"/>
      <c r="I71" s="23"/>
      <c r="J71" s="127"/>
      <c r="K71" s="17">
        <f t="shared" si="8"/>
        <v>210.54</v>
      </c>
      <c r="L71" s="18">
        <f t="shared" si="9"/>
        <v>0</v>
      </c>
      <c r="M71" s="18">
        <f t="shared" si="10"/>
        <v>0</v>
      </c>
      <c r="N71" s="18">
        <f t="shared" si="11"/>
        <v>0</v>
      </c>
      <c r="O71" s="18">
        <f t="shared" si="12"/>
        <v>0</v>
      </c>
      <c r="P71" s="172">
        <f t="shared" si="13"/>
        <v>0</v>
      </c>
      <c r="Q71" s="172">
        <f t="shared" si="14"/>
        <v>0</v>
      </c>
      <c r="R71" s="172">
        <f t="shared" si="15"/>
        <v>0</v>
      </c>
      <c r="S71" s="16">
        <f t="shared" si="16"/>
        <v>210.54</v>
      </c>
    </row>
    <row r="72" spans="1:19" ht="17.25" customHeight="1">
      <c r="A72" s="6">
        <f>[1]infos!A83</f>
        <v>72</v>
      </c>
      <c r="B72" s="7" t="s">
        <v>89</v>
      </c>
      <c r="C72" s="19">
        <f>[1]commande_résidents_mois!JZ455</f>
        <v>0</v>
      </c>
      <c r="D72" s="24">
        <f>[1]commande_résidents_mois!JZ456</f>
        <v>0</v>
      </c>
      <c r="E72" s="24">
        <f>[1]commande_résidents_mois!JZ457</f>
        <v>0</v>
      </c>
      <c r="F72" s="24">
        <f>[1]commande_résidents_mois!JZ458</f>
        <v>0</v>
      </c>
      <c r="G72" s="120">
        <f>[1]commande_résidents_mois!JZ459</f>
        <v>0</v>
      </c>
      <c r="H72" s="120"/>
      <c r="I72" s="24"/>
      <c r="J72" s="128"/>
      <c r="K72" s="21">
        <f t="shared" si="8"/>
        <v>0</v>
      </c>
      <c r="L72" s="22">
        <f t="shared" si="9"/>
        <v>0</v>
      </c>
      <c r="M72" s="22">
        <f t="shared" si="10"/>
        <v>0</v>
      </c>
      <c r="N72" s="22">
        <f t="shared" si="11"/>
        <v>0</v>
      </c>
      <c r="O72" s="22">
        <f t="shared" si="12"/>
        <v>0</v>
      </c>
      <c r="P72" s="171">
        <f t="shared" si="13"/>
        <v>0</v>
      </c>
      <c r="Q72" s="171">
        <f t="shared" si="14"/>
        <v>0</v>
      </c>
      <c r="R72" s="171">
        <f t="shared" si="15"/>
        <v>0</v>
      </c>
      <c r="S72" s="9">
        <f>SUM(K72:R72)</f>
        <v>0</v>
      </c>
    </row>
    <row r="73" spans="1:19" ht="17.25" customHeight="1">
      <c r="A73" s="12">
        <f>[1]infos!A84</f>
        <v>73</v>
      </c>
      <c r="B73" s="13" t="s">
        <v>90</v>
      </c>
      <c r="C73" s="14">
        <f>[1]commande_résidents_mois!KA455</f>
        <v>1</v>
      </c>
      <c r="D73" s="23">
        <f>[1]commande_résidents_mois!KA456</f>
        <v>0</v>
      </c>
      <c r="E73" s="23">
        <f>[1]commande_résidents_mois!KA457</f>
        <v>0</v>
      </c>
      <c r="F73" s="23">
        <f>[1]commande_résidents_mois!KA458</f>
        <v>0</v>
      </c>
      <c r="G73" s="119">
        <f>[1]commande_résidents_mois!KA459</f>
        <v>0</v>
      </c>
      <c r="H73" s="119"/>
      <c r="I73" s="23"/>
      <c r="J73" s="127"/>
      <c r="K73" s="17">
        <f t="shared" si="8"/>
        <v>7.26</v>
      </c>
      <c r="L73" s="18">
        <f t="shared" si="9"/>
        <v>0</v>
      </c>
      <c r="M73" s="18">
        <f t="shared" si="10"/>
        <v>0</v>
      </c>
      <c r="N73" s="18">
        <f t="shared" si="11"/>
        <v>0</v>
      </c>
      <c r="O73" s="18">
        <f t="shared" si="12"/>
        <v>0</v>
      </c>
      <c r="P73" s="172">
        <f t="shared" si="13"/>
        <v>0</v>
      </c>
      <c r="Q73" s="172">
        <f t="shared" si="14"/>
        <v>0</v>
      </c>
      <c r="R73" s="172">
        <f t="shared" si="15"/>
        <v>0</v>
      </c>
      <c r="S73" s="16">
        <f t="shared" si="16"/>
        <v>7.26</v>
      </c>
    </row>
    <row r="74" spans="1:19" ht="17.25" customHeight="1">
      <c r="A74" s="6">
        <f>[1]infos!A85</f>
        <v>74</v>
      </c>
      <c r="B74" s="7" t="s">
        <v>91</v>
      </c>
      <c r="C74" s="19">
        <f>[1]commande_résidents_mois!KB455</f>
        <v>4</v>
      </c>
      <c r="D74" s="24">
        <f>[1]commande_résidents_mois!KB456</f>
        <v>0</v>
      </c>
      <c r="E74" s="24">
        <f>[1]commande_résidents_mois!KB457</f>
        <v>0</v>
      </c>
      <c r="F74" s="24">
        <f>[1]commande_résidents_mois!KB458</f>
        <v>0</v>
      </c>
      <c r="G74" s="120">
        <f>[1]commande_résidents_mois!KB459</f>
        <v>0</v>
      </c>
      <c r="H74" s="120"/>
      <c r="I74" s="24"/>
      <c r="J74" s="128"/>
      <c r="K74" s="21">
        <f t="shared" si="8"/>
        <v>29.04</v>
      </c>
      <c r="L74" s="22">
        <f t="shared" si="9"/>
        <v>0</v>
      </c>
      <c r="M74" s="22">
        <f t="shared" si="10"/>
        <v>0</v>
      </c>
      <c r="N74" s="22">
        <f t="shared" si="11"/>
        <v>0</v>
      </c>
      <c r="O74" s="22">
        <f t="shared" si="12"/>
        <v>0</v>
      </c>
      <c r="P74" s="171">
        <f t="shared" si="13"/>
        <v>0</v>
      </c>
      <c r="Q74" s="171">
        <f t="shared" si="14"/>
        <v>0</v>
      </c>
      <c r="R74" s="171">
        <f t="shared" si="15"/>
        <v>0</v>
      </c>
      <c r="S74" s="9">
        <f t="shared" si="16"/>
        <v>29.04</v>
      </c>
    </row>
    <row r="75" spans="1:19" ht="17.25" customHeight="1" thickBot="1">
      <c r="A75" s="69">
        <f>[1]infos!A86</f>
        <v>75</v>
      </c>
      <c r="B75" s="70" t="s">
        <v>92</v>
      </c>
      <c r="C75" s="71">
        <f>[1]commande_résidents_mois!KC455</f>
        <v>5</v>
      </c>
      <c r="D75" s="72">
        <f>[1]commande_résidents_mois!KC456</f>
        <v>0</v>
      </c>
      <c r="E75" s="72">
        <f>[1]commande_résidents_mois!KC457</f>
        <v>0</v>
      </c>
      <c r="F75" s="72">
        <f>[1]commande_résidents_mois!KC458</f>
        <v>0</v>
      </c>
      <c r="G75" s="121">
        <f>[1]commande_résidents_mois!KC459</f>
        <v>0</v>
      </c>
      <c r="H75" s="121"/>
      <c r="I75" s="175"/>
      <c r="J75" s="129"/>
      <c r="K75" s="73">
        <f t="shared" si="8"/>
        <v>36.299999999999997</v>
      </c>
      <c r="L75" s="74">
        <f t="shared" si="9"/>
        <v>0</v>
      </c>
      <c r="M75" s="74">
        <f t="shared" si="10"/>
        <v>0</v>
      </c>
      <c r="N75" s="74">
        <f t="shared" si="11"/>
        <v>0</v>
      </c>
      <c r="O75" s="74">
        <f t="shared" si="12"/>
        <v>0</v>
      </c>
      <c r="P75" s="172">
        <f t="shared" si="13"/>
        <v>0</v>
      </c>
      <c r="Q75" s="172">
        <f t="shared" si="14"/>
        <v>0</v>
      </c>
      <c r="R75" s="172">
        <f t="shared" si="15"/>
        <v>0</v>
      </c>
      <c r="S75" s="16">
        <f t="shared" si="16"/>
        <v>36.299999999999997</v>
      </c>
    </row>
    <row r="76" spans="1:19" ht="17.25" customHeight="1" thickBot="1">
      <c r="A76" s="75"/>
      <c r="B76" s="76" t="s">
        <v>93</v>
      </c>
      <c r="C76" s="77">
        <f>SUM(C4:C75)</f>
        <v>573</v>
      </c>
      <c r="D76" s="78">
        <f t="shared" ref="D76:S76" si="17">SUM(D4:D75)</f>
        <v>51</v>
      </c>
      <c r="E76" s="78">
        <f t="shared" si="17"/>
        <v>72</v>
      </c>
      <c r="F76" s="78">
        <f t="shared" si="17"/>
        <v>126</v>
      </c>
      <c r="G76" s="122">
        <f>SUM(G4:G75)</f>
        <v>158</v>
      </c>
      <c r="H76" s="122">
        <f t="shared" ref="H76:J76" si="18">SUM(H4:H75)</f>
        <v>3</v>
      </c>
      <c r="I76" s="78">
        <f t="shared" si="18"/>
        <v>0</v>
      </c>
      <c r="J76" s="173">
        <f t="shared" si="18"/>
        <v>0</v>
      </c>
      <c r="K76" s="77">
        <f t="shared" si="17"/>
        <v>4159.9800000000023</v>
      </c>
      <c r="L76" s="78">
        <f t="shared" si="17"/>
        <v>112.71</v>
      </c>
      <c r="M76" s="78">
        <f t="shared" si="17"/>
        <v>468.72</v>
      </c>
      <c r="N76" s="78">
        <f t="shared" si="17"/>
        <v>60.480000000000004</v>
      </c>
      <c r="O76" s="78">
        <f>SUM(O4:O75)</f>
        <v>134.30000000000001</v>
      </c>
      <c r="P76" s="78">
        <f t="shared" ref="P76:R76" si="19">SUM(P4:P75)</f>
        <v>3</v>
      </c>
      <c r="Q76" s="78">
        <f t="shared" si="19"/>
        <v>0</v>
      </c>
      <c r="R76" s="78">
        <f t="shared" si="19"/>
        <v>0</v>
      </c>
      <c r="S76" s="79">
        <f t="shared" si="17"/>
        <v>4939.1900000000005</v>
      </c>
    </row>
  </sheetData>
  <sheetProtection selectLockedCells="1"/>
  <mergeCells count="5">
    <mergeCell ref="A3:B3"/>
    <mergeCell ref="K3:S3"/>
    <mergeCell ref="A1:B2"/>
    <mergeCell ref="C1:G1"/>
    <mergeCell ref="K1:O1"/>
  </mergeCells>
  <printOptions horizontalCentered="1" verticalCentered="1"/>
  <pageMargins left="0.39370078740157483" right="0.78740157480314965" top="0.39370078740157483" bottom="0.39370078740157483" header="0.51181102362204722" footer="0.51181102362204722"/>
  <pageSetup paperSize="9" scale="6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N57"/>
  <sheetViews>
    <sheetView showGridLines="0" view="pageBreakPreview" topLeftCell="A13" zoomScale="85" zoomScaleNormal="100" zoomScaleSheetLayoutView="85" workbookViewId="0">
      <selection activeCell="Y30" sqref="Y30"/>
    </sheetView>
  </sheetViews>
  <sheetFormatPr baseColWidth="10" defaultColWidth="9.140625" defaultRowHeight="15"/>
  <cols>
    <col min="1" max="1" width="9.140625" style="26" customWidth="1"/>
    <col min="2" max="2" width="5" style="26" customWidth="1"/>
    <col min="3" max="3" width="13.5703125" style="26" customWidth="1"/>
    <col min="4" max="4" width="9.85546875" style="26" customWidth="1"/>
    <col min="5" max="5" width="10.85546875" style="26" bestFit="1" customWidth="1"/>
    <col min="6" max="6" width="10.140625" style="26" customWidth="1"/>
    <col min="7" max="7" width="4.5703125" style="67" bestFit="1" customWidth="1"/>
    <col min="8" max="8" width="14.140625" style="26" customWidth="1"/>
    <col min="9" max="9" width="1.7109375" style="26" customWidth="1"/>
    <col min="10" max="10" width="7.5703125" style="26" customWidth="1"/>
    <col min="11" max="11" width="1.7109375" style="26" customWidth="1"/>
    <col min="12" max="12" width="15.7109375" style="26" customWidth="1"/>
    <col min="13" max="13" width="18.7109375" style="26" customWidth="1"/>
    <col min="14" max="14" width="5" style="26" customWidth="1"/>
    <col min="15" max="16384" width="9.140625" style="26"/>
  </cols>
  <sheetData>
    <row r="1" spans="1:14">
      <c r="B1" s="27"/>
      <c r="C1" s="27"/>
      <c r="D1" s="27"/>
      <c r="E1" s="27"/>
      <c r="F1" s="27"/>
      <c r="G1" s="28"/>
      <c r="H1" s="27"/>
      <c r="I1" s="27"/>
      <c r="J1" s="27"/>
      <c r="K1" s="27"/>
      <c r="L1" s="27"/>
      <c r="M1" s="27"/>
      <c r="N1" s="27"/>
    </row>
    <row r="2" spans="1:14">
      <c r="A2" s="29"/>
      <c r="B2" s="30"/>
      <c r="C2" s="30"/>
      <c r="D2" s="30"/>
      <c r="E2" s="30"/>
      <c r="F2" s="30"/>
      <c r="G2" s="31"/>
      <c r="H2" s="30"/>
      <c r="I2" s="30"/>
      <c r="J2" s="30"/>
      <c r="K2" s="30"/>
      <c r="L2" s="30"/>
      <c r="M2" s="30"/>
      <c r="N2" s="30"/>
    </row>
    <row r="3" spans="1:14" ht="12.75" customHeight="1">
      <c r="A3" s="29"/>
      <c r="B3" s="30"/>
      <c r="C3" s="98"/>
      <c r="D3" s="98"/>
      <c r="E3" s="98"/>
      <c r="F3" s="98"/>
      <c r="G3" s="98"/>
      <c r="H3" s="98"/>
      <c r="I3" s="98"/>
      <c r="J3" s="98"/>
      <c r="K3" s="32"/>
      <c r="L3" s="33"/>
      <c r="M3" s="34" t="s">
        <v>9</v>
      </c>
      <c r="N3" s="35"/>
    </row>
    <row r="4" spans="1:14">
      <c r="A4" s="29"/>
      <c r="B4" s="30"/>
      <c r="C4" s="98"/>
      <c r="D4" s="98"/>
      <c r="E4" s="98"/>
      <c r="F4" s="98"/>
      <c r="G4" s="98"/>
      <c r="H4" s="98"/>
      <c r="I4" s="98"/>
      <c r="J4" s="98"/>
      <c r="K4" s="32"/>
      <c r="L4" s="33"/>
      <c r="M4" s="35"/>
      <c r="N4" s="35"/>
    </row>
    <row r="5" spans="1:14">
      <c r="A5" s="29"/>
      <c r="B5" s="30"/>
      <c r="C5" s="98"/>
      <c r="D5" s="98"/>
      <c r="E5" s="98"/>
      <c r="F5" s="98"/>
      <c r="G5" s="98"/>
      <c r="H5" s="98"/>
      <c r="I5" s="98"/>
      <c r="J5" s="98"/>
      <c r="K5" s="30"/>
      <c r="L5" s="30"/>
      <c r="M5" s="30"/>
      <c r="N5" s="30"/>
    </row>
    <row r="6" spans="1:14" ht="13.5" customHeight="1" thickBot="1">
      <c r="B6" s="30"/>
      <c r="C6" s="98"/>
      <c r="D6" s="98"/>
      <c r="E6" s="98"/>
      <c r="F6" s="98"/>
      <c r="G6" s="98"/>
      <c r="H6" s="98"/>
      <c r="I6" s="98"/>
      <c r="J6" s="98"/>
      <c r="K6" s="30"/>
      <c r="L6" s="30"/>
      <c r="M6" s="30"/>
      <c r="N6" s="30"/>
    </row>
    <row r="7" spans="1:14" ht="24.75" customHeight="1" thickTop="1" thickBot="1">
      <c r="B7" s="30"/>
      <c r="C7" s="30"/>
      <c r="D7" s="30"/>
      <c r="E7" s="30"/>
      <c r="F7" s="30"/>
      <c r="G7" s="31"/>
      <c r="H7" s="30"/>
      <c r="I7" s="30"/>
      <c r="J7" s="30"/>
      <c r="K7" s="30"/>
      <c r="L7" s="36" t="s">
        <v>10</v>
      </c>
      <c r="M7" s="37" t="s">
        <v>31</v>
      </c>
      <c r="N7" s="30"/>
    </row>
    <row r="8" spans="1:14" ht="4.5" customHeight="1" thickTop="1">
      <c r="B8" s="30"/>
      <c r="C8" s="65"/>
      <c r="D8" s="65"/>
      <c r="E8" s="65"/>
      <c r="F8" s="65"/>
      <c r="G8" s="66"/>
      <c r="H8" s="65"/>
      <c r="I8" s="65"/>
      <c r="J8" s="65"/>
      <c r="K8" s="65"/>
      <c r="L8" s="30"/>
      <c r="M8" s="30"/>
      <c r="N8" s="38"/>
    </row>
    <row r="9" spans="1:14">
      <c r="B9" s="30"/>
      <c r="C9" s="30"/>
      <c r="D9" s="30"/>
      <c r="E9" s="30"/>
      <c r="F9" s="30"/>
      <c r="G9" s="31"/>
      <c r="H9" s="30"/>
      <c r="I9" s="30"/>
      <c r="J9" s="30"/>
      <c r="K9" s="30"/>
      <c r="L9" s="30"/>
      <c r="M9" s="30"/>
      <c r="N9" s="30"/>
    </row>
    <row r="10" spans="1:14" ht="13.5" customHeight="1" thickBot="1">
      <c r="B10" s="30"/>
      <c r="C10" s="30"/>
      <c r="D10" s="30"/>
      <c r="E10" s="30"/>
      <c r="F10" s="30"/>
      <c r="G10" s="31"/>
      <c r="H10" s="30"/>
      <c r="I10" s="30"/>
      <c r="J10" s="30"/>
      <c r="K10" s="30"/>
      <c r="L10" s="30"/>
      <c r="M10" s="30"/>
      <c r="N10" s="30"/>
    </row>
    <row r="11" spans="1:14" ht="19.5" customHeight="1" thickBot="1">
      <c r="B11" s="30"/>
      <c r="C11" s="166" t="s">
        <v>98</v>
      </c>
      <c r="D11" s="30"/>
      <c r="E11" s="30"/>
      <c r="F11" s="30"/>
      <c r="G11" s="31"/>
      <c r="H11" s="30"/>
      <c r="I11" s="30"/>
      <c r="J11" s="30"/>
      <c r="K11" s="30"/>
      <c r="L11" s="39"/>
      <c r="M11" s="135" t="s">
        <v>11</v>
      </c>
      <c r="N11" s="30"/>
    </row>
    <row r="12" spans="1:14" ht="6" customHeight="1">
      <c r="B12" s="30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0"/>
      <c r="N12" s="30"/>
    </row>
    <row r="13" spans="1:14" ht="23.25">
      <c r="B13" s="30"/>
      <c r="C13" s="163" t="s">
        <v>12</v>
      </c>
      <c r="D13" s="164" t="s">
        <v>31</v>
      </c>
      <c r="E13" s="164"/>
      <c r="F13" s="164"/>
      <c r="G13" s="164"/>
      <c r="H13" s="164"/>
      <c r="I13" s="30"/>
      <c r="J13" s="30"/>
      <c r="K13" s="30"/>
      <c r="L13" s="165" t="s">
        <v>94</v>
      </c>
      <c r="M13" s="42"/>
      <c r="N13" s="42"/>
    </row>
    <row r="14" spans="1:14" ht="23.25">
      <c r="B14" s="30"/>
      <c r="C14" s="163" t="s">
        <v>13</v>
      </c>
      <c r="D14" s="164" t="s">
        <v>99</v>
      </c>
      <c r="E14" s="164"/>
      <c r="F14" s="164"/>
      <c r="G14" s="164"/>
      <c r="H14" s="164"/>
      <c r="I14" s="30"/>
      <c r="J14" s="30"/>
      <c r="K14" s="30"/>
      <c r="L14" s="41"/>
      <c r="M14" s="85"/>
      <c r="N14" s="43"/>
    </row>
    <row r="15" spans="1:14">
      <c r="B15" s="30"/>
      <c r="C15" s="41"/>
      <c r="D15" s="133"/>
      <c r="E15" s="133"/>
      <c r="F15" s="133"/>
      <c r="G15" s="133"/>
      <c r="H15" s="133"/>
      <c r="I15" s="30"/>
      <c r="J15" s="30"/>
      <c r="K15" s="30"/>
      <c r="L15" s="41"/>
      <c r="M15" s="31"/>
      <c r="N15" s="43"/>
    </row>
    <row r="16" spans="1:14">
      <c r="B16" s="30"/>
      <c r="C16" s="44"/>
      <c r="D16" s="85"/>
      <c r="E16" s="44"/>
      <c r="F16" s="85"/>
      <c r="G16" s="41"/>
      <c r="H16" s="134"/>
      <c r="I16" s="30"/>
      <c r="J16" s="30"/>
      <c r="K16" s="30"/>
      <c r="L16" s="41"/>
      <c r="M16" s="31"/>
      <c r="N16" s="30"/>
    </row>
    <row r="17" spans="2:14">
      <c r="B17" s="30"/>
      <c r="C17" s="41"/>
      <c r="D17" s="133"/>
      <c r="E17" s="133"/>
      <c r="F17" s="133"/>
      <c r="G17" s="133"/>
      <c r="H17" s="133"/>
      <c r="I17" s="30"/>
      <c r="J17" s="30"/>
      <c r="K17" s="30"/>
      <c r="L17" s="27"/>
      <c r="M17" s="27"/>
      <c r="N17" s="30"/>
    </row>
    <row r="18" spans="2:14">
      <c r="B18" s="30"/>
      <c r="C18" s="30"/>
      <c r="D18" s="30"/>
      <c r="E18" s="30"/>
      <c r="F18" s="30"/>
      <c r="G18" s="31"/>
      <c r="H18" s="30"/>
      <c r="I18" s="30"/>
      <c r="J18" s="30"/>
      <c r="K18" s="30"/>
      <c r="L18" s="30"/>
      <c r="M18" s="30"/>
      <c r="N18" s="30"/>
    </row>
    <row r="19" spans="2:14" ht="15.75">
      <c r="B19" s="30"/>
      <c r="C19" s="136" t="s">
        <v>14</v>
      </c>
      <c r="D19" s="137" t="s">
        <v>15</v>
      </c>
      <c r="E19" s="138"/>
      <c r="F19" s="138"/>
      <c r="G19" s="138"/>
      <c r="H19" s="138"/>
      <c r="I19" s="138"/>
      <c r="J19" s="138"/>
      <c r="K19" s="139"/>
      <c r="L19" s="136" t="s">
        <v>16</v>
      </c>
      <c r="M19" s="140" t="s">
        <v>17</v>
      </c>
      <c r="N19" s="45"/>
    </row>
    <row r="20" spans="2:14" ht="18.75">
      <c r="B20" s="30"/>
      <c r="C20" s="141">
        <v>1</v>
      </c>
      <c r="D20" s="142" t="str">
        <f>[1]infos!D7</f>
        <v>Déjeuner</v>
      </c>
      <c r="E20" s="143"/>
      <c r="F20" s="143"/>
      <c r="G20" s="143"/>
      <c r="H20" s="143"/>
      <c r="I20" s="143"/>
      <c r="J20" s="143"/>
      <c r="K20" s="144"/>
      <c r="L20" s="145">
        <v>7.26</v>
      </c>
      <c r="M20" s="146">
        <f>IF(L20&lt;&gt;"",ROUND(L20*C20,2),"")</f>
        <v>7.26</v>
      </c>
      <c r="N20" s="45"/>
    </row>
    <row r="21" spans="2:14" ht="18.75">
      <c r="B21" s="30"/>
      <c r="C21" s="141">
        <v>0</v>
      </c>
      <c r="D21" s="147" t="str">
        <f>[1]infos!E7</f>
        <v>Potage</v>
      </c>
      <c r="E21" s="148"/>
      <c r="F21" s="148"/>
      <c r="G21" s="148"/>
      <c r="H21" s="148"/>
      <c r="I21" s="148"/>
      <c r="J21" s="148"/>
      <c r="K21" s="149"/>
      <c r="L21" s="150">
        <v>2.21</v>
      </c>
      <c r="M21" s="146">
        <f t="shared" ref="M20:M27" si="0">IF(L21&lt;&gt;"",ROUND(L21*C21,2),"")</f>
        <v>0</v>
      </c>
      <c r="N21" s="45"/>
    </row>
    <row r="22" spans="2:14" ht="18.75">
      <c r="B22" s="30"/>
      <c r="C22" s="141">
        <v>0</v>
      </c>
      <c r="D22" s="147" t="str">
        <f>[1]infos!F7</f>
        <v>Dîner</v>
      </c>
      <c r="E22" s="148"/>
      <c r="F22" s="148"/>
      <c r="G22" s="148"/>
      <c r="H22" s="148"/>
      <c r="I22" s="148"/>
      <c r="J22" s="148"/>
      <c r="K22" s="149"/>
      <c r="L22" s="150">
        <v>6.51</v>
      </c>
      <c r="M22" s="146">
        <f t="shared" si="0"/>
        <v>0</v>
      </c>
      <c r="N22" s="45"/>
    </row>
    <row r="23" spans="2:14" ht="18.75">
      <c r="B23" s="30"/>
      <c r="C23" s="141">
        <v>0</v>
      </c>
      <c r="D23" s="147" t="str">
        <f>[1]infos!G7</f>
        <v>Café</v>
      </c>
      <c r="E23" s="148"/>
      <c r="F23" s="148"/>
      <c r="G23" s="148"/>
      <c r="H23" s="148"/>
      <c r="I23" s="148"/>
      <c r="J23" s="148"/>
      <c r="K23" s="149"/>
      <c r="L23" s="150">
        <v>0.48</v>
      </c>
      <c r="M23" s="146">
        <f t="shared" si="0"/>
        <v>0</v>
      </c>
      <c r="N23" s="45"/>
    </row>
    <row r="24" spans="2:14" ht="18.75">
      <c r="B24" s="30"/>
      <c r="C24" s="141">
        <v>0</v>
      </c>
      <c r="D24" s="147" t="str">
        <f>[1]infos!H7</f>
        <v>Vin</v>
      </c>
      <c r="E24" s="148"/>
      <c r="F24" s="148"/>
      <c r="G24" s="148"/>
      <c r="H24" s="148"/>
      <c r="I24" s="148"/>
      <c r="J24" s="148"/>
      <c r="K24" s="149"/>
      <c r="L24" s="150">
        <v>0.85</v>
      </c>
      <c r="M24" s="146">
        <f t="shared" si="0"/>
        <v>0</v>
      </c>
      <c r="N24" s="45"/>
    </row>
    <row r="25" spans="2:14" ht="18.75">
      <c r="B25" s="30"/>
      <c r="C25" s="151"/>
      <c r="D25" s="152" t="s">
        <v>95</v>
      </c>
      <c r="E25" s="153"/>
      <c r="F25" s="153"/>
      <c r="G25" s="153"/>
      <c r="H25" s="153"/>
      <c r="I25" s="153"/>
      <c r="J25" s="153"/>
      <c r="K25" s="154"/>
      <c r="L25" s="155">
        <v>1</v>
      </c>
      <c r="M25" s="146">
        <f>IF(L25&lt;&gt;"",ROUND(L25*C25,2),"")</f>
        <v>0</v>
      </c>
      <c r="N25" s="45"/>
    </row>
    <row r="26" spans="2:14" ht="18.75">
      <c r="B26" s="30"/>
      <c r="C26" s="151"/>
      <c r="D26" s="152" t="s">
        <v>96</v>
      </c>
      <c r="E26" s="153"/>
      <c r="F26" s="153"/>
      <c r="G26" s="153"/>
      <c r="H26" s="153"/>
      <c r="I26" s="153"/>
      <c r="J26" s="153"/>
      <c r="K26" s="154"/>
      <c r="L26" s="155">
        <v>2</v>
      </c>
      <c r="M26" s="146">
        <f t="shared" si="0"/>
        <v>0</v>
      </c>
      <c r="N26" s="45"/>
    </row>
    <row r="27" spans="2:14" ht="18.75">
      <c r="B27" s="30"/>
      <c r="C27" s="151"/>
      <c r="D27" s="152" t="s">
        <v>97</v>
      </c>
      <c r="E27" s="153"/>
      <c r="F27" s="153"/>
      <c r="G27" s="153"/>
      <c r="H27" s="153"/>
      <c r="I27" s="153"/>
      <c r="J27" s="153"/>
      <c r="K27" s="154"/>
      <c r="L27" s="150">
        <v>3</v>
      </c>
      <c r="M27" s="146">
        <f t="shared" si="0"/>
        <v>0</v>
      </c>
      <c r="N27" s="45"/>
    </row>
    <row r="28" spans="2:14" ht="18.75">
      <c r="B28" s="30"/>
      <c r="C28" s="156"/>
      <c r="D28" s="152"/>
      <c r="E28" s="153"/>
      <c r="F28" s="153"/>
      <c r="G28" s="153"/>
      <c r="H28" s="153"/>
      <c r="I28" s="153"/>
      <c r="J28" s="153"/>
      <c r="K28" s="154"/>
      <c r="L28" s="150"/>
      <c r="M28" s="146" t="str">
        <f t="shared" ref="M27:M36" si="1">IF(L28&lt;&gt;"",ROUND(L28*C28,2),"")</f>
        <v/>
      </c>
      <c r="N28" s="45"/>
    </row>
    <row r="29" spans="2:14">
      <c r="B29" s="30"/>
      <c r="C29" s="46"/>
      <c r="D29" s="95"/>
      <c r="E29" s="96"/>
      <c r="F29" s="96"/>
      <c r="G29" s="96"/>
      <c r="H29" s="96"/>
      <c r="I29" s="96"/>
      <c r="J29" s="96"/>
      <c r="K29" s="97"/>
      <c r="L29" s="47"/>
      <c r="M29" s="48"/>
      <c r="N29" s="45"/>
    </row>
    <row r="30" spans="2:14">
      <c r="B30" s="30"/>
      <c r="C30" s="46"/>
      <c r="D30" s="95"/>
      <c r="E30" s="96"/>
      <c r="F30" s="96"/>
      <c r="G30" s="96"/>
      <c r="H30" s="96"/>
      <c r="I30" s="96"/>
      <c r="J30" s="96"/>
      <c r="K30" s="97"/>
      <c r="L30" s="47"/>
      <c r="M30" s="48" t="str">
        <f t="shared" si="1"/>
        <v/>
      </c>
      <c r="N30" s="45"/>
    </row>
    <row r="31" spans="2:14">
      <c r="B31" s="30"/>
      <c r="C31" s="46"/>
      <c r="D31" s="95"/>
      <c r="E31" s="96"/>
      <c r="F31" s="96"/>
      <c r="G31" s="96"/>
      <c r="H31" s="96"/>
      <c r="I31" s="96"/>
      <c r="J31" s="96"/>
      <c r="K31" s="97"/>
      <c r="L31" s="47"/>
      <c r="M31" s="48" t="str">
        <f t="shared" si="1"/>
        <v/>
      </c>
      <c r="N31" s="45"/>
    </row>
    <row r="32" spans="2:14">
      <c r="B32" s="30"/>
      <c r="C32" s="46"/>
      <c r="D32" s="95"/>
      <c r="E32" s="96"/>
      <c r="F32" s="96"/>
      <c r="G32" s="96"/>
      <c r="H32" s="96"/>
      <c r="I32" s="96"/>
      <c r="J32" s="96"/>
      <c r="K32" s="97"/>
      <c r="L32" s="47"/>
      <c r="M32" s="48" t="str">
        <f t="shared" si="1"/>
        <v/>
      </c>
      <c r="N32" s="45"/>
    </row>
    <row r="33" spans="2:14">
      <c r="B33" s="30"/>
      <c r="C33" s="46"/>
      <c r="D33" s="95"/>
      <c r="E33" s="96"/>
      <c r="F33" s="96"/>
      <c r="G33" s="96"/>
      <c r="H33" s="96"/>
      <c r="I33" s="96"/>
      <c r="J33" s="96"/>
      <c r="K33" s="97"/>
      <c r="L33" s="47"/>
      <c r="M33" s="48" t="str">
        <f t="shared" si="1"/>
        <v/>
      </c>
      <c r="N33" s="45"/>
    </row>
    <row r="34" spans="2:14">
      <c r="B34" s="30"/>
      <c r="C34" s="46"/>
      <c r="D34" s="95"/>
      <c r="E34" s="96"/>
      <c r="F34" s="96"/>
      <c r="G34" s="96"/>
      <c r="H34" s="96"/>
      <c r="I34" s="96"/>
      <c r="J34" s="96"/>
      <c r="K34" s="97"/>
      <c r="L34" s="47"/>
      <c r="M34" s="48" t="str">
        <f t="shared" si="1"/>
        <v/>
      </c>
      <c r="N34" s="45"/>
    </row>
    <row r="35" spans="2:14">
      <c r="B35" s="30"/>
      <c r="C35" s="46"/>
      <c r="D35" s="95"/>
      <c r="E35" s="96"/>
      <c r="F35" s="96"/>
      <c r="G35" s="96"/>
      <c r="H35" s="96"/>
      <c r="I35" s="96"/>
      <c r="J35" s="96"/>
      <c r="K35" s="97"/>
      <c r="L35" s="47"/>
      <c r="M35" s="48" t="str">
        <f t="shared" si="1"/>
        <v/>
      </c>
      <c r="N35" s="45"/>
    </row>
    <row r="36" spans="2:14">
      <c r="B36" s="30"/>
      <c r="C36" s="49"/>
      <c r="D36" s="100"/>
      <c r="E36" s="101"/>
      <c r="F36" s="101"/>
      <c r="G36" s="101"/>
      <c r="H36" s="101"/>
      <c r="I36" s="101"/>
      <c r="J36" s="101"/>
      <c r="K36" s="102"/>
      <c r="L36" s="50"/>
      <c r="M36" s="51" t="str">
        <f t="shared" si="1"/>
        <v/>
      </c>
      <c r="N36" s="45"/>
    </row>
    <row r="37" spans="2:14" ht="18">
      <c r="B37" s="30"/>
      <c r="C37" s="30"/>
      <c r="D37" s="30"/>
      <c r="E37" s="30"/>
      <c r="F37" s="30"/>
      <c r="G37" s="31"/>
      <c r="H37" s="30"/>
      <c r="I37" s="30"/>
      <c r="J37" s="30"/>
      <c r="K37" s="30"/>
      <c r="L37" s="157" t="s">
        <v>18</v>
      </c>
      <c r="M37" s="158">
        <f>SUM(M20:M36)</f>
        <v>7.26</v>
      </c>
      <c r="N37" s="45"/>
    </row>
    <row r="38" spans="2:14" ht="13.5" customHeight="1">
      <c r="B38" s="30"/>
      <c r="C38" s="30"/>
      <c r="D38" s="30"/>
      <c r="E38" s="30"/>
      <c r="F38" s="30"/>
      <c r="G38" s="31"/>
      <c r="H38" s="52"/>
      <c r="I38" s="52"/>
      <c r="J38" s="52"/>
      <c r="K38" s="52"/>
      <c r="L38" s="159"/>
      <c r="M38" s="158"/>
      <c r="N38" s="45"/>
    </row>
    <row r="39" spans="2:14" ht="13.5" customHeight="1" thickBot="1">
      <c r="B39" s="30"/>
      <c r="C39" s="27"/>
      <c r="D39" s="27"/>
      <c r="E39" s="27"/>
      <c r="F39" s="27"/>
      <c r="G39" s="28"/>
      <c r="H39" s="53"/>
      <c r="I39" s="53"/>
      <c r="J39" s="54"/>
      <c r="K39" s="54"/>
      <c r="L39" s="160"/>
      <c r="M39" s="158"/>
      <c r="N39" s="45"/>
    </row>
    <row r="40" spans="2:14" ht="18.75" thickBot="1">
      <c r="B40" s="30"/>
      <c r="C40" s="39"/>
      <c r="D40" s="55"/>
      <c r="E40" s="40"/>
      <c r="F40" s="40"/>
      <c r="G40" s="56"/>
      <c r="H40" s="53"/>
      <c r="I40" s="53"/>
      <c r="J40" s="52"/>
      <c r="K40" s="52"/>
      <c r="L40" s="161"/>
      <c r="M40" s="158"/>
      <c r="N40" s="45"/>
    </row>
    <row r="41" spans="2:14" ht="18">
      <c r="B41" s="30"/>
      <c r="C41" s="57"/>
      <c r="D41" s="58"/>
      <c r="E41" s="58"/>
      <c r="F41" s="58"/>
      <c r="G41" s="59"/>
      <c r="H41" s="30"/>
      <c r="I41" s="30"/>
      <c r="J41" s="30"/>
      <c r="K41" s="30"/>
      <c r="L41" s="162" t="s">
        <v>19</v>
      </c>
      <c r="M41" s="60">
        <f>M37</f>
        <v>7.26</v>
      </c>
      <c r="N41" s="45"/>
    </row>
    <row r="42" spans="2:14" ht="18">
      <c r="B42" s="30"/>
      <c r="C42" s="61"/>
      <c r="D42" s="99"/>
      <c r="E42" s="99"/>
      <c r="F42" s="99"/>
      <c r="G42" s="59"/>
      <c r="H42" s="30"/>
      <c r="I42" s="30"/>
      <c r="J42" s="30"/>
      <c r="K42" s="30"/>
      <c r="L42" s="162"/>
      <c r="M42" s="162"/>
      <c r="N42" s="45"/>
    </row>
    <row r="43" spans="2:14">
      <c r="B43" s="30"/>
      <c r="C43" s="61"/>
      <c r="D43" s="99"/>
      <c r="E43" s="99"/>
      <c r="F43" s="99"/>
      <c r="G43" s="59"/>
      <c r="H43" s="30"/>
      <c r="I43" s="30"/>
      <c r="J43" s="30"/>
      <c r="K43" s="30"/>
      <c r="L43" s="33"/>
      <c r="M43" s="62"/>
      <c r="N43" s="45"/>
    </row>
    <row r="44" spans="2:14" ht="15.75">
      <c r="B44" s="30"/>
      <c r="C44" s="61"/>
      <c r="D44" s="103"/>
      <c r="E44" s="103"/>
      <c r="F44" s="103"/>
      <c r="G44" s="63"/>
      <c r="H44" s="64"/>
      <c r="I44" s="30"/>
      <c r="J44" s="30"/>
      <c r="K44" s="30"/>
      <c r="L44" s="30"/>
      <c r="M44" s="30"/>
      <c r="N44" s="45"/>
    </row>
    <row r="45" spans="2:14">
      <c r="B45" s="30"/>
      <c r="C45" s="61"/>
      <c r="D45" s="104"/>
      <c r="E45" s="104"/>
      <c r="F45" s="104"/>
      <c r="G45" s="63"/>
      <c r="H45" s="27"/>
      <c r="I45" s="27"/>
      <c r="J45" s="105" t="s">
        <v>20</v>
      </c>
      <c r="K45" s="106"/>
      <c r="L45" s="106"/>
      <c r="M45" s="107"/>
      <c r="N45" s="45"/>
    </row>
    <row r="46" spans="2:14">
      <c r="B46" s="30"/>
      <c r="C46" s="61"/>
      <c r="D46" s="114"/>
      <c r="E46" s="114"/>
      <c r="F46" s="114"/>
      <c r="G46" s="63"/>
      <c r="H46" s="27"/>
      <c r="I46" s="27"/>
      <c r="J46" s="108"/>
      <c r="K46" s="109"/>
      <c r="L46" s="109"/>
      <c r="M46" s="110"/>
      <c r="N46" s="45"/>
    </row>
    <row r="47" spans="2:14">
      <c r="B47" s="30"/>
      <c r="C47" s="30"/>
      <c r="D47" s="30"/>
      <c r="E47" s="30"/>
      <c r="F47" s="30"/>
      <c r="G47" s="31"/>
      <c r="H47" s="27"/>
      <c r="I47" s="27"/>
      <c r="J47" s="111"/>
      <c r="K47" s="112"/>
      <c r="L47" s="112"/>
      <c r="M47" s="113"/>
      <c r="N47" s="45"/>
    </row>
    <row r="48" spans="2:14">
      <c r="B48" s="30"/>
      <c r="C48" s="30"/>
      <c r="D48" s="30"/>
      <c r="E48" s="30"/>
      <c r="F48" s="30"/>
      <c r="G48" s="31"/>
      <c r="H48" s="30"/>
      <c r="I48" s="30"/>
      <c r="J48" s="30"/>
      <c r="K48" s="30"/>
      <c r="L48" s="30"/>
      <c r="M48" s="30"/>
      <c r="N48" s="45"/>
    </row>
    <row r="49" spans="2:14" ht="12.75" customHeight="1">
      <c r="B49" s="30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45"/>
    </row>
    <row r="50" spans="2:14">
      <c r="B50" s="30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45"/>
    </row>
    <row r="51" spans="2:14">
      <c r="B51" s="30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45"/>
    </row>
    <row r="52" spans="2:14">
      <c r="B52" s="30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45"/>
    </row>
    <row r="53" spans="2:14" ht="13.5" customHeight="1">
      <c r="B53" s="30"/>
      <c r="C53" s="30"/>
      <c r="D53" s="30"/>
      <c r="E53" s="30"/>
      <c r="F53" s="30"/>
      <c r="G53" s="31"/>
      <c r="H53" s="30"/>
      <c r="I53" s="30"/>
      <c r="J53" s="30"/>
      <c r="K53" s="30"/>
      <c r="L53" s="30"/>
      <c r="M53" s="30"/>
      <c r="N53" s="45"/>
    </row>
    <row r="54" spans="2:14" ht="13.5" customHeight="1">
      <c r="B54" s="30"/>
      <c r="C54" s="30"/>
      <c r="D54" s="30"/>
      <c r="E54" s="30"/>
      <c r="F54" s="30"/>
      <c r="G54" s="31"/>
      <c r="H54" s="30"/>
      <c r="I54" s="30"/>
      <c r="J54" s="30"/>
      <c r="K54" s="30"/>
      <c r="L54" s="30"/>
      <c r="M54" s="30"/>
      <c r="N54" s="45"/>
    </row>
    <row r="55" spans="2:14">
      <c r="B55" s="30"/>
      <c r="C55" s="30"/>
      <c r="D55" s="98"/>
      <c r="E55" s="98"/>
      <c r="F55" s="98"/>
      <c r="G55" s="98"/>
      <c r="H55" s="98"/>
      <c r="I55" s="98"/>
      <c r="J55" s="98"/>
      <c r="K55" s="98"/>
      <c r="L55" s="98"/>
      <c r="M55" s="30"/>
      <c r="N55" s="45"/>
    </row>
    <row r="56" spans="2:14">
      <c r="B56" s="30"/>
      <c r="C56" s="30"/>
      <c r="D56" s="98"/>
      <c r="E56" s="98"/>
      <c r="F56" s="98"/>
      <c r="G56" s="98"/>
      <c r="H56" s="98"/>
      <c r="I56" s="98"/>
      <c r="J56" s="98"/>
      <c r="K56" s="98"/>
      <c r="L56" s="98"/>
      <c r="M56" s="30"/>
      <c r="N56" s="45"/>
    </row>
    <row r="57" spans="2:14">
      <c r="B57" s="30"/>
      <c r="C57" s="30"/>
      <c r="D57" s="98"/>
      <c r="E57" s="98"/>
      <c r="F57" s="98"/>
      <c r="G57" s="98"/>
      <c r="H57" s="98"/>
      <c r="I57" s="98"/>
      <c r="J57" s="98"/>
      <c r="K57" s="98"/>
      <c r="L57" s="98"/>
      <c r="M57" s="30"/>
      <c r="N57" s="45"/>
    </row>
  </sheetData>
  <sheetProtection selectLockedCells="1"/>
  <mergeCells count="31">
    <mergeCell ref="D55:L57"/>
    <mergeCell ref="D43:F43"/>
    <mergeCell ref="D44:F44"/>
    <mergeCell ref="D45:F45"/>
    <mergeCell ref="J45:M47"/>
    <mergeCell ref="D46:F46"/>
    <mergeCell ref="C49:M52"/>
    <mergeCell ref="D42:F42"/>
    <mergeCell ref="D26:K26"/>
    <mergeCell ref="D27:K27"/>
    <mergeCell ref="D28:K28"/>
    <mergeCell ref="D29:K29"/>
    <mergeCell ref="D30:K30"/>
    <mergeCell ref="D31:K31"/>
    <mergeCell ref="D32:K32"/>
    <mergeCell ref="D33:K33"/>
    <mergeCell ref="D34:K34"/>
    <mergeCell ref="D35:K35"/>
    <mergeCell ref="D36:K36"/>
    <mergeCell ref="D25:K25"/>
    <mergeCell ref="C3:J6"/>
    <mergeCell ref="D13:H13"/>
    <mergeCell ref="D14:H14"/>
    <mergeCell ref="D15:H15"/>
    <mergeCell ref="D17:H17"/>
    <mergeCell ref="D19:K19"/>
    <mergeCell ref="D20:K20"/>
    <mergeCell ref="D21:K21"/>
    <mergeCell ref="D22:K22"/>
    <mergeCell ref="D23:K23"/>
    <mergeCell ref="D24:K24"/>
  </mergeCells>
  <dataValidations count="12">
    <dataValidation allowBlank="1" showInputMessage="1" showErrorMessage="1" promptTitle="Informations sur la société" prompt="Pour entrer plusieurs lignes dans une seule cellule, appuyez sur Alt + Entrée.  Personnalisez ce modèle avec des informations sur votre société, et enregistrez-le comme nouveau modèle pour le réutiliser. Pour plus d'informations, consultez l'aide." sqref="C3:J6"/>
    <dataValidation allowBlank="1" showInputMessage="1" showErrorMessage="1" promptTitle="Nom" prompt="Entrez le nom du client tel qu'il apparaît sur la carte de crédit." sqref="D44:F44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decimal" allowBlank="1" showErrorMessage="1" errorTitle="Prix unitaire" error="Vous devez entrer un numéro dans cette cellule." promptTitle="Prix unitaire" sqref="L20:L36">
      <formula1>0</formula1>
      <formula2>1000000000</formula2>
    </dataValidation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J45:M47"/>
    <dataValidation errorStyle="warning" allowBlank="1" showInputMessage="1" errorTitle="Pays" promptTitle="Pays" prompt="Entrez l'abréviation du pays dans cette cellule." sqref="D16"/>
    <dataValidation errorStyle="warning" allowBlank="1" showInputMessage="1" errorTitle="Message de la société" promptTitle="Message de la société" prompt="Entrez ici un message pour vos clients (slogan, mission de la société, etc.) Si vous ne voulez pas ajouter de message, utilisez Edition|Effacer|Contenu pour supprimer le texte existant." sqref="D55:L57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49"/>
    <dataValidation errorStyle="warning" allowBlank="1" showInputMessage="1" errorTitle="Numéro de carte de crédit" promptTitle="Numéro de carte de crédit" prompt="Tapez le numéro de carte de crédit du client sur cette ligne." sqref="D45:F45"/>
    <dataValidation type="whole" errorStyle="warning" allowBlank="1" showErrorMessage="1" errorTitle="Quantité" error="Vous devez entrer un numéro dans cette cellule." promptTitle="Quantité" sqref="C20:C36">
      <formula1>0</formula1>
      <formula2>1000000000</formula2>
    </dataValidation>
  </dataValidations>
  <pageMargins left="0.7" right="0.7" top="0.75" bottom="0.75" header="0.3" footer="0.3"/>
  <pageSetup paperSize="9" scale="7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Facturation</vt:lpstr>
      <vt:lpstr>Facture</vt:lpstr>
      <vt:lpstr>Facture!Zone_d_impression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2012-10-10T17:05:10Z</dcterms:created>
  <dcterms:modified xsi:type="dcterms:W3CDTF">2012-10-11T18:42:06Z</dcterms:modified>
</cp:coreProperties>
</file>