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20" yWindow="45" windowWidth="28515" windowHeight="12075"/>
  </bookViews>
  <sheets>
    <sheet name="Fiche Agt.Service" sheetId="1" r:id="rId1"/>
    <sheet name="Fiche recap Agt.Service" sheetId="2" r:id="rId2"/>
  </sheets>
  <externalReferences>
    <externalReference r:id="rId3"/>
  </externalReferences>
  <definedNames>
    <definedName name="_xlnm._FilterDatabase" localSheetId="0" hidden="1">'Fiche Agt.Service'!$B$6:$AO$173</definedName>
    <definedName name="Codes1_dîners">'[1]Codes saisie'!$I$7:$I$21</definedName>
    <definedName name="Codes1_semaine">'[1]Codes saisie'!$E$7:$E$177</definedName>
    <definedName name="Codes1_weekend">'[1]Codes saisie'!$G$7:$G$85</definedName>
    <definedName name="DateRepas">'[1]Calendrier et repas à thème '!$E$6:$E$31</definedName>
    <definedName name="DateRepasDimanche">'[1]Calendrier et repas à thème '!$K$6:$K$31</definedName>
    <definedName name="DateRepasJeudi">'[1]Calendrier et repas à thème '!$H$6:$H$31</definedName>
    <definedName name="DateRepasLundi">'[1]Calendrier et repas à thème '!$E$6:$E$31</definedName>
    <definedName name="DateRepasMardi">'[1]Calendrier et repas à thème '!$F$6:$F$31</definedName>
    <definedName name="DateRepasMercredi">'[1]Calendrier et repas à thème '!$G$6:$G$31</definedName>
    <definedName name="DateRepasSamedi">'[1]Calendrier et repas à thème '!$J$6:$J$31</definedName>
    <definedName name="DateRepasVendredi">'[1]Calendrier et repas à thème '!$I$6:$I$31</definedName>
    <definedName name="_xlnm.Print_Titles" localSheetId="0">'Fiche Agt.Service'!$B:$F</definedName>
    <definedName name="invité">#REF!</definedName>
    <definedName name="MrMme">#REF!</definedName>
    <definedName name="Nbre">#REF!</definedName>
    <definedName name="Nbredéjeuner">#REF!</definedName>
    <definedName name="Nom">#REF!</definedName>
    <definedName name="rngAction">#REF!</definedName>
    <definedName name="rngBlockFactor">#REF!</definedName>
    <definedName name="rngCIName">#REF!</definedName>
    <definedName name="rngCINameHidden">#REF!</definedName>
    <definedName name="rngCoversheetHome">#REF!</definedName>
    <definedName name="rngCSIntro">#REF!</definedName>
    <definedName name="rngCSMsg1">#REF!</definedName>
    <definedName name="rngCSMsg2">#REF!</definedName>
    <definedName name="rngCSMsg2_1">#REF!</definedName>
    <definedName name="rngCSMsg2_2">#REF!</definedName>
    <definedName name="rngCSMsg2_3">#REF!</definedName>
    <definedName name="rngCSMsg3">#REF!</definedName>
    <definedName name="rngCSMsg3_1">#REF!</definedName>
    <definedName name="rngCSMsg4">#REF!</definedName>
    <definedName name="rngCSMsg4_1">#REF!</definedName>
    <definedName name="rngCSMsg4_2">#REF!</definedName>
    <definedName name="rngCSPrcs">#REF!</definedName>
    <definedName name="rngDataInputCIName">#REF!</definedName>
    <definedName name="rngErrorThreshold">#REF!</definedName>
    <definedName name="rngFileNameHidden">#REF!</definedName>
    <definedName name="rngHTTPPort">#REF!</definedName>
    <definedName name="rngLanguageCD">#REF!</definedName>
    <definedName name="rngMachineName">#REF!</definedName>
    <definedName name="rngNode">#REF!</definedName>
    <definedName name="rngPasswordHidden">#REF!</definedName>
    <definedName name="rngPortal">#REF!</definedName>
    <definedName name="rngProtocol">#REF!</definedName>
    <definedName name="rngPSSiteName">#REF!</definedName>
    <definedName name="rngResHeaders">#REF!</definedName>
    <definedName name="rngURL">#REF!</definedName>
    <definedName name="rngUserIDHidden">#REF!</definedName>
    <definedName name="rngXmlConst">#REF!</definedName>
    <definedName name="serviceresto">#REF!</definedName>
    <definedName name="soir">#REF!</definedName>
    <definedName name="Studio">#REF!</definedName>
    <definedName name="tarifhorssubvention">#REF!</definedName>
    <definedName name="TarifInvité">#REF!</definedName>
    <definedName name="TarifMidi">#REF!</definedName>
    <definedName name="TarifMidiMairie">#REF!</definedName>
    <definedName name="Tarifssoir">#REF!</definedName>
    <definedName name="TarifsSoirMairie">#REF!</definedName>
    <definedName name="tarifsubvention">#REF!</definedName>
    <definedName name="TarifVin">#REF!</definedName>
    <definedName name="txtBoxTitleConnectInfo">"txtBoxTitle"</definedName>
    <definedName name="txtBoxTitleCreateTemplate">"txtBoxTitle"</definedName>
    <definedName name="txtBoxTitleInputData">"txtBoxTitle"</definedName>
    <definedName name="txtBoxTitleStageSubmitData">"txtBoxTitle"</definedName>
    <definedName name="vin">#REF!</definedName>
    <definedName name="_xlnm.Print_Area" localSheetId="0">'Fiche Agt.Service'!$A$1:$AO$173</definedName>
    <definedName name="_xlnm.Print_Area" localSheetId="1">'Fiche recap Agt.Service'!$A$1:$U$42</definedName>
  </definedNames>
  <calcPr calcId="125725"/>
</workbook>
</file>

<file path=xl/calcChain.xml><?xml version="1.0" encoding="utf-8"?>
<calcChain xmlns="http://schemas.openxmlformats.org/spreadsheetml/2006/main">
  <c r="F42" i="2"/>
  <c r="F41"/>
  <c r="F40"/>
  <c r="F39"/>
  <c r="F38"/>
  <c r="F37"/>
  <c r="F36"/>
  <c r="F35"/>
  <c r="F34"/>
  <c r="F33"/>
  <c r="F32"/>
  <c r="F31"/>
  <c r="U9"/>
  <c r="T9"/>
  <c r="T7"/>
  <c r="B173" i="1"/>
  <c r="B172"/>
  <c r="B171"/>
  <c r="B170"/>
  <c r="B169"/>
  <c r="B168"/>
  <c r="B167"/>
  <c r="B166"/>
  <c r="B165"/>
  <c r="B164"/>
  <c r="B163"/>
  <c r="B162"/>
  <c r="AO156"/>
  <c r="AN156"/>
  <c r="AJ156"/>
  <c r="AF156"/>
  <c r="AC156"/>
  <c r="AD156" s="1"/>
  <c r="Z156"/>
  <c r="V156"/>
  <c r="S156"/>
  <c r="U156" s="1"/>
  <c r="F156"/>
  <c r="E156"/>
  <c r="D156"/>
  <c r="C156"/>
  <c r="B156"/>
  <c r="AO155"/>
  <c r="AN155"/>
  <c r="S155"/>
  <c r="T155" s="1"/>
  <c r="R155"/>
  <c r="Q155"/>
  <c r="P155"/>
  <c r="O155"/>
  <c r="N155"/>
  <c r="M155"/>
  <c r="L155"/>
  <c r="K155"/>
  <c r="J155"/>
  <c r="I155"/>
  <c r="H155"/>
  <c r="G155"/>
  <c r="E155"/>
  <c r="D155"/>
  <c r="C155"/>
  <c r="B155"/>
  <c r="AO154"/>
  <c r="AN154"/>
  <c r="S154"/>
  <c r="U154" s="1"/>
  <c r="R154"/>
  <c r="Q154"/>
  <c r="P154"/>
  <c r="O154"/>
  <c r="N154"/>
  <c r="M154"/>
  <c r="L154"/>
  <c r="K154"/>
  <c r="J154"/>
  <c r="I154"/>
  <c r="H154"/>
  <c r="G154"/>
  <c r="E154"/>
  <c r="D154"/>
  <c r="C154"/>
  <c r="B154"/>
  <c r="AO153"/>
  <c r="AN153"/>
  <c r="S153"/>
  <c r="T153" s="1"/>
  <c r="R153"/>
  <c r="Q153"/>
  <c r="P153"/>
  <c r="O153"/>
  <c r="N153"/>
  <c r="M153"/>
  <c r="L153"/>
  <c r="K153"/>
  <c r="J153"/>
  <c r="I153"/>
  <c r="H153"/>
  <c r="G153"/>
  <c r="E153"/>
  <c r="D153"/>
  <c r="C153"/>
  <c r="B153"/>
  <c r="AO152"/>
  <c r="AN152"/>
  <c r="S152"/>
  <c r="U152" s="1"/>
  <c r="R152"/>
  <c r="Q152"/>
  <c r="P152"/>
  <c r="O152"/>
  <c r="N152"/>
  <c r="M152"/>
  <c r="L152"/>
  <c r="K152"/>
  <c r="J152"/>
  <c r="I152"/>
  <c r="H152"/>
  <c r="G152"/>
  <c r="E152"/>
  <c r="D152"/>
  <c r="C152"/>
  <c r="B152"/>
  <c r="AO151"/>
  <c r="AN151"/>
  <c r="S151"/>
  <c r="T151" s="1"/>
  <c r="R151"/>
  <c r="Q151"/>
  <c r="P151"/>
  <c r="O151"/>
  <c r="N151"/>
  <c r="M151"/>
  <c r="L151"/>
  <c r="K151"/>
  <c r="J151"/>
  <c r="I151"/>
  <c r="H151"/>
  <c r="G151"/>
  <c r="E151"/>
  <c r="D151"/>
  <c r="C151"/>
  <c r="B151"/>
  <c r="AO150"/>
  <c r="AN150"/>
  <c r="S150"/>
  <c r="U150" s="1"/>
  <c r="R150"/>
  <c r="Q150"/>
  <c r="P150"/>
  <c r="O150"/>
  <c r="N150"/>
  <c r="M150"/>
  <c r="L150"/>
  <c r="K150"/>
  <c r="J150"/>
  <c r="I150"/>
  <c r="H150"/>
  <c r="G150"/>
  <c r="E150"/>
  <c r="D150"/>
  <c r="C150"/>
  <c r="B150"/>
  <c r="AO149"/>
  <c r="AN149"/>
  <c r="S149"/>
  <c r="T149" s="1"/>
  <c r="R149"/>
  <c r="Q149"/>
  <c r="P149"/>
  <c r="O149"/>
  <c r="N149"/>
  <c r="M149"/>
  <c r="L149"/>
  <c r="K149"/>
  <c r="J149"/>
  <c r="I149"/>
  <c r="H149"/>
  <c r="G149"/>
  <c r="E149"/>
  <c r="D149"/>
  <c r="C149"/>
  <c r="B149"/>
  <c r="AO148"/>
  <c r="AN148"/>
  <c r="S148"/>
  <c r="U148" s="1"/>
  <c r="R148"/>
  <c r="Q148"/>
  <c r="P148"/>
  <c r="O148"/>
  <c r="N148"/>
  <c r="M148"/>
  <c r="L148"/>
  <c r="K148"/>
  <c r="J148"/>
  <c r="I148"/>
  <c r="H148"/>
  <c r="G148"/>
  <c r="E148"/>
  <c r="D148"/>
  <c r="C148"/>
  <c r="B148"/>
  <c r="AO147"/>
  <c r="AN147"/>
  <c r="S147"/>
  <c r="T147" s="1"/>
  <c r="R147"/>
  <c r="Q147"/>
  <c r="P147"/>
  <c r="O147"/>
  <c r="N147"/>
  <c r="M147"/>
  <c r="L147"/>
  <c r="K147"/>
  <c r="J147"/>
  <c r="I147"/>
  <c r="H147"/>
  <c r="G147"/>
  <c r="E147"/>
  <c r="D147"/>
  <c r="C147"/>
  <c r="B147"/>
  <c r="AO146"/>
  <c r="AN146"/>
  <c r="S146"/>
  <c r="U146" s="1"/>
  <c r="R146"/>
  <c r="Q146"/>
  <c r="P146"/>
  <c r="O146"/>
  <c r="N146"/>
  <c r="M146"/>
  <c r="L146"/>
  <c r="K146"/>
  <c r="J146"/>
  <c r="I146"/>
  <c r="H146"/>
  <c r="G146"/>
  <c r="E146"/>
  <c r="D146"/>
  <c r="C146"/>
  <c r="B146"/>
  <c r="AO145"/>
  <c r="AN145"/>
  <c r="S145"/>
  <c r="T145" s="1"/>
  <c r="R145"/>
  <c r="Q145"/>
  <c r="P145"/>
  <c r="O145"/>
  <c r="N145"/>
  <c r="M145"/>
  <c r="L145"/>
  <c r="K145"/>
  <c r="J145"/>
  <c r="I145"/>
  <c r="H145"/>
  <c r="G145"/>
  <c r="E145"/>
  <c r="D145"/>
  <c r="C145"/>
  <c r="B145"/>
  <c r="AO144"/>
  <c r="AN144"/>
  <c r="S144"/>
  <c r="U144" s="1"/>
  <c r="R144"/>
  <c r="Q144"/>
  <c r="P144"/>
  <c r="O144"/>
  <c r="N144"/>
  <c r="M144"/>
  <c r="L144"/>
  <c r="K144"/>
  <c r="J144"/>
  <c r="I144"/>
  <c r="H144"/>
  <c r="G144"/>
  <c r="E144"/>
  <c r="D144"/>
  <c r="C144"/>
  <c r="B144"/>
  <c r="AO143"/>
  <c r="AN143"/>
  <c r="S143"/>
  <c r="T143" s="1"/>
  <c r="R143"/>
  <c r="Q143"/>
  <c r="P143"/>
  <c r="O143"/>
  <c r="N143"/>
  <c r="M143"/>
  <c r="L143"/>
  <c r="K143"/>
  <c r="J143"/>
  <c r="I143"/>
  <c r="H143"/>
  <c r="G143"/>
  <c r="E143"/>
  <c r="D143"/>
  <c r="C143"/>
  <c r="B143"/>
  <c r="AO142"/>
  <c r="AN142"/>
  <c r="S142"/>
  <c r="U142" s="1"/>
  <c r="R142"/>
  <c r="Q142"/>
  <c r="P142"/>
  <c r="O142"/>
  <c r="N142"/>
  <c r="M142"/>
  <c r="L142"/>
  <c r="K142"/>
  <c r="J142"/>
  <c r="I142"/>
  <c r="H142"/>
  <c r="G142"/>
  <c r="E142"/>
  <c r="D142"/>
  <c r="C142"/>
  <c r="B142"/>
  <c r="AO141"/>
  <c r="AN141"/>
  <c r="S141"/>
  <c r="T141" s="1"/>
  <c r="R141"/>
  <c r="Q141"/>
  <c r="P141"/>
  <c r="O141"/>
  <c r="N141"/>
  <c r="M141"/>
  <c r="L141"/>
  <c r="K141"/>
  <c r="J141"/>
  <c r="I141"/>
  <c r="H141"/>
  <c r="G141"/>
  <c r="E141"/>
  <c r="D141"/>
  <c r="C141"/>
  <c r="B141"/>
  <c r="AO140"/>
  <c r="AN140"/>
  <c r="S140"/>
  <c r="U140" s="1"/>
  <c r="R140"/>
  <c r="Q140"/>
  <c r="P140"/>
  <c r="O140"/>
  <c r="N140"/>
  <c r="M140"/>
  <c r="L140"/>
  <c r="K140"/>
  <c r="J140"/>
  <c r="I140"/>
  <c r="H140"/>
  <c r="G140"/>
  <c r="E140"/>
  <c r="D140"/>
  <c r="C140"/>
  <c r="B140"/>
  <c r="AO139"/>
  <c r="AN139"/>
  <c r="S139"/>
  <c r="T139" s="1"/>
  <c r="R139"/>
  <c r="Q139"/>
  <c r="P139"/>
  <c r="O139"/>
  <c r="N139"/>
  <c r="M139"/>
  <c r="L139"/>
  <c r="K139"/>
  <c r="J139"/>
  <c r="I139"/>
  <c r="H139"/>
  <c r="G139"/>
  <c r="E139"/>
  <c r="D139"/>
  <c r="C139"/>
  <c r="B139"/>
  <c r="AO138"/>
  <c r="AN138"/>
  <c r="S138"/>
  <c r="U138" s="1"/>
  <c r="R138"/>
  <c r="Q138"/>
  <c r="P138"/>
  <c r="O138"/>
  <c r="N138"/>
  <c r="M138"/>
  <c r="L138"/>
  <c r="K138"/>
  <c r="J138"/>
  <c r="I138"/>
  <c r="H138"/>
  <c r="G138"/>
  <c r="E138"/>
  <c r="D138"/>
  <c r="C138"/>
  <c r="B138"/>
  <c r="AO137"/>
  <c r="AN137"/>
  <c r="S137"/>
  <c r="T137" s="1"/>
  <c r="R137"/>
  <c r="Q137"/>
  <c r="P137"/>
  <c r="O137"/>
  <c r="N137"/>
  <c r="M137"/>
  <c r="L137"/>
  <c r="K137"/>
  <c r="J137"/>
  <c r="I137"/>
  <c r="H137"/>
  <c r="G137"/>
  <c r="E137"/>
  <c r="D137"/>
  <c r="C137"/>
  <c r="B137"/>
  <c r="AO136"/>
  <c r="AN136"/>
  <c r="S136"/>
  <c r="U136" s="1"/>
  <c r="R136"/>
  <c r="Q136"/>
  <c r="P136"/>
  <c r="O136"/>
  <c r="N136"/>
  <c r="M136"/>
  <c r="L136"/>
  <c r="K136"/>
  <c r="J136"/>
  <c r="I136"/>
  <c r="H136"/>
  <c r="G136"/>
  <c r="E136"/>
  <c r="D136"/>
  <c r="C136"/>
  <c r="B136"/>
  <c r="AO135"/>
  <c r="AN135"/>
  <c r="S135"/>
  <c r="T135" s="1"/>
  <c r="R135"/>
  <c r="Q135"/>
  <c r="P135"/>
  <c r="O135"/>
  <c r="N135"/>
  <c r="M135"/>
  <c r="L135"/>
  <c r="K135"/>
  <c r="J135"/>
  <c r="I135"/>
  <c r="H135"/>
  <c r="G135"/>
  <c r="E135"/>
  <c r="D135"/>
  <c r="C135"/>
  <c r="B135"/>
  <c r="AO134"/>
  <c r="AN134"/>
  <c r="S134"/>
  <c r="U134" s="1"/>
  <c r="R134"/>
  <c r="Q134"/>
  <c r="P134"/>
  <c r="O134"/>
  <c r="N134"/>
  <c r="M134"/>
  <c r="L134"/>
  <c r="K134"/>
  <c r="J134"/>
  <c r="I134"/>
  <c r="H134"/>
  <c r="G134"/>
  <c r="E134"/>
  <c r="D134"/>
  <c r="C134"/>
  <c r="B134"/>
  <c r="AO133"/>
  <c r="AN133"/>
  <c r="S133"/>
  <c r="T133" s="1"/>
  <c r="R133"/>
  <c r="Q133"/>
  <c r="P133"/>
  <c r="O133"/>
  <c r="N133"/>
  <c r="M133"/>
  <c r="L133"/>
  <c r="K133"/>
  <c r="J133"/>
  <c r="I133"/>
  <c r="H133"/>
  <c r="G133"/>
  <c r="E133"/>
  <c r="D133"/>
  <c r="C133"/>
  <c r="B133"/>
  <c r="AO132"/>
  <c r="AN132"/>
  <c r="S132"/>
  <c r="U132" s="1"/>
  <c r="R132"/>
  <c r="Q132"/>
  <c r="P132"/>
  <c r="O132"/>
  <c r="N132"/>
  <c r="M132"/>
  <c r="L132"/>
  <c r="K132"/>
  <c r="J132"/>
  <c r="I132"/>
  <c r="H132"/>
  <c r="G132"/>
  <c r="E132"/>
  <c r="D132"/>
  <c r="C132"/>
  <c r="B132"/>
  <c r="AO131"/>
  <c r="AN131"/>
  <c r="S131"/>
  <c r="T131" s="1"/>
  <c r="R131"/>
  <c r="Q131"/>
  <c r="P131"/>
  <c r="O131"/>
  <c r="N131"/>
  <c r="M131"/>
  <c r="L131"/>
  <c r="K131"/>
  <c r="J131"/>
  <c r="I131"/>
  <c r="H131"/>
  <c r="G131"/>
  <c r="E131"/>
  <c r="D131"/>
  <c r="C131"/>
  <c r="B131"/>
  <c r="AO130"/>
  <c r="AN130"/>
  <c r="S130"/>
  <c r="U130" s="1"/>
  <c r="R130"/>
  <c r="Q130"/>
  <c r="P130"/>
  <c r="O130"/>
  <c r="N130"/>
  <c r="M130"/>
  <c r="L130"/>
  <c r="K130"/>
  <c r="J130"/>
  <c r="I130"/>
  <c r="H130"/>
  <c r="G130"/>
  <c r="E130"/>
  <c r="D130"/>
  <c r="C130"/>
  <c r="B130"/>
  <c r="AO129"/>
  <c r="AN129"/>
  <c r="S129"/>
  <c r="T129" s="1"/>
  <c r="R129"/>
  <c r="Q129"/>
  <c r="P129"/>
  <c r="O129"/>
  <c r="N129"/>
  <c r="M129"/>
  <c r="L129"/>
  <c r="K129"/>
  <c r="J129"/>
  <c r="I129"/>
  <c r="H129"/>
  <c r="G129"/>
  <c r="E129"/>
  <c r="D129"/>
  <c r="C129"/>
  <c r="B129"/>
  <c r="AO128"/>
  <c r="AN128"/>
  <c r="S128"/>
  <c r="U128" s="1"/>
  <c r="R128"/>
  <c r="Q128"/>
  <c r="P128"/>
  <c r="O128"/>
  <c r="N128"/>
  <c r="M128"/>
  <c r="L128"/>
  <c r="K128"/>
  <c r="J128"/>
  <c r="I128"/>
  <c r="H128"/>
  <c r="G128"/>
  <c r="E128"/>
  <c r="D128"/>
  <c r="C128"/>
  <c r="B128"/>
  <c r="AO127"/>
  <c r="AN127"/>
  <c r="S127"/>
  <c r="T127" s="1"/>
  <c r="R127"/>
  <c r="Q127"/>
  <c r="P127"/>
  <c r="O127"/>
  <c r="N127"/>
  <c r="M127"/>
  <c r="L127"/>
  <c r="K127"/>
  <c r="J127"/>
  <c r="I127"/>
  <c r="H127"/>
  <c r="G127"/>
  <c r="E127"/>
  <c r="D127"/>
  <c r="C127"/>
  <c r="B127"/>
  <c r="AO126"/>
  <c r="AN126"/>
  <c r="S126"/>
  <c r="U126" s="1"/>
  <c r="R126"/>
  <c r="Q126"/>
  <c r="P126"/>
  <c r="O126"/>
  <c r="N126"/>
  <c r="M126"/>
  <c r="L126"/>
  <c r="K126"/>
  <c r="J126"/>
  <c r="I126"/>
  <c r="H126"/>
  <c r="G126"/>
  <c r="E126"/>
  <c r="D126"/>
  <c r="C126"/>
  <c r="B126"/>
  <c r="AO125"/>
  <c r="AN125"/>
  <c r="S125"/>
  <c r="T125" s="1"/>
  <c r="R125"/>
  <c r="Q125"/>
  <c r="P125"/>
  <c r="O125"/>
  <c r="N125"/>
  <c r="M125"/>
  <c r="L125"/>
  <c r="K125"/>
  <c r="J125"/>
  <c r="I125"/>
  <c r="H125"/>
  <c r="G125"/>
  <c r="E125"/>
  <c r="D125"/>
  <c r="C125"/>
  <c r="B125"/>
  <c r="AO124"/>
  <c r="AN124"/>
  <c r="S124"/>
  <c r="U124" s="1"/>
  <c r="R124"/>
  <c r="Q124"/>
  <c r="P124"/>
  <c r="O124"/>
  <c r="N124"/>
  <c r="M124"/>
  <c r="L124"/>
  <c r="K124"/>
  <c r="J124"/>
  <c r="I124"/>
  <c r="H124"/>
  <c r="G124"/>
  <c r="E124"/>
  <c r="D124"/>
  <c r="C124"/>
  <c r="B124"/>
  <c r="AO123"/>
  <c r="AN123"/>
  <c r="S123"/>
  <c r="T123" s="1"/>
  <c r="R123"/>
  <c r="Q123"/>
  <c r="P123"/>
  <c r="O123"/>
  <c r="N123"/>
  <c r="M123"/>
  <c r="L123"/>
  <c r="K123"/>
  <c r="J123"/>
  <c r="I123"/>
  <c r="H123"/>
  <c r="G123"/>
  <c r="E123"/>
  <c r="D123"/>
  <c r="C123"/>
  <c r="B123"/>
  <c r="AO122"/>
  <c r="AN122"/>
  <c r="S122"/>
  <c r="U122" s="1"/>
  <c r="R122"/>
  <c r="Q122"/>
  <c r="P122"/>
  <c r="O122"/>
  <c r="N122"/>
  <c r="M122"/>
  <c r="L122"/>
  <c r="K122"/>
  <c r="J122"/>
  <c r="I122"/>
  <c r="H122"/>
  <c r="G122"/>
  <c r="E122"/>
  <c r="D122"/>
  <c r="C122"/>
  <c r="B122"/>
  <c r="AO121"/>
  <c r="AN121"/>
  <c r="S121"/>
  <c r="T121" s="1"/>
  <c r="R121"/>
  <c r="Q121"/>
  <c r="P121"/>
  <c r="O121"/>
  <c r="N121"/>
  <c r="M121"/>
  <c r="L121"/>
  <c r="K121"/>
  <c r="J121"/>
  <c r="I121"/>
  <c r="H121"/>
  <c r="G121"/>
  <c r="E121"/>
  <c r="D121"/>
  <c r="C121"/>
  <c r="B121"/>
  <c r="AO120"/>
  <c r="AN120"/>
  <c r="T120"/>
  <c r="S120"/>
  <c r="U120" s="1"/>
  <c r="R120"/>
  <c r="Q120"/>
  <c r="P120"/>
  <c r="O120"/>
  <c r="N120"/>
  <c r="M120"/>
  <c r="L120"/>
  <c r="K120"/>
  <c r="J120"/>
  <c r="I120"/>
  <c r="H120"/>
  <c r="G120"/>
  <c r="E120"/>
  <c r="D120"/>
  <c r="C120"/>
  <c r="B120"/>
  <c r="AO119"/>
  <c r="AN119"/>
  <c r="S119"/>
  <c r="T119" s="1"/>
  <c r="R119"/>
  <c r="Q119"/>
  <c r="P119"/>
  <c r="O119"/>
  <c r="N119"/>
  <c r="M119"/>
  <c r="L119"/>
  <c r="K119"/>
  <c r="J119"/>
  <c r="I119"/>
  <c r="H119"/>
  <c r="G119"/>
  <c r="E119"/>
  <c r="D119"/>
  <c r="C119"/>
  <c r="B119"/>
  <c r="AO118"/>
  <c r="AN118"/>
  <c r="S118"/>
  <c r="U118" s="1"/>
  <c r="R118"/>
  <c r="Q118"/>
  <c r="P118"/>
  <c r="O118"/>
  <c r="N118"/>
  <c r="M118"/>
  <c r="L118"/>
  <c r="K118"/>
  <c r="J118"/>
  <c r="I118"/>
  <c r="H118"/>
  <c r="G118"/>
  <c r="E118"/>
  <c r="D118"/>
  <c r="C118"/>
  <c r="B118"/>
  <c r="AO117"/>
  <c r="AN117"/>
  <c r="S117"/>
  <c r="U117" s="1"/>
  <c r="R117"/>
  <c r="Q117"/>
  <c r="P117"/>
  <c r="O117"/>
  <c r="N117"/>
  <c r="M117"/>
  <c r="L117"/>
  <c r="K117"/>
  <c r="J117"/>
  <c r="I117"/>
  <c r="H117"/>
  <c r="G117"/>
  <c r="E117"/>
  <c r="D117"/>
  <c r="C117"/>
  <c r="B117"/>
  <c r="AO116"/>
  <c r="AN116"/>
  <c r="S116"/>
  <c r="U116" s="1"/>
  <c r="R116"/>
  <c r="Q116"/>
  <c r="P116"/>
  <c r="O116"/>
  <c r="N116"/>
  <c r="M116"/>
  <c r="L116"/>
  <c r="K116"/>
  <c r="J116"/>
  <c r="I116"/>
  <c r="H116"/>
  <c r="G116"/>
  <c r="E116"/>
  <c r="D116"/>
  <c r="C116"/>
  <c r="B116"/>
  <c r="AO115"/>
  <c r="AN115"/>
  <c r="S115"/>
  <c r="U115" s="1"/>
  <c r="R115"/>
  <c r="Q115"/>
  <c r="P115"/>
  <c r="O115"/>
  <c r="N115"/>
  <c r="M115"/>
  <c r="L115"/>
  <c r="K115"/>
  <c r="J115"/>
  <c r="I115"/>
  <c r="H115"/>
  <c r="G115"/>
  <c r="E115"/>
  <c r="D115"/>
  <c r="C115"/>
  <c r="B115"/>
  <c r="AO114"/>
  <c r="AN114"/>
  <c r="S114"/>
  <c r="U114" s="1"/>
  <c r="R114"/>
  <c r="Q114"/>
  <c r="P114"/>
  <c r="O114"/>
  <c r="N114"/>
  <c r="M114"/>
  <c r="L114"/>
  <c r="K114"/>
  <c r="J114"/>
  <c r="I114"/>
  <c r="H114"/>
  <c r="G114"/>
  <c r="AJ114" s="1"/>
  <c r="E114"/>
  <c r="D114"/>
  <c r="C114"/>
  <c r="B114"/>
  <c r="AO113"/>
  <c r="AN113"/>
  <c r="T113"/>
  <c r="S113"/>
  <c r="U113" s="1"/>
  <c r="R113"/>
  <c r="Q113"/>
  <c r="P113"/>
  <c r="O113"/>
  <c r="N113"/>
  <c r="M113"/>
  <c r="L113"/>
  <c r="K113"/>
  <c r="J113"/>
  <c r="I113"/>
  <c r="H113"/>
  <c r="G113"/>
  <c r="E113"/>
  <c r="D113"/>
  <c r="C113"/>
  <c r="B113"/>
  <c r="AO112"/>
  <c r="AN112"/>
  <c r="S112"/>
  <c r="U112" s="1"/>
  <c r="R112"/>
  <c r="Q112"/>
  <c r="P112"/>
  <c r="O112"/>
  <c r="N112"/>
  <c r="M112"/>
  <c r="L112"/>
  <c r="K112"/>
  <c r="J112"/>
  <c r="I112"/>
  <c r="H112"/>
  <c r="G112"/>
  <c r="E112"/>
  <c r="D112"/>
  <c r="C112"/>
  <c r="B112"/>
  <c r="AO111"/>
  <c r="AN111"/>
  <c r="S111"/>
  <c r="U111" s="1"/>
  <c r="R111"/>
  <c r="Q111"/>
  <c r="P111"/>
  <c r="O111"/>
  <c r="N111"/>
  <c r="M111"/>
  <c r="L111"/>
  <c r="K111"/>
  <c r="J111"/>
  <c r="I111"/>
  <c r="H111"/>
  <c r="G111"/>
  <c r="E111"/>
  <c r="D111"/>
  <c r="C111"/>
  <c r="B111"/>
  <c r="AO110"/>
  <c r="AN110"/>
  <c r="S110"/>
  <c r="U110" s="1"/>
  <c r="R110"/>
  <c r="Q110"/>
  <c r="P110"/>
  <c r="O110"/>
  <c r="N110"/>
  <c r="M110"/>
  <c r="L110"/>
  <c r="K110"/>
  <c r="J110"/>
  <c r="I110"/>
  <c r="H110"/>
  <c r="G110"/>
  <c r="E110"/>
  <c r="D110"/>
  <c r="C110"/>
  <c r="B110"/>
  <c r="AO109"/>
  <c r="AN109"/>
  <c r="S109"/>
  <c r="U109" s="1"/>
  <c r="R109"/>
  <c r="Q109"/>
  <c r="P109"/>
  <c r="O109"/>
  <c r="N109"/>
  <c r="M109"/>
  <c r="L109"/>
  <c r="K109"/>
  <c r="J109"/>
  <c r="I109"/>
  <c r="H109"/>
  <c r="G109"/>
  <c r="E109"/>
  <c r="D109"/>
  <c r="C109"/>
  <c r="B109"/>
  <c r="AO108"/>
  <c r="AN108"/>
  <c r="S108"/>
  <c r="U108" s="1"/>
  <c r="R108"/>
  <c r="Q108"/>
  <c r="P108"/>
  <c r="O108"/>
  <c r="N108"/>
  <c r="M108"/>
  <c r="L108"/>
  <c r="K108"/>
  <c r="J108"/>
  <c r="I108"/>
  <c r="H108"/>
  <c r="G108"/>
  <c r="E108"/>
  <c r="D108"/>
  <c r="C108"/>
  <c r="B108"/>
  <c r="AO107"/>
  <c r="AN107"/>
  <c r="S107"/>
  <c r="T107" s="1"/>
  <c r="R107"/>
  <c r="Q107"/>
  <c r="P107"/>
  <c r="O107"/>
  <c r="N107"/>
  <c r="M107"/>
  <c r="L107"/>
  <c r="K107"/>
  <c r="J107"/>
  <c r="I107"/>
  <c r="H107"/>
  <c r="G107"/>
  <c r="E107"/>
  <c r="D107"/>
  <c r="C107"/>
  <c r="B107"/>
  <c r="AO106"/>
  <c r="AN106"/>
  <c r="S106"/>
  <c r="U106" s="1"/>
  <c r="R106"/>
  <c r="Q106"/>
  <c r="P106"/>
  <c r="O106"/>
  <c r="N106"/>
  <c r="M106"/>
  <c r="L106"/>
  <c r="K106"/>
  <c r="J106"/>
  <c r="I106"/>
  <c r="H106"/>
  <c r="G106"/>
  <c r="E106"/>
  <c r="D106"/>
  <c r="C106"/>
  <c r="B106"/>
  <c r="AO105"/>
  <c r="AN105"/>
  <c r="S105"/>
  <c r="T105" s="1"/>
  <c r="R105"/>
  <c r="Q105"/>
  <c r="P105"/>
  <c r="O105"/>
  <c r="N105"/>
  <c r="M105"/>
  <c r="L105"/>
  <c r="K105"/>
  <c r="J105"/>
  <c r="I105"/>
  <c r="H105"/>
  <c r="G105"/>
  <c r="E105"/>
  <c r="D105"/>
  <c r="C105"/>
  <c r="B105"/>
  <c r="AO104"/>
  <c r="AN104"/>
  <c r="S104"/>
  <c r="U104" s="1"/>
  <c r="R104"/>
  <c r="Q104"/>
  <c r="P104"/>
  <c r="O104"/>
  <c r="N104"/>
  <c r="M104"/>
  <c r="L104"/>
  <c r="K104"/>
  <c r="J104"/>
  <c r="I104"/>
  <c r="H104"/>
  <c r="G104"/>
  <c r="E104"/>
  <c r="D104"/>
  <c r="C104"/>
  <c r="B104"/>
  <c r="AO103"/>
  <c r="AN103"/>
  <c r="S103"/>
  <c r="T103" s="1"/>
  <c r="R103"/>
  <c r="Q103"/>
  <c r="P103"/>
  <c r="O103"/>
  <c r="N103"/>
  <c r="M103"/>
  <c r="L103"/>
  <c r="K103"/>
  <c r="J103"/>
  <c r="I103"/>
  <c r="H103"/>
  <c r="G103"/>
  <c r="E103"/>
  <c r="D103"/>
  <c r="C103"/>
  <c r="B103"/>
  <c r="AO102"/>
  <c r="AN102"/>
  <c r="S102"/>
  <c r="U102" s="1"/>
  <c r="R102"/>
  <c r="Q102"/>
  <c r="P102"/>
  <c r="O102"/>
  <c r="N102"/>
  <c r="M102"/>
  <c r="L102"/>
  <c r="K102"/>
  <c r="J102"/>
  <c r="I102"/>
  <c r="H102"/>
  <c r="G102"/>
  <c r="E102"/>
  <c r="D102"/>
  <c r="C102"/>
  <c r="B102"/>
  <c r="AO101"/>
  <c r="AN101"/>
  <c r="S101"/>
  <c r="T101" s="1"/>
  <c r="R101"/>
  <c r="Q101"/>
  <c r="P101"/>
  <c r="O101"/>
  <c r="N101"/>
  <c r="M101"/>
  <c r="L101"/>
  <c r="K101"/>
  <c r="J101"/>
  <c r="I101"/>
  <c r="H101"/>
  <c r="G101"/>
  <c r="E101"/>
  <c r="D101"/>
  <c r="C101"/>
  <c r="B101"/>
  <c r="AO100"/>
  <c r="AN100"/>
  <c r="S100"/>
  <c r="U100" s="1"/>
  <c r="R100"/>
  <c r="Q100"/>
  <c r="P100"/>
  <c r="O100"/>
  <c r="N100"/>
  <c r="M100"/>
  <c r="L100"/>
  <c r="K100"/>
  <c r="J100"/>
  <c r="I100"/>
  <c r="H100"/>
  <c r="G100"/>
  <c r="E100"/>
  <c r="D100"/>
  <c r="C100"/>
  <c r="B100"/>
  <c r="AO99"/>
  <c r="AN99"/>
  <c r="S99"/>
  <c r="T99" s="1"/>
  <c r="R99"/>
  <c r="Q99"/>
  <c r="P99"/>
  <c r="O99"/>
  <c r="N99"/>
  <c r="M99"/>
  <c r="L99"/>
  <c r="K99"/>
  <c r="J99"/>
  <c r="I99"/>
  <c r="H99"/>
  <c r="G99"/>
  <c r="E99"/>
  <c r="D99"/>
  <c r="C99"/>
  <c r="B99"/>
  <c r="AO98"/>
  <c r="AN98"/>
  <c r="S98"/>
  <c r="U98" s="1"/>
  <c r="R98"/>
  <c r="Q98"/>
  <c r="P98"/>
  <c r="O98"/>
  <c r="N98"/>
  <c r="M98"/>
  <c r="L98"/>
  <c r="K98"/>
  <c r="J98"/>
  <c r="I98"/>
  <c r="H98"/>
  <c r="G98"/>
  <c r="E98"/>
  <c r="D98"/>
  <c r="C98"/>
  <c r="B98"/>
  <c r="AO97"/>
  <c r="AN97"/>
  <c r="S97"/>
  <c r="T97" s="1"/>
  <c r="R97"/>
  <c r="Q97"/>
  <c r="P97"/>
  <c r="O97"/>
  <c r="N97"/>
  <c r="M97"/>
  <c r="L97"/>
  <c r="K97"/>
  <c r="J97"/>
  <c r="I97"/>
  <c r="H97"/>
  <c r="G97"/>
  <c r="E97"/>
  <c r="D97"/>
  <c r="C97"/>
  <c r="B97"/>
  <c r="AO96"/>
  <c r="AN96"/>
  <c r="S96"/>
  <c r="U96" s="1"/>
  <c r="R96"/>
  <c r="Q96"/>
  <c r="P96"/>
  <c r="O96"/>
  <c r="N96"/>
  <c r="M96"/>
  <c r="L96"/>
  <c r="K96"/>
  <c r="J96"/>
  <c r="I96"/>
  <c r="H96"/>
  <c r="G96"/>
  <c r="E96"/>
  <c r="D96"/>
  <c r="C96"/>
  <c r="B96"/>
  <c r="AO95"/>
  <c r="AN95"/>
  <c r="S95"/>
  <c r="T95" s="1"/>
  <c r="R95"/>
  <c r="Q95"/>
  <c r="P95"/>
  <c r="O95"/>
  <c r="N95"/>
  <c r="M95"/>
  <c r="L95"/>
  <c r="K95"/>
  <c r="J95"/>
  <c r="I95"/>
  <c r="H95"/>
  <c r="G95"/>
  <c r="E95"/>
  <c r="D95"/>
  <c r="C95"/>
  <c r="B95"/>
  <c r="AO94"/>
  <c r="AN94"/>
  <c r="S94"/>
  <c r="U94" s="1"/>
  <c r="R94"/>
  <c r="Q94"/>
  <c r="P94"/>
  <c r="O94"/>
  <c r="N94"/>
  <c r="M94"/>
  <c r="L94"/>
  <c r="K94"/>
  <c r="J94"/>
  <c r="I94"/>
  <c r="H94"/>
  <c r="G94"/>
  <c r="E94"/>
  <c r="D94"/>
  <c r="C94"/>
  <c r="B94"/>
  <c r="AO93"/>
  <c r="AN93"/>
  <c r="S93"/>
  <c r="T93" s="1"/>
  <c r="R93"/>
  <c r="Q93"/>
  <c r="P93"/>
  <c r="O93"/>
  <c r="N93"/>
  <c r="M93"/>
  <c r="L93"/>
  <c r="K93"/>
  <c r="J93"/>
  <c r="I93"/>
  <c r="H93"/>
  <c r="G93"/>
  <c r="AJ93" s="1"/>
  <c r="E93"/>
  <c r="D93"/>
  <c r="C93"/>
  <c r="B93"/>
  <c r="AO92"/>
  <c r="AN92"/>
  <c r="S92"/>
  <c r="U92" s="1"/>
  <c r="R92"/>
  <c r="Q92"/>
  <c r="P92"/>
  <c r="O92"/>
  <c r="N92"/>
  <c r="M92"/>
  <c r="L92"/>
  <c r="K92"/>
  <c r="J92"/>
  <c r="I92"/>
  <c r="H92"/>
  <c r="G92"/>
  <c r="E92"/>
  <c r="D92"/>
  <c r="C92"/>
  <c r="B92"/>
  <c r="AO91"/>
  <c r="AN91"/>
  <c r="S91"/>
  <c r="T91" s="1"/>
  <c r="R91"/>
  <c r="Q91"/>
  <c r="P91"/>
  <c r="O91"/>
  <c r="N91"/>
  <c r="M91"/>
  <c r="L91"/>
  <c r="K91"/>
  <c r="J91"/>
  <c r="I91"/>
  <c r="H91"/>
  <c r="G91"/>
  <c r="AJ91" s="1"/>
  <c r="E91"/>
  <c r="D91"/>
  <c r="C91"/>
  <c r="B91"/>
  <c r="AO90"/>
  <c r="AN90"/>
  <c r="S90"/>
  <c r="U90" s="1"/>
  <c r="R90"/>
  <c r="Q90"/>
  <c r="P90"/>
  <c r="O90"/>
  <c r="N90"/>
  <c r="M90"/>
  <c r="L90"/>
  <c r="K90"/>
  <c r="J90"/>
  <c r="I90"/>
  <c r="H90"/>
  <c r="G90"/>
  <c r="E90"/>
  <c r="D90"/>
  <c r="C90"/>
  <c r="B90"/>
  <c r="AO89"/>
  <c r="AN89"/>
  <c r="S89"/>
  <c r="T89" s="1"/>
  <c r="R89"/>
  <c r="Q89"/>
  <c r="P89"/>
  <c r="O89"/>
  <c r="N89"/>
  <c r="M89"/>
  <c r="L89"/>
  <c r="K89"/>
  <c r="J89"/>
  <c r="I89"/>
  <c r="H89"/>
  <c r="G89"/>
  <c r="AJ89" s="1"/>
  <c r="E89"/>
  <c r="D89"/>
  <c r="C89"/>
  <c r="B89"/>
  <c r="AO88"/>
  <c r="AN88"/>
  <c r="S88"/>
  <c r="U88" s="1"/>
  <c r="R88"/>
  <c r="Q88"/>
  <c r="P88"/>
  <c r="O88"/>
  <c r="N88"/>
  <c r="M88"/>
  <c r="L88"/>
  <c r="K88"/>
  <c r="J88"/>
  <c r="I88"/>
  <c r="H88"/>
  <c r="G88"/>
  <c r="E88"/>
  <c r="D88"/>
  <c r="C88"/>
  <c r="B88"/>
  <c r="AO87"/>
  <c r="AN87"/>
  <c r="S87"/>
  <c r="T87" s="1"/>
  <c r="R87"/>
  <c r="Q87"/>
  <c r="P87"/>
  <c r="O87"/>
  <c r="N87"/>
  <c r="M87"/>
  <c r="L87"/>
  <c r="K87"/>
  <c r="J87"/>
  <c r="I87"/>
  <c r="H87"/>
  <c r="G87"/>
  <c r="AJ87" s="1"/>
  <c r="E87"/>
  <c r="D87"/>
  <c r="C87"/>
  <c r="B87"/>
  <c r="AO86"/>
  <c r="AN86"/>
  <c r="S86"/>
  <c r="U86" s="1"/>
  <c r="R86"/>
  <c r="Q86"/>
  <c r="P86"/>
  <c r="O86"/>
  <c r="N86"/>
  <c r="M86"/>
  <c r="L86"/>
  <c r="K86"/>
  <c r="J86"/>
  <c r="I86"/>
  <c r="H86"/>
  <c r="G86"/>
  <c r="E86"/>
  <c r="D86"/>
  <c r="C86"/>
  <c r="B86"/>
  <c r="AO85"/>
  <c r="AN85"/>
  <c r="T85"/>
  <c r="S85"/>
  <c r="U85" s="1"/>
  <c r="R85"/>
  <c r="Q85"/>
  <c r="P85"/>
  <c r="O85"/>
  <c r="N85"/>
  <c r="M85"/>
  <c r="L85"/>
  <c r="K85"/>
  <c r="J85"/>
  <c r="I85"/>
  <c r="H85"/>
  <c r="AJ85" s="1"/>
  <c r="G85"/>
  <c r="E85"/>
  <c r="D85"/>
  <c r="C85"/>
  <c r="B85"/>
  <c r="AO84"/>
  <c r="AN84"/>
  <c r="S84"/>
  <c r="U84" s="1"/>
  <c r="R84"/>
  <c r="Q84"/>
  <c r="P84"/>
  <c r="O84"/>
  <c r="N84"/>
  <c r="M84"/>
  <c r="L84"/>
  <c r="K84"/>
  <c r="J84"/>
  <c r="I84"/>
  <c r="H84"/>
  <c r="G84"/>
  <c r="E84"/>
  <c r="D84"/>
  <c r="C84"/>
  <c r="B84"/>
  <c r="AO83"/>
  <c r="AN83"/>
  <c r="S83"/>
  <c r="T83" s="1"/>
  <c r="R83"/>
  <c r="Q83"/>
  <c r="P83"/>
  <c r="O83"/>
  <c r="N83"/>
  <c r="M83"/>
  <c r="L83"/>
  <c r="K83"/>
  <c r="J83"/>
  <c r="I83"/>
  <c r="H83"/>
  <c r="G83"/>
  <c r="E83"/>
  <c r="D83"/>
  <c r="C83"/>
  <c r="B83"/>
  <c r="AO82"/>
  <c r="AN82"/>
  <c r="S82"/>
  <c r="U82" s="1"/>
  <c r="R82"/>
  <c r="Q82"/>
  <c r="P82"/>
  <c r="O82"/>
  <c r="N82"/>
  <c r="M82"/>
  <c r="L82"/>
  <c r="K82"/>
  <c r="J82"/>
  <c r="I82"/>
  <c r="H82"/>
  <c r="G82"/>
  <c r="E82"/>
  <c r="D82"/>
  <c r="C82"/>
  <c r="B82"/>
  <c r="AO81"/>
  <c r="AN81"/>
  <c r="S81"/>
  <c r="T81" s="1"/>
  <c r="R81"/>
  <c r="Q81"/>
  <c r="P81"/>
  <c r="O81"/>
  <c r="N81"/>
  <c r="M81"/>
  <c r="L81"/>
  <c r="K81"/>
  <c r="J81"/>
  <c r="I81"/>
  <c r="H81"/>
  <c r="G81"/>
  <c r="E81"/>
  <c r="D81"/>
  <c r="C81"/>
  <c r="B81"/>
  <c r="AO80"/>
  <c r="AN80"/>
  <c r="S80"/>
  <c r="U80" s="1"/>
  <c r="R80"/>
  <c r="Q80"/>
  <c r="P80"/>
  <c r="O80"/>
  <c r="N80"/>
  <c r="M80"/>
  <c r="L80"/>
  <c r="K80"/>
  <c r="J80"/>
  <c r="I80"/>
  <c r="H80"/>
  <c r="G80"/>
  <c r="E80"/>
  <c r="D80"/>
  <c r="C80"/>
  <c r="B80"/>
  <c r="AO79"/>
  <c r="AN79"/>
  <c r="S79"/>
  <c r="T79" s="1"/>
  <c r="R79"/>
  <c r="Q79"/>
  <c r="P79"/>
  <c r="O79"/>
  <c r="N79"/>
  <c r="M79"/>
  <c r="L79"/>
  <c r="K79"/>
  <c r="J79"/>
  <c r="I79"/>
  <c r="H79"/>
  <c r="G79"/>
  <c r="E79"/>
  <c r="D79"/>
  <c r="C79"/>
  <c r="B79"/>
  <c r="AO78"/>
  <c r="AN78"/>
  <c r="S78"/>
  <c r="U78" s="1"/>
  <c r="R78"/>
  <c r="Q78"/>
  <c r="P78"/>
  <c r="O78"/>
  <c r="N78"/>
  <c r="M78"/>
  <c r="L78"/>
  <c r="K78"/>
  <c r="J78"/>
  <c r="I78"/>
  <c r="H78"/>
  <c r="G78"/>
  <c r="E78"/>
  <c r="D78"/>
  <c r="C78"/>
  <c r="B78"/>
  <c r="AO77"/>
  <c r="AN77"/>
  <c r="S77"/>
  <c r="T77" s="1"/>
  <c r="R77"/>
  <c r="Q77"/>
  <c r="P77"/>
  <c r="O77"/>
  <c r="N77"/>
  <c r="M77"/>
  <c r="L77"/>
  <c r="K77"/>
  <c r="J77"/>
  <c r="I77"/>
  <c r="H77"/>
  <c r="G77"/>
  <c r="E77"/>
  <c r="D77"/>
  <c r="C77"/>
  <c r="B77"/>
  <c r="AO76"/>
  <c r="AN76"/>
  <c r="S76"/>
  <c r="U76" s="1"/>
  <c r="R76"/>
  <c r="Q76"/>
  <c r="P76"/>
  <c r="O76"/>
  <c r="N76"/>
  <c r="M76"/>
  <c r="L76"/>
  <c r="K76"/>
  <c r="J76"/>
  <c r="I76"/>
  <c r="H76"/>
  <c r="G76"/>
  <c r="E76"/>
  <c r="D76"/>
  <c r="C76"/>
  <c r="B76"/>
  <c r="AO75"/>
  <c r="AN75"/>
  <c r="S75"/>
  <c r="T75" s="1"/>
  <c r="R75"/>
  <c r="Q75"/>
  <c r="P75"/>
  <c r="O75"/>
  <c r="N75"/>
  <c r="M75"/>
  <c r="L75"/>
  <c r="K75"/>
  <c r="J75"/>
  <c r="I75"/>
  <c r="H75"/>
  <c r="G75"/>
  <c r="E75"/>
  <c r="D75"/>
  <c r="C75"/>
  <c r="B75"/>
  <c r="AO74"/>
  <c r="AN74"/>
  <c r="S74"/>
  <c r="U74" s="1"/>
  <c r="R74"/>
  <c r="Q74"/>
  <c r="P74"/>
  <c r="O74"/>
  <c r="N74"/>
  <c r="M74"/>
  <c r="L74"/>
  <c r="K74"/>
  <c r="J74"/>
  <c r="I74"/>
  <c r="H74"/>
  <c r="G74"/>
  <c r="E74"/>
  <c r="D74"/>
  <c r="C74"/>
  <c r="B74"/>
  <c r="AO73"/>
  <c r="AN73"/>
  <c r="S73"/>
  <c r="T73" s="1"/>
  <c r="R73"/>
  <c r="Q73"/>
  <c r="P73"/>
  <c r="O73"/>
  <c r="N73"/>
  <c r="M73"/>
  <c r="L73"/>
  <c r="K73"/>
  <c r="J73"/>
  <c r="I73"/>
  <c r="H73"/>
  <c r="G73"/>
  <c r="E73"/>
  <c r="D73"/>
  <c r="C73"/>
  <c r="B73"/>
  <c r="AO72"/>
  <c r="AN72"/>
  <c r="S72"/>
  <c r="U72" s="1"/>
  <c r="R72"/>
  <c r="Q72"/>
  <c r="P72"/>
  <c r="O72"/>
  <c r="N72"/>
  <c r="M72"/>
  <c r="L72"/>
  <c r="K72"/>
  <c r="J72"/>
  <c r="I72"/>
  <c r="H72"/>
  <c r="G72"/>
  <c r="E72"/>
  <c r="D72"/>
  <c r="C72"/>
  <c r="B72"/>
  <c r="AO71"/>
  <c r="AN71"/>
  <c r="S71"/>
  <c r="T71" s="1"/>
  <c r="R71"/>
  <c r="Q71"/>
  <c r="P71"/>
  <c r="O71"/>
  <c r="N71"/>
  <c r="M71"/>
  <c r="L71"/>
  <c r="K71"/>
  <c r="J71"/>
  <c r="I71"/>
  <c r="H71"/>
  <c r="G71"/>
  <c r="E71"/>
  <c r="D71"/>
  <c r="C71"/>
  <c r="B71"/>
  <c r="AO70"/>
  <c r="AN70"/>
  <c r="S70"/>
  <c r="U70" s="1"/>
  <c r="R70"/>
  <c r="Q70"/>
  <c r="P70"/>
  <c r="O70"/>
  <c r="N70"/>
  <c r="M70"/>
  <c r="L70"/>
  <c r="K70"/>
  <c r="J70"/>
  <c r="I70"/>
  <c r="H70"/>
  <c r="G70"/>
  <c r="E70"/>
  <c r="D70"/>
  <c r="C70"/>
  <c r="B70"/>
  <c r="AO69"/>
  <c r="AN69"/>
  <c r="S69"/>
  <c r="T69" s="1"/>
  <c r="R69"/>
  <c r="Q69"/>
  <c r="P69"/>
  <c r="O69"/>
  <c r="N69"/>
  <c r="M69"/>
  <c r="L69"/>
  <c r="K69"/>
  <c r="J69"/>
  <c r="I69"/>
  <c r="H69"/>
  <c r="G69"/>
  <c r="E69"/>
  <c r="D69"/>
  <c r="C69"/>
  <c r="B69"/>
  <c r="AO68"/>
  <c r="AN68"/>
  <c r="S68"/>
  <c r="U68" s="1"/>
  <c r="R68"/>
  <c r="Q68"/>
  <c r="P68"/>
  <c r="O68"/>
  <c r="N68"/>
  <c r="M68"/>
  <c r="L68"/>
  <c r="K68"/>
  <c r="J68"/>
  <c r="I68"/>
  <c r="H68"/>
  <c r="G68"/>
  <c r="AC68" s="1"/>
  <c r="E68"/>
  <c r="D68"/>
  <c r="C68"/>
  <c r="B68"/>
  <c r="AO67"/>
  <c r="AN67"/>
  <c r="S67"/>
  <c r="T67" s="1"/>
  <c r="R67"/>
  <c r="Q67"/>
  <c r="P67"/>
  <c r="O67"/>
  <c r="N67"/>
  <c r="M67"/>
  <c r="L67"/>
  <c r="K67"/>
  <c r="J67"/>
  <c r="I67"/>
  <c r="H67"/>
  <c r="G67"/>
  <c r="E67"/>
  <c r="D67"/>
  <c r="C67"/>
  <c r="B67"/>
  <c r="AO66"/>
  <c r="AN66"/>
  <c r="S66"/>
  <c r="U66" s="1"/>
  <c r="R66"/>
  <c r="Q66"/>
  <c r="P66"/>
  <c r="O66"/>
  <c r="N66"/>
  <c r="M66"/>
  <c r="L66"/>
  <c r="K66"/>
  <c r="J66"/>
  <c r="I66"/>
  <c r="H66"/>
  <c r="G66"/>
  <c r="AC66" s="1"/>
  <c r="E66"/>
  <c r="D66"/>
  <c r="C66"/>
  <c r="B66"/>
  <c r="AO65"/>
  <c r="AN65"/>
  <c r="S65"/>
  <c r="U65" s="1"/>
  <c r="R65"/>
  <c r="Q65"/>
  <c r="P65"/>
  <c r="O65"/>
  <c r="N65"/>
  <c r="M65"/>
  <c r="L65"/>
  <c r="K65"/>
  <c r="J65"/>
  <c r="I65"/>
  <c r="H65"/>
  <c r="G65"/>
  <c r="E65"/>
  <c r="D65"/>
  <c r="C65"/>
  <c r="B65"/>
  <c r="AO64"/>
  <c r="AN64"/>
  <c r="S64"/>
  <c r="U64" s="1"/>
  <c r="R64"/>
  <c r="Q64"/>
  <c r="P64"/>
  <c r="O64"/>
  <c r="N64"/>
  <c r="M64"/>
  <c r="L64"/>
  <c r="K64"/>
  <c r="J64"/>
  <c r="I64"/>
  <c r="H64"/>
  <c r="G64"/>
  <c r="AC64" s="1"/>
  <c r="E64"/>
  <c r="D64"/>
  <c r="C64"/>
  <c r="B64"/>
  <c r="AO63"/>
  <c r="AN63"/>
  <c r="S63"/>
  <c r="U63" s="1"/>
  <c r="R63"/>
  <c r="Q63"/>
  <c r="P63"/>
  <c r="O63"/>
  <c r="N63"/>
  <c r="M63"/>
  <c r="L63"/>
  <c r="K63"/>
  <c r="J63"/>
  <c r="I63"/>
  <c r="H63"/>
  <c r="G63"/>
  <c r="E63"/>
  <c r="D63"/>
  <c r="C63"/>
  <c r="B63"/>
  <c r="AO62"/>
  <c r="AN62"/>
  <c r="S62"/>
  <c r="U62" s="1"/>
  <c r="R62"/>
  <c r="Q62"/>
  <c r="P62"/>
  <c r="O62"/>
  <c r="N62"/>
  <c r="M62"/>
  <c r="L62"/>
  <c r="K62"/>
  <c r="J62"/>
  <c r="I62"/>
  <c r="H62"/>
  <c r="G62"/>
  <c r="AC62" s="1"/>
  <c r="E62"/>
  <c r="D62"/>
  <c r="C62"/>
  <c r="B62"/>
  <c r="AO61"/>
  <c r="AN61"/>
  <c r="S61"/>
  <c r="T61" s="1"/>
  <c r="R61"/>
  <c r="Q61"/>
  <c r="P61"/>
  <c r="O61"/>
  <c r="N61"/>
  <c r="M61"/>
  <c r="L61"/>
  <c r="K61"/>
  <c r="J61"/>
  <c r="I61"/>
  <c r="H61"/>
  <c r="G61"/>
  <c r="E61"/>
  <c r="D61"/>
  <c r="C61"/>
  <c r="B61"/>
  <c r="AO60"/>
  <c r="AN60"/>
  <c r="S60"/>
  <c r="U60" s="1"/>
  <c r="R60"/>
  <c r="Q60"/>
  <c r="P60"/>
  <c r="O60"/>
  <c r="N60"/>
  <c r="M60"/>
  <c r="L60"/>
  <c r="K60"/>
  <c r="J60"/>
  <c r="I60"/>
  <c r="H60"/>
  <c r="G60"/>
  <c r="AC60" s="1"/>
  <c r="E60"/>
  <c r="D60"/>
  <c r="C60"/>
  <c r="B60"/>
  <c r="AO59"/>
  <c r="AN59"/>
  <c r="S59"/>
  <c r="R59"/>
  <c r="Q59"/>
  <c r="P59"/>
  <c r="O59"/>
  <c r="N59"/>
  <c r="M59"/>
  <c r="L59"/>
  <c r="K59"/>
  <c r="J59"/>
  <c r="I59"/>
  <c r="H59"/>
  <c r="G59"/>
  <c r="E59"/>
  <c r="D59"/>
  <c r="C59"/>
  <c r="B59"/>
  <c r="AO58"/>
  <c r="AN58"/>
  <c r="S58"/>
  <c r="U58" s="1"/>
  <c r="R58"/>
  <c r="Q58"/>
  <c r="P58"/>
  <c r="O58"/>
  <c r="N58"/>
  <c r="M58"/>
  <c r="L58"/>
  <c r="K58"/>
  <c r="J58"/>
  <c r="I58"/>
  <c r="H58"/>
  <c r="G58"/>
  <c r="AC58" s="1"/>
  <c r="E58"/>
  <c r="D58"/>
  <c r="C58"/>
  <c r="B58"/>
  <c r="AO57"/>
  <c r="AN57"/>
  <c r="S57"/>
  <c r="T57" s="1"/>
  <c r="R57"/>
  <c r="Q57"/>
  <c r="P57"/>
  <c r="O57"/>
  <c r="N57"/>
  <c r="M57"/>
  <c r="L57"/>
  <c r="K57"/>
  <c r="J57"/>
  <c r="I57"/>
  <c r="H57"/>
  <c r="G57"/>
  <c r="E57"/>
  <c r="D57"/>
  <c r="C57"/>
  <c r="B57"/>
  <c r="AO56"/>
  <c r="AN56"/>
  <c r="S56"/>
  <c r="U56" s="1"/>
  <c r="R56"/>
  <c r="Q56"/>
  <c r="P56"/>
  <c r="O56"/>
  <c r="N56"/>
  <c r="M56"/>
  <c r="L56"/>
  <c r="K56"/>
  <c r="J56"/>
  <c r="I56"/>
  <c r="H56"/>
  <c r="G56"/>
  <c r="AC56" s="1"/>
  <c r="E56"/>
  <c r="D56"/>
  <c r="C56"/>
  <c r="B56"/>
  <c r="AO55"/>
  <c r="AN55"/>
  <c r="S55"/>
  <c r="T55" s="1"/>
  <c r="R55"/>
  <c r="Q55"/>
  <c r="P55"/>
  <c r="O55"/>
  <c r="N55"/>
  <c r="M55"/>
  <c r="L55"/>
  <c r="K55"/>
  <c r="J55"/>
  <c r="I55"/>
  <c r="H55"/>
  <c r="G55"/>
  <c r="E55"/>
  <c r="D55"/>
  <c r="C55"/>
  <c r="B55"/>
  <c r="AO54"/>
  <c r="AN54"/>
  <c r="S54"/>
  <c r="U54" s="1"/>
  <c r="R54"/>
  <c r="Q54"/>
  <c r="P54"/>
  <c r="O54"/>
  <c r="N54"/>
  <c r="M54"/>
  <c r="L54"/>
  <c r="K54"/>
  <c r="J54"/>
  <c r="I54"/>
  <c r="H54"/>
  <c r="G54"/>
  <c r="AC54" s="1"/>
  <c r="E54"/>
  <c r="D54"/>
  <c r="C54"/>
  <c r="B54"/>
  <c r="AO53"/>
  <c r="AN53"/>
  <c r="S53"/>
  <c r="T53" s="1"/>
  <c r="R53"/>
  <c r="Q53"/>
  <c r="P53"/>
  <c r="O53"/>
  <c r="N53"/>
  <c r="M53"/>
  <c r="L53"/>
  <c r="K53"/>
  <c r="J53"/>
  <c r="I53"/>
  <c r="H53"/>
  <c r="G53"/>
  <c r="E53"/>
  <c r="D53"/>
  <c r="C53"/>
  <c r="B53"/>
  <c r="AO52"/>
  <c r="AN52"/>
  <c r="S52"/>
  <c r="U52" s="1"/>
  <c r="R52"/>
  <c r="Q52"/>
  <c r="P52"/>
  <c r="O52"/>
  <c r="N52"/>
  <c r="M52"/>
  <c r="L52"/>
  <c r="K52"/>
  <c r="J52"/>
  <c r="I52"/>
  <c r="H52"/>
  <c r="G52"/>
  <c r="AC52" s="1"/>
  <c r="E52"/>
  <c r="D52"/>
  <c r="C52"/>
  <c r="B52"/>
  <c r="AO51"/>
  <c r="AN51"/>
  <c r="S51"/>
  <c r="T51" s="1"/>
  <c r="R51"/>
  <c r="Q51"/>
  <c r="P51"/>
  <c r="O51"/>
  <c r="N51"/>
  <c r="M51"/>
  <c r="L51"/>
  <c r="K51"/>
  <c r="J51"/>
  <c r="I51"/>
  <c r="H51"/>
  <c r="G51"/>
  <c r="E51"/>
  <c r="D51"/>
  <c r="C51"/>
  <c r="B51"/>
  <c r="AO50"/>
  <c r="AN50"/>
  <c r="S50"/>
  <c r="U50" s="1"/>
  <c r="R50"/>
  <c r="Q50"/>
  <c r="P50"/>
  <c r="O50"/>
  <c r="N50"/>
  <c r="M50"/>
  <c r="L50"/>
  <c r="K50"/>
  <c r="J50"/>
  <c r="I50"/>
  <c r="H50"/>
  <c r="G50"/>
  <c r="AC50" s="1"/>
  <c r="E50"/>
  <c r="D50"/>
  <c r="C50"/>
  <c r="B50"/>
  <c r="AO49"/>
  <c r="AN49"/>
  <c r="S49"/>
  <c r="T49" s="1"/>
  <c r="R49"/>
  <c r="Q49"/>
  <c r="P49"/>
  <c r="O49"/>
  <c r="N49"/>
  <c r="M49"/>
  <c r="L49"/>
  <c r="K49"/>
  <c r="J49"/>
  <c r="I49"/>
  <c r="H49"/>
  <c r="G49"/>
  <c r="E49"/>
  <c r="D49"/>
  <c r="C49"/>
  <c r="B49"/>
  <c r="AO48"/>
  <c r="AN48"/>
  <c r="S48"/>
  <c r="U48" s="1"/>
  <c r="R48"/>
  <c r="Q48"/>
  <c r="P48"/>
  <c r="O48"/>
  <c r="N48"/>
  <c r="M48"/>
  <c r="L48"/>
  <c r="K48"/>
  <c r="J48"/>
  <c r="I48"/>
  <c r="H48"/>
  <c r="G48"/>
  <c r="AC48" s="1"/>
  <c r="E48"/>
  <c r="D48"/>
  <c r="C48"/>
  <c r="B48"/>
  <c r="AO47"/>
  <c r="AN47"/>
  <c r="S47"/>
  <c r="T47" s="1"/>
  <c r="R47"/>
  <c r="Q47"/>
  <c r="P47"/>
  <c r="O47"/>
  <c r="N47"/>
  <c r="M47"/>
  <c r="L47"/>
  <c r="K47"/>
  <c r="J47"/>
  <c r="I47"/>
  <c r="H47"/>
  <c r="G47"/>
  <c r="E47"/>
  <c r="D47"/>
  <c r="C47"/>
  <c r="B47"/>
  <c r="AO46"/>
  <c r="AN46"/>
  <c r="S46"/>
  <c r="U46" s="1"/>
  <c r="R46"/>
  <c r="Q46"/>
  <c r="P46"/>
  <c r="O46"/>
  <c r="N46"/>
  <c r="M46"/>
  <c r="L46"/>
  <c r="K46"/>
  <c r="J46"/>
  <c r="I46"/>
  <c r="H46"/>
  <c r="G46"/>
  <c r="AC46" s="1"/>
  <c r="E46"/>
  <c r="D46"/>
  <c r="C46"/>
  <c r="B46"/>
  <c r="AO45"/>
  <c r="AN45"/>
  <c r="S45"/>
  <c r="T45" s="1"/>
  <c r="R45"/>
  <c r="Q45"/>
  <c r="P45"/>
  <c r="O45"/>
  <c r="N45"/>
  <c r="M45"/>
  <c r="L45"/>
  <c r="K45"/>
  <c r="J45"/>
  <c r="I45"/>
  <c r="H45"/>
  <c r="G45"/>
  <c r="E45"/>
  <c r="D45"/>
  <c r="C45"/>
  <c r="B45"/>
  <c r="AO44"/>
  <c r="AN44"/>
  <c r="S44"/>
  <c r="U44" s="1"/>
  <c r="R44"/>
  <c r="Q44"/>
  <c r="P44"/>
  <c r="O44"/>
  <c r="N44"/>
  <c r="M44"/>
  <c r="L44"/>
  <c r="K44"/>
  <c r="J44"/>
  <c r="I44"/>
  <c r="H44"/>
  <c r="G44"/>
  <c r="AC44" s="1"/>
  <c r="E44"/>
  <c r="D44"/>
  <c r="C44"/>
  <c r="B44"/>
  <c r="AO43"/>
  <c r="AN43"/>
  <c r="S43"/>
  <c r="T43" s="1"/>
  <c r="R43"/>
  <c r="Q43"/>
  <c r="P43"/>
  <c r="O43"/>
  <c r="N43"/>
  <c r="M43"/>
  <c r="L43"/>
  <c r="K43"/>
  <c r="J43"/>
  <c r="I43"/>
  <c r="H43"/>
  <c r="G43"/>
  <c r="E43"/>
  <c r="D43"/>
  <c r="C43"/>
  <c r="B43"/>
  <c r="AO42"/>
  <c r="AN42"/>
  <c r="S42"/>
  <c r="U42" s="1"/>
  <c r="R42"/>
  <c r="Q42"/>
  <c r="P42"/>
  <c r="O42"/>
  <c r="N42"/>
  <c r="M42"/>
  <c r="L42"/>
  <c r="K42"/>
  <c r="J42"/>
  <c r="I42"/>
  <c r="H42"/>
  <c r="G42"/>
  <c r="AC42" s="1"/>
  <c r="E42"/>
  <c r="D42"/>
  <c r="C42"/>
  <c r="B42"/>
  <c r="AO41"/>
  <c r="AN41"/>
  <c r="S41"/>
  <c r="T41" s="1"/>
  <c r="R41"/>
  <c r="Q41"/>
  <c r="P41"/>
  <c r="O41"/>
  <c r="N41"/>
  <c r="M41"/>
  <c r="L41"/>
  <c r="K41"/>
  <c r="J41"/>
  <c r="I41"/>
  <c r="H41"/>
  <c r="G41"/>
  <c r="E41"/>
  <c r="D41"/>
  <c r="C41"/>
  <c r="B41"/>
  <c r="AO40"/>
  <c r="AN40"/>
  <c r="S40"/>
  <c r="U40" s="1"/>
  <c r="R40"/>
  <c r="Q40"/>
  <c r="P40"/>
  <c r="O40"/>
  <c r="N40"/>
  <c r="M40"/>
  <c r="L40"/>
  <c r="K40"/>
  <c r="J40"/>
  <c r="I40"/>
  <c r="H40"/>
  <c r="G40"/>
  <c r="AC40" s="1"/>
  <c r="E40"/>
  <c r="D40"/>
  <c r="C40"/>
  <c r="B40"/>
  <c r="AO39"/>
  <c r="AN39"/>
  <c r="S39"/>
  <c r="T39" s="1"/>
  <c r="R39"/>
  <c r="Q39"/>
  <c r="P39"/>
  <c r="O39"/>
  <c r="N39"/>
  <c r="M39"/>
  <c r="L39"/>
  <c r="K39"/>
  <c r="J39"/>
  <c r="I39"/>
  <c r="H39"/>
  <c r="G39"/>
  <c r="E39"/>
  <c r="D39"/>
  <c r="C39"/>
  <c r="B39"/>
  <c r="AO38"/>
  <c r="AN38"/>
  <c r="S38"/>
  <c r="U38" s="1"/>
  <c r="R38"/>
  <c r="Q38"/>
  <c r="P38"/>
  <c r="O38"/>
  <c r="N38"/>
  <c r="M38"/>
  <c r="L38"/>
  <c r="K38"/>
  <c r="J38"/>
  <c r="I38"/>
  <c r="H38"/>
  <c r="G38"/>
  <c r="AC38" s="1"/>
  <c r="E38"/>
  <c r="D38"/>
  <c r="C38"/>
  <c r="B38"/>
  <c r="AO37"/>
  <c r="AN37"/>
  <c r="S37"/>
  <c r="U37" s="1"/>
  <c r="R37"/>
  <c r="Q37"/>
  <c r="P37"/>
  <c r="O37"/>
  <c r="N37"/>
  <c r="M37"/>
  <c r="L37"/>
  <c r="K37"/>
  <c r="J37"/>
  <c r="I37"/>
  <c r="H37"/>
  <c r="G37"/>
  <c r="E37"/>
  <c r="D37"/>
  <c r="C37"/>
  <c r="B37"/>
  <c r="AO36"/>
  <c r="AN36"/>
  <c r="S36"/>
  <c r="U36" s="1"/>
  <c r="R36"/>
  <c r="Q36"/>
  <c r="P36"/>
  <c r="O36"/>
  <c r="N36"/>
  <c r="M36"/>
  <c r="L36"/>
  <c r="K36"/>
  <c r="J36"/>
  <c r="I36"/>
  <c r="H36"/>
  <c r="G36"/>
  <c r="AC36" s="1"/>
  <c r="E36"/>
  <c r="D36"/>
  <c r="C36"/>
  <c r="B36"/>
  <c r="AO35"/>
  <c r="AN35"/>
  <c r="S35"/>
  <c r="T35" s="1"/>
  <c r="R35"/>
  <c r="Q35"/>
  <c r="P35"/>
  <c r="O35"/>
  <c r="N35"/>
  <c r="M35"/>
  <c r="L35"/>
  <c r="K35"/>
  <c r="J35"/>
  <c r="I35"/>
  <c r="H35"/>
  <c r="G35"/>
  <c r="E35"/>
  <c r="D35"/>
  <c r="C35"/>
  <c r="B35"/>
  <c r="AO34"/>
  <c r="AN34"/>
  <c r="S34"/>
  <c r="U34" s="1"/>
  <c r="R34"/>
  <c r="Q34"/>
  <c r="P34"/>
  <c r="O34"/>
  <c r="N34"/>
  <c r="M34"/>
  <c r="L34"/>
  <c r="K34"/>
  <c r="J34"/>
  <c r="I34"/>
  <c r="H34"/>
  <c r="G34"/>
  <c r="AC34" s="1"/>
  <c r="E34"/>
  <c r="D34"/>
  <c r="C34"/>
  <c r="B34"/>
  <c r="AO33"/>
  <c r="AN33"/>
  <c r="S33"/>
  <c r="T33" s="1"/>
  <c r="R33"/>
  <c r="Q33"/>
  <c r="P33"/>
  <c r="O33"/>
  <c r="N33"/>
  <c r="M33"/>
  <c r="L33"/>
  <c r="K33"/>
  <c r="J33"/>
  <c r="I33"/>
  <c r="H33"/>
  <c r="G33"/>
  <c r="E33"/>
  <c r="D33"/>
  <c r="C33"/>
  <c r="B33"/>
  <c r="AO32"/>
  <c r="AN32"/>
  <c r="S32"/>
  <c r="U32" s="1"/>
  <c r="R32"/>
  <c r="Q32"/>
  <c r="P32"/>
  <c r="O32"/>
  <c r="N32"/>
  <c r="M32"/>
  <c r="L32"/>
  <c r="K32"/>
  <c r="J32"/>
  <c r="I32"/>
  <c r="H32"/>
  <c r="G32"/>
  <c r="AC32" s="1"/>
  <c r="E32"/>
  <c r="D32"/>
  <c r="C32"/>
  <c r="B32"/>
  <c r="AO31"/>
  <c r="AN31"/>
  <c r="S31"/>
  <c r="T31" s="1"/>
  <c r="R31"/>
  <c r="Q31"/>
  <c r="P31"/>
  <c r="O31"/>
  <c r="N31"/>
  <c r="M31"/>
  <c r="L31"/>
  <c r="K31"/>
  <c r="J31"/>
  <c r="I31"/>
  <c r="H31"/>
  <c r="G31"/>
  <c r="E31"/>
  <c r="D31"/>
  <c r="C31"/>
  <c r="B31"/>
  <c r="AO30"/>
  <c r="AN30"/>
  <c r="S30"/>
  <c r="U30" s="1"/>
  <c r="R30"/>
  <c r="Q30"/>
  <c r="P30"/>
  <c r="O30"/>
  <c r="N30"/>
  <c r="M30"/>
  <c r="L30"/>
  <c r="K30"/>
  <c r="J30"/>
  <c r="I30"/>
  <c r="H30"/>
  <c r="G30"/>
  <c r="AC30" s="1"/>
  <c r="E30"/>
  <c r="D30"/>
  <c r="C30"/>
  <c r="B30"/>
  <c r="AO29"/>
  <c r="S29"/>
  <c r="T29" s="1"/>
  <c r="R29"/>
  <c r="Q29"/>
  <c r="P29"/>
  <c r="O29"/>
  <c r="N29"/>
  <c r="M29"/>
  <c r="L29"/>
  <c r="K29"/>
  <c r="J29"/>
  <c r="I29"/>
  <c r="H29"/>
  <c r="G29"/>
  <c r="E29"/>
  <c r="D29"/>
  <c r="C29"/>
  <c r="B29"/>
  <c r="AO28"/>
  <c r="S28"/>
  <c r="U28" s="1"/>
  <c r="R28"/>
  <c r="Q28"/>
  <c r="P28"/>
  <c r="O28"/>
  <c r="N28"/>
  <c r="M28"/>
  <c r="L28"/>
  <c r="K28"/>
  <c r="J28"/>
  <c r="I28"/>
  <c r="H28"/>
  <c r="G28"/>
  <c r="AC28" s="1"/>
  <c r="E28"/>
  <c r="D28"/>
  <c r="C28"/>
  <c r="B28"/>
  <c r="AO27"/>
  <c r="AN27"/>
  <c r="S27"/>
  <c r="T27" s="1"/>
  <c r="R27"/>
  <c r="Q27"/>
  <c r="P27"/>
  <c r="O27"/>
  <c r="N27"/>
  <c r="M27"/>
  <c r="L27"/>
  <c r="K27"/>
  <c r="J27"/>
  <c r="I27"/>
  <c r="H27"/>
  <c r="G27"/>
  <c r="E27"/>
  <c r="D27"/>
  <c r="C27"/>
  <c r="B27"/>
  <c r="AO26"/>
  <c r="AN26"/>
  <c r="S26"/>
  <c r="U26" s="1"/>
  <c r="R26"/>
  <c r="Q26"/>
  <c r="P26"/>
  <c r="O26"/>
  <c r="N26"/>
  <c r="M26"/>
  <c r="L26"/>
  <c r="K26"/>
  <c r="J26"/>
  <c r="I26"/>
  <c r="H26"/>
  <c r="G26"/>
  <c r="AC26" s="1"/>
  <c r="E26"/>
  <c r="D26"/>
  <c r="C26"/>
  <c r="B26"/>
  <c r="AO25"/>
  <c r="AN25"/>
  <c r="S25"/>
  <c r="T25" s="1"/>
  <c r="R25"/>
  <c r="Q25"/>
  <c r="P25"/>
  <c r="O25"/>
  <c r="N25"/>
  <c r="M25"/>
  <c r="L25"/>
  <c r="K25"/>
  <c r="J25"/>
  <c r="I25"/>
  <c r="H25"/>
  <c r="G25"/>
  <c r="E25"/>
  <c r="D25"/>
  <c r="C25"/>
  <c r="B25"/>
  <c r="AO24"/>
  <c r="AN24"/>
  <c r="S24"/>
  <c r="U24" s="1"/>
  <c r="R24"/>
  <c r="Q24"/>
  <c r="P24"/>
  <c r="O24"/>
  <c r="N24"/>
  <c r="M24"/>
  <c r="L24"/>
  <c r="K24"/>
  <c r="J24"/>
  <c r="I24"/>
  <c r="H24"/>
  <c r="G24"/>
  <c r="AC24" s="1"/>
  <c r="E24"/>
  <c r="D24"/>
  <c r="C24"/>
  <c r="B24"/>
  <c r="AO23"/>
  <c r="S23"/>
  <c r="T23" s="1"/>
  <c r="R23"/>
  <c r="Q23"/>
  <c r="P23"/>
  <c r="O23"/>
  <c r="N23"/>
  <c r="M23"/>
  <c r="L23"/>
  <c r="K23"/>
  <c r="J23"/>
  <c r="I23"/>
  <c r="H23"/>
  <c r="G23"/>
  <c r="E23"/>
  <c r="D23"/>
  <c r="C23"/>
  <c r="B23"/>
  <c r="AO22"/>
  <c r="AN22"/>
  <c r="S22"/>
  <c r="U22" s="1"/>
  <c r="R22"/>
  <c r="Q22"/>
  <c r="P22"/>
  <c r="O22"/>
  <c r="N22"/>
  <c r="M22"/>
  <c r="L22"/>
  <c r="K22"/>
  <c r="J22"/>
  <c r="I22"/>
  <c r="H22"/>
  <c r="G22"/>
  <c r="E22"/>
  <c r="D22"/>
  <c r="C22"/>
  <c r="B22"/>
  <c r="AO21"/>
  <c r="AN21"/>
  <c r="S21"/>
  <c r="T21" s="1"/>
  <c r="R21"/>
  <c r="Q21"/>
  <c r="P21"/>
  <c r="O21"/>
  <c r="N21"/>
  <c r="M21"/>
  <c r="L21"/>
  <c r="K21"/>
  <c r="J21"/>
  <c r="I21"/>
  <c r="H21"/>
  <c r="G21"/>
  <c r="E21"/>
  <c r="D21"/>
  <c r="C21"/>
  <c r="B21"/>
  <c r="AO20"/>
  <c r="AN20"/>
  <c r="S20"/>
  <c r="U20" s="1"/>
  <c r="R20"/>
  <c r="Q20"/>
  <c r="P20"/>
  <c r="O20"/>
  <c r="N20"/>
  <c r="M20"/>
  <c r="L20"/>
  <c r="K20"/>
  <c r="J20"/>
  <c r="I20"/>
  <c r="H20"/>
  <c r="G20"/>
  <c r="E20"/>
  <c r="D20"/>
  <c r="C20"/>
  <c r="B20"/>
  <c r="AO19"/>
  <c r="AN19"/>
  <c r="S19"/>
  <c r="T19" s="1"/>
  <c r="R19"/>
  <c r="Q19"/>
  <c r="P19"/>
  <c r="O19"/>
  <c r="N19"/>
  <c r="M19"/>
  <c r="L19"/>
  <c r="K19"/>
  <c r="J19"/>
  <c r="I19"/>
  <c r="H19"/>
  <c r="G19"/>
  <c r="E19"/>
  <c r="D19"/>
  <c r="C19"/>
  <c r="B19"/>
  <c r="AO18"/>
  <c r="AN18"/>
  <c r="S18"/>
  <c r="U18" s="1"/>
  <c r="R18"/>
  <c r="Q18"/>
  <c r="P18"/>
  <c r="O18"/>
  <c r="N18"/>
  <c r="M18"/>
  <c r="L18"/>
  <c r="K18"/>
  <c r="J18"/>
  <c r="I18"/>
  <c r="H18"/>
  <c r="G18"/>
  <c r="E18"/>
  <c r="D18"/>
  <c r="C18"/>
  <c r="B18"/>
  <c r="AO17"/>
  <c r="S17"/>
  <c r="U17" s="1"/>
  <c r="R17"/>
  <c r="Q17"/>
  <c r="P17"/>
  <c r="O17"/>
  <c r="N17"/>
  <c r="M17"/>
  <c r="L17"/>
  <c r="K17"/>
  <c r="J17"/>
  <c r="I17"/>
  <c r="H17"/>
  <c r="G17"/>
  <c r="E17"/>
  <c r="D17"/>
  <c r="C17"/>
  <c r="B17"/>
  <c r="AO16"/>
  <c r="AN16"/>
  <c r="S16"/>
  <c r="U16" s="1"/>
  <c r="R16"/>
  <c r="Q16"/>
  <c r="P16"/>
  <c r="O16"/>
  <c r="N16"/>
  <c r="M16"/>
  <c r="L16"/>
  <c r="K16"/>
  <c r="J16"/>
  <c r="I16"/>
  <c r="H16"/>
  <c r="G16"/>
  <c r="E16"/>
  <c r="D16"/>
  <c r="C16"/>
  <c r="B16"/>
  <c r="AO15"/>
  <c r="AN15"/>
  <c r="S15"/>
  <c r="T15" s="1"/>
  <c r="R15"/>
  <c r="Q15"/>
  <c r="P15"/>
  <c r="O15"/>
  <c r="N15"/>
  <c r="M15"/>
  <c r="L15"/>
  <c r="K15"/>
  <c r="J15"/>
  <c r="I15"/>
  <c r="H15"/>
  <c r="G15"/>
  <c r="E15"/>
  <c r="D15"/>
  <c r="C15"/>
  <c r="B15"/>
  <c r="AO14"/>
  <c r="AN14"/>
  <c r="S14"/>
  <c r="U14" s="1"/>
  <c r="R14"/>
  <c r="Q14"/>
  <c r="P14"/>
  <c r="O14"/>
  <c r="N14"/>
  <c r="M14"/>
  <c r="L14"/>
  <c r="K14"/>
  <c r="J14"/>
  <c r="I14"/>
  <c r="H14"/>
  <c r="G14"/>
  <c r="AC14" s="1"/>
  <c r="E14"/>
  <c r="D14"/>
  <c r="C14"/>
  <c r="B14"/>
  <c r="AO13"/>
  <c r="AN13"/>
  <c r="S13"/>
  <c r="T13" s="1"/>
  <c r="R13"/>
  <c r="Q13"/>
  <c r="P13"/>
  <c r="O13"/>
  <c r="N13"/>
  <c r="M13"/>
  <c r="L13"/>
  <c r="K13"/>
  <c r="J13"/>
  <c r="I13"/>
  <c r="H13"/>
  <c r="G13"/>
  <c r="E13"/>
  <c r="D13"/>
  <c r="C13"/>
  <c r="B13"/>
  <c r="AO12"/>
  <c r="AN12"/>
  <c r="S12"/>
  <c r="U12" s="1"/>
  <c r="R12"/>
  <c r="Q12"/>
  <c r="P12"/>
  <c r="O12"/>
  <c r="N12"/>
  <c r="M12"/>
  <c r="L12"/>
  <c r="K12"/>
  <c r="J12"/>
  <c r="I12"/>
  <c r="H12"/>
  <c r="G12"/>
  <c r="AC12" s="1"/>
  <c r="E12"/>
  <c r="D12"/>
  <c r="C12"/>
  <c r="B12"/>
  <c r="AO11"/>
  <c r="AN11"/>
  <c r="S11"/>
  <c r="R11"/>
  <c r="Q11"/>
  <c r="P11"/>
  <c r="O11"/>
  <c r="N11"/>
  <c r="M11"/>
  <c r="L11"/>
  <c r="K11"/>
  <c r="J11"/>
  <c r="I11"/>
  <c r="H11"/>
  <c r="G11"/>
  <c r="E11"/>
  <c r="D11"/>
  <c r="C11"/>
  <c r="B11"/>
  <c r="AO10"/>
  <c r="E10"/>
  <c r="D10"/>
  <c r="C10"/>
  <c r="B10"/>
  <c r="AO9"/>
  <c r="AN9"/>
  <c r="S9"/>
  <c r="T9" s="1"/>
  <c r="R9"/>
  <c r="Q9"/>
  <c r="P9"/>
  <c r="O9"/>
  <c r="N9"/>
  <c r="M9"/>
  <c r="L9"/>
  <c r="K9"/>
  <c r="J9"/>
  <c r="I9"/>
  <c r="H9"/>
  <c r="G9"/>
  <c r="E9"/>
  <c r="D9"/>
  <c r="C9"/>
  <c r="B9"/>
  <c r="AO8"/>
  <c r="AN8"/>
  <c r="S8"/>
  <c r="U8" s="1"/>
  <c r="R8"/>
  <c r="Q8"/>
  <c r="P8"/>
  <c r="O8"/>
  <c r="N8"/>
  <c r="M8"/>
  <c r="L8"/>
  <c r="K8"/>
  <c r="J8"/>
  <c r="I8"/>
  <c r="H8"/>
  <c r="G8"/>
  <c r="E8"/>
  <c r="D8"/>
  <c r="C8"/>
  <c r="B8"/>
  <c r="AO7"/>
  <c r="AN7"/>
  <c r="S7"/>
  <c r="U7" s="1"/>
  <c r="R7"/>
  <c r="Q7"/>
  <c r="P7"/>
  <c r="O7"/>
  <c r="N7"/>
  <c r="M7"/>
  <c r="L7"/>
  <c r="K7"/>
  <c r="J7"/>
  <c r="I7"/>
  <c r="H7"/>
  <c r="G7"/>
  <c r="E7"/>
  <c r="D7"/>
  <c r="C7"/>
  <c r="B7"/>
  <c r="F6"/>
  <c r="E6"/>
  <c r="D6"/>
  <c r="C6"/>
  <c r="B6"/>
  <c r="V5"/>
  <c r="F3" i="2" s="1"/>
  <c r="A3" i="1"/>
  <c r="T11" l="1"/>
  <c r="AJ11"/>
  <c r="AJ13"/>
  <c r="AK13" s="1"/>
  <c r="AJ15"/>
  <c r="AJ25"/>
  <c r="AK25" s="1"/>
  <c r="AJ27"/>
  <c r="AJ31"/>
  <c r="AK31" s="1"/>
  <c r="AJ33"/>
  <c r="AJ35"/>
  <c r="AK35" s="1"/>
  <c r="AJ37"/>
  <c r="AJ39"/>
  <c r="AK39" s="1"/>
  <c r="AJ41"/>
  <c r="AJ43"/>
  <c r="AK43" s="1"/>
  <c r="AJ45"/>
  <c r="AJ47"/>
  <c r="AK47" s="1"/>
  <c r="AJ49"/>
  <c r="AJ51"/>
  <c r="AK51" s="1"/>
  <c r="AJ53"/>
  <c r="AJ55"/>
  <c r="AK55" s="1"/>
  <c r="AJ57"/>
  <c r="AJ59"/>
  <c r="AK59" s="1"/>
  <c r="AJ61"/>
  <c r="AJ63"/>
  <c r="AK63" s="1"/>
  <c r="AJ65"/>
  <c r="AJ67"/>
  <c r="AK67" s="1"/>
  <c r="AC86"/>
  <c r="AC88"/>
  <c r="AD88" s="1"/>
  <c r="AC90"/>
  <c r="AC92"/>
  <c r="AD92" s="1"/>
  <c r="AC94"/>
  <c r="AJ96"/>
  <c r="AL96" s="1"/>
  <c r="AJ98"/>
  <c r="AJ100"/>
  <c r="AL100" s="1"/>
  <c r="AJ102"/>
  <c r="AJ104"/>
  <c r="AL104" s="1"/>
  <c r="AJ106"/>
  <c r="AJ113"/>
  <c r="AK113" s="1"/>
  <c r="AJ120"/>
  <c r="AJ122"/>
  <c r="AK122" s="1"/>
  <c r="AJ124"/>
  <c r="AJ126"/>
  <c r="AK126" s="1"/>
  <c r="AJ128"/>
  <c r="AL128" s="1"/>
  <c r="AJ130"/>
  <c r="AK130" s="1"/>
  <c r="AJ132"/>
  <c r="AL132" s="1"/>
  <c r="AJ134"/>
  <c r="AK134" s="1"/>
  <c r="AJ136"/>
  <c r="AK136" s="1"/>
  <c r="AJ138"/>
  <c r="AK138" s="1"/>
  <c r="AJ69"/>
  <c r="AK69" s="1"/>
  <c r="AC70"/>
  <c r="AD70" s="1"/>
  <c r="AJ71"/>
  <c r="AK71" s="1"/>
  <c r="AC72"/>
  <c r="AD72" s="1"/>
  <c r="AJ73"/>
  <c r="AL73" s="1"/>
  <c r="AC74"/>
  <c r="AD74" s="1"/>
  <c r="AJ75"/>
  <c r="AL75" s="1"/>
  <c r="AC76"/>
  <c r="AD76" s="1"/>
  <c r="AJ77"/>
  <c r="AK77" s="1"/>
  <c r="AJ109"/>
  <c r="AK109" s="1"/>
  <c r="T109"/>
  <c r="AJ110"/>
  <c r="AL110" s="1"/>
  <c r="AJ117"/>
  <c r="AL117" s="1"/>
  <c r="T117"/>
  <c r="AF144"/>
  <c r="AI144" s="1"/>
  <c r="T144"/>
  <c r="AJ146"/>
  <c r="AL146" s="1"/>
  <c r="AJ148"/>
  <c r="AL148" s="1"/>
  <c r="AJ150"/>
  <c r="AK150" s="1"/>
  <c r="AJ152"/>
  <c r="AL152" s="1"/>
  <c r="AJ154"/>
  <c r="AK154" s="1"/>
  <c r="AC7"/>
  <c r="AD7" s="1"/>
  <c r="AC18"/>
  <c r="AD18" s="1"/>
  <c r="AC16"/>
  <c r="AD16" s="1"/>
  <c r="AJ17"/>
  <c r="AK17" s="1"/>
  <c r="AJ18"/>
  <c r="AK18" s="1"/>
  <c r="T18"/>
  <c r="AJ19"/>
  <c r="AL19" s="1"/>
  <c r="AC20"/>
  <c r="AD20" s="1"/>
  <c r="AJ21"/>
  <c r="AK21" s="1"/>
  <c r="AC22"/>
  <c r="AD22" s="1"/>
  <c r="AJ23"/>
  <c r="AK23" s="1"/>
  <c r="AJ29"/>
  <c r="AK29" s="1"/>
  <c r="Z68"/>
  <c r="AB68" s="1"/>
  <c r="AJ140"/>
  <c r="AK140" s="1"/>
  <c r="AJ142"/>
  <c r="AK142" s="1"/>
  <c r="AJ144"/>
  <c r="AL144" s="1"/>
  <c r="T156"/>
  <c r="AJ7"/>
  <c r="AL7" s="1"/>
  <c r="T7"/>
  <c r="U10" i="2"/>
  <c r="AC8" i="1"/>
  <c r="AD8" s="1"/>
  <c r="AJ9"/>
  <c r="AL9" s="1"/>
  <c r="T59"/>
  <c r="AC78"/>
  <c r="AD78" s="1"/>
  <c r="AJ79"/>
  <c r="AK79" s="1"/>
  <c r="AC80"/>
  <c r="AD80" s="1"/>
  <c r="AJ81"/>
  <c r="AK81" s="1"/>
  <c r="AC82"/>
  <c r="AD82" s="1"/>
  <c r="AJ83"/>
  <c r="AL83" s="1"/>
  <c r="AC84"/>
  <c r="AD84" s="1"/>
  <c r="AC85"/>
  <c r="AE85" s="1"/>
  <c r="Z106"/>
  <c r="AB106" s="1"/>
  <c r="T106"/>
  <c r="AJ108"/>
  <c r="AL108" s="1"/>
  <c r="AJ111"/>
  <c r="AK111" s="1"/>
  <c r="T111"/>
  <c r="AJ112"/>
  <c r="AL112" s="1"/>
  <c r="AJ115"/>
  <c r="T115"/>
  <c r="AJ116"/>
  <c r="AK116" s="1"/>
  <c r="AJ118"/>
  <c r="AL118" s="1"/>
  <c r="T118"/>
  <c r="AE8"/>
  <c r="AL18"/>
  <c r="AK19"/>
  <c r="AE20"/>
  <c r="AL21"/>
  <c r="AL23"/>
  <c r="AE56"/>
  <c r="AD56"/>
  <c r="AL57"/>
  <c r="AK57"/>
  <c r="AE58"/>
  <c r="AD58"/>
  <c r="AE60"/>
  <c r="AD60"/>
  <c r="AL61"/>
  <c r="AK61"/>
  <c r="AE62"/>
  <c r="AD62"/>
  <c r="AL63"/>
  <c r="AE64"/>
  <c r="AD64"/>
  <c r="AL65"/>
  <c r="AK65"/>
  <c r="AE66"/>
  <c r="AD66"/>
  <c r="AA68"/>
  <c r="AL81"/>
  <c r="AD85"/>
  <c r="AE86"/>
  <c r="AD86"/>
  <c r="AL87"/>
  <c r="AK87"/>
  <c r="AL89"/>
  <c r="AK89"/>
  <c r="AE90"/>
  <c r="AD90"/>
  <c r="AL91"/>
  <c r="AK91"/>
  <c r="AE92"/>
  <c r="AL93"/>
  <c r="AK93"/>
  <c r="AK106"/>
  <c r="AL106"/>
  <c r="AL111"/>
  <c r="AL115"/>
  <c r="AK117"/>
  <c r="AK124"/>
  <c r="AL124"/>
  <c r="AL126"/>
  <c r="AK128"/>
  <c r="AK132"/>
  <c r="AL134"/>
  <c r="AL136"/>
  <c r="AL142"/>
  <c r="AG144"/>
  <c r="AK146"/>
  <c r="AK148"/>
  <c r="AL150"/>
  <c r="AL154"/>
  <c r="AE7"/>
  <c r="AL11"/>
  <c r="AK11"/>
  <c r="AE12"/>
  <c r="AD12"/>
  <c r="AE14"/>
  <c r="AD14"/>
  <c r="AL15"/>
  <c r="AK15"/>
  <c r="AE16"/>
  <c r="AE18"/>
  <c r="AE24"/>
  <c r="AD24"/>
  <c r="AE26"/>
  <c r="AD26"/>
  <c r="AL27"/>
  <c r="AK27"/>
  <c r="AE28"/>
  <c r="AD28"/>
  <c r="AE30"/>
  <c r="AD30"/>
  <c r="AL31"/>
  <c r="AE32"/>
  <c r="AD32"/>
  <c r="AL33"/>
  <c r="AK33"/>
  <c r="AE34"/>
  <c r="AD34"/>
  <c r="AE36"/>
  <c r="AD36"/>
  <c r="AL37"/>
  <c r="AK37"/>
  <c r="AE38"/>
  <c r="AD38"/>
  <c r="AL39"/>
  <c r="AE40"/>
  <c r="AD40"/>
  <c r="AL41"/>
  <c r="AK41"/>
  <c r="AE42"/>
  <c r="AD42"/>
  <c r="AE44"/>
  <c r="AD44"/>
  <c r="AL45"/>
  <c r="AK45"/>
  <c r="AE46"/>
  <c r="AD46"/>
  <c r="AL47"/>
  <c r="AE48"/>
  <c r="AD48"/>
  <c r="AL49"/>
  <c r="AK49"/>
  <c r="AE50"/>
  <c r="AD50"/>
  <c r="AE52"/>
  <c r="AD52"/>
  <c r="AL53"/>
  <c r="AK53"/>
  <c r="AE54"/>
  <c r="AD54"/>
  <c r="AL55"/>
  <c r="AE68"/>
  <c r="AD68"/>
  <c r="AL69"/>
  <c r="AL71"/>
  <c r="AE72"/>
  <c r="AK73"/>
  <c r="AK75"/>
  <c r="AE76"/>
  <c r="AL77"/>
  <c r="AE78"/>
  <c r="AE80"/>
  <c r="AL85"/>
  <c r="AK85"/>
  <c r="AE94"/>
  <c r="AD94"/>
  <c r="AK96"/>
  <c r="AK98"/>
  <c r="AL98"/>
  <c r="AK102"/>
  <c r="AL102"/>
  <c r="AK104"/>
  <c r="AA106"/>
  <c r="AK108"/>
  <c r="AK112"/>
  <c r="AK114"/>
  <c r="AL114"/>
  <c r="AL116"/>
  <c r="AK120"/>
  <c r="AL120"/>
  <c r="V7"/>
  <c r="Z7"/>
  <c r="AF7"/>
  <c r="T8"/>
  <c r="V8"/>
  <c r="Z8"/>
  <c r="AF8"/>
  <c r="AJ8"/>
  <c r="U9"/>
  <c r="AC9"/>
  <c r="U11"/>
  <c r="AC11"/>
  <c r="T12"/>
  <c r="V12"/>
  <c r="Z12"/>
  <c r="AF12"/>
  <c r="AJ12"/>
  <c r="U13"/>
  <c r="AC13"/>
  <c r="T14"/>
  <c r="V14"/>
  <c r="Z14"/>
  <c r="AF14"/>
  <c r="AJ14"/>
  <c r="U15"/>
  <c r="AC15"/>
  <c r="T16"/>
  <c r="V16"/>
  <c r="Z16"/>
  <c r="AF16"/>
  <c r="AJ16"/>
  <c r="AC17"/>
  <c r="AN17"/>
  <c r="V18"/>
  <c r="Z18"/>
  <c r="AF18"/>
  <c r="U19"/>
  <c r="AC19"/>
  <c r="T20"/>
  <c r="V20"/>
  <c r="Z20"/>
  <c r="AF20"/>
  <c r="AJ20"/>
  <c r="U21"/>
  <c r="AC21"/>
  <c r="T22"/>
  <c r="V22"/>
  <c r="Z22"/>
  <c r="AF22"/>
  <c r="AJ22"/>
  <c r="U23"/>
  <c r="AC23"/>
  <c r="AN23"/>
  <c r="T24"/>
  <c r="V24"/>
  <c r="Z24"/>
  <c r="AF24"/>
  <c r="AJ24"/>
  <c r="U25"/>
  <c r="AC25"/>
  <c r="T26"/>
  <c r="V26"/>
  <c r="Z26"/>
  <c r="AF26"/>
  <c r="AJ26"/>
  <c r="U27"/>
  <c r="AC27"/>
  <c r="T28"/>
  <c r="V28"/>
  <c r="Z28"/>
  <c r="AF28"/>
  <c r="AJ28"/>
  <c r="U29"/>
  <c r="AC29"/>
  <c r="AN29"/>
  <c r="T30"/>
  <c r="V30"/>
  <c r="Z30"/>
  <c r="AF30"/>
  <c r="AJ30"/>
  <c r="U31"/>
  <c r="AC31"/>
  <c r="T32"/>
  <c r="V32"/>
  <c r="Z32"/>
  <c r="AF32"/>
  <c r="AJ32"/>
  <c r="U33"/>
  <c r="AC33"/>
  <c r="T34"/>
  <c r="V34"/>
  <c r="Z34"/>
  <c r="AF34"/>
  <c r="AJ34"/>
  <c r="U35"/>
  <c r="AC35"/>
  <c r="T36"/>
  <c r="V36"/>
  <c r="Z36"/>
  <c r="AF36"/>
  <c r="AJ36"/>
  <c r="AC37"/>
  <c r="T38"/>
  <c r="V38"/>
  <c r="Z38"/>
  <c r="AF38"/>
  <c r="AJ38"/>
  <c r="U39"/>
  <c r="AC39"/>
  <c r="T40"/>
  <c r="V40"/>
  <c r="Z40"/>
  <c r="AF40"/>
  <c r="AJ40"/>
  <c r="U41"/>
  <c r="AC41"/>
  <c r="T42"/>
  <c r="V42"/>
  <c r="Z42"/>
  <c r="AF42"/>
  <c r="AJ42"/>
  <c r="U43"/>
  <c r="AC43"/>
  <c r="T44"/>
  <c r="V44"/>
  <c r="Z44"/>
  <c r="AF44"/>
  <c r="AJ44"/>
  <c r="U45"/>
  <c r="AC45"/>
  <c r="T46"/>
  <c r="V46"/>
  <c r="Z46"/>
  <c r="AF46"/>
  <c r="AJ46"/>
  <c r="U47"/>
  <c r="AC47"/>
  <c r="T48"/>
  <c r="V48"/>
  <c r="Z48"/>
  <c r="AF48"/>
  <c r="AJ48"/>
  <c r="U49"/>
  <c r="AC49"/>
  <c r="T50"/>
  <c r="V50"/>
  <c r="Z50"/>
  <c r="AF50"/>
  <c r="AJ50"/>
  <c r="U51"/>
  <c r="AC51"/>
  <c r="T52"/>
  <c r="V52"/>
  <c r="Z52"/>
  <c r="AF52"/>
  <c r="AJ52"/>
  <c r="U53"/>
  <c r="AC53"/>
  <c r="T54"/>
  <c r="V54"/>
  <c r="Z54"/>
  <c r="AF54"/>
  <c r="AJ54"/>
  <c r="U55"/>
  <c r="AC55"/>
  <c r="T56"/>
  <c r="V56"/>
  <c r="Z56"/>
  <c r="AF56"/>
  <c r="AJ56"/>
  <c r="U57"/>
  <c r="AC57"/>
  <c r="T58"/>
  <c r="V58"/>
  <c r="Z58"/>
  <c r="AF58"/>
  <c r="AJ58"/>
  <c r="U59"/>
  <c r="AC59"/>
  <c r="T60"/>
  <c r="V60"/>
  <c r="Z60"/>
  <c r="AF60"/>
  <c r="AJ60"/>
  <c r="U61"/>
  <c r="AC61"/>
  <c r="T62"/>
  <c r="V62"/>
  <c r="Z62"/>
  <c r="AF62"/>
  <c r="AJ62"/>
  <c r="AC63"/>
  <c r="T64"/>
  <c r="V64"/>
  <c r="Z64"/>
  <c r="AF64"/>
  <c r="AJ64"/>
  <c r="AC65"/>
  <c r="T66"/>
  <c r="V66"/>
  <c r="Z66"/>
  <c r="AF66"/>
  <c r="AJ66"/>
  <c r="U67"/>
  <c r="AC67"/>
  <c r="T68"/>
  <c r="V68"/>
  <c r="AF68"/>
  <c r="AJ68"/>
  <c r="U69"/>
  <c r="AC69"/>
  <c r="T70"/>
  <c r="V70"/>
  <c r="Z70"/>
  <c r="AF70"/>
  <c r="AJ70"/>
  <c r="U71"/>
  <c r="AC71"/>
  <c r="T72"/>
  <c r="V72"/>
  <c r="Z72"/>
  <c r="AF72"/>
  <c r="AJ72"/>
  <c r="U73"/>
  <c r="AC73"/>
  <c r="T74"/>
  <c r="V74"/>
  <c r="Z74"/>
  <c r="AF74"/>
  <c r="AJ74"/>
  <c r="U75"/>
  <c r="AC75"/>
  <c r="T76"/>
  <c r="V76"/>
  <c r="Z76"/>
  <c r="AF76"/>
  <c r="AJ76"/>
  <c r="U77"/>
  <c r="AC77"/>
  <c r="T78"/>
  <c r="V78"/>
  <c r="Z78"/>
  <c r="AF78"/>
  <c r="AJ78"/>
  <c r="U79"/>
  <c r="AC79"/>
  <c r="T80"/>
  <c r="V80"/>
  <c r="Z80"/>
  <c r="AF80"/>
  <c r="AJ80"/>
  <c r="U81"/>
  <c r="AC81"/>
  <c r="T82"/>
  <c r="V82"/>
  <c r="Z82"/>
  <c r="AF82"/>
  <c r="AJ82"/>
  <c r="U83"/>
  <c r="AC83"/>
  <c r="T84"/>
  <c r="V84"/>
  <c r="Z84"/>
  <c r="AF84"/>
  <c r="AJ84"/>
  <c r="T86"/>
  <c r="V86"/>
  <c r="Z86"/>
  <c r="AF86"/>
  <c r="AJ86"/>
  <c r="U87"/>
  <c r="AC87"/>
  <c r="T88"/>
  <c r="V88"/>
  <c r="Z88"/>
  <c r="AF88"/>
  <c r="AJ88"/>
  <c r="U89"/>
  <c r="AC89"/>
  <c r="T90"/>
  <c r="V90"/>
  <c r="Z90"/>
  <c r="AF90"/>
  <c r="AJ90"/>
  <c r="U91"/>
  <c r="AC91"/>
  <c r="T92"/>
  <c r="V92"/>
  <c r="Z92"/>
  <c r="AF92"/>
  <c r="AJ92"/>
  <c r="U93"/>
  <c r="AC93"/>
  <c r="T94"/>
  <c r="V94"/>
  <c r="Z94"/>
  <c r="AF94"/>
  <c r="AJ94"/>
  <c r="U95"/>
  <c r="AC95"/>
  <c r="T96"/>
  <c r="V96"/>
  <c r="Z96"/>
  <c r="AF96"/>
  <c r="U97"/>
  <c r="AC97"/>
  <c r="T98"/>
  <c r="V98"/>
  <c r="Z98"/>
  <c r="AF98"/>
  <c r="U99"/>
  <c r="AC99"/>
  <c r="T100"/>
  <c r="V100"/>
  <c r="Z100"/>
  <c r="AF100"/>
  <c r="U101"/>
  <c r="AC101"/>
  <c r="T102"/>
  <c r="V102"/>
  <c r="Z102"/>
  <c r="AF102"/>
  <c r="U103"/>
  <c r="AC103"/>
  <c r="T104"/>
  <c r="V104"/>
  <c r="Z104"/>
  <c r="AF104"/>
  <c r="U105"/>
  <c r="AC105"/>
  <c r="V106"/>
  <c r="AF106"/>
  <c r="U107"/>
  <c r="AC107"/>
  <c r="T108"/>
  <c r="V108"/>
  <c r="Z108"/>
  <c r="AF108"/>
  <c r="AC109"/>
  <c r="T110"/>
  <c r="V110"/>
  <c r="Z110"/>
  <c r="AF110"/>
  <c r="AC111"/>
  <c r="T112"/>
  <c r="V112"/>
  <c r="Z112"/>
  <c r="AF112"/>
  <c r="AC113"/>
  <c r="T114"/>
  <c r="V114"/>
  <c r="Z114"/>
  <c r="AF114"/>
  <c r="AC115"/>
  <c r="T116"/>
  <c r="V116"/>
  <c r="Z116"/>
  <c r="AF116"/>
  <c r="AC117"/>
  <c r="V118"/>
  <c r="Z118"/>
  <c r="AF118"/>
  <c r="U119"/>
  <c r="AC119"/>
  <c r="V120"/>
  <c r="Z120"/>
  <c r="AF120"/>
  <c r="U121"/>
  <c r="AC121"/>
  <c r="T122"/>
  <c r="V122"/>
  <c r="Z122"/>
  <c r="AF122"/>
  <c r="U123"/>
  <c r="AC123"/>
  <c r="T124"/>
  <c r="V124"/>
  <c r="Z124"/>
  <c r="AF124"/>
  <c r="U125"/>
  <c r="AC125"/>
  <c r="T126"/>
  <c r="V126"/>
  <c r="Z126"/>
  <c r="AF126"/>
  <c r="U127"/>
  <c r="AC127"/>
  <c r="T128"/>
  <c r="V128"/>
  <c r="Z128"/>
  <c r="AF128"/>
  <c r="U129"/>
  <c r="AC129"/>
  <c r="T130"/>
  <c r="V130"/>
  <c r="Z130"/>
  <c r="AF130"/>
  <c r="U131"/>
  <c r="AC131"/>
  <c r="T132"/>
  <c r="V132"/>
  <c r="Z132"/>
  <c r="AF132"/>
  <c r="U133"/>
  <c r="AC133"/>
  <c r="T134"/>
  <c r="V134"/>
  <c r="Z134"/>
  <c r="AF134"/>
  <c r="U135"/>
  <c r="AC135"/>
  <c r="T136"/>
  <c r="V136"/>
  <c r="Z136"/>
  <c r="AF136"/>
  <c r="U137"/>
  <c r="AC137"/>
  <c r="T138"/>
  <c r="V138"/>
  <c r="Z138"/>
  <c r="AF138"/>
  <c r="U139"/>
  <c r="AC139"/>
  <c r="T140"/>
  <c r="V140"/>
  <c r="Z140"/>
  <c r="AF140"/>
  <c r="U141"/>
  <c r="AC141"/>
  <c r="T142"/>
  <c r="V142"/>
  <c r="Z142"/>
  <c r="AF142"/>
  <c r="U143"/>
  <c r="AC143"/>
  <c r="V144"/>
  <c r="Z144"/>
  <c r="U145"/>
  <c r="AC145"/>
  <c r="T146"/>
  <c r="V146"/>
  <c r="Z146"/>
  <c r="AF146"/>
  <c r="U147"/>
  <c r="AC147"/>
  <c r="T148"/>
  <c r="V148"/>
  <c r="Z148"/>
  <c r="AF148"/>
  <c r="U149"/>
  <c r="AC149"/>
  <c r="T150"/>
  <c r="V150"/>
  <c r="Z150"/>
  <c r="AF150"/>
  <c r="U151"/>
  <c r="AC151"/>
  <c r="T152"/>
  <c r="V152"/>
  <c r="Z152"/>
  <c r="AF152"/>
  <c r="U153"/>
  <c r="AC153"/>
  <c r="T154"/>
  <c r="V154"/>
  <c r="Z154"/>
  <c r="AF154"/>
  <c r="U155"/>
  <c r="AC155"/>
  <c r="X156"/>
  <c r="AB156"/>
  <c r="AH156"/>
  <c r="AL156"/>
  <c r="V9"/>
  <c r="Z9"/>
  <c r="AF9"/>
  <c r="AN10"/>
  <c r="V11"/>
  <c r="Z11"/>
  <c r="AF11"/>
  <c r="V13"/>
  <c r="Z13"/>
  <c r="AF13"/>
  <c r="V15"/>
  <c r="Z15"/>
  <c r="AF15"/>
  <c r="T17"/>
  <c r="V17"/>
  <c r="Z17"/>
  <c r="AF17"/>
  <c r="V19"/>
  <c r="Z19"/>
  <c r="AF19"/>
  <c r="V21"/>
  <c r="Z21"/>
  <c r="AF21"/>
  <c r="V23"/>
  <c r="Z23"/>
  <c r="AF23"/>
  <c r="V25"/>
  <c r="Z25"/>
  <c r="AF25"/>
  <c r="V27"/>
  <c r="Z27"/>
  <c r="AF27"/>
  <c r="AN28"/>
  <c r="V29"/>
  <c r="Z29"/>
  <c r="AF29"/>
  <c r="V31"/>
  <c r="Z31"/>
  <c r="AF31"/>
  <c r="V33"/>
  <c r="Z33"/>
  <c r="AF33"/>
  <c r="V35"/>
  <c r="Z35"/>
  <c r="AF35"/>
  <c r="T37"/>
  <c r="V37"/>
  <c r="Z37"/>
  <c r="AF37"/>
  <c r="V39"/>
  <c r="Z39"/>
  <c r="AF39"/>
  <c r="V41"/>
  <c r="Z41"/>
  <c r="AF41"/>
  <c r="V43"/>
  <c r="Z43"/>
  <c r="AF43"/>
  <c r="V45"/>
  <c r="Z45"/>
  <c r="AF45"/>
  <c r="V47"/>
  <c r="Z47"/>
  <c r="AF47"/>
  <c r="V49"/>
  <c r="Z49"/>
  <c r="AF49"/>
  <c r="V51"/>
  <c r="Z51"/>
  <c r="AF51"/>
  <c r="V53"/>
  <c r="Z53"/>
  <c r="AF53"/>
  <c r="V55"/>
  <c r="Z55"/>
  <c r="AF55"/>
  <c r="V57"/>
  <c r="Z57"/>
  <c r="AF57"/>
  <c r="V59"/>
  <c r="Z59"/>
  <c r="AF59"/>
  <c r="V61"/>
  <c r="Z61"/>
  <c r="AF61"/>
  <c r="T63"/>
  <c r="V63"/>
  <c r="Z63"/>
  <c r="AF63"/>
  <c r="T65"/>
  <c r="V65"/>
  <c r="Z65"/>
  <c r="AF65"/>
  <c r="V67"/>
  <c r="Z67"/>
  <c r="AF67"/>
  <c r="V69"/>
  <c r="Z69"/>
  <c r="AF69"/>
  <c r="V71"/>
  <c r="Z71"/>
  <c r="AF71"/>
  <c r="V73"/>
  <c r="Z73"/>
  <c r="AF73"/>
  <c r="V75"/>
  <c r="Z75"/>
  <c r="AF75"/>
  <c r="V77"/>
  <c r="Z77"/>
  <c r="AF77"/>
  <c r="V79"/>
  <c r="Z79"/>
  <c r="AF79"/>
  <c r="V81"/>
  <c r="Z81"/>
  <c r="AF81"/>
  <c r="V83"/>
  <c r="Z83"/>
  <c r="AF83"/>
  <c r="V85"/>
  <c r="Z85"/>
  <c r="AF85"/>
  <c r="V87"/>
  <c r="Z87"/>
  <c r="AF87"/>
  <c r="V89"/>
  <c r="Z89"/>
  <c r="AF89"/>
  <c r="V91"/>
  <c r="Z91"/>
  <c r="AF91"/>
  <c r="V93"/>
  <c r="Z93"/>
  <c r="AF93"/>
  <c r="V95"/>
  <c r="Z95"/>
  <c r="AF95"/>
  <c r="AJ95"/>
  <c r="AC96"/>
  <c r="V97"/>
  <c r="Z97"/>
  <c r="AF97"/>
  <c r="AJ97"/>
  <c r="AC98"/>
  <c r="V99"/>
  <c r="Z99"/>
  <c r="AF99"/>
  <c r="AJ99"/>
  <c r="AC100"/>
  <c r="V101"/>
  <c r="Z101"/>
  <c r="AF101"/>
  <c r="AJ101"/>
  <c r="AC102"/>
  <c r="V103"/>
  <c r="Z103"/>
  <c r="AF103"/>
  <c r="AJ103"/>
  <c r="AC104"/>
  <c r="V105"/>
  <c r="Z105"/>
  <c r="AF105"/>
  <c r="AJ105"/>
  <c r="AC106"/>
  <c r="V107"/>
  <c r="Z107"/>
  <c r="AF107"/>
  <c r="AJ107"/>
  <c r="AC108"/>
  <c r="V109"/>
  <c r="Z109"/>
  <c r="AF109"/>
  <c r="AC110"/>
  <c r="V111"/>
  <c r="Z111"/>
  <c r="AF111"/>
  <c r="AC112"/>
  <c r="V113"/>
  <c r="Z113"/>
  <c r="AF113"/>
  <c r="AC114"/>
  <c r="V115"/>
  <c r="Z115"/>
  <c r="AF115"/>
  <c r="AC116"/>
  <c r="V117"/>
  <c r="Z117"/>
  <c r="AF117"/>
  <c r="AC118"/>
  <c r="V119"/>
  <c r="Z119"/>
  <c r="AF119"/>
  <c r="AJ119"/>
  <c r="AC120"/>
  <c r="V121"/>
  <c r="Z121"/>
  <c r="AF121"/>
  <c r="AJ121"/>
  <c r="AC122"/>
  <c r="V123"/>
  <c r="Z123"/>
  <c r="AF123"/>
  <c r="AJ123"/>
  <c r="AC124"/>
  <c r="V125"/>
  <c r="Z125"/>
  <c r="AF125"/>
  <c r="AJ125"/>
  <c r="AC126"/>
  <c r="V127"/>
  <c r="Z127"/>
  <c r="AF127"/>
  <c r="AJ127"/>
  <c r="AC128"/>
  <c r="V129"/>
  <c r="Z129"/>
  <c r="AF129"/>
  <c r="AJ129"/>
  <c r="AC130"/>
  <c r="V131"/>
  <c r="Z131"/>
  <c r="AF131"/>
  <c r="AJ131"/>
  <c r="AC132"/>
  <c r="V133"/>
  <c r="Z133"/>
  <c r="AF133"/>
  <c r="AJ133"/>
  <c r="AC134"/>
  <c r="V135"/>
  <c r="Z135"/>
  <c r="AF135"/>
  <c r="AJ135"/>
  <c r="AC136"/>
  <c r="V137"/>
  <c r="Z137"/>
  <c r="AF137"/>
  <c r="AJ137"/>
  <c r="AC138"/>
  <c r="V139"/>
  <c r="Z139"/>
  <c r="AF139"/>
  <c r="AJ139"/>
  <c r="AC140"/>
  <c r="V141"/>
  <c r="Z141"/>
  <c r="AF141"/>
  <c r="AJ141"/>
  <c r="AC142"/>
  <c r="V143"/>
  <c r="Z143"/>
  <c r="AF143"/>
  <c r="AJ143"/>
  <c r="AC144"/>
  <c r="V145"/>
  <c r="Z145"/>
  <c r="AF145"/>
  <c r="AJ145"/>
  <c r="AC146"/>
  <c r="V147"/>
  <c r="Z147"/>
  <c r="AF147"/>
  <c r="AJ147"/>
  <c r="AC148"/>
  <c r="V149"/>
  <c r="Z149"/>
  <c r="AF149"/>
  <c r="AJ149"/>
  <c r="AC150"/>
  <c r="V151"/>
  <c r="Z151"/>
  <c r="AF151"/>
  <c r="AJ151"/>
  <c r="AC152"/>
  <c r="V153"/>
  <c r="Z153"/>
  <c r="AF153"/>
  <c r="AJ153"/>
  <c r="AC154"/>
  <c r="V155"/>
  <c r="Z155"/>
  <c r="AF155"/>
  <c r="AJ155"/>
  <c r="W156"/>
  <c r="Y156"/>
  <c r="AA156"/>
  <c r="AE156"/>
  <c r="AG156"/>
  <c r="AI156"/>
  <c r="AK156"/>
  <c r="AK144" l="1"/>
  <c r="AL17"/>
  <c r="AH144"/>
  <c r="AL140"/>
  <c r="AL29"/>
  <c r="AK118"/>
  <c r="AK110"/>
  <c r="AK100"/>
  <c r="AL79"/>
  <c r="AE74"/>
  <c r="AE70"/>
  <c r="AL51"/>
  <c r="AL43"/>
  <c r="AL35"/>
  <c r="AL25"/>
  <c r="AL13"/>
  <c r="AK152"/>
  <c r="AL138"/>
  <c r="AL130"/>
  <c r="AL122"/>
  <c r="AL113"/>
  <c r="AL109"/>
  <c r="AE88"/>
  <c r="AK83"/>
  <c r="AL67"/>
  <c r="AL59"/>
  <c r="AE84"/>
  <c r="AE82"/>
  <c r="AE22"/>
  <c r="AK9"/>
  <c r="AK7"/>
  <c r="AK115"/>
  <c r="AL155"/>
  <c r="AK155"/>
  <c r="AB155"/>
  <c r="AA155"/>
  <c r="AE154"/>
  <c r="AD154"/>
  <c r="AH153"/>
  <c r="AI153"/>
  <c r="AG153"/>
  <c r="X153"/>
  <c r="Y153"/>
  <c r="W153"/>
  <c r="AL151"/>
  <c r="AK151"/>
  <c r="AB151"/>
  <c r="AA151"/>
  <c r="AE150"/>
  <c r="AD150"/>
  <c r="AH149"/>
  <c r="AI149"/>
  <c r="AG149"/>
  <c r="X149"/>
  <c r="Y149"/>
  <c r="W149"/>
  <c r="AL147"/>
  <c r="AK147"/>
  <c r="AB147"/>
  <c r="AA147"/>
  <c r="AE146"/>
  <c r="AD146"/>
  <c r="AH145"/>
  <c r="AI145"/>
  <c r="AG145"/>
  <c r="X145"/>
  <c r="Y145"/>
  <c r="W145"/>
  <c r="AL143"/>
  <c r="AK143"/>
  <c r="AB143"/>
  <c r="AA143"/>
  <c r="AE142"/>
  <c r="AD142"/>
  <c r="AH141"/>
  <c r="AI141"/>
  <c r="AG141"/>
  <c r="X141"/>
  <c r="Y141"/>
  <c r="W141"/>
  <c r="AL139"/>
  <c r="AK139"/>
  <c r="AB139"/>
  <c r="AA139"/>
  <c r="AE138"/>
  <c r="AD138"/>
  <c r="AH137"/>
  <c r="AI137"/>
  <c r="AG137"/>
  <c r="X137"/>
  <c r="Y137"/>
  <c r="W137"/>
  <c r="AL135"/>
  <c r="AK135"/>
  <c r="AB135"/>
  <c r="AA135"/>
  <c r="AE134"/>
  <c r="AD134"/>
  <c r="AH133"/>
  <c r="AI133"/>
  <c r="AG133"/>
  <c r="X133"/>
  <c r="Y133"/>
  <c r="W133"/>
  <c r="AL131"/>
  <c r="AK131"/>
  <c r="AB131"/>
  <c r="AA131"/>
  <c r="AE130"/>
  <c r="AD130"/>
  <c r="AH129"/>
  <c r="AI129"/>
  <c r="AG129"/>
  <c r="X129"/>
  <c r="Y129"/>
  <c r="W129"/>
  <c r="AL127"/>
  <c r="AK127"/>
  <c r="AB127"/>
  <c r="AA127"/>
  <c r="AE126"/>
  <c r="AD126"/>
  <c r="AH125"/>
  <c r="AI125"/>
  <c r="AG125"/>
  <c r="X125"/>
  <c r="Y125"/>
  <c r="W125"/>
  <c r="AL123"/>
  <c r="AK123"/>
  <c r="AB123"/>
  <c r="AA123"/>
  <c r="AE122"/>
  <c r="AD122"/>
  <c r="AH121"/>
  <c r="AI121"/>
  <c r="AG121"/>
  <c r="X121"/>
  <c r="Y121"/>
  <c r="W121"/>
  <c r="AL119"/>
  <c r="AK119"/>
  <c r="AB119"/>
  <c r="AA119"/>
  <c r="AE118"/>
  <c r="AD118"/>
  <c r="AB117"/>
  <c r="AA117"/>
  <c r="AE116"/>
  <c r="AD116"/>
  <c r="AH115"/>
  <c r="AI115"/>
  <c r="AG115"/>
  <c r="X115"/>
  <c r="Y115"/>
  <c r="W115"/>
  <c r="AB113"/>
  <c r="AA113"/>
  <c r="AE112"/>
  <c r="AD112"/>
  <c r="AH111"/>
  <c r="AI111"/>
  <c r="AG111"/>
  <c r="X111"/>
  <c r="Y111"/>
  <c r="W111"/>
  <c r="AB109"/>
  <c r="AA109"/>
  <c r="AL107"/>
  <c r="AK107"/>
  <c r="AB107"/>
  <c r="AA107"/>
  <c r="AE106"/>
  <c r="AD106"/>
  <c r="AH105"/>
  <c r="AI105"/>
  <c r="AG105"/>
  <c r="X105"/>
  <c r="Y105"/>
  <c r="W105"/>
  <c r="AL103"/>
  <c r="AK103"/>
  <c r="AB103"/>
  <c r="AA103"/>
  <c r="AE102"/>
  <c r="AD102"/>
  <c r="AH101"/>
  <c r="AI101"/>
  <c r="AG101"/>
  <c r="X101"/>
  <c r="Y101"/>
  <c r="W101"/>
  <c r="AL99"/>
  <c r="AK99"/>
  <c r="AB99"/>
  <c r="AA99"/>
  <c r="AE98"/>
  <c r="AD98"/>
  <c r="AH97"/>
  <c r="AI97"/>
  <c r="AG97"/>
  <c r="X97"/>
  <c r="Y97"/>
  <c r="W97"/>
  <c r="AL95"/>
  <c r="AK95"/>
  <c r="AH155"/>
  <c r="AI155"/>
  <c r="AG155"/>
  <c r="X155"/>
  <c r="Y155"/>
  <c r="W155"/>
  <c r="AL153"/>
  <c r="AK153"/>
  <c r="AB153"/>
  <c r="AA153"/>
  <c r="AE152"/>
  <c r="AD152"/>
  <c r="AH151"/>
  <c r="AI151"/>
  <c r="AG151"/>
  <c r="X151"/>
  <c r="Y151"/>
  <c r="W151"/>
  <c r="AL149"/>
  <c r="AK149"/>
  <c r="AB149"/>
  <c r="AA149"/>
  <c r="AE148"/>
  <c r="AD148"/>
  <c r="AH147"/>
  <c r="AI147"/>
  <c r="AG147"/>
  <c r="X147"/>
  <c r="Y147"/>
  <c r="W147"/>
  <c r="AL145"/>
  <c r="AK145"/>
  <c r="AB145"/>
  <c r="AA145"/>
  <c r="AE144"/>
  <c r="AD144"/>
  <c r="AH143"/>
  <c r="AI143"/>
  <c r="AG143"/>
  <c r="X143"/>
  <c r="Y143"/>
  <c r="W143"/>
  <c r="AL141"/>
  <c r="AK141"/>
  <c r="AB141"/>
  <c r="AA141"/>
  <c r="AE140"/>
  <c r="AD140"/>
  <c r="AH139"/>
  <c r="AI139"/>
  <c r="AG139"/>
  <c r="X139"/>
  <c r="Y139"/>
  <c r="W139"/>
  <c r="AL137"/>
  <c r="AK137"/>
  <c r="AB137"/>
  <c r="AA137"/>
  <c r="AE136"/>
  <c r="AD136"/>
  <c r="AH135"/>
  <c r="AI135"/>
  <c r="AG135"/>
  <c r="X135"/>
  <c r="Y135"/>
  <c r="W135"/>
  <c r="AL133"/>
  <c r="AK133"/>
  <c r="AB133"/>
  <c r="AA133"/>
  <c r="AE132"/>
  <c r="AD132"/>
  <c r="AH131"/>
  <c r="AI131"/>
  <c r="AG131"/>
  <c r="X131"/>
  <c r="Y131"/>
  <c r="W131"/>
  <c r="AL129"/>
  <c r="AK129"/>
  <c r="AB129"/>
  <c r="AA129"/>
  <c r="AE128"/>
  <c r="AD128"/>
  <c r="AH127"/>
  <c r="AI127"/>
  <c r="AG127"/>
  <c r="X127"/>
  <c r="Y127"/>
  <c r="W127"/>
  <c r="AL125"/>
  <c r="AK125"/>
  <c r="AB125"/>
  <c r="AA125"/>
  <c r="AE124"/>
  <c r="AD124"/>
  <c r="AH123"/>
  <c r="AI123"/>
  <c r="AG123"/>
  <c r="X123"/>
  <c r="Y123"/>
  <c r="W123"/>
  <c r="AL121"/>
  <c r="AK121"/>
  <c r="AB121"/>
  <c r="AA121"/>
  <c r="AE120"/>
  <c r="AD120"/>
  <c r="AH119"/>
  <c r="AI119"/>
  <c r="AG119"/>
  <c r="X119"/>
  <c r="Y119"/>
  <c r="W119"/>
  <c r="AH117"/>
  <c r="AI117"/>
  <c r="AG117"/>
  <c r="X117"/>
  <c r="Y117"/>
  <c r="W117"/>
  <c r="AB115"/>
  <c r="AA115"/>
  <c r="AE114"/>
  <c r="AD114"/>
  <c r="AH113"/>
  <c r="AI113"/>
  <c r="AG113"/>
  <c r="X113"/>
  <c r="Y113"/>
  <c r="W113"/>
  <c r="AB111"/>
  <c r="AA111"/>
  <c r="AE110"/>
  <c r="AD110"/>
  <c r="AH109"/>
  <c r="AI109"/>
  <c r="AG109"/>
  <c r="X109"/>
  <c r="Y109"/>
  <c r="W109"/>
  <c r="AE108"/>
  <c r="AD108"/>
  <c r="AH107"/>
  <c r="AI107"/>
  <c r="AG107"/>
  <c r="X107"/>
  <c r="Y107"/>
  <c r="W107"/>
  <c r="AL105"/>
  <c r="AK105"/>
  <c r="AB105"/>
  <c r="AA105"/>
  <c r="AE104"/>
  <c r="AD104"/>
  <c r="AH103"/>
  <c r="AI103"/>
  <c r="AG103"/>
  <c r="X103"/>
  <c r="Y103"/>
  <c r="W103"/>
  <c r="AL101"/>
  <c r="AK101"/>
  <c r="AB101"/>
  <c r="AA101"/>
  <c r="AE100"/>
  <c r="AD100"/>
  <c r="AH99"/>
  <c r="AI99"/>
  <c r="AG99"/>
  <c r="X99"/>
  <c r="Y99"/>
  <c r="W99"/>
  <c r="AL97"/>
  <c r="AK97"/>
  <c r="AB97"/>
  <c r="AA97"/>
  <c r="AE96"/>
  <c r="AD96"/>
  <c r="AH95"/>
  <c r="AI95"/>
  <c r="AG95"/>
  <c r="X95"/>
  <c r="Y95"/>
  <c r="W95"/>
  <c r="AH93"/>
  <c r="AI93"/>
  <c r="AG93"/>
  <c r="X93"/>
  <c r="Y93"/>
  <c r="W93"/>
  <c r="AB91"/>
  <c r="AA91"/>
  <c r="AH89"/>
  <c r="AI89"/>
  <c r="AG89"/>
  <c r="X89"/>
  <c r="Y89"/>
  <c r="W89"/>
  <c r="AB87"/>
  <c r="AA87"/>
  <c r="AH85"/>
  <c r="AI85"/>
  <c r="AG85"/>
  <c r="X85"/>
  <c r="Y85"/>
  <c r="W85"/>
  <c r="AB83"/>
  <c r="AA83"/>
  <c r="AH81"/>
  <c r="AI81"/>
  <c r="AG81"/>
  <c r="X81"/>
  <c r="Y81"/>
  <c r="W81"/>
  <c r="AB79"/>
  <c r="AA79"/>
  <c r="AH77"/>
  <c r="AI77"/>
  <c r="AG77"/>
  <c r="X77"/>
  <c r="Y77"/>
  <c r="W77"/>
  <c r="AB75"/>
  <c r="AA75"/>
  <c r="AH73"/>
  <c r="AI73"/>
  <c r="AG73"/>
  <c r="X73"/>
  <c r="Y73"/>
  <c r="W73"/>
  <c r="AB71"/>
  <c r="AA71"/>
  <c r="AH69"/>
  <c r="AI69"/>
  <c r="AG69"/>
  <c r="X69"/>
  <c r="Y69"/>
  <c r="W69"/>
  <c r="AB67"/>
  <c r="AA67"/>
  <c r="AH65"/>
  <c r="AI65"/>
  <c r="AG65"/>
  <c r="X65"/>
  <c r="Y65"/>
  <c r="W65"/>
  <c r="AH63"/>
  <c r="AI63"/>
  <c r="AG63"/>
  <c r="X63"/>
  <c r="Y63"/>
  <c r="W63"/>
  <c r="AH61"/>
  <c r="AI61"/>
  <c r="AG61"/>
  <c r="X61"/>
  <c r="Y61"/>
  <c r="W61"/>
  <c r="AB59"/>
  <c r="AA59"/>
  <c r="AH57"/>
  <c r="AI57"/>
  <c r="AG57"/>
  <c r="X57"/>
  <c r="Y57"/>
  <c r="W57"/>
  <c r="AB55"/>
  <c r="AA55"/>
  <c r="AH53"/>
  <c r="AI53"/>
  <c r="AG53"/>
  <c r="X53"/>
  <c r="Y53"/>
  <c r="W53"/>
  <c r="AB51"/>
  <c r="AA51"/>
  <c r="AH49"/>
  <c r="AI49"/>
  <c r="AG49"/>
  <c r="X49"/>
  <c r="Y49"/>
  <c r="W49"/>
  <c r="AB47"/>
  <c r="AA47"/>
  <c r="AH45"/>
  <c r="AI45"/>
  <c r="AG45"/>
  <c r="X45"/>
  <c r="Y45"/>
  <c r="W45"/>
  <c r="AB43"/>
  <c r="AA43"/>
  <c r="AH41"/>
  <c r="AI41"/>
  <c r="AG41"/>
  <c r="X41"/>
  <c r="Y41"/>
  <c r="W41"/>
  <c r="AB39"/>
  <c r="AA39"/>
  <c r="AH37"/>
  <c r="AI37"/>
  <c r="AG37"/>
  <c r="X37"/>
  <c r="Y37"/>
  <c r="W37"/>
  <c r="AH35"/>
  <c r="AI35"/>
  <c r="AG35"/>
  <c r="X35"/>
  <c r="Y35"/>
  <c r="W35"/>
  <c r="AB33"/>
  <c r="AA33"/>
  <c r="AH31"/>
  <c r="AI31"/>
  <c r="AG31"/>
  <c r="X31"/>
  <c r="Y31"/>
  <c r="W31"/>
  <c r="AB29"/>
  <c r="AA29"/>
  <c r="AB27"/>
  <c r="AA27"/>
  <c r="AH25"/>
  <c r="AI25"/>
  <c r="AG25"/>
  <c r="X25"/>
  <c r="Y25"/>
  <c r="W25"/>
  <c r="AB23"/>
  <c r="AA23"/>
  <c r="AH21"/>
  <c r="AI21"/>
  <c r="AG21"/>
  <c r="X21"/>
  <c r="Y21"/>
  <c r="W21"/>
  <c r="AB19"/>
  <c r="AA19"/>
  <c r="AH17"/>
  <c r="AI17"/>
  <c r="AG17"/>
  <c r="X17"/>
  <c r="Y17"/>
  <c r="W17"/>
  <c r="AH15"/>
  <c r="AI15"/>
  <c r="AG15"/>
  <c r="X15"/>
  <c r="Y15"/>
  <c r="W15"/>
  <c r="AB13"/>
  <c r="AA13"/>
  <c r="AH11"/>
  <c r="AI11"/>
  <c r="AG11"/>
  <c r="X11"/>
  <c r="Y11"/>
  <c r="W11"/>
  <c r="AH9"/>
  <c r="AI9"/>
  <c r="AG9"/>
  <c r="X9"/>
  <c r="Y9"/>
  <c r="W9"/>
  <c r="AI154"/>
  <c r="AG154"/>
  <c r="AH154"/>
  <c r="Y154"/>
  <c r="W154"/>
  <c r="X154"/>
  <c r="AD153"/>
  <c r="AE153"/>
  <c r="AA152"/>
  <c r="AB152"/>
  <c r="AI150"/>
  <c r="AG150"/>
  <c r="AH150"/>
  <c r="Y150"/>
  <c r="W150"/>
  <c r="X150"/>
  <c r="AD149"/>
  <c r="AE149"/>
  <c r="AA148"/>
  <c r="AB148"/>
  <c r="AI146"/>
  <c r="AG146"/>
  <c r="AH146"/>
  <c r="Y146"/>
  <c r="W146"/>
  <c r="X146"/>
  <c r="AD145"/>
  <c r="AE145"/>
  <c r="Y144"/>
  <c r="W144"/>
  <c r="X144"/>
  <c r="AD143"/>
  <c r="AE143"/>
  <c r="AA142"/>
  <c r="AB142"/>
  <c r="AI140"/>
  <c r="AG140"/>
  <c r="AH140"/>
  <c r="Y140"/>
  <c r="W140"/>
  <c r="X140"/>
  <c r="AD139"/>
  <c r="AE139"/>
  <c r="AA138"/>
  <c r="AB138"/>
  <c r="AI136"/>
  <c r="AG136"/>
  <c r="AH136"/>
  <c r="Y136"/>
  <c r="W136"/>
  <c r="X136"/>
  <c r="AD135"/>
  <c r="AE135"/>
  <c r="AA134"/>
  <c r="AB134"/>
  <c r="AI132"/>
  <c r="AG132"/>
  <c r="AH132"/>
  <c r="Y132"/>
  <c r="W132"/>
  <c r="X132"/>
  <c r="AI130"/>
  <c r="AG130"/>
  <c r="AH130"/>
  <c r="Y130"/>
  <c r="W130"/>
  <c r="X130"/>
  <c r="AD129"/>
  <c r="AE129"/>
  <c r="AB95"/>
  <c r="AA95"/>
  <c r="AB93"/>
  <c r="AA93"/>
  <c r="AH91"/>
  <c r="AI91"/>
  <c r="AG91"/>
  <c r="X91"/>
  <c r="Y91"/>
  <c r="W91"/>
  <c r="AB89"/>
  <c r="AA89"/>
  <c r="AH87"/>
  <c r="AI87"/>
  <c r="AG87"/>
  <c r="X87"/>
  <c r="Y87"/>
  <c r="W87"/>
  <c r="AB85"/>
  <c r="AA85"/>
  <c r="AH83"/>
  <c r="AI83"/>
  <c r="AG83"/>
  <c r="X83"/>
  <c r="Y83"/>
  <c r="W83"/>
  <c r="AB81"/>
  <c r="AA81"/>
  <c r="AH79"/>
  <c r="AI79"/>
  <c r="AG79"/>
  <c r="X79"/>
  <c r="Y79"/>
  <c r="W79"/>
  <c r="AB77"/>
  <c r="AA77"/>
  <c r="AH75"/>
  <c r="AI75"/>
  <c r="AG75"/>
  <c r="X75"/>
  <c r="Y75"/>
  <c r="W75"/>
  <c r="AB73"/>
  <c r="AA73"/>
  <c r="AH71"/>
  <c r="AI71"/>
  <c r="AG71"/>
  <c r="X71"/>
  <c r="Y71"/>
  <c r="W71"/>
  <c r="AB69"/>
  <c r="AA69"/>
  <c r="AH67"/>
  <c r="AI67"/>
  <c r="AG67"/>
  <c r="X67"/>
  <c r="Y67"/>
  <c r="W67"/>
  <c r="AB65"/>
  <c r="AA65"/>
  <c r="AB63"/>
  <c r="AA63"/>
  <c r="AB61"/>
  <c r="AA61"/>
  <c r="AH59"/>
  <c r="AI59"/>
  <c r="AG59"/>
  <c r="X59"/>
  <c r="Y59"/>
  <c r="W59"/>
  <c r="AB57"/>
  <c r="AA57"/>
  <c r="AH55"/>
  <c r="AI55"/>
  <c r="AG55"/>
  <c r="X55"/>
  <c r="Y55"/>
  <c r="W55"/>
  <c r="AB53"/>
  <c r="AA53"/>
  <c r="AH51"/>
  <c r="AI51"/>
  <c r="AG51"/>
  <c r="X51"/>
  <c r="Y51"/>
  <c r="W51"/>
  <c r="AB49"/>
  <c r="AA49"/>
  <c r="AH47"/>
  <c r="AI47"/>
  <c r="AG47"/>
  <c r="X47"/>
  <c r="Y47"/>
  <c r="W47"/>
  <c r="AB45"/>
  <c r="AA45"/>
  <c r="AH43"/>
  <c r="AI43"/>
  <c r="AG43"/>
  <c r="X43"/>
  <c r="Y43"/>
  <c r="W43"/>
  <c r="AB41"/>
  <c r="AA41"/>
  <c r="AH39"/>
  <c r="AI39"/>
  <c r="AG39"/>
  <c r="X39"/>
  <c r="Y39"/>
  <c r="W39"/>
  <c r="AB37"/>
  <c r="AA37"/>
  <c r="AB35"/>
  <c r="AA35"/>
  <c r="AH33"/>
  <c r="AI33"/>
  <c r="AG33"/>
  <c r="X33"/>
  <c r="Y33"/>
  <c r="W33"/>
  <c r="AB31"/>
  <c r="AA31"/>
  <c r="AH29"/>
  <c r="AI29"/>
  <c r="AG29"/>
  <c r="X29"/>
  <c r="Y29"/>
  <c r="W29"/>
  <c r="AH27"/>
  <c r="AI27"/>
  <c r="AG27"/>
  <c r="X27"/>
  <c r="Y27"/>
  <c r="W27"/>
  <c r="AB25"/>
  <c r="AA25"/>
  <c r="AH23"/>
  <c r="AI23"/>
  <c r="AG23"/>
  <c r="X23"/>
  <c r="Y23"/>
  <c r="W23"/>
  <c r="AB21"/>
  <c r="AA21"/>
  <c r="AH19"/>
  <c r="AI19"/>
  <c r="AG19"/>
  <c r="X19"/>
  <c r="Y19"/>
  <c r="W19"/>
  <c r="AB17"/>
  <c r="AA17"/>
  <c r="AB15"/>
  <c r="AA15"/>
  <c r="AH13"/>
  <c r="AI13"/>
  <c r="AG13"/>
  <c r="X13"/>
  <c r="Y13"/>
  <c r="W13"/>
  <c r="AB11"/>
  <c r="AA11"/>
  <c r="AB9"/>
  <c r="AA9"/>
  <c r="AD155"/>
  <c r="AE155"/>
  <c r="AA154"/>
  <c r="AB154"/>
  <c r="AI152"/>
  <c r="AG152"/>
  <c r="AH152"/>
  <c r="Y152"/>
  <c r="W152"/>
  <c r="X152"/>
  <c r="AD151"/>
  <c r="AE151"/>
  <c r="AA150"/>
  <c r="AB150"/>
  <c r="AI148"/>
  <c r="AG148"/>
  <c r="AH148"/>
  <c r="Y148"/>
  <c r="W148"/>
  <c r="X148"/>
  <c r="AD147"/>
  <c r="AE147"/>
  <c r="AA146"/>
  <c r="AB146"/>
  <c r="AA144"/>
  <c r="AB144"/>
  <c r="AI142"/>
  <c r="AG142"/>
  <c r="AH142"/>
  <c r="Y142"/>
  <c r="W142"/>
  <c r="X142"/>
  <c r="AD141"/>
  <c r="AE141"/>
  <c r="AA140"/>
  <c r="AB140"/>
  <c r="AI138"/>
  <c r="AG138"/>
  <c r="AH138"/>
  <c r="Y138"/>
  <c r="W138"/>
  <c r="X138"/>
  <c r="AD137"/>
  <c r="AE137"/>
  <c r="AA136"/>
  <c r="AB136"/>
  <c r="AI134"/>
  <c r="AG134"/>
  <c r="AH134"/>
  <c r="Y134"/>
  <c r="W134"/>
  <c r="X134"/>
  <c r="AD133"/>
  <c r="AE133"/>
  <c r="AA132"/>
  <c r="AB132"/>
  <c r="AD131"/>
  <c r="AE131"/>
  <c r="AA130"/>
  <c r="AB130"/>
  <c r="T10" i="2"/>
  <c r="AI128" i="1"/>
  <c r="AG128"/>
  <c r="AH128"/>
  <c r="Y128"/>
  <c r="W128"/>
  <c r="X128"/>
  <c r="AD127"/>
  <c r="AE127"/>
  <c r="AA126"/>
  <c r="AB126"/>
  <c r="AI124"/>
  <c r="AG124"/>
  <c r="AH124"/>
  <c r="Y124"/>
  <c r="W124"/>
  <c r="X124"/>
  <c r="AD123"/>
  <c r="AE123"/>
  <c r="AA122"/>
  <c r="AB122"/>
  <c r="AA120"/>
  <c r="AB120"/>
  <c r="AA118"/>
  <c r="AB118"/>
  <c r="AD117"/>
  <c r="AE117"/>
  <c r="AA116"/>
  <c r="AB116"/>
  <c r="AD115"/>
  <c r="AE115"/>
  <c r="AA114"/>
  <c r="AB114"/>
  <c r="AD113"/>
  <c r="AE113"/>
  <c r="AA112"/>
  <c r="AB112"/>
  <c r="AD111"/>
  <c r="AE111"/>
  <c r="AA110"/>
  <c r="AB110"/>
  <c r="AD109"/>
  <c r="AE109"/>
  <c r="AI108"/>
  <c r="AG108"/>
  <c r="AH108"/>
  <c r="Y108"/>
  <c r="W108"/>
  <c r="X108"/>
  <c r="AD107"/>
  <c r="AE107"/>
  <c r="Y106"/>
  <c r="W106"/>
  <c r="X106"/>
  <c r="AD105"/>
  <c r="AE105"/>
  <c r="AA104"/>
  <c r="AB104"/>
  <c r="AI102"/>
  <c r="AG102"/>
  <c r="AH102"/>
  <c r="Y102"/>
  <c r="W102"/>
  <c r="X102"/>
  <c r="AD101"/>
  <c r="AE101"/>
  <c r="AA100"/>
  <c r="AB100"/>
  <c r="AI98"/>
  <c r="AG98"/>
  <c r="AH98"/>
  <c r="Y98"/>
  <c r="W98"/>
  <c r="X98"/>
  <c r="AD97"/>
  <c r="AE97"/>
  <c r="AA96"/>
  <c r="AB96"/>
  <c r="AK94"/>
  <c r="AL94"/>
  <c r="AA94"/>
  <c r="AB94"/>
  <c r="AI92"/>
  <c r="AG92"/>
  <c r="AH92"/>
  <c r="Y92"/>
  <c r="W92"/>
  <c r="X92"/>
  <c r="AI90"/>
  <c r="AG90"/>
  <c r="AH90"/>
  <c r="Y90"/>
  <c r="W90"/>
  <c r="X90"/>
  <c r="AI88"/>
  <c r="AG88"/>
  <c r="AH88"/>
  <c r="Y88"/>
  <c r="W88"/>
  <c r="X88"/>
  <c r="AI86"/>
  <c r="AG86"/>
  <c r="AH86"/>
  <c r="Y86"/>
  <c r="W86"/>
  <c r="X86"/>
  <c r="AK84"/>
  <c r="AL84"/>
  <c r="AA84"/>
  <c r="AB84"/>
  <c r="AD83"/>
  <c r="AE83"/>
  <c r="AK82"/>
  <c r="AL82"/>
  <c r="AA82"/>
  <c r="AB82"/>
  <c r="AD81"/>
  <c r="AE81"/>
  <c r="AI80"/>
  <c r="AG80"/>
  <c r="AH80"/>
  <c r="Y80"/>
  <c r="W80"/>
  <c r="X80"/>
  <c r="AI78"/>
  <c r="AG78"/>
  <c r="AH78"/>
  <c r="Y78"/>
  <c r="W78"/>
  <c r="X78"/>
  <c r="AI76"/>
  <c r="AG76"/>
  <c r="AH76"/>
  <c r="Y76"/>
  <c r="W76"/>
  <c r="X76"/>
  <c r="AI74"/>
  <c r="AG74"/>
  <c r="AH74"/>
  <c r="Y74"/>
  <c r="W74"/>
  <c r="X74"/>
  <c r="AI72"/>
  <c r="AG72"/>
  <c r="AH72"/>
  <c r="Y72"/>
  <c r="W72"/>
  <c r="X72"/>
  <c r="AI70"/>
  <c r="AG70"/>
  <c r="AH70"/>
  <c r="Y70"/>
  <c r="W70"/>
  <c r="X70"/>
  <c r="AK68"/>
  <c r="AL68"/>
  <c r="Y68"/>
  <c r="W68"/>
  <c r="X68"/>
  <c r="AD67"/>
  <c r="AE67"/>
  <c r="AK66"/>
  <c r="AL66"/>
  <c r="AA66"/>
  <c r="AB66"/>
  <c r="AD65"/>
  <c r="AE65"/>
  <c r="AI64"/>
  <c r="AG64"/>
  <c r="AH64"/>
  <c r="Y64"/>
  <c r="W64"/>
  <c r="X64"/>
  <c r="AK62"/>
  <c r="AL62"/>
  <c r="AA62"/>
  <c r="AB62"/>
  <c r="AD61"/>
  <c r="AE61"/>
  <c r="AK60"/>
  <c r="AL60"/>
  <c r="AA60"/>
  <c r="AB60"/>
  <c r="AD59"/>
  <c r="AE59"/>
  <c r="AI58"/>
  <c r="AG58"/>
  <c r="AH58"/>
  <c r="Y58"/>
  <c r="W58"/>
  <c r="X58"/>
  <c r="AI56"/>
  <c r="AG56"/>
  <c r="AH56"/>
  <c r="Y56"/>
  <c r="W56"/>
  <c r="X56"/>
  <c r="AD55"/>
  <c r="AE55"/>
  <c r="AK54"/>
  <c r="AL54"/>
  <c r="AA54"/>
  <c r="AB54"/>
  <c r="AK52"/>
  <c r="AL52"/>
  <c r="AA52"/>
  <c r="AB52"/>
  <c r="AD51"/>
  <c r="AE51"/>
  <c r="AK50"/>
  <c r="AL50"/>
  <c r="AA50"/>
  <c r="AB50"/>
  <c r="AD49"/>
  <c r="AE49"/>
  <c r="AK48"/>
  <c r="AL48"/>
  <c r="AA48"/>
  <c r="AB48"/>
  <c r="AD47"/>
  <c r="AE47"/>
  <c r="AK46"/>
  <c r="AL46"/>
  <c r="AA46"/>
  <c r="AB46"/>
  <c r="AD45"/>
  <c r="AE45"/>
  <c r="AK44"/>
  <c r="AL44"/>
  <c r="AA44"/>
  <c r="AB44"/>
  <c r="AI42"/>
  <c r="AG42"/>
  <c r="AH42"/>
  <c r="Y42"/>
  <c r="W42"/>
  <c r="X42"/>
  <c r="AD41"/>
  <c r="AE41"/>
  <c r="AK40"/>
  <c r="AL40"/>
  <c r="AA40"/>
  <c r="AB40"/>
  <c r="AI38"/>
  <c r="AG38"/>
  <c r="AH38"/>
  <c r="Y38"/>
  <c r="W38"/>
  <c r="X38"/>
  <c r="AD37"/>
  <c r="AE37"/>
  <c r="AI36"/>
  <c r="AG36"/>
  <c r="AH36"/>
  <c r="Y36"/>
  <c r="W36"/>
  <c r="X36"/>
  <c r="AD35"/>
  <c r="AE35"/>
  <c r="AI34"/>
  <c r="AG34"/>
  <c r="AH34"/>
  <c r="Y34"/>
  <c r="W34"/>
  <c r="X34"/>
  <c r="AI32"/>
  <c r="AG32"/>
  <c r="AH32"/>
  <c r="Y32"/>
  <c r="W32"/>
  <c r="X32"/>
  <c r="AD31"/>
  <c r="AE31"/>
  <c r="AK30"/>
  <c r="AL30"/>
  <c r="AA30"/>
  <c r="AB30"/>
  <c r="AD29"/>
  <c r="AE29"/>
  <c r="AK28"/>
  <c r="AL28"/>
  <c r="AA28"/>
  <c r="AB28"/>
  <c r="AI26"/>
  <c r="AG26"/>
  <c r="AH26"/>
  <c r="Y26"/>
  <c r="W26"/>
  <c r="X26"/>
  <c r="AD25"/>
  <c r="AE25"/>
  <c r="AK24"/>
  <c r="AL24"/>
  <c r="AA24"/>
  <c r="AB24"/>
  <c r="AD23"/>
  <c r="AE23"/>
  <c r="AK22"/>
  <c r="AL22"/>
  <c r="AA22"/>
  <c r="AB22"/>
  <c r="AI20"/>
  <c r="AG20"/>
  <c r="AH20"/>
  <c r="Y20"/>
  <c r="W20"/>
  <c r="X20"/>
  <c r="AD19"/>
  <c r="AE19"/>
  <c r="AI18"/>
  <c r="AG18"/>
  <c r="AH18"/>
  <c r="Y18"/>
  <c r="W18"/>
  <c r="X18"/>
  <c r="AK16"/>
  <c r="AL16"/>
  <c r="AA16"/>
  <c r="AB16"/>
  <c r="AI14"/>
  <c r="AG14"/>
  <c r="AH14"/>
  <c r="Y14"/>
  <c r="W14"/>
  <c r="X14"/>
  <c r="AD13"/>
  <c r="AE13"/>
  <c r="AK12"/>
  <c r="AL12"/>
  <c r="AA12"/>
  <c r="AB12"/>
  <c r="AK8"/>
  <c r="AL8"/>
  <c r="AA8"/>
  <c r="AB8"/>
  <c r="AA7"/>
  <c r="AB7"/>
  <c r="AA128"/>
  <c r="AB128"/>
  <c r="AI126"/>
  <c r="AG126"/>
  <c r="AH126"/>
  <c r="Y126"/>
  <c r="W126"/>
  <c r="X126"/>
  <c r="AD125"/>
  <c r="AE125"/>
  <c r="AA124"/>
  <c r="AB124"/>
  <c r="AI122"/>
  <c r="AG122"/>
  <c r="AH122"/>
  <c r="Y122"/>
  <c r="W122"/>
  <c r="X122"/>
  <c r="AD121"/>
  <c r="AE121"/>
  <c r="AI120"/>
  <c r="AG120"/>
  <c r="AH120"/>
  <c r="Y120"/>
  <c r="W120"/>
  <c r="X120"/>
  <c r="AD119"/>
  <c r="AE119"/>
  <c r="AI118"/>
  <c r="AG118"/>
  <c r="AH118"/>
  <c r="Y118"/>
  <c r="W118"/>
  <c r="X118"/>
  <c r="AI116"/>
  <c r="AG116"/>
  <c r="AH116"/>
  <c r="Y116"/>
  <c r="W116"/>
  <c r="X116"/>
  <c r="AI114"/>
  <c r="AG114"/>
  <c r="AH114"/>
  <c r="Y114"/>
  <c r="W114"/>
  <c r="X114"/>
  <c r="AI112"/>
  <c r="AG112"/>
  <c r="AH112"/>
  <c r="Y112"/>
  <c r="W112"/>
  <c r="X112"/>
  <c r="AI110"/>
  <c r="AG110"/>
  <c r="AH110"/>
  <c r="Y110"/>
  <c r="W110"/>
  <c r="X110"/>
  <c r="AA108"/>
  <c r="AB108"/>
  <c r="AI106"/>
  <c r="AG106"/>
  <c r="AH106"/>
  <c r="AI104"/>
  <c r="AG104"/>
  <c r="AH104"/>
  <c r="Y104"/>
  <c r="W104"/>
  <c r="X104"/>
  <c r="AD103"/>
  <c r="AE103"/>
  <c r="AA102"/>
  <c r="AB102"/>
  <c r="AI100"/>
  <c r="AG100"/>
  <c r="AH100"/>
  <c r="Y100"/>
  <c r="W100"/>
  <c r="X100"/>
  <c r="AD99"/>
  <c r="AE99"/>
  <c r="AA98"/>
  <c r="AB98"/>
  <c r="AI96"/>
  <c r="AG96"/>
  <c r="AH96"/>
  <c r="Y96"/>
  <c r="W96"/>
  <c r="X96"/>
  <c r="AD95"/>
  <c r="AE95"/>
  <c r="AI94"/>
  <c r="AG94"/>
  <c r="AH94"/>
  <c r="Y94"/>
  <c r="W94"/>
  <c r="X94"/>
  <c r="AD93"/>
  <c r="AE93"/>
  <c r="AK92"/>
  <c r="AL92"/>
  <c r="AA92"/>
  <c r="AB92"/>
  <c r="AD91"/>
  <c r="AE91"/>
  <c r="AK90"/>
  <c r="AL90"/>
  <c r="AA90"/>
  <c r="AB90"/>
  <c r="AD89"/>
  <c r="AE89"/>
  <c r="AK88"/>
  <c r="AL88"/>
  <c r="AA88"/>
  <c r="AB88"/>
  <c r="AD87"/>
  <c r="AE87"/>
  <c r="AK86"/>
  <c r="AL86"/>
  <c r="AA86"/>
  <c r="AB86"/>
  <c r="AI84"/>
  <c r="AG84"/>
  <c r="AH84"/>
  <c r="Y84"/>
  <c r="W84"/>
  <c r="X84"/>
  <c r="AI82"/>
  <c r="AG82"/>
  <c r="AH82"/>
  <c r="Y82"/>
  <c r="W82"/>
  <c r="X82"/>
  <c r="AK80"/>
  <c r="AL80"/>
  <c r="AA80"/>
  <c r="AB80"/>
  <c r="AD79"/>
  <c r="AE79"/>
  <c r="AK78"/>
  <c r="AL78"/>
  <c r="AA78"/>
  <c r="AB78"/>
  <c r="AD77"/>
  <c r="AE77"/>
  <c r="AK76"/>
  <c r="AL76"/>
  <c r="AA76"/>
  <c r="AB76"/>
  <c r="AD75"/>
  <c r="AE75"/>
  <c r="AK74"/>
  <c r="AL74"/>
  <c r="AA74"/>
  <c r="AB74"/>
  <c r="AD73"/>
  <c r="AE73"/>
  <c r="AK72"/>
  <c r="AL72"/>
  <c r="AA72"/>
  <c r="AB72"/>
  <c r="AD71"/>
  <c r="AE71"/>
  <c r="AK70"/>
  <c r="AL70"/>
  <c r="AA70"/>
  <c r="AB70"/>
  <c r="AD69"/>
  <c r="AE69"/>
  <c r="AI68"/>
  <c r="AG68"/>
  <c r="AH68"/>
  <c r="AI66"/>
  <c r="AG66"/>
  <c r="AH66"/>
  <c r="Y66"/>
  <c r="W66"/>
  <c r="X66"/>
  <c r="AK64"/>
  <c r="AL64"/>
  <c r="AA64"/>
  <c r="AB64"/>
  <c r="AD63"/>
  <c r="AE63"/>
  <c r="AI62"/>
  <c r="AG62"/>
  <c r="AH62"/>
  <c r="Y62"/>
  <c r="W62"/>
  <c r="X62"/>
  <c r="AI60"/>
  <c r="AG60"/>
  <c r="AH60"/>
  <c r="Y60"/>
  <c r="W60"/>
  <c r="X60"/>
  <c r="AK58"/>
  <c r="AL58"/>
  <c r="AA58"/>
  <c r="AB58"/>
  <c r="AD57"/>
  <c r="AE57"/>
  <c r="AK56"/>
  <c r="AL56"/>
  <c r="AA56"/>
  <c r="AB56"/>
  <c r="AI54"/>
  <c r="AG54"/>
  <c r="AH54"/>
  <c r="Y54"/>
  <c r="W54"/>
  <c r="X54"/>
  <c r="AD53"/>
  <c r="AE53"/>
  <c r="AI52"/>
  <c r="AG52"/>
  <c r="AH52"/>
  <c r="Y52"/>
  <c r="W52"/>
  <c r="X52"/>
  <c r="AI50"/>
  <c r="AG50"/>
  <c r="AH50"/>
  <c r="Y50"/>
  <c r="W50"/>
  <c r="X50"/>
  <c r="AI48"/>
  <c r="AG48"/>
  <c r="AH48"/>
  <c r="Y48"/>
  <c r="W48"/>
  <c r="X48"/>
  <c r="AI46"/>
  <c r="AG46"/>
  <c r="AH46"/>
  <c r="Y46"/>
  <c r="W46"/>
  <c r="X46"/>
  <c r="AI44"/>
  <c r="AG44"/>
  <c r="AH44"/>
  <c r="Y44"/>
  <c r="W44"/>
  <c r="X44"/>
  <c r="AD43"/>
  <c r="AE43"/>
  <c r="AK42"/>
  <c r="AL42"/>
  <c r="AA42"/>
  <c r="AB42"/>
  <c r="AI40"/>
  <c r="AG40"/>
  <c r="AH40"/>
  <c r="Y40"/>
  <c r="W40"/>
  <c r="X40"/>
  <c r="AD39"/>
  <c r="AE39"/>
  <c r="AK38"/>
  <c r="AL38"/>
  <c r="AA38"/>
  <c r="AB38"/>
  <c r="AK36"/>
  <c r="AL36"/>
  <c r="AA36"/>
  <c r="AB36"/>
  <c r="AK34"/>
  <c r="AL34"/>
  <c r="AA34"/>
  <c r="AB34"/>
  <c r="AD33"/>
  <c r="AE33"/>
  <c r="AK32"/>
  <c r="AL32"/>
  <c r="AA32"/>
  <c r="AB32"/>
  <c r="AI30"/>
  <c r="AG30"/>
  <c r="AH30"/>
  <c r="Y30"/>
  <c r="W30"/>
  <c r="X30"/>
  <c r="AI28"/>
  <c r="AG28"/>
  <c r="AH28"/>
  <c r="Y28"/>
  <c r="W28"/>
  <c r="X28"/>
  <c r="AD27"/>
  <c r="AE27"/>
  <c r="AK26"/>
  <c r="AL26"/>
  <c r="AA26"/>
  <c r="AB26"/>
  <c r="AI24"/>
  <c r="AG24"/>
  <c r="AH24"/>
  <c r="Y24"/>
  <c r="W24"/>
  <c r="X24"/>
  <c r="AI22"/>
  <c r="AG22"/>
  <c r="AH22"/>
  <c r="Y22"/>
  <c r="W22"/>
  <c r="X22"/>
  <c r="AD21"/>
  <c r="AE21"/>
  <c r="AK20"/>
  <c r="AL20"/>
  <c r="AA20"/>
  <c r="AB20"/>
  <c r="AA18"/>
  <c r="AB18"/>
  <c r="AD17"/>
  <c r="AE17"/>
  <c r="AI16"/>
  <c r="AG16"/>
  <c r="AH16"/>
  <c r="Y16"/>
  <c r="W16"/>
  <c r="X16"/>
  <c r="AD15"/>
  <c r="AE15"/>
  <c r="AK14"/>
  <c r="AL14"/>
  <c r="AA14"/>
  <c r="AB14"/>
  <c r="AI12"/>
  <c r="AG12"/>
  <c r="AH12"/>
  <c r="Y12"/>
  <c r="W12"/>
  <c r="X12"/>
  <c r="AD11"/>
  <c r="AE11"/>
  <c r="AD9"/>
  <c r="AE9"/>
  <c r="AI8"/>
  <c r="AG8"/>
  <c r="AH8"/>
  <c r="Y8"/>
  <c r="W8"/>
  <c r="X8"/>
  <c r="AI7"/>
  <c r="AG7"/>
  <c r="AH7"/>
  <c r="Y7"/>
  <c r="W7"/>
  <c r="X7"/>
  <c r="R10" l="1"/>
  <c r="Q10"/>
  <c r="P10"/>
  <c r="O10"/>
  <c r="N10"/>
  <c r="M10"/>
  <c r="L10"/>
  <c r="K10"/>
  <c r="J10"/>
  <c r="I10"/>
  <c r="H10"/>
  <c r="G10"/>
  <c r="P23" i="2"/>
  <c r="K23"/>
  <c r="G23" l="1"/>
  <c r="H23"/>
  <c r="Q23"/>
  <c r="T23"/>
  <c r="F23"/>
  <c r="N23"/>
  <c r="U23"/>
  <c r="R23"/>
  <c r="J23"/>
  <c r="M23"/>
  <c r="V10" i="1" l="1"/>
  <c r="F9" i="2"/>
  <c r="S10" i="1"/>
  <c r="AC10"/>
  <c r="F21" i="2"/>
  <c r="H7"/>
  <c r="AJ10" i="1"/>
  <c r="Z10"/>
  <c r="AF10"/>
  <c r="AA10" l="1"/>
  <c r="J24" i="2" s="1"/>
  <c r="AB10" i="1"/>
  <c r="K24" i="2" s="1"/>
  <c r="U10" i="1"/>
  <c r="J13" i="2" s="1"/>
  <c r="T10" i="1"/>
  <c r="J7" i="2" s="1"/>
  <c r="H13"/>
  <c r="AI10" i="1"/>
  <c r="R24" i="2" s="1"/>
  <c r="AH10" i="1"/>
  <c r="Q24" i="2" s="1"/>
  <c r="AG10" i="1"/>
  <c r="P24" i="2" s="1"/>
  <c r="AK10" i="1"/>
  <c r="T24" i="2" s="1"/>
  <c r="AL10" i="1"/>
  <c r="U24" i="2" s="1"/>
  <c r="AD10" i="1"/>
  <c r="M24" i="2" s="1"/>
  <c r="AE10" i="1"/>
  <c r="N24" i="2" s="1"/>
  <c r="W10" i="1"/>
  <c r="F24" i="2" s="1"/>
  <c r="Y10" i="1"/>
  <c r="H24" i="2" s="1"/>
  <c r="X10" i="1"/>
  <c r="G24" i="2" s="1"/>
</calcChain>
</file>

<file path=xl/sharedStrings.xml><?xml version="1.0" encoding="utf-8"?>
<sst xmlns="http://schemas.openxmlformats.org/spreadsheetml/2006/main" count="189" uniqueCount="187">
  <si>
    <t>Diabétique</t>
  </si>
  <si>
    <t>Diab Sans Sel</t>
  </si>
  <si>
    <t>mixé</t>
  </si>
  <si>
    <t>Sans Sel</t>
  </si>
  <si>
    <t>Sans Graisse</t>
  </si>
  <si>
    <t>Sans Graisse Sans Sel</t>
  </si>
  <si>
    <t>lgt Diabétique</t>
  </si>
  <si>
    <t>lgt Diab Sans Sel</t>
  </si>
  <si>
    <t>lgt mixé</t>
  </si>
  <si>
    <t>lgt Sans Sel</t>
  </si>
  <si>
    <t>lgt Sans Graisse</t>
  </si>
  <si>
    <t>lgt Sans Graisse Sans Sel</t>
  </si>
  <si>
    <t>Salle / Logement</t>
  </si>
  <si>
    <t xml:space="preserve">salle </t>
  </si>
  <si>
    <t>Logement</t>
  </si>
  <si>
    <t>Entrée</t>
  </si>
  <si>
    <t>Entrée Répartion1</t>
  </si>
  <si>
    <t>Entrée Répartion2</t>
  </si>
  <si>
    <t>Entrée Répartion3</t>
  </si>
  <si>
    <t>Viande</t>
  </si>
  <si>
    <t>Viande Répartition 1</t>
  </si>
  <si>
    <t>Viande Répartition 2</t>
  </si>
  <si>
    <t>Accompagnement</t>
  </si>
  <si>
    <t>Accompagnement répartition 1</t>
  </si>
  <si>
    <t>Accompagnement répartition 2</t>
  </si>
  <si>
    <t>Laitage</t>
  </si>
  <si>
    <t>Laitage répartition 1</t>
  </si>
  <si>
    <t>Laitage répartition 2</t>
  </si>
  <si>
    <t>Laitage répartition 3</t>
  </si>
  <si>
    <t>Dessert</t>
  </si>
  <si>
    <t>Dessert repartition 1</t>
  </si>
  <si>
    <t>Dessert repartition 2</t>
  </si>
  <si>
    <t>Vin</t>
  </si>
  <si>
    <t>Soir léger</t>
  </si>
  <si>
    <t>soir complet</t>
  </si>
  <si>
    <t>Semaine 1</t>
  </si>
  <si>
    <t>Accompagnements</t>
  </si>
  <si>
    <t>Laitages</t>
  </si>
  <si>
    <t>NOM 1</t>
  </si>
  <si>
    <t>NOM 2</t>
  </si>
  <si>
    <t>NOM 3</t>
  </si>
  <si>
    <t>NOM 4</t>
  </si>
  <si>
    <t>NOM 5</t>
  </si>
  <si>
    <t>NOM 6</t>
  </si>
  <si>
    <t>NOM 7</t>
  </si>
  <si>
    <t>NOM 8</t>
  </si>
  <si>
    <t>NOM 9</t>
  </si>
  <si>
    <t>NOM 10</t>
  </si>
  <si>
    <t>NOM 11</t>
  </si>
  <si>
    <t>NOM 12</t>
  </si>
  <si>
    <t>NOM 13</t>
  </si>
  <si>
    <t>NOM 14</t>
  </si>
  <si>
    <t>NOM 15</t>
  </si>
  <si>
    <t>NOM 16</t>
  </si>
  <si>
    <t>NOM 17</t>
  </si>
  <si>
    <t>NOM 18</t>
  </si>
  <si>
    <t>NOM 19</t>
  </si>
  <si>
    <t>NOM 20</t>
  </si>
  <si>
    <t>NOM 21</t>
  </si>
  <si>
    <t>NOM 22</t>
  </si>
  <si>
    <t>NOM 23</t>
  </si>
  <si>
    <t>NOM 24</t>
  </si>
  <si>
    <t>NOM 25</t>
  </si>
  <si>
    <t>NOM 26</t>
  </si>
  <si>
    <t>NOM 27</t>
  </si>
  <si>
    <t>NOM 28</t>
  </si>
  <si>
    <t>NOM 29</t>
  </si>
  <si>
    <t>NOM 30</t>
  </si>
  <si>
    <t>NOM 31</t>
  </si>
  <si>
    <t>NOM 32</t>
  </si>
  <si>
    <t>NOM 33</t>
  </si>
  <si>
    <t>NOM 34</t>
  </si>
  <si>
    <t>NOM 35</t>
  </si>
  <si>
    <t>NOM 36</t>
  </si>
  <si>
    <t>NOM 37</t>
  </si>
  <si>
    <t>NOM 38</t>
  </si>
  <si>
    <t>NOM 39</t>
  </si>
  <si>
    <t>NOM 40</t>
  </si>
  <si>
    <t>NOM 41</t>
  </si>
  <si>
    <t>NOM 42</t>
  </si>
  <si>
    <t>NOM 43</t>
  </si>
  <si>
    <t>NOM 44</t>
  </si>
  <si>
    <t>NOM 45</t>
  </si>
  <si>
    <t>NOM 46</t>
  </si>
  <si>
    <t>NOM 47</t>
  </si>
  <si>
    <t>NOM 48</t>
  </si>
  <si>
    <t>NOM 49</t>
  </si>
  <si>
    <t>NOM 50</t>
  </si>
  <si>
    <t>NOM 51</t>
  </si>
  <si>
    <t>NOM 52</t>
  </si>
  <si>
    <t>NOM 53</t>
  </si>
  <si>
    <t>NOM 54</t>
  </si>
  <si>
    <t>NOM 55</t>
  </si>
  <si>
    <t>NOM 56</t>
  </si>
  <si>
    <t>NOM 57</t>
  </si>
  <si>
    <t>NOM 58</t>
  </si>
  <si>
    <t>NOM 59</t>
  </si>
  <si>
    <t>NOM 60</t>
  </si>
  <si>
    <t>NOM 61</t>
  </si>
  <si>
    <t>NOM 62</t>
  </si>
  <si>
    <t>NOM 63</t>
  </si>
  <si>
    <t>NOM 64</t>
  </si>
  <si>
    <t>NOM 65</t>
  </si>
  <si>
    <t>NOM 66</t>
  </si>
  <si>
    <t>NOM 67</t>
  </si>
  <si>
    <t>NOM 68</t>
  </si>
  <si>
    <t>NOM 69</t>
  </si>
  <si>
    <t>NOM 70</t>
  </si>
  <si>
    <t>NOM 71</t>
  </si>
  <si>
    <t>NOM 72</t>
  </si>
  <si>
    <t>NOM 73</t>
  </si>
  <si>
    <t>NOM 74</t>
  </si>
  <si>
    <t>NOM 75</t>
  </si>
  <si>
    <t>NOM 76</t>
  </si>
  <si>
    <t>NOM 77</t>
  </si>
  <si>
    <t>NOM 78</t>
  </si>
  <si>
    <t>NOM 79</t>
  </si>
  <si>
    <t>NOM 80</t>
  </si>
  <si>
    <t>NOM 81</t>
  </si>
  <si>
    <t>NOM 82</t>
  </si>
  <si>
    <t>NOM 83</t>
  </si>
  <si>
    <t>NOM 84</t>
  </si>
  <si>
    <t>NOM 85</t>
  </si>
  <si>
    <t>NOM 86</t>
  </si>
  <si>
    <t>NOM 87</t>
  </si>
  <si>
    <t>NOM 88</t>
  </si>
  <si>
    <t>NOM 89</t>
  </si>
  <si>
    <t>NOM 90</t>
  </si>
  <si>
    <t>NOM 91</t>
  </si>
  <si>
    <t>NOM 92</t>
  </si>
  <si>
    <t>NOM 93</t>
  </si>
  <si>
    <t>NOM 94</t>
  </si>
  <si>
    <t>NOM 95</t>
  </si>
  <si>
    <t>NOM 96</t>
  </si>
  <si>
    <t>NOM 97</t>
  </si>
  <si>
    <t>NOM 98</t>
  </si>
  <si>
    <t>NOM 99</t>
  </si>
  <si>
    <t>NOM 100</t>
  </si>
  <si>
    <t>NOM 101</t>
  </si>
  <si>
    <t>NOM 102</t>
  </si>
  <si>
    <t>NOM 103</t>
  </si>
  <si>
    <t>NOM 104</t>
  </si>
  <si>
    <t>NOM 105</t>
  </si>
  <si>
    <t>NOM 106</t>
  </si>
  <si>
    <t>NOM 107</t>
  </si>
  <si>
    <t>NOM 108</t>
  </si>
  <si>
    <t>NOM 109</t>
  </si>
  <si>
    <t>NOM 110</t>
  </si>
  <si>
    <t>NOM 111</t>
  </si>
  <si>
    <t>NOM 112</t>
  </si>
  <si>
    <t>NOM 113</t>
  </si>
  <si>
    <t>NOM 114</t>
  </si>
  <si>
    <t>NOM 115</t>
  </si>
  <si>
    <t>NOM 116</t>
  </si>
  <si>
    <t>NOM 117</t>
  </si>
  <si>
    <t>NOM 118</t>
  </si>
  <si>
    <t>NOM 119</t>
  </si>
  <si>
    <t>NOM 120</t>
  </si>
  <si>
    <t>NOM 121</t>
  </si>
  <si>
    <t>NOM 122</t>
  </si>
  <si>
    <t>NOM 123</t>
  </si>
  <si>
    <t>NOM 124</t>
  </si>
  <si>
    <t>NOM 125</t>
  </si>
  <si>
    <t>NOM 126</t>
  </si>
  <si>
    <t>NOM 127</t>
  </si>
  <si>
    <t>NOM 128</t>
  </si>
  <si>
    <t>NOM 129</t>
  </si>
  <si>
    <t>NOM 130</t>
  </si>
  <si>
    <t>NOM 131</t>
  </si>
  <si>
    <t>NOM 132</t>
  </si>
  <si>
    <t>NOM 133</t>
  </si>
  <si>
    <t>NOM 134</t>
  </si>
  <si>
    <t>NOM 135</t>
  </si>
  <si>
    <t>NOM 136</t>
  </si>
  <si>
    <t>NOM 137</t>
  </si>
  <si>
    <t>NOM 138</t>
  </si>
  <si>
    <t>NOM 139</t>
  </si>
  <si>
    <t>NOM 140</t>
  </si>
  <si>
    <t>NOM 141</t>
  </si>
  <si>
    <t>NOM 142</t>
  </si>
  <si>
    <t>NOM 143</t>
  </si>
  <si>
    <t>NOM 144</t>
  </si>
  <si>
    <t>NOM 145</t>
  </si>
  <si>
    <t>NOM 146</t>
  </si>
  <si>
    <t>NOM 147</t>
  </si>
  <si>
    <t>NOM 148</t>
  </si>
  <si>
    <t>NOM 149</t>
  </si>
</sst>
</file>

<file path=xl/styles.xml><?xml version="1.0" encoding="utf-8"?>
<styleSheet xmlns="http://schemas.openxmlformats.org/spreadsheetml/2006/main">
  <numFmts count="7">
    <numFmt numFmtId="164" formatCode="dddd\ dd\-mmm\-yy"/>
    <numFmt numFmtId="165" formatCode="[$-40C]dddd\ d"/>
    <numFmt numFmtId="166" formatCode="[$-F800]dddd\,\ mmmm\ dd\,\ yyyy"/>
    <numFmt numFmtId="167" formatCode="_-* #,##0.00\ [$€]_-;\-* #,##0.00\ [$€]_-;_-* &quot;-&quot;??\ [$€]_-;_-@_-"/>
    <numFmt numFmtId="168" formatCode="_([$€]* #,##0.00_);_([$€]* \(#,##0.00\);_([$€]* &quot;-&quot;??_);_(@_)"/>
    <numFmt numFmtId="169" formatCode="_(&quot;€&quot;* #,##0.00_);_(&quot;€&quot;* \(#,##0.00\);_(&quot;€&quot;* &quot;-&quot;??_);_(@_)"/>
    <numFmt numFmtId="170" formatCode="_(&quot;$&quot;* #,##0.00_);_(&quot;$&quot;* \(#,##0.00\);_(&quot;$&quot;* &quot;-&quot;??_);_(@_)"/>
  </numFmts>
  <fonts count="85">
    <font>
      <sz val="12"/>
      <color theme="1"/>
      <name val="Calibri"/>
      <family val="2"/>
      <scheme val="minor"/>
    </font>
    <font>
      <sz val="11"/>
      <color theme="1"/>
      <name val="Calibri"/>
      <family val="2"/>
      <scheme val="minor"/>
    </font>
    <font>
      <b/>
      <sz val="36"/>
      <color theme="1"/>
      <name val="Arial"/>
      <family val="2"/>
    </font>
    <font>
      <b/>
      <sz val="20"/>
      <color theme="1"/>
      <name val="Arial"/>
      <family val="2"/>
    </font>
    <font>
      <b/>
      <sz val="20"/>
      <name val="Arial"/>
      <family val="2"/>
    </font>
    <font>
      <sz val="11"/>
      <color theme="1"/>
      <name val="Arial"/>
      <family val="2"/>
    </font>
    <font>
      <b/>
      <sz val="48"/>
      <color theme="8" tint="-0.249977111117893"/>
      <name val="Calibri"/>
      <family val="2"/>
      <scheme val="minor"/>
    </font>
    <font>
      <b/>
      <sz val="20"/>
      <color indexed="8"/>
      <name val="Arial"/>
      <family val="2"/>
    </font>
    <font>
      <b/>
      <sz val="28"/>
      <color theme="1"/>
      <name val="Arial"/>
      <family val="2"/>
    </font>
    <font>
      <b/>
      <sz val="26"/>
      <name val="Arial"/>
      <family val="2"/>
    </font>
    <font>
      <sz val="48"/>
      <color theme="1"/>
      <name val="Arial"/>
      <family val="2"/>
    </font>
    <font>
      <b/>
      <sz val="26"/>
      <color theme="1"/>
      <name val="Arial"/>
      <family val="2"/>
    </font>
    <font>
      <b/>
      <sz val="26"/>
      <color indexed="8"/>
      <name val="Arial"/>
      <family val="2"/>
    </font>
    <font>
      <sz val="26"/>
      <color theme="1"/>
      <name val="Arial"/>
      <family val="2"/>
    </font>
    <font>
      <b/>
      <sz val="26"/>
      <color rgb="FFFF0000"/>
      <name val="Arial"/>
      <family val="2"/>
    </font>
    <font>
      <sz val="26"/>
      <color rgb="FFFF0000"/>
      <name val="Arial"/>
      <family val="2"/>
    </font>
    <font>
      <b/>
      <strike/>
      <sz val="26"/>
      <name val="Arial"/>
      <family val="2"/>
    </font>
    <font>
      <sz val="16"/>
      <name val="Arial"/>
      <family val="2"/>
    </font>
    <font>
      <b/>
      <sz val="22"/>
      <name val="Arial"/>
      <family val="2"/>
    </font>
    <font>
      <sz val="11"/>
      <color rgb="FFFF0000"/>
      <name val="Arial"/>
      <family val="2"/>
    </font>
    <font>
      <sz val="11"/>
      <name val="Arial"/>
      <family val="2"/>
    </font>
    <font>
      <b/>
      <sz val="16"/>
      <color rgb="FFFF0000"/>
      <name val="Arial"/>
      <family val="2"/>
    </font>
    <font>
      <b/>
      <sz val="16"/>
      <name val="Arial"/>
      <family val="2"/>
    </font>
    <font>
      <sz val="18"/>
      <color theme="1"/>
      <name val="Arial"/>
      <family val="2"/>
    </font>
    <font>
      <sz val="18"/>
      <name val="Arial"/>
      <family val="2"/>
    </font>
    <font>
      <b/>
      <sz val="16"/>
      <color theme="1"/>
      <name val="Arial"/>
      <family val="2"/>
    </font>
    <font>
      <b/>
      <sz val="18"/>
      <color theme="1"/>
      <name val="Arial"/>
      <family val="2"/>
    </font>
    <font>
      <b/>
      <sz val="22"/>
      <color theme="1"/>
      <name val="Arial"/>
      <family val="2"/>
    </font>
    <font>
      <b/>
      <sz val="18"/>
      <name val="Arial"/>
      <family val="2"/>
    </font>
    <font>
      <sz val="22"/>
      <color theme="1"/>
      <name val="Arial"/>
      <family val="2"/>
    </font>
    <font>
      <b/>
      <sz val="24"/>
      <color theme="1"/>
      <name val="Arial"/>
      <family val="2"/>
    </font>
    <font>
      <sz val="24"/>
      <color theme="1"/>
      <name val="Arial"/>
      <family val="2"/>
    </font>
    <font>
      <sz val="16"/>
      <color theme="1"/>
      <name val="Arial"/>
      <family val="2"/>
    </font>
    <font>
      <sz val="10"/>
      <color theme="1"/>
      <name val="Calibri"/>
      <family val="2"/>
      <scheme val="minor"/>
    </font>
    <font>
      <b/>
      <sz val="72"/>
      <color theme="1"/>
      <name val="Calibri"/>
      <family val="2"/>
      <scheme val="minor"/>
    </font>
    <font>
      <b/>
      <u/>
      <sz val="36"/>
      <color theme="1"/>
      <name val="Arial"/>
      <family val="2"/>
    </font>
    <font>
      <sz val="10"/>
      <color theme="1"/>
      <name val="Arial"/>
      <family val="2"/>
    </font>
    <font>
      <b/>
      <sz val="10"/>
      <color theme="1"/>
      <name val="Arial"/>
      <family val="2"/>
    </font>
    <font>
      <b/>
      <sz val="72"/>
      <color theme="1"/>
      <name val="Arial"/>
      <family val="2"/>
    </font>
    <font>
      <sz val="10"/>
      <color rgb="FFFF0000"/>
      <name val="Arial"/>
      <family val="2"/>
    </font>
    <font>
      <sz val="20"/>
      <color theme="1"/>
      <name val="Arial"/>
      <family val="2"/>
    </font>
    <font>
      <b/>
      <sz val="48"/>
      <color rgb="FF0070C0"/>
      <name val="Arial"/>
      <family val="2"/>
    </font>
    <font>
      <b/>
      <sz val="24"/>
      <color theme="5" tint="-0.249977111117893"/>
      <name val="Arial"/>
      <family val="2"/>
    </font>
    <font>
      <b/>
      <sz val="22"/>
      <color rgb="FF000000"/>
      <name val="Arial"/>
      <family val="2"/>
    </font>
    <font>
      <b/>
      <sz val="10"/>
      <color rgb="FF000000"/>
      <name val="Arial"/>
      <family val="2"/>
    </font>
    <font>
      <b/>
      <sz val="28"/>
      <color rgb="FF0070C0"/>
      <name val="Arial"/>
      <family val="2"/>
    </font>
    <font>
      <b/>
      <sz val="100"/>
      <color theme="1"/>
      <name val="Arial"/>
      <family val="2"/>
    </font>
    <font>
      <sz val="16"/>
      <color theme="1"/>
      <name val="Calibri"/>
      <family val="2"/>
      <scheme val="minor"/>
    </font>
    <font>
      <sz val="16"/>
      <color rgb="FFFF0000"/>
      <name val="Arial"/>
      <family val="2"/>
    </font>
    <font>
      <sz val="28"/>
      <color theme="1"/>
      <name val="Calibri"/>
      <family val="2"/>
      <scheme val="minor"/>
    </font>
    <font>
      <b/>
      <sz val="60"/>
      <color theme="1"/>
      <name val="Arial"/>
      <family val="2"/>
    </font>
    <font>
      <sz val="28"/>
      <color rgb="FFFF0000"/>
      <name val="Arial"/>
      <family val="2"/>
    </font>
    <font>
      <sz val="28"/>
      <color theme="1"/>
      <name val="Arial"/>
      <family val="2"/>
    </font>
    <font>
      <b/>
      <sz val="14"/>
      <color theme="1"/>
      <name val="Calibri"/>
      <family val="2"/>
      <scheme val="minor"/>
    </font>
    <font>
      <b/>
      <sz val="48"/>
      <color theme="1"/>
      <name val="Calibri"/>
      <family val="2"/>
      <scheme val="minor"/>
    </font>
    <font>
      <sz val="16"/>
      <color theme="5" tint="-0.249977111117893"/>
      <name val="Calibri"/>
      <family val="2"/>
      <scheme val="minor"/>
    </font>
    <font>
      <sz val="60"/>
      <color theme="1"/>
      <name val="Calibri"/>
      <family val="2"/>
      <scheme val="minor"/>
    </font>
    <font>
      <sz val="48"/>
      <color theme="1"/>
      <name val="Calibri"/>
      <family val="2"/>
      <scheme val="minor"/>
    </font>
    <font>
      <b/>
      <sz val="36"/>
      <color rgb="FF000000"/>
      <name val="Arial"/>
      <family val="2"/>
    </font>
    <font>
      <sz val="48"/>
      <color rgb="FFFF0000"/>
      <name val="Arial"/>
      <family val="2"/>
    </font>
    <font>
      <sz val="90"/>
      <color theme="1"/>
      <name val="Calibri"/>
      <family val="2"/>
      <scheme val="minor"/>
    </font>
    <font>
      <b/>
      <sz val="12"/>
      <color rgb="FF000000"/>
      <name val="Arial"/>
      <family val="2"/>
    </font>
    <font>
      <sz val="20"/>
      <color theme="1"/>
      <name val="Calibri"/>
      <family val="2"/>
      <scheme val="minor"/>
    </font>
    <font>
      <sz val="34"/>
      <color theme="1"/>
      <name val="Calibri"/>
      <family val="2"/>
      <scheme val="minor"/>
    </font>
    <font>
      <sz val="85"/>
      <color theme="1"/>
      <name val="Calibri"/>
      <family val="2"/>
      <scheme val="minor"/>
    </font>
    <font>
      <sz val="34"/>
      <color theme="1"/>
      <name val="Arial"/>
      <family val="2"/>
    </font>
    <font>
      <sz val="34"/>
      <color rgb="FFFF0000"/>
      <name val="Arial"/>
      <family val="2"/>
    </font>
    <font>
      <sz val="100"/>
      <color theme="1"/>
      <name val="Arial"/>
      <family val="2"/>
    </font>
    <font>
      <sz val="100"/>
      <color theme="1"/>
      <name val="Calibri"/>
      <family val="2"/>
      <scheme val="minor"/>
    </font>
    <font>
      <b/>
      <sz val="100"/>
      <color rgb="FF000000"/>
      <name val="Arial"/>
      <family val="2"/>
    </font>
    <font>
      <sz val="100"/>
      <color rgb="FFFF0000"/>
      <name val="Arial"/>
      <family val="2"/>
    </font>
    <font>
      <b/>
      <sz val="14"/>
      <color rgb="FF000000"/>
      <name val="Arial"/>
      <family val="2"/>
    </font>
    <font>
      <sz val="14"/>
      <color theme="1"/>
      <name val="Arial"/>
      <family val="2"/>
    </font>
    <font>
      <sz val="50"/>
      <color theme="1"/>
      <name val="Arial"/>
      <family val="2"/>
    </font>
    <font>
      <b/>
      <sz val="10"/>
      <color theme="1"/>
      <name val="Calibri"/>
      <family val="2"/>
      <scheme val="minor"/>
    </font>
    <font>
      <sz val="90"/>
      <color rgb="FFFF0000"/>
      <name val="Arial"/>
      <family val="2"/>
    </font>
    <font>
      <b/>
      <sz val="70"/>
      <color theme="1"/>
      <name val="Arial"/>
      <family val="2"/>
    </font>
    <font>
      <sz val="70"/>
      <color rgb="FFFF0000"/>
      <name val="Arial"/>
      <family val="2"/>
    </font>
    <font>
      <sz val="36"/>
      <color theme="1"/>
      <name val="Arial"/>
      <family val="2"/>
    </font>
    <font>
      <sz val="36"/>
      <color rgb="FFFF0000"/>
      <name val="Arial"/>
      <family val="2"/>
    </font>
    <font>
      <sz val="28"/>
      <name val="Arial"/>
      <family val="2"/>
    </font>
    <font>
      <sz val="36"/>
      <color theme="1"/>
      <name val="Calibri"/>
      <family val="2"/>
      <scheme val="minor"/>
    </font>
    <font>
      <b/>
      <sz val="36"/>
      <name val="Arial"/>
      <family val="2"/>
    </font>
    <font>
      <sz val="10"/>
      <name val="Arial"/>
      <family val="2"/>
    </font>
    <font>
      <u/>
      <sz val="10"/>
      <color indexed="12"/>
      <name val="Arial"/>
      <family val="2"/>
    </font>
  </fonts>
  <fills count="5">
    <fill>
      <patternFill patternType="none"/>
    </fill>
    <fill>
      <patternFill patternType="gray125"/>
    </fill>
    <fill>
      <patternFill patternType="solid">
        <fgColor rgb="FFFFC000"/>
        <bgColor indexed="64"/>
      </patternFill>
    </fill>
    <fill>
      <patternFill patternType="solid">
        <fgColor rgb="FFA6F29C"/>
        <bgColor indexed="64"/>
      </patternFill>
    </fill>
    <fill>
      <patternFill patternType="solid">
        <fgColor theme="0"/>
        <bgColor indexed="64"/>
      </patternFill>
    </fill>
  </fills>
  <borders count="43">
    <border>
      <left/>
      <right/>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auto="1"/>
      </left>
      <right style="thin">
        <color auto="1"/>
      </right>
      <top style="thin">
        <color auto="1"/>
      </top>
      <bottom/>
      <diagonal/>
    </border>
    <border>
      <left style="medium">
        <color indexed="64"/>
      </left>
      <right/>
      <top/>
      <bottom/>
      <diagonal/>
    </border>
    <border>
      <left style="medium">
        <color indexed="64"/>
      </left>
      <right style="dashDotDot">
        <color indexed="64"/>
      </right>
      <top style="medium">
        <color indexed="64"/>
      </top>
      <bottom/>
      <diagonal/>
    </border>
    <border>
      <left style="medium">
        <color indexed="64"/>
      </left>
      <right/>
      <top style="medium">
        <color indexed="64"/>
      </top>
      <bottom/>
      <diagonal/>
    </border>
    <border>
      <left style="medium">
        <color auto="1"/>
      </left>
      <right style="medium">
        <color auto="1"/>
      </right>
      <top style="medium">
        <color auto="1"/>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ck">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indexed="64"/>
      </right>
      <top/>
      <bottom/>
      <diagonal/>
    </border>
    <border>
      <left style="thin">
        <color auto="1"/>
      </left>
      <right/>
      <top/>
      <bottom style="thin">
        <color auto="1"/>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auto="1"/>
      </top>
      <bottom style="thin">
        <color auto="1"/>
      </bottom>
      <diagonal/>
    </border>
    <border>
      <left style="thin">
        <color auto="1"/>
      </left>
      <right style="thin">
        <color auto="1"/>
      </right>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thin">
        <color auto="1"/>
      </top>
      <bottom/>
      <diagonal/>
    </border>
    <border>
      <left style="double">
        <color auto="1"/>
      </left>
      <right style="thin">
        <color auto="1"/>
      </right>
      <top/>
      <bottom/>
      <diagonal/>
    </border>
    <border>
      <left style="thin">
        <color indexed="64"/>
      </left>
      <right style="double">
        <color indexed="64"/>
      </right>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s>
  <cellStyleXfs count="46">
    <xf numFmtId="0" fontId="0" fillId="0" borderId="0"/>
    <xf numFmtId="0" fontId="1" fillId="0" borderId="0"/>
    <xf numFmtId="0" fontId="1" fillId="0" borderId="0"/>
    <xf numFmtId="167" fontId="83" fillId="0" borderId="0" applyFont="0" applyFill="0" applyBorder="0" applyAlignment="0" applyProtection="0"/>
    <xf numFmtId="168" fontId="83" fillId="0" borderId="0" applyFont="0" applyFill="0" applyBorder="0" applyAlignment="0" applyProtection="0"/>
    <xf numFmtId="167" fontId="83" fillId="0" borderId="0" applyFont="0" applyFill="0" applyBorder="0" applyAlignment="0" applyProtection="0"/>
    <xf numFmtId="0" fontId="84" fillId="0" borderId="0" applyNumberFormat="0" applyFill="0" applyBorder="0" applyAlignment="0" applyProtection="0">
      <alignment vertical="top"/>
      <protection locked="0"/>
    </xf>
    <xf numFmtId="169" fontId="1" fillId="0" borderId="0" applyFont="0" applyFill="0" applyBorder="0" applyAlignment="0" applyProtection="0"/>
    <xf numFmtId="169" fontId="1" fillId="0" borderId="0" applyFont="0" applyFill="0" applyBorder="0" applyAlignment="0" applyProtection="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 fillId="0" borderId="0"/>
    <xf numFmtId="0" fontId="1" fillId="0" borderId="0"/>
    <xf numFmtId="0" fontId="83" fillId="0" borderId="0"/>
    <xf numFmtId="0" fontId="83" fillId="0" borderId="0"/>
    <xf numFmtId="0" fontId="1" fillId="0" borderId="0"/>
    <xf numFmtId="170" fontId="83" fillId="0" borderId="0" applyFont="0" applyFill="0" applyBorder="0" applyAlignment="0" applyProtection="0"/>
  </cellStyleXfs>
  <cellXfs count="322">
    <xf numFmtId="0" fontId="0" fillId="0" borderId="0" xfId="0"/>
    <xf numFmtId="0" fontId="2" fillId="0" borderId="0" xfId="1" applyFont="1" applyFill="1" applyAlignment="1">
      <alignment vertical="center"/>
    </xf>
    <xf numFmtId="0" fontId="3" fillId="0" borderId="0" xfId="1" applyFont="1" applyAlignment="1">
      <alignment vertical="center"/>
    </xf>
    <xf numFmtId="0" fontId="4" fillId="0" borderId="0" xfId="1" applyFont="1" applyAlignment="1">
      <alignment vertical="center"/>
    </xf>
    <xf numFmtId="0" fontId="2" fillId="0" borderId="0" xfId="1" applyFont="1" applyAlignment="1">
      <alignment horizontal="left" vertical="center"/>
    </xf>
    <xf numFmtId="0" fontId="3" fillId="0" borderId="0" xfId="1" applyFont="1" applyAlignment="1">
      <alignment horizontal="left" vertical="center"/>
    </xf>
    <xf numFmtId="0" fontId="4" fillId="0" borderId="0" xfId="1" applyFont="1" applyAlignment="1">
      <alignment horizontal="left" vertical="center"/>
    </xf>
    <xf numFmtId="0" fontId="3" fillId="0" borderId="0" xfId="1" applyFont="1" applyAlignment="1">
      <alignment horizontal="left" vertical="top"/>
    </xf>
    <xf numFmtId="0" fontId="3" fillId="0" borderId="0" xfId="1" applyFont="1" applyBorder="1" applyAlignment="1">
      <alignment horizontal="left" vertical="center"/>
    </xf>
    <xf numFmtId="0" fontId="3" fillId="0" borderId="0" xfId="0" applyFont="1" applyAlignment="1">
      <alignment horizontal="left" vertical="center"/>
    </xf>
    <xf numFmtId="0" fontId="5" fillId="0" borderId="0" xfId="1" applyFont="1" applyAlignment="1">
      <alignment horizontal="left" vertical="center"/>
    </xf>
    <xf numFmtId="0" fontId="6" fillId="0" borderId="0" xfId="2" applyFont="1" applyFill="1" applyBorder="1" applyAlignment="1">
      <alignment horizontal="center" vertical="top" textRotation="90"/>
    </xf>
    <xf numFmtId="0" fontId="3" fillId="0" borderId="0" xfId="1" applyFont="1" applyAlignment="1">
      <alignment horizontal="center" vertical="center"/>
    </xf>
    <xf numFmtId="0" fontId="3" fillId="0" borderId="0" xfId="1" applyFont="1" applyFill="1" applyAlignment="1">
      <alignment horizontal="left" vertical="center"/>
    </xf>
    <xf numFmtId="0" fontId="3" fillId="0" borderId="1" xfId="2" applyFont="1" applyBorder="1" applyAlignment="1">
      <alignment horizontal="left" vertical="center" wrapText="1"/>
    </xf>
    <xf numFmtId="0" fontId="7" fillId="0" borderId="1" xfId="2" applyFont="1" applyBorder="1" applyAlignment="1">
      <alignment horizontal="left" vertical="center" wrapText="1" shrinkToFit="1"/>
    </xf>
    <xf numFmtId="0" fontId="7" fillId="0" borderId="0" xfId="2" applyFont="1" applyBorder="1" applyAlignment="1">
      <alignment horizontal="left" vertical="center" wrapText="1" shrinkToFit="1"/>
    </xf>
    <xf numFmtId="0" fontId="4" fillId="0" borderId="0" xfId="1" applyFont="1" applyFill="1" applyAlignment="1">
      <alignment horizontal="left" vertical="center"/>
    </xf>
    <xf numFmtId="164" fontId="8" fillId="0" borderId="2" xfId="1" applyNumberFormat="1" applyFont="1" applyFill="1" applyBorder="1" applyAlignment="1">
      <alignment horizontal="center" vertical="center"/>
    </xf>
    <xf numFmtId="164" fontId="8" fillId="0" borderId="3" xfId="1" applyNumberFormat="1" applyFont="1" applyFill="1" applyBorder="1" applyAlignment="1">
      <alignment horizontal="center" vertical="center"/>
    </xf>
    <xf numFmtId="165" fontId="3" fillId="0" borderId="3" xfId="1" applyNumberFormat="1" applyFont="1" applyFill="1" applyBorder="1" applyAlignment="1">
      <alignment horizontal="left" vertical="center"/>
    </xf>
    <xf numFmtId="165" fontId="3" fillId="0" borderId="4" xfId="1" applyNumberFormat="1" applyFont="1" applyFill="1" applyBorder="1" applyAlignment="1">
      <alignment horizontal="left" vertical="center"/>
    </xf>
    <xf numFmtId="0" fontId="10" fillId="0" borderId="0" xfId="1" applyFont="1" applyAlignment="1">
      <alignment horizontal="left" vertical="center"/>
    </xf>
    <xf numFmtId="0" fontId="9" fillId="0" borderId="5" xfId="1" applyFont="1" applyFill="1" applyBorder="1" applyAlignment="1">
      <alignment horizontal="left" vertical="center" wrapText="1"/>
    </xf>
    <xf numFmtId="0" fontId="11" fillId="0" borderId="6" xfId="2" applyFont="1" applyBorder="1" applyAlignment="1">
      <alignment horizontal="left" vertical="center" wrapText="1"/>
    </xf>
    <xf numFmtId="0" fontId="12" fillId="0" borderId="6" xfId="2" applyFont="1" applyBorder="1" applyAlignment="1">
      <alignment horizontal="left" vertical="center" wrapText="1" shrinkToFit="1"/>
    </xf>
    <xf numFmtId="0" fontId="9" fillId="0" borderId="7" xfId="1" applyFont="1" applyFill="1" applyBorder="1" applyAlignment="1">
      <alignment horizontal="left" vertical="center" wrapText="1"/>
    </xf>
    <xf numFmtId="0" fontId="11" fillId="0" borderId="8" xfId="1" applyFont="1" applyFill="1" applyBorder="1" applyAlignment="1">
      <alignment horizontal="left" vertical="center" wrapText="1"/>
    </xf>
    <xf numFmtId="0" fontId="11" fillId="0" borderId="9" xfId="1" applyFont="1" applyFill="1" applyBorder="1" applyAlignment="1">
      <alignment horizontal="left" vertical="center" wrapText="1"/>
    </xf>
    <xf numFmtId="0" fontId="11" fillId="0" borderId="10" xfId="1" applyFont="1" applyFill="1" applyBorder="1" applyAlignment="1">
      <alignment horizontal="left" vertical="center" wrapText="1"/>
    </xf>
    <xf numFmtId="0" fontId="11" fillId="0" borderId="11" xfId="1" applyFont="1" applyFill="1" applyBorder="1" applyAlignment="1">
      <alignment horizontal="left" vertical="center" wrapText="1"/>
    </xf>
    <xf numFmtId="0" fontId="11" fillId="0" borderId="12" xfId="1" applyFont="1" applyFill="1" applyBorder="1" applyAlignment="1">
      <alignment horizontal="left" vertical="center" wrapText="1"/>
    </xf>
    <xf numFmtId="0" fontId="11" fillId="0" borderId="13" xfId="1" applyFont="1" applyFill="1" applyBorder="1" applyAlignment="1">
      <alignment horizontal="left" vertical="center" wrapText="1"/>
    </xf>
    <xf numFmtId="0" fontId="11" fillId="0" borderId="14" xfId="1" applyFont="1" applyFill="1" applyBorder="1" applyAlignment="1">
      <alignment horizontal="left" vertical="center" wrapText="1"/>
    </xf>
    <xf numFmtId="0" fontId="11" fillId="0" borderId="15" xfId="1" applyFont="1" applyFill="1" applyBorder="1" applyAlignment="1">
      <alignment horizontal="left" vertical="center" wrapText="1"/>
    </xf>
    <xf numFmtId="0" fontId="11" fillId="0" borderId="0" xfId="1" applyFont="1" applyAlignment="1">
      <alignment horizontal="left" vertical="center" wrapText="1"/>
    </xf>
    <xf numFmtId="0" fontId="11" fillId="0" borderId="0" xfId="1" applyFont="1" applyBorder="1" applyAlignment="1">
      <alignment horizontal="left" vertical="center" wrapText="1"/>
    </xf>
    <xf numFmtId="0" fontId="13" fillId="0" borderId="0" xfId="1" applyFont="1" applyAlignment="1">
      <alignment horizontal="left" vertical="center" wrapText="1"/>
    </xf>
    <xf numFmtId="0" fontId="9" fillId="0" borderId="16" xfId="1" applyFont="1" applyFill="1" applyBorder="1" applyAlignment="1">
      <alignment horizontal="left" vertical="center" wrapText="1"/>
    </xf>
    <xf numFmtId="0" fontId="11" fillId="0" borderId="16" xfId="0" applyFont="1" applyBorder="1" applyAlignment="1">
      <alignment horizontal="left" vertical="center" wrapText="1"/>
    </xf>
    <xf numFmtId="0" fontId="9" fillId="0" borderId="16" xfId="1" applyNumberFormat="1" applyFont="1" applyFill="1" applyBorder="1" applyAlignment="1">
      <alignment horizontal="left" vertical="center" wrapText="1"/>
    </xf>
    <xf numFmtId="0" fontId="14" fillId="0" borderId="16" xfId="1" applyFont="1" applyFill="1" applyBorder="1" applyAlignment="1">
      <alignment horizontal="left" vertical="center" wrapText="1"/>
    </xf>
    <xf numFmtId="0" fontId="14" fillId="0" borderId="0" xfId="1" applyFont="1" applyAlignment="1">
      <alignment horizontal="left" vertical="center" wrapText="1"/>
    </xf>
    <xf numFmtId="0" fontId="14" fillId="0" borderId="0" xfId="1" applyFont="1" applyBorder="1" applyAlignment="1">
      <alignment horizontal="left" vertical="center" wrapText="1"/>
    </xf>
    <xf numFmtId="0" fontId="15" fillId="0" borderId="0" xfId="1" applyFont="1" applyAlignment="1">
      <alignment horizontal="left" vertical="center" wrapText="1"/>
    </xf>
    <xf numFmtId="165" fontId="11" fillId="0" borderId="0" xfId="1" applyNumberFormat="1" applyFont="1" applyBorder="1" applyAlignment="1">
      <alignment horizontal="left" vertical="center" wrapText="1"/>
    </xf>
    <xf numFmtId="0" fontId="11" fillId="0" borderId="0" xfId="1" applyFont="1" applyFill="1" applyBorder="1" applyAlignment="1">
      <alignment horizontal="left" vertical="center" wrapText="1"/>
    </xf>
    <xf numFmtId="0" fontId="16" fillId="0" borderId="16" xfId="1" applyFont="1" applyFill="1" applyBorder="1" applyAlignment="1">
      <alignment horizontal="left" vertical="center" wrapText="1"/>
    </xf>
    <xf numFmtId="0" fontId="11" fillId="0" borderId="0" xfId="1" applyFont="1" applyFill="1" applyAlignment="1">
      <alignment horizontal="left" vertical="center" wrapText="1"/>
    </xf>
    <xf numFmtId="0" fontId="17" fillId="0" borderId="0" xfId="1" applyFont="1" applyBorder="1" applyAlignment="1">
      <alignment horizontal="left" vertical="center"/>
    </xf>
    <xf numFmtId="0" fontId="18" fillId="0" borderId="0" xfId="1" applyFont="1" applyFill="1" applyBorder="1" applyAlignment="1">
      <alignment horizontal="left" vertical="center"/>
    </xf>
    <xf numFmtId="0" fontId="19" fillId="0" borderId="0" xfId="1" applyFont="1" applyAlignment="1">
      <alignment horizontal="left" vertical="center"/>
    </xf>
    <xf numFmtId="0" fontId="20" fillId="0" borderId="0" xfId="1" applyFont="1" applyAlignment="1">
      <alignment horizontal="left" vertical="center"/>
    </xf>
    <xf numFmtId="0" fontId="21" fillId="0" borderId="0" xfId="1" applyFont="1" applyAlignment="1">
      <alignment horizontal="left" vertical="center"/>
    </xf>
    <xf numFmtId="0" fontId="22" fillId="0" borderId="0" xfId="1" applyFont="1" applyFill="1" applyBorder="1" applyAlignment="1">
      <alignment horizontal="left" vertical="center" wrapText="1"/>
    </xf>
    <xf numFmtId="0" fontId="22" fillId="0" borderId="0" xfId="1" applyFont="1" applyFill="1" applyBorder="1" applyAlignment="1">
      <alignment horizontal="left" vertical="center"/>
    </xf>
    <xf numFmtId="0" fontId="21" fillId="0" borderId="0" xfId="1" applyFont="1" applyFill="1" applyBorder="1" applyAlignment="1">
      <alignment horizontal="left" vertical="center"/>
    </xf>
    <xf numFmtId="0" fontId="19" fillId="0" borderId="0" xfId="1" applyFont="1" applyBorder="1" applyAlignment="1">
      <alignment horizontal="left" vertical="center"/>
    </xf>
    <xf numFmtId="0" fontId="23" fillId="0" borderId="0" xfId="1" applyFont="1" applyAlignment="1">
      <alignment horizontal="left" vertical="center"/>
    </xf>
    <xf numFmtId="0" fontId="24" fillId="0" borderId="0" xfId="1" applyFont="1" applyAlignment="1">
      <alignment horizontal="left" vertical="center"/>
    </xf>
    <xf numFmtId="0" fontId="25" fillId="0" borderId="0" xfId="1" applyFont="1" applyAlignment="1">
      <alignment horizontal="left" vertical="center"/>
    </xf>
    <xf numFmtId="0" fontId="10" fillId="0" borderId="0" xfId="1" applyFont="1" applyBorder="1" applyAlignment="1">
      <alignment horizontal="left" vertical="center"/>
    </xf>
    <xf numFmtId="0" fontId="25" fillId="0" borderId="0" xfId="1" applyFont="1" applyBorder="1" applyAlignment="1">
      <alignment horizontal="left" vertical="center"/>
    </xf>
    <xf numFmtId="0" fontId="23" fillId="0" borderId="0" xfId="1" applyFont="1" applyBorder="1" applyAlignment="1">
      <alignment horizontal="left" vertical="center"/>
    </xf>
    <xf numFmtId="0" fontId="26" fillId="0" borderId="0" xfId="1" applyFont="1" applyAlignment="1">
      <alignment horizontal="left" vertical="center"/>
    </xf>
    <xf numFmtId="0" fontId="27" fillId="0" borderId="0" xfId="1" applyFont="1" applyAlignment="1">
      <alignment horizontal="left" vertical="center"/>
    </xf>
    <xf numFmtId="0" fontId="28" fillId="0" borderId="0" xfId="1" applyFont="1" applyAlignment="1">
      <alignment horizontal="left" vertical="center"/>
    </xf>
    <xf numFmtId="0" fontId="27" fillId="0" borderId="0" xfId="1" applyFont="1" applyFill="1" applyBorder="1" applyAlignment="1">
      <alignment horizontal="left" vertical="center"/>
    </xf>
    <xf numFmtId="0" fontId="25" fillId="0" borderId="0" xfId="1" applyFont="1" applyFill="1" applyBorder="1" applyAlignment="1">
      <alignment horizontal="left" vertical="center"/>
    </xf>
    <xf numFmtId="0" fontId="29" fillId="0" borderId="0" xfId="1" applyFont="1" applyAlignment="1">
      <alignment horizontal="left" vertical="center"/>
    </xf>
    <xf numFmtId="0" fontId="26" fillId="0" borderId="0" xfId="1" applyFont="1" applyBorder="1" applyAlignment="1">
      <alignment horizontal="left" vertical="center"/>
    </xf>
    <xf numFmtId="0" fontId="30" fillId="0" borderId="17" xfId="1" applyFont="1" applyFill="1" applyBorder="1" applyAlignment="1">
      <alignment horizontal="left" vertical="center"/>
    </xf>
    <xf numFmtId="0" fontId="30" fillId="0" borderId="18" xfId="1" applyFont="1" applyFill="1" applyBorder="1" applyAlignment="1">
      <alignment horizontal="left" vertical="center"/>
    </xf>
    <xf numFmtId="0" fontId="30" fillId="0" borderId="19" xfId="1" applyFont="1" applyFill="1" applyBorder="1" applyAlignment="1">
      <alignment horizontal="left" vertical="center"/>
    </xf>
    <xf numFmtId="0" fontId="22" fillId="0" borderId="0" xfId="1" applyFont="1" applyAlignment="1">
      <alignment horizontal="left" vertical="center"/>
    </xf>
    <xf numFmtId="0" fontId="30" fillId="0" borderId="20" xfId="1" applyFont="1" applyFill="1" applyBorder="1" applyAlignment="1">
      <alignment horizontal="left" vertical="center"/>
    </xf>
    <xf numFmtId="0" fontId="30" fillId="0" borderId="0" xfId="1" applyFont="1" applyFill="1" applyBorder="1" applyAlignment="1">
      <alignment horizontal="left" vertical="center" wrapText="1"/>
    </xf>
    <xf numFmtId="0" fontId="30" fillId="0" borderId="21" xfId="1" applyFont="1" applyFill="1" applyBorder="1" applyAlignment="1">
      <alignment horizontal="left" vertical="center" wrapText="1"/>
    </xf>
    <xf numFmtId="0" fontId="3" fillId="0" borderId="0" xfId="1" applyFont="1" applyAlignment="1">
      <alignment horizontal="left" vertical="center" wrapText="1"/>
    </xf>
    <xf numFmtId="0" fontId="4" fillId="0" borderId="0" xfId="1" applyFont="1" applyAlignment="1">
      <alignment horizontal="left" vertical="center" wrapText="1"/>
    </xf>
    <xf numFmtId="0" fontId="25" fillId="0" borderId="0" xfId="1" applyFont="1" applyAlignment="1">
      <alignment horizontal="left" vertical="center" wrapText="1"/>
    </xf>
    <xf numFmtId="0" fontId="3" fillId="0" borderId="0" xfId="1" applyFont="1" applyBorder="1" applyAlignment="1">
      <alignment horizontal="left" vertical="center" wrapText="1"/>
    </xf>
    <xf numFmtId="0" fontId="22" fillId="0" borderId="0" xfId="1" applyFont="1" applyAlignment="1">
      <alignment horizontal="left" vertical="center" wrapText="1"/>
    </xf>
    <xf numFmtId="0" fontId="25" fillId="0" borderId="0" xfId="1" applyFont="1" applyBorder="1" applyAlignment="1">
      <alignment horizontal="left" vertical="center" wrapText="1"/>
    </xf>
    <xf numFmtId="0" fontId="31" fillId="0" borderId="0" xfId="1" applyFont="1" applyFill="1" applyBorder="1" applyAlignment="1">
      <alignment horizontal="left" vertical="center" wrapText="1"/>
    </xf>
    <xf numFmtId="0" fontId="31" fillId="0" borderId="21" xfId="1" applyFont="1" applyFill="1" applyBorder="1" applyAlignment="1">
      <alignment horizontal="left" vertical="center" wrapText="1"/>
    </xf>
    <xf numFmtId="0" fontId="29" fillId="0" borderId="0" xfId="1" applyFont="1" applyAlignment="1">
      <alignment horizontal="left" vertical="center" wrapText="1"/>
    </xf>
    <xf numFmtId="0" fontId="5" fillId="0" borderId="0" xfId="1" applyFont="1" applyAlignment="1">
      <alignment horizontal="left" vertical="center" wrapText="1"/>
    </xf>
    <xf numFmtId="0" fontId="20" fillId="0" borderId="0" xfId="1" applyFont="1" applyAlignment="1">
      <alignment horizontal="left" vertical="center" wrapText="1"/>
    </xf>
    <xf numFmtId="0" fontId="5" fillId="0" borderId="0" xfId="1" applyFont="1" applyBorder="1" applyAlignment="1">
      <alignment horizontal="left" vertical="center" wrapText="1"/>
    </xf>
    <xf numFmtId="0" fontId="32" fillId="0" borderId="0" xfId="1" applyFont="1" applyAlignment="1">
      <alignment horizontal="left" vertical="center" wrapText="1"/>
    </xf>
    <xf numFmtId="0" fontId="17" fillId="0" borderId="0" xfId="1" applyFont="1" applyAlignment="1">
      <alignment horizontal="left" vertical="center" wrapText="1"/>
    </xf>
    <xf numFmtId="0" fontId="32" fillId="0" borderId="0" xfId="1" applyFont="1" applyFill="1" applyBorder="1" applyAlignment="1">
      <alignment horizontal="left" vertical="center" wrapText="1"/>
    </xf>
    <xf numFmtId="0" fontId="32" fillId="0" borderId="0" xfId="1" applyFont="1" applyAlignment="1">
      <alignment horizontal="left" vertical="center"/>
    </xf>
    <xf numFmtId="0" fontId="32" fillId="0" borderId="0" xfId="1" applyFont="1" applyBorder="1" applyAlignment="1">
      <alignment horizontal="left" vertical="center" wrapText="1"/>
    </xf>
    <xf numFmtId="0" fontId="27" fillId="0" borderId="0" xfId="1" applyFont="1" applyBorder="1" applyAlignment="1">
      <alignment horizontal="left" vertical="center" wrapText="1"/>
    </xf>
    <xf numFmtId="0" fontId="27" fillId="0" borderId="0" xfId="1" applyFont="1" applyFill="1" applyBorder="1" applyAlignment="1">
      <alignment horizontal="left" vertical="center" wrapText="1"/>
    </xf>
    <xf numFmtId="0" fontId="5" fillId="0" borderId="0" xfId="1" applyFont="1" applyFill="1" applyBorder="1" applyAlignment="1">
      <alignment horizontal="left" vertical="center" wrapText="1"/>
    </xf>
    <xf numFmtId="0" fontId="27" fillId="0" borderId="0" xfId="1" applyFont="1" applyAlignment="1">
      <alignment horizontal="left" vertical="center" wrapText="1"/>
    </xf>
    <xf numFmtId="0" fontId="30" fillId="0" borderId="22" xfId="1" applyFont="1" applyFill="1" applyBorder="1" applyAlignment="1">
      <alignment horizontal="left" vertical="center"/>
    </xf>
    <xf numFmtId="0" fontId="31" fillId="0" borderId="1" xfId="1" applyFont="1" applyFill="1" applyBorder="1" applyAlignment="1">
      <alignment horizontal="left" vertical="center" wrapText="1"/>
    </xf>
    <xf numFmtId="0" fontId="31" fillId="0" borderId="23" xfId="1" applyFont="1" applyFill="1" applyBorder="1" applyAlignment="1">
      <alignment horizontal="left" vertical="center" wrapText="1"/>
    </xf>
    <xf numFmtId="0" fontId="5" fillId="0" borderId="0" xfId="1" applyFont="1" applyBorder="1" applyAlignment="1">
      <alignment horizontal="left" vertical="center"/>
    </xf>
    <xf numFmtId="0" fontId="0" fillId="0" borderId="0" xfId="0" applyAlignment="1">
      <alignment horizontal="left" vertical="center"/>
    </xf>
    <xf numFmtId="0" fontId="3" fillId="0" borderId="0" xfId="1" applyFont="1" applyAlignment="1">
      <alignment horizontal="center" vertical="center"/>
    </xf>
    <xf numFmtId="0" fontId="5" fillId="0" borderId="0" xfId="1" applyFont="1" applyFill="1" applyAlignment="1">
      <alignment horizontal="left" vertical="center"/>
    </xf>
    <xf numFmtId="0" fontId="33" fillId="0" borderId="0" xfId="0" applyFont="1" applyFill="1" applyAlignment="1"/>
    <xf numFmtId="0" fontId="0" fillId="0" borderId="0" xfId="0" applyAlignment="1">
      <alignment horizontal="center"/>
    </xf>
    <xf numFmtId="0" fontId="0" fillId="0" borderId="0" xfId="0" applyAlignment="1"/>
    <xf numFmtId="0" fontId="33" fillId="0" borderId="0" xfId="0" applyFont="1" applyAlignment="1">
      <alignment horizontal="center"/>
    </xf>
    <xf numFmtId="0" fontId="34" fillId="0" borderId="0" xfId="2" applyFont="1" applyFill="1" applyBorder="1" applyAlignment="1">
      <alignment horizontal="center" vertical="top" textRotation="90"/>
    </xf>
    <xf numFmtId="166" fontId="35" fillId="0" borderId="0" xfId="1" applyNumberFormat="1" applyFont="1" applyBorder="1" applyAlignment="1">
      <alignment horizontal="center" vertical="top"/>
    </xf>
    <xf numFmtId="166" fontId="3" fillId="0" borderId="0" xfId="1" applyNumberFormat="1" applyFont="1" applyBorder="1" applyAlignment="1">
      <alignment vertical="top"/>
    </xf>
    <xf numFmtId="0" fontId="10" fillId="0" borderId="0" xfId="1" applyFont="1"/>
    <xf numFmtId="0" fontId="10" fillId="0" borderId="0" xfId="1" applyFont="1" applyFill="1" applyBorder="1"/>
    <xf numFmtId="0" fontId="0" fillId="0" borderId="0" xfId="0" applyBorder="1"/>
    <xf numFmtId="0" fontId="0" fillId="0" borderId="0" xfId="0" applyAlignment="1">
      <alignment horizontal="center"/>
    </xf>
    <xf numFmtId="0" fontId="33" fillId="0" borderId="0" xfId="0" applyFont="1" applyBorder="1" applyAlignment="1">
      <alignment horizontal="center"/>
    </xf>
    <xf numFmtId="0" fontId="36" fillId="0" borderId="0" xfId="1" applyFont="1"/>
    <xf numFmtId="166" fontId="37" fillId="0" borderId="0" xfId="1" applyNumberFormat="1" applyFont="1" applyBorder="1" applyAlignment="1">
      <alignment horizontal="center" vertical="center"/>
    </xf>
    <xf numFmtId="0" fontId="10" fillId="0" borderId="0" xfId="1" applyFont="1" applyBorder="1"/>
    <xf numFmtId="0" fontId="0" fillId="0" borderId="0" xfId="0" applyBorder="1" applyAlignment="1">
      <alignment horizontal="center"/>
    </xf>
    <xf numFmtId="166" fontId="37" fillId="0" borderId="0" xfId="1" applyNumberFormat="1" applyFont="1" applyBorder="1" applyAlignment="1">
      <alignment vertical="center"/>
    </xf>
    <xf numFmtId="166" fontId="38" fillId="0" borderId="0" xfId="1" applyNumberFormat="1" applyFont="1" applyBorder="1" applyAlignment="1">
      <alignment vertical="center"/>
    </xf>
    <xf numFmtId="0" fontId="38" fillId="0" borderId="0" xfId="1" applyFont="1" applyBorder="1" applyAlignment="1"/>
    <xf numFmtId="0" fontId="0" fillId="0" borderId="0" xfId="0" applyFill="1" applyBorder="1"/>
    <xf numFmtId="0" fontId="33" fillId="0" borderId="0" xfId="0" applyFont="1" applyBorder="1"/>
    <xf numFmtId="0" fontId="33" fillId="0" borderId="0" xfId="0" applyFont="1"/>
    <xf numFmtId="0" fontId="37" fillId="0" borderId="0" xfId="1" applyFont="1" applyBorder="1" applyAlignment="1">
      <alignment horizontal="center"/>
    </xf>
    <xf numFmtId="0" fontId="39" fillId="0" borderId="0" xfId="1" applyFont="1"/>
    <xf numFmtId="0" fontId="36" fillId="0" borderId="0" xfId="1" applyFont="1" applyAlignment="1">
      <alignment wrapText="1"/>
    </xf>
    <xf numFmtId="0" fontId="40" fillId="0" borderId="0" xfId="1" applyFont="1" applyAlignment="1">
      <alignment wrapText="1"/>
    </xf>
    <xf numFmtId="0" fontId="40" fillId="0" borderId="0" xfId="1" applyFont="1" applyFill="1" applyBorder="1" applyAlignment="1">
      <alignment wrapText="1"/>
    </xf>
    <xf numFmtId="0" fontId="19" fillId="0" borderId="0" xfId="1" applyFont="1"/>
    <xf numFmtId="0" fontId="19" fillId="0" borderId="0" xfId="1" applyFont="1" applyBorder="1"/>
    <xf numFmtId="0" fontId="40" fillId="0" borderId="0" xfId="1" applyFont="1" applyBorder="1" applyAlignment="1">
      <alignment wrapText="1"/>
    </xf>
    <xf numFmtId="0" fontId="41" fillId="0" borderId="21" xfId="1" applyFont="1" applyFill="1" applyBorder="1" applyAlignment="1">
      <alignment vertical="center" wrapText="1"/>
    </xf>
    <xf numFmtId="0" fontId="42" fillId="0" borderId="17" xfId="1" applyFont="1" applyFill="1" applyBorder="1" applyAlignment="1">
      <alignment horizontal="center" vertical="center" wrapText="1"/>
    </xf>
    <xf numFmtId="0" fontId="42" fillId="0" borderId="19" xfId="1" applyFont="1" applyFill="1" applyBorder="1" applyAlignment="1">
      <alignment horizontal="center" vertical="center" wrapText="1"/>
    </xf>
    <xf numFmtId="0" fontId="43" fillId="0" borderId="17" xfId="0" applyFont="1" applyFill="1" applyBorder="1" applyAlignment="1">
      <alignment horizontal="left" textRotation="45" wrapText="1" shrinkToFit="1"/>
    </xf>
    <xf numFmtId="0" fontId="43" fillId="0" borderId="18" xfId="0" applyFont="1" applyFill="1" applyBorder="1" applyAlignment="1">
      <alignment horizontal="left" textRotation="45" wrapText="1" shrinkToFit="1"/>
    </xf>
    <xf numFmtId="0" fontId="43" fillId="0" borderId="19" xfId="0" applyFont="1" applyFill="1" applyBorder="1" applyAlignment="1">
      <alignment horizontal="left" textRotation="45" wrapText="1" shrinkToFit="1"/>
    </xf>
    <xf numFmtId="0" fontId="44" fillId="0" borderId="20" xfId="0" applyFont="1" applyFill="1" applyBorder="1" applyAlignment="1">
      <alignment textRotation="30" wrapText="1" shrinkToFit="1"/>
    </xf>
    <xf numFmtId="0" fontId="45" fillId="0" borderId="17" xfId="1" applyFont="1" applyFill="1" applyBorder="1" applyAlignment="1">
      <alignment horizontal="center" vertical="center" wrapText="1"/>
    </xf>
    <xf numFmtId="0" fontId="45" fillId="0" borderId="19" xfId="1" applyFont="1" applyFill="1" applyBorder="1" applyAlignment="1">
      <alignment horizontal="center" vertical="center" wrapText="1"/>
    </xf>
    <xf numFmtId="0" fontId="5" fillId="0" borderId="0" xfId="1" applyFont="1"/>
    <xf numFmtId="0" fontId="46" fillId="0" borderId="0" xfId="1" applyFont="1" applyFill="1" applyBorder="1" applyAlignment="1">
      <alignment vertical="center" wrapText="1"/>
    </xf>
    <xf numFmtId="0" fontId="46" fillId="0" borderId="0" xfId="1" applyFont="1" applyFill="1" applyBorder="1" applyAlignment="1">
      <alignment horizontal="center" vertical="center" wrapText="1"/>
    </xf>
    <xf numFmtId="0" fontId="41" fillId="0" borderId="0" xfId="1" applyFont="1" applyFill="1" applyBorder="1" applyAlignment="1">
      <alignment vertical="center" wrapText="1"/>
    </xf>
    <xf numFmtId="0" fontId="42" fillId="0" borderId="20" xfId="1" applyFont="1" applyFill="1" applyBorder="1" applyAlignment="1">
      <alignment horizontal="center" vertical="center" wrapText="1"/>
    </xf>
    <xf numFmtId="0" fontId="42" fillId="0" borderId="21" xfId="1" applyFont="1" applyFill="1" applyBorder="1" applyAlignment="1">
      <alignment horizontal="center" vertical="center" wrapText="1"/>
    </xf>
    <xf numFmtId="0" fontId="43" fillId="0" borderId="20" xfId="0" applyFont="1" applyFill="1" applyBorder="1" applyAlignment="1">
      <alignment horizontal="left" textRotation="45" wrapText="1" shrinkToFit="1"/>
    </xf>
    <xf numFmtId="0" fontId="43" fillId="0" borderId="0" xfId="0" applyFont="1" applyFill="1" applyBorder="1" applyAlignment="1">
      <alignment horizontal="left" textRotation="45" wrapText="1" shrinkToFit="1"/>
    </xf>
    <xf numFmtId="0" fontId="43" fillId="0" borderId="21" xfId="0" applyFont="1" applyFill="1" applyBorder="1" applyAlignment="1">
      <alignment horizontal="left" textRotation="45" wrapText="1" shrinkToFit="1"/>
    </xf>
    <xf numFmtId="0" fontId="45" fillId="0" borderId="22" xfId="1" applyFont="1" applyFill="1" applyBorder="1" applyAlignment="1">
      <alignment horizontal="center" vertical="center" wrapText="1"/>
    </xf>
    <xf numFmtId="0" fontId="45" fillId="0" borderId="23" xfId="1" applyFont="1" applyFill="1" applyBorder="1" applyAlignment="1">
      <alignment horizontal="center" vertical="center" wrapText="1"/>
    </xf>
    <xf numFmtId="0" fontId="47" fillId="0" borderId="0" xfId="0" applyFont="1"/>
    <xf numFmtId="0" fontId="47" fillId="0" borderId="0" xfId="0" applyFont="1" applyFill="1"/>
    <xf numFmtId="0" fontId="47" fillId="0" borderId="0" xfId="0" applyFont="1" applyFill="1" applyBorder="1"/>
    <xf numFmtId="0" fontId="48" fillId="0" borderId="0" xfId="1" applyFont="1" applyBorder="1"/>
    <xf numFmtId="0" fontId="47" fillId="0" borderId="0" xfId="0" applyFont="1" applyBorder="1"/>
    <xf numFmtId="0" fontId="27" fillId="0" borderId="0" xfId="1" applyFont="1" applyFill="1" applyBorder="1" applyAlignment="1">
      <alignment vertical="center" wrapText="1"/>
    </xf>
    <xf numFmtId="0" fontId="27" fillId="0" borderId="0" xfId="1" applyFont="1" applyFill="1" applyBorder="1" applyAlignment="1">
      <alignment horizontal="center" vertical="center" wrapText="1"/>
    </xf>
    <xf numFmtId="0" fontId="0" fillId="0" borderId="0" xfId="0" applyFill="1"/>
    <xf numFmtId="0" fontId="47" fillId="0" borderId="0" xfId="0" applyFont="1" applyAlignment="1">
      <alignment horizontal="center"/>
    </xf>
    <xf numFmtId="0" fontId="48" fillId="0" borderId="0" xfId="1" applyFont="1"/>
    <xf numFmtId="0" fontId="47" fillId="0" borderId="0" xfId="0" applyFont="1" applyBorder="1" applyAlignment="1">
      <alignment horizontal="center"/>
    </xf>
    <xf numFmtId="0" fontId="41" fillId="0" borderId="17" xfId="1" applyFont="1" applyFill="1" applyBorder="1" applyAlignment="1">
      <alignment horizontal="center" vertical="center" wrapText="1"/>
    </xf>
    <xf numFmtId="0" fontId="41" fillId="0" borderId="19" xfId="1" applyFont="1" applyFill="1" applyBorder="1" applyAlignment="1">
      <alignment horizontal="center" vertical="center" wrapText="1"/>
    </xf>
    <xf numFmtId="0" fontId="42" fillId="0" borderId="0" xfId="1" applyFont="1" applyFill="1" applyBorder="1" applyAlignment="1">
      <alignment horizontal="center" vertical="center" wrapText="1"/>
    </xf>
    <xf numFmtId="0" fontId="26" fillId="0" borderId="16" xfId="1" applyFont="1" applyFill="1" applyBorder="1" applyAlignment="1">
      <alignment horizontal="center" vertical="center" wrapText="1"/>
    </xf>
    <xf numFmtId="0" fontId="49" fillId="0" borderId="0" xfId="0" applyFont="1"/>
    <xf numFmtId="0" fontId="50" fillId="0" borderId="0" xfId="1" applyFont="1" applyFill="1" applyBorder="1" applyAlignment="1">
      <alignment vertical="center" wrapText="1"/>
    </xf>
    <xf numFmtId="0" fontId="49" fillId="0" borderId="0" xfId="0" applyFont="1" applyBorder="1"/>
    <xf numFmtId="0" fontId="49" fillId="0" borderId="0" xfId="0" applyFont="1" applyAlignment="1">
      <alignment horizontal="center"/>
    </xf>
    <xf numFmtId="0" fontId="51" fillId="0" borderId="0" xfId="1" applyFont="1"/>
    <xf numFmtId="0" fontId="52" fillId="0" borderId="0" xfId="1" applyFont="1"/>
    <xf numFmtId="0" fontId="49" fillId="0" borderId="0" xfId="0" applyFont="1" applyBorder="1" applyAlignment="1">
      <alignment horizontal="center"/>
    </xf>
    <xf numFmtId="0" fontId="51" fillId="0" borderId="0" xfId="1" applyFont="1" applyBorder="1"/>
    <xf numFmtId="0" fontId="52" fillId="0" borderId="0" xfId="1" applyFont="1" applyBorder="1"/>
    <xf numFmtId="0" fontId="41" fillId="0" borderId="20" xfId="1" applyFont="1" applyFill="1" applyBorder="1" applyAlignment="1">
      <alignment horizontal="center" vertical="center" wrapText="1"/>
    </xf>
    <xf numFmtId="0" fontId="41" fillId="0" borderId="21" xfId="1" applyFont="1" applyFill="1" applyBorder="1" applyAlignment="1">
      <alignment horizontal="center" vertical="center" wrapText="1"/>
    </xf>
    <xf numFmtId="0" fontId="53" fillId="0" borderId="6" xfId="0" applyFont="1" applyBorder="1" applyAlignment="1">
      <alignment horizontal="left" vertical="top" wrapText="1"/>
    </xf>
    <xf numFmtId="0" fontId="53" fillId="0" borderId="16" xfId="0" applyFont="1" applyBorder="1" applyAlignment="1">
      <alignment horizontal="left" vertical="top" wrapText="1"/>
    </xf>
    <xf numFmtId="0" fontId="54" fillId="0" borderId="0" xfId="0" applyFont="1" applyBorder="1" applyAlignment="1">
      <alignment vertical="top" wrapText="1"/>
    </xf>
    <xf numFmtId="0" fontId="42" fillId="0" borderId="1" xfId="1" applyFont="1" applyFill="1" applyBorder="1" applyAlignment="1">
      <alignment horizontal="center" vertical="center" wrapText="1"/>
    </xf>
    <xf numFmtId="0" fontId="42" fillId="0" borderId="23" xfId="1" applyFont="1" applyFill="1" applyBorder="1" applyAlignment="1">
      <alignment horizontal="center" vertical="center" wrapText="1"/>
    </xf>
    <xf numFmtId="0" fontId="43" fillId="0" borderId="22" xfId="0" applyFont="1" applyFill="1" applyBorder="1" applyAlignment="1">
      <alignment horizontal="left" textRotation="45" wrapText="1" shrinkToFit="1"/>
    </xf>
    <xf numFmtId="0" fontId="43" fillId="0" borderId="1" xfId="0" applyFont="1" applyFill="1" applyBorder="1" applyAlignment="1">
      <alignment horizontal="left" textRotation="45" wrapText="1" shrinkToFit="1"/>
    </xf>
    <xf numFmtId="0" fontId="43" fillId="0" borderId="23" xfId="0" applyFont="1" applyFill="1" applyBorder="1" applyAlignment="1">
      <alignment horizontal="left" textRotation="45" wrapText="1" shrinkToFit="1"/>
    </xf>
    <xf numFmtId="0" fontId="53" fillId="0" borderId="24" xfId="0" applyFont="1" applyBorder="1" applyAlignment="1">
      <alignment horizontal="left" vertical="top" wrapText="1"/>
    </xf>
    <xf numFmtId="0" fontId="49" fillId="0" borderId="0" xfId="0" applyFont="1" applyFill="1"/>
    <xf numFmtId="0" fontId="55" fillId="0" borderId="0" xfId="0" applyFont="1" applyFill="1" applyBorder="1" applyAlignment="1">
      <alignment horizontal="center"/>
    </xf>
    <xf numFmtId="0" fontId="55" fillId="0" borderId="0" xfId="0" applyFont="1" applyBorder="1"/>
    <xf numFmtId="0" fontId="44" fillId="0" borderId="0" xfId="0" applyFont="1" applyFill="1" applyBorder="1" applyAlignment="1">
      <alignment vertical="top" wrapText="1" shrinkToFit="1"/>
    </xf>
    <xf numFmtId="0" fontId="39" fillId="0" borderId="0" xfId="1" applyFont="1" applyFill="1"/>
    <xf numFmtId="0" fontId="36" fillId="0" borderId="0" xfId="1" applyFont="1" applyFill="1" applyBorder="1" applyAlignment="1">
      <alignment vertical="center" wrapText="1"/>
    </xf>
    <xf numFmtId="0" fontId="33" fillId="0" borderId="0" xfId="0" applyFont="1" applyBorder="1" applyAlignment="1"/>
    <xf numFmtId="0" fontId="33" fillId="0" borderId="25" xfId="0" applyFont="1" applyBorder="1" applyAlignment="1"/>
    <xf numFmtId="0" fontId="56" fillId="0" borderId="0" xfId="0" applyFont="1" applyBorder="1" applyAlignment="1"/>
    <xf numFmtId="0" fontId="42" fillId="0" borderId="18" xfId="1" applyFont="1" applyFill="1" applyBorder="1" applyAlignment="1">
      <alignment horizontal="center" vertical="center" wrapText="1"/>
    </xf>
    <xf numFmtId="0" fontId="41" fillId="0" borderId="22" xfId="1" applyFont="1" applyFill="1" applyBorder="1" applyAlignment="1">
      <alignment horizontal="center" vertical="center" wrapText="1"/>
    </xf>
    <xf numFmtId="0" fontId="41" fillId="0" borderId="23" xfId="1" applyFont="1" applyFill="1" applyBorder="1" applyAlignment="1">
      <alignment horizontal="center" vertical="center" wrapText="1"/>
    </xf>
    <xf numFmtId="0" fontId="33" fillId="0" borderId="0" xfId="0" applyFont="1" applyAlignment="1">
      <alignment horizontal="center" vertical="top"/>
    </xf>
    <xf numFmtId="0" fontId="42" fillId="0" borderId="22" xfId="1" applyFont="1" applyFill="1" applyBorder="1" applyAlignment="1">
      <alignment horizontal="center" vertical="center" wrapText="1"/>
    </xf>
    <xf numFmtId="0" fontId="53" fillId="0" borderId="26" xfId="0" applyFont="1" applyBorder="1" applyAlignment="1">
      <alignment horizontal="left" vertical="top" wrapText="1"/>
    </xf>
    <xf numFmtId="0" fontId="57" fillId="0" borderId="0" xfId="0" applyFont="1" applyAlignment="1">
      <alignment horizontal="center" vertical="top"/>
    </xf>
    <xf numFmtId="0" fontId="57" fillId="0" borderId="0" xfId="0" applyFont="1" applyFill="1" applyAlignment="1">
      <alignment horizontal="center" vertical="top"/>
    </xf>
    <xf numFmtId="0" fontId="10" fillId="0" borderId="0" xfId="1" applyFont="1" applyAlignment="1">
      <alignment horizontal="center" vertical="top"/>
    </xf>
    <xf numFmtId="0" fontId="57" fillId="0" borderId="0" xfId="0" applyFont="1" applyBorder="1" applyAlignment="1">
      <alignment horizontal="center" vertical="top"/>
    </xf>
    <xf numFmtId="0" fontId="58" fillId="0" borderId="0" xfId="0" applyFont="1" applyFill="1" applyBorder="1" applyAlignment="1">
      <alignment horizontal="left" vertical="top" wrapText="1" shrinkToFit="1"/>
    </xf>
    <xf numFmtId="0" fontId="59" fillId="0" borderId="0" xfId="1" applyFont="1" applyAlignment="1">
      <alignment horizontal="center" vertical="top"/>
    </xf>
    <xf numFmtId="0" fontId="59" fillId="0" borderId="0" xfId="1" applyFont="1" applyBorder="1" applyAlignment="1">
      <alignment horizontal="center" vertical="top"/>
    </xf>
    <xf numFmtId="0" fontId="10" fillId="0" borderId="0" xfId="1" applyFont="1" applyBorder="1" applyAlignment="1">
      <alignment horizontal="center" vertical="top"/>
    </xf>
    <xf numFmtId="0" fontId="33" fillId="0" borderId="0" xfId="0" applyFont="1" applyFill="1" applyBorder="1" applyAlignment="1">
      <alignment horizontal="center" vertical="top"/>
    </xf>
    <xf numFmtId="0" fontId="39" fillId="0" borderId="0" xfId="1" applyFont="1" applyFill="1" applyAlignment="1">
      <alignment horizontal="center" vertical="top"/>
    </xf>
    <xf numFmtId="0" fontId="33" fillId="0" borderId="0" xfId="0" applyFont="1" applyFill="1" applyAlignment="1">
      <alignment horizontal="center" vertical="top"/>
    </xf>
    <xf numFmtId="0" fontId="33" fillId="0" borderId="0" xfId="0" applyFont="1" applyFill="1" applyBorder="1" applyAlignment="1">
      <alignment horizontal="center"/>
    </xf>
    <xf numFmtId="0" fontId="46" fillId="0" borderId="0" xfId="1" applyFont="1" applyFill="1" applyBorder="1" applyAlignment="1">
      <alignment horizontal="center" vertical="center"/>
    </xf>
    <xf numFmtId="0" fontId="5" fillId="0" borderId="0" xfId="1" applyFont="1" applyBorder="1"/>
    <xf numFmtId="0" fontId="36" fillId="0" borderId="0" xfId="1" applyFont="1" applyFill="1"/>
    <xf numFmtId="0" fontId="33" fillId="0" borderId="0" xfId="0" applyFont="1" applyFill="1"/>
    <xf numFmtId="0" fontId="60" fillId="0" borderId="0" xfId="0" applyFont="1" applyFill="1"/>
    <xf numFmtId="0" fontId="61" fillId="0" borderId="0" xfId="0" applyFont="1" applyAlignment="1">
      <alignment vertical="top" wrapText="1"/>
    </xf>
    <xf numFmtId="0" fontId="61" fillId="0" borderId="0" xfId="0" applyFont="1" applyBorder="1" applyAlignment="1">
      <alignment vertical="top" wrapText="1"/>
    </xf>
    <xf numFmtId="0" fontId="30" fillId="0" borderId="27" xfId="1" applyFont="1" applyFill="1" applyBorder="1" applyAlignment="1">
      <alignment horizontal="center" vertical="center" wrapText="1"/>
    </xf>
    <xf numFmtId="0" fontId="30" fillId="0" borderId="28" xfId="1" applyFont="1" applyFill="1" applyBorder="1" applyAlignment="1">
      <alignment horizontal="center" vertical="center" wrapText="1"/>
    </xf>
    <xf numFmtId="0" fontId="30" fillId="0" borderId="29" xfId="1" applyFont="1" applyFill="1" applyBorder="1" applyAlignment="1">
      <alignment horizontal="center" vertical="center" wrapText="1"/>
    </xf>
    <xf numFmtId="0" fontId="62" fillId="0" borderId="0" xfId="0" applyFont="1"/>
    <xf numFmtId="0" fontId="40" fillId="0" borderId="0" xfId="1" applyFont="1"/>
    <xf numFmtId="0" fontId="40" fillId="0" borderId="0" xfId="1" applyFont="1" applyFill="1"/>
    <xf numFmtId="0" fontId="30" fillId="0" borderId="30" xfId="1" applyFont="1" applyFill="1" applyBorder="1" applyAlignment="1">
      <alignment horizontal="center" vertical="center" wrapText="1"/>
    </xf>
    <xf numFmtId="0" fontId="30" fillId="0" borderId="31" xfId="1" applyFont="1" applyFill="1" applyBorder="1" applyAlignment="1">
      <alignment horizontal="center" vertical="center" wrapText="1"/>
    </xf>
    <xf numFmtId="0" fontId="30" fillId="0" borderId="32" xfId="1" applyFont="1" applyFill="1" applyBorder="1" applyAlignment="1">
      <alignment horizontal="center" vertical="center" wrapText="1"/>
    </xf>
    <xf numFmtId="0" fontId="62" fillId="0" borderId="0" xfId="0" applyFont="1" applyAlignment="1">
      <alignment horizontal="center" vertical="top"/>
    </xf>
    <xf numFmtId="0" fontId="40" fillId="0" borderId="0" xfId="1" applyFont="1" applyFill="1" applyAlignment="1">
      <alignment horizontal="left" vertical="top"/>
    </xf>
    <xf numFmtId="0" fontId="63" fillId="0" borderId="0" xfId="0" applyFont="1" applyAlignment="1">
      <alignment horizontal="center" vertical="top"/>
    </xf>
    <xf numFmtId="0" fontId="64" fillId="0" borderId="0" xfId="0" applyFont="1" applyFill="1" applyAlignment="1">
      <alignment horizontal="center" vertical="top"/>
    </xf>
    <xf numFmtId="0" fontId="65" fillId="0" borderId="0" xfId="1" applyFont="1" applyAlignment="1">
      <alignment horizontal="center" vertical="top"/>
    </xf>
    <xf numFmtId="0" fontId="63" fillId="0" borderId="0" xfId="0" applyFont="1" applyBorder="1" applyAlignment="1">
      <alignment horizontal="center" vertical="top"/>
    </xf>
    <xf numFmtId="0" fontId="66" fillId="0" borderId="0" xfId="1" applyFont="1" applyAlignment="1">
      <alignment horizontal="center" vertical="top"/>
    </xf>
    <xf numFmtId="0" fontId="66" fillId="0" borderId="0" xfId="1" applyFont="1" applyBorder="1" applyAlignment="1">
      <alignment horizontal="center" vertical="top"/>
    </xf>
    <xf numFmtId="0" fontId="65" fillId="0" borderId="0" xfId="1" applyFont="1" applyBorder="1" applyAlignment="1">
      <alignment horizontal="center" vertical="top"/>
    </xf>
    <xf numFmtId="0" fontId="3" fillId="2" borderId="33" xfId="1" applyFont="1" applyFill="1" applyBorder="1" applyAlignment="1">
      <alignment horizontal="left" vertical="top" wrapText="1"/>
    </xf>
    <xf numFmtId="0" fontId="3" fillId="0" borderId="34" xfId="1" applyFont="1" applyFill="1" applyBorder="1" applyAlignment="1">
      <alignment horizontal="left" vertical="top" wrapText="1"/>
    </xf>
    <xf numFmtId="0" fontId="3" fillId="3" borderId="35" xfId="1" applyFont="1" applyFill="1" applyBorder="1" applyAlignment="1">
      <alignment horizontal="left" vertical="top" wrapText="1"/>
    </xf>
    <xf numFmtId="0" fontId="3" fillId="0" borderId="35" xfId="1" applyFont="1" applyFill="1" applyBorder="1" applyAlignment="1">
      <alignment horizontal="left" vertical="top" wrapText="1"/>
    </xf>
    <xf numFmtId="0" fontId="40" fillId="0" borderId="0" xfId="1" applyFont="1" applyFill="1" applyAlignment="1">
      <alignment horizontal="left" wrapText="1"/>
    </xf>
    <xf numFmtId="0" fontId="67" fillId="0" borderId="0" xfId="1" applyFont="1"/>
    <xf numFmtId="0" fontId="67" fillId="0" borderId="0" xfId="1" applyFont="1" applyFill="1" applyAlignment="1">
      <alignment horizontal="left" wrapText="1"/>
    </xf>
    <xf numFmtId="0" fontId="68" fillId="0" borderId="0" xfId="0" applyFont="1"/>
    <xf numFmtId="0" fontId="68" fillId="0" borderId="0" xfId="0" applyFont="1" applyBorder="1"/>
    <xf numFmtId="0" fontId="69" fillId="0" borderId="0" xfId="0" applyFont="1" applyFill="1" applyBorder="1" applyAlignment="1">
      <alignment horizontal="left" vertical="top" wrapText="1" shrinkToFit="1"/>
    </xf>
    <xf numFmtId="0" fontId="68" fillId="0" borderId="0" xfId="0" applyFont="1" applyAlignment="1">
      <alignment horizontal="center"/>
    </xf>
    <xf numFmtId="0" fontId="70" fillId="0" borderId="0" xfId="1" applyFont="1"/>
    <xf numFmtId="0" fontId="68" fillId="0" borderId="0" xfId="0" applyFont="1" applyBorder="1" applyAlignment="1">
      <alignment horizontal="center"/>
    </xf>
    <xf numFmtId="0" fontId="70" fillId="0" borderId="0" xfId="1" applyFont="1" applyBorder="1"/>
    <xf numFmtId="0" fontId="67" fillId="0" borderId="0" xfId="1" applyFont="1" applyBorder="1"/>
    <xf numFmtId="0" fontId="71" fillId="0" borderId="36" xfId="0" applyFont="1" applyFill="1" applyBorder="1" applyAlignment="1">
      <alignment horizontal="left" vertical="top" wrapText="1" shrinkToFit="1"/>
    </xf>
    <xf numFmtId="0" fontId="71" fillId="0" borderId="6" xfId="0" applyFont="1" applyFill="1" applyBorder="1" applyAlignment="1">
      <alignment horizontal="left" vertical="top" wrapText="1"/>
    </xf>
    <xf numFmtId="0" fontId="71" fillId="0" borderId="37" xfId="0" applyFont="1" applyFill="1" applyBorder="1" applyAlignment="1">
      <alignment horizontal="left" vertical="top" wrapText="1"/>
    </xf>
    <xf numFmtId="0" fontId="53" fillId="0" borderId="0" xfId="0" applyFont="1" applyBorder="1" applyAlignment="1">
      <alignment horizontal="left" vertical="top" wrapText="1"/>
    </xf>
    <xf numFmtId="0" fontId="71" fillId="0" borderId="36" xfId="0" applyFont="1" applyFill="1" applyBorder="1" applyAlignment="1">
      <alignment horizontal="left" vertical="top" wrapText="1"/>
    </xf>
    <xf numFmtId="0" fontId="72" fillId="0" borderId="0" xfId="1" applyFont="1" applyAlignment="1">
      <alignment horizontal="left"/>
    </xf>
    <xf numFmtId="0" fontId="72" fillId="0" borderId="0" xfId="1" applyFont="1" applyFill="1" applyAlignment="1">
      <alignment horizontal="left" wrapText="1"/>
    </xf>
    <xf numFmtId="0" fontId="73" fillId="0" borderId="0" xfId="1" applyFont="1" applyFill="1" applyAlignment="1">
      <alignment horizontal="left" wrapText="1"/>
    </xf>
    <xf numFmtId="0" fontId="71" fillId="0" borderId="38" xfId="0" applyFont="1" applyFill="1" applyBorder="1" applyAlignment="1">
      <alignment horizontal="left" vertical="top" wrapText="1" shrinkToFit="1"/>
    </xf>
    <xf numFmtId="0" fontId="71" fillId="0" borderId="24" xfId="0" applyFont="1" applyFill="1" applyBorder="1" applyAlignment="1">
      <alignment horizontal="left" vertical="top" wrapText="1"/>
    </xf>
    <xf numFmtId="0" fontId="71" fillId="0" borderId="39" xfId="0" applyFont="1" applyFill="1" applyBorder="1" applyAlignment="1">
      <alignment horizontal="left" vertical="top" wrapText="1"/>
    </xf>
    <xf numFmtId="0" fontId="71" fillId="0" borderId="38" xfId="0" applyFont="1" applyFill="1" applyBorder="1" applyAlignment="1">
      <alignment horizontal="left" vertical="top" wrapText="1"/>
    </xf>
    <xf numFmtId="0" fontId="71" fillId="0" borderId="40" xfId="0" applyFont="1" applyFill="1" applyBorder="1" applyAlignment="1">
      <alignment horizontal="left" vertical="top" wrapText="1" shrinkToFit="1"/>
    </xf>
    <xf numFmtId="0" fontId="71" fillId="0" borderId="41" xfId="0" applyFont="1" applyFill="1" applyBorder="1" applyAlignment="1">
      <alignment horizontal="left" vertical="top" wrapText="1"/>
    </xf>
    <xf numFmtId="0" fontId="71" fillId="0" borderId="42" xfId="0" applyFont="1" applyFill="1" applyBorder="1" applyAlignment="1">
      <alignment horizontal="left" vertical="top" wrapText="1"/>
    </xf>
    <xf numFmtId="0" fontId="71" fillId="0" borderId="40" xfId="0" applyFont="1" applyFill="1" applyBorder="1" applyAlignment="1">
      <alignment horizontal="left" vertical="top" wrapText="1"/>
    </xf>
    <xf numFmtId="0" fontId="71" fillId="0" borderId="0" xfId="0" applyFont="1" applyFill="1" applyBorder="1" applyAlignment="1">
      <alignment horizontal="left" vertical="top" wrapText="1" shrinkToFit="1"/>
    </xf>
    <xf numFmtId="0" fontId="71" fillId="0" borderId="0" xfId="0" applyFont="1" applyFill="1" applyBorder="1" applyAlignment="1">
      <alignment horizontal="left" vertical="top" wrapText="1"/>
    </xf>
    <xf numFmtId="0" fontId="72" fillId="0" borderId="0" xfId="1" applyFont="1" applyFill="1" applyAlignment="1">
      <alignment horizontal="left"/>
    </xf>
    <xf numFmtId="0" fontId="5" fillId="0" borderId="0" xfId="1" applyFont="1" applyFill="1"/>
    <xf numFmtId="0" fontId="19" fillId="0" borderId="0" xfId="1" applyFont="1" applyFill="1"/>
    <xf numFmtId="0" fontId="74" fillId="0" borderId="0" xfId="0" applyFont="1" applyBorder="1" applyAlignment="1">
      <alignment vertical="top" wrapText="1"/>
    </xf>
    <xf numFmtId="0" fontId="37" fillId="0" borderId="0" xfId="1" applyFont="1" applyFill="1" applyBorder="1" applyAlignment="1">
      <alignment vertical="center"/>
    </xf>
    <xf numFmtId="0" fontId="46" fillId="0" borderId="0" xfId="1" applyFont="1" applyFill="1" applyBorder="1" applyAlignment="1">
      <alignment vertical="center"/>
    </xf>
    <xf numFmtId="0" fontId="37" fillId="0" borderId="0" xfId="1" applyFont="1" applyFill="1" applyBorder="1" applyAlignment="1">
      <alignment vertical="center" wrapText="1"/>
    </xf>
    <xf numFmtId="0" fontId="36" fillId="0" borderId="0" xfId="1" applyFont="1" applyFill="1" applyBorder="1"/>
    <xf numFmtId="0" fontId="33" fillId="0" borderId="0" xfId="0" applyFont="1" applyFill="1" applyBorder="1"/>
    <xf numFmtId="0" fontId="75" fillId="0" borderId="0" xfId="1" applyFont="1" applyFill="1" applyBorder="1"/>
    <xf numFmtId="0" fontId="37" fillId="0" borderId="0" xfId="1" applyFont="1" applyFill="1" applyBorder="1" applyAlignment="1">
      <alignment horizontal="center" vertical="center" wrapText="1"/>
    </xf>
    <xf numFmtId="0" fontId="75" fillId="0" borderId="0" xfId="1" applyFont="1" applyFill="1" applyBorder="1" applyAlignment="1">
      <alignment horizontal="center" vertical="top"/>
    </xf>
    <xf numFmtId="0" fontId="37" fillId="0" borderId="0" xfId="1" applyFont="1" applyFill="1" applyBorder="1" applyAlignment="1">
      <alignment horizontal="left" vertical="top" wrapText="1"/>
    </xf>
    <xf numFmtId="0" fontId="76" fillId="0" borderId="0" xfId="1" applyFont="1" applyFill="1" applyBorder="1" applyAlignment="1">
      <alignment horizontal="left" vertical="top" wrapText="1"/>
    </xf>
    <xf numFmtId="0" fontId="77" fillId="0" borderId="0" xfId="1" applyFont="1" applyFill="1" applyBorder="1"/>
    <xf numFmtId="0" fontId="36" fillId="0" borderId="0" xfId="0" applyFont="1" applyBorder="1" applyAlignment="1">
      <alignment horizontal="center"/>
    </xf>
    <xf numFmtId="0" fontId="52" fillId="0" borderId="20" xfId="1" applyFont="1" applyBorder="1" applyAlignment="1">
      <alignment horizontal="left"/>
    </xf>
    <xf numFmtId="0" fontId="52" fillId="0" borderId="21" xfId="1" applyFont="1" applyBorder="1" applyAlignment="1">
      <alignment horizontal="left"/>
    </xf>
    <xf numFmtId="0" fontId="52" fillId="0" borderId="0" xfId="0" applyFont="1" applyBorder="1" applyAlignment="1">
      <alignment horizontal="center"/>
    </xf>
    <xf numFmtId="0" fontId="52" fillId="0" borderId="0" xfId="0" applyFont="1" applyBorder="1"/>
    <xf numFmtId="0" fontId="52" fillId="0" borderId="0" xfId="1" applyFont="1" applyFill="1" applyBorder="1" applyAlignment="1">
      <alignment horizontal="left"/>
    </xf>
    <xf numFmtId="0" fontId="52" fillId="0" borderId="0" xfId="1" applyFont="1" applyAlignment="1">
      <alignment horizontal="center" vertical="top"/>
    </xf>
    <xf numFmtId="0" fontId="78" fillId="0" borderId="0" xfId="0" applyFont="1" applyBorder="1"/>
    <xf numFmtId="0" fontId="78" fillId="0" borderId="0" xfId="1" applyFont="1" applyBorder="1"/>
    <xf numFmtId="0" fontId="78" fillId="0" borderId="0" xfId="1" applyFont="1" applyFill="1" applyBorder="1"/>
    <xf numFmtId="0" fontId="79" fillId="0" borderId="0" xfId="1" applyFont="1" applyBorder="1"/>
    <xf numFmtId="0" fontId="78" fillId="0" borderId="0" xfId="0" applyFont="1" applyBorder="1" applyAlignment="1">
      <alignment horizontal="center"/>
    </xf>
    <xf numFmtId="0" fontId="80" fillId="4" borderId="0" xfId="1" applyFont="1" applyFill="1" applyBorder="1" applyAlignment="1">
      <alignment horizontal="left" vertical="center" wrapText="1"/>
    </xf>
    <xf numFmtId="0" fontId="52" fillId="0" borderId="0" xfId="1" applyFont="1" applyBorder="1" applyAlignment="1">
      <alignment wrapText="1"/>
    </xf>
    <xf numFmtId="0" fontId="52" fillId="0" borderId="17" xfId="1" applyFont="1" applyBorder="1" applyAlignment="1">
      <alignment horizontal="left"/>
    </xf>
    <xf numFmtId="0" fontId="78" fillId="0" borderId="0" xfId="1" applyFont="1"/>
    <xf numFmtId="0" fontId="79" fillId="0" borderId="0" xfId="1" applyFont="1"/>
    <xf numFmtId="0" fontId="79" fillId="0" borderId="0" xfId="1" applyFont="1" applyFill="1" applyBorder="1"/>
    <xf numFmtId="0" fontId="81" fillId="0" borderId="0" xfId="0" applyFont="1"/>
    <xf numFmtId="0" fontId="81" fillId="0" borderId="0" xfId="0" applyFont="1" applyAlignment="1">
      <alignment horizontal="center"/>
    </xf>
    <xf numFmtId="0" fontId="82" fillId="4" borderId="0" xfId="1" applyFont="1" applyFill="1" applyBorder="1" applyAlignment="1">
      <alignment horizontal="left" vertical="center" wrapText="1"/>
    </xf>
    <xf numFmtId="0" fontId="78" fillId="0" borderId="0" xfId="1" applyFont="1" applyBorder="1" applyAlignment="1">
      <alignment wrapText="1"/>
    </xf>
    <xf numFmtId="0" fontId="52" fillId="0" borderId="22" xfId="1" applyFont="1" applyBorder="1" applyAlignment="1">
      <alignment horizontal="left"/>
    </xf>
    <xf numFmtId="0" fontId="52" fillId="0" borderId="23" xfId="1" applyFont="1" applyBorder="1" applyAlignment="1">
      <alignment horizontal="left"/>
    </xf>
    <xf numFmtId="0" fontId="52" fillId="0" borderId="0" xfId="1" applyFont="1" applyAlignment="1">
      <alignment wrapText="1"/>
    </xf>
    <xf numFmtId="0" fontId="78" fillId="0" borderId="0" xfId="1" applyFont="1" applyAlignment="1">
      <alignment wrapText="1"/>
    </xf>
    <xf numFmtId="0" fontId="52" fillId="0" borderId="19" xfId="1" applyFont="1" applyBorder="1" applyAlignment="1">
      <alignment horizontal="left"/>
    </xf>
    <xf numFmtId="0" fontId="52" fillId="0" borderId="0" xfId="1" applyFont="1" applyBorder="1" applyAlignment="1">
      <alignment horizontal="left"/>
    </xf>
    <xf numFmtId="0" fontId="2" fillId="0" borderId="0" xfId="1" applyFont="1" applyBorder="1" applyAlignment="1">
      <alignment horizontal="left"/>
    </xf>
    <xf numFmtId="0" fontId="52" fillId="0" borderId="0" xfId="0" applyFont="1" applyAlignment="1">
      <alignment horizontal="center"/>
    </xf>
    <xf numFmtId="0" fontId="78" fillId="0" borderId="0" xfId="0" applyFont="1" applyAlignment="1">
      <alignment horizontal="center"/>
    </xf>
  </cellXfs>
  <cellStyles count="46">
    <cellStyle name="Euro" xfId="3"/>
    <cellStyle name="Euro 2" xfId="4"/>
    <cellStyle name="Euro_Compatbilité Restauration" xfId="5"/>
    <cellStyle name="Lien hypertexte 2" xfId="6"/>
    <cellStyle name="Monétaire 2" xfId="7"/>
    <cellStyle name="Monétaire 3" xfId="8"/>
    <cellStyle name="Normal" xfId="0" builtinId="0"/>
    <cellStyle name="Normal 10" xfId="9"/>
    <cellStyle name="Normal 11" xfId="10"/>
    <cellStyle name="Normal 12" xfId="11"/>
    <cellStyle name="Normal 13" xfId="12"/>
    <cellStyle name="Normal 14" xfId="13"/>
    <cellStyle name="Normal 15" xfId="14"/>
    <cellStyle name="Normal 16" xfId="15"/>
    <cellStyle name="Normal 17" xfId="16"/>
    <cellStyle name="Normal 18" xfId="17"/>
    <cellStyle name="Normal 19" xfId="18"/>
    <cellStyle name="Normal 2" xfId="1"/>
    <cellStyle name="Normal 2 2" xfId="19"/>
    <cellStyle name="Normal 2 3" xfId="20"/>
    <cellStyle name="Normal 20" xfId="21"/>
    <cellStyle name="Normal 21" xfId="22"/>
    <cellStyle name="Normal 22" xfId="23"/>
    <cellStyle name="Normal 23" xfId="24"/>
    <cellStyle name="Normal 24" xfId="25"/>
    <cellStyle name="Normal 25" xfId="26"/>
    <cellStyle name="Normal 26" xfId="27"/>
    <cellStyle name="Normal 27" xfId="28"/>
    <cellStyle name="Normal 28" xfId="29"/>
    <cellStyle name="Normal 29" xfId="30"/>
    <cellStyle name="Normal 3" xfId="31"/>
    <cellStyle name="Normal 3 2" xfId="32"/>
    <cellStyle name="Normal 30" xfId="33"/>
    <cellStyle name="Normal 31" xfId="34"/>
    <cellStyle name="Normal 32" xfId="35"/>
    <cellStyle name="Normal 33" xfId="36"/>
    <cellStyle name="Normal 34" xfId="37"/>
    <cellStyle name="Normal 35" xfId="38"/>
    <cellStyle name="Normal 36" xfId="39"/>
    <cellStyle name="Normal 4" xfId="2"/>
    <cellStyle name="Normal 5" xfId="40"/>
    <cellStyle name="Normal 6" xfId="41"/>
    <cellStyle name="Normal 7" xfId="42"/>
    <cellStyle name="Normal 8" xfId="43"/>
    <cellStyle name="Normal 9" xfId="44"/>
    <cellStyle name="Währung" xfId="45"/>
  </cellStyles>
  <dxfs count="12">
    <dxf>
      <font>
        <b/>
        <i val="0"/>
      </font>
      <fill>
        <patternFill>
          <bgColor theme="8" tint="0.79998168889431442"/>
        </patternFill>
      </fill>
    </dxf>
    <dxf>
      <font>
        <b/>
        <i val="0"/>
      </font>
      <fill>
        <patternFill>
          <bgColor theme="9" tint="0.79998168889431442"/>
        </patternFill>
      </fill>
    </dxf>
    <dxf>
      <font>
        <b/>
        <i/>
      </font>
      <fill>
        <patternFill>
          <bgColor theme="7" tint="0.79998168889431442"/>
        </patternFill>
      </fill>
    </dxf>
    <dxf>
      <font>
        <b/>
        <i val="0"/>
      </font>
      <fill>
        <patternFill>
          <bgColor theme="6" tint="0.79998168889431442"/>
        </patternFill>
      </fill>
    </dxf>
    <dxf>
      <font>
        <b/>
        <i val="0"/>
      </font>
      <fill>
        <patternFill>
          <bgColor theme="5" tint="0.79998168889431442"/>
        </patternFill>
      </fill>
    </dxf>
    <dxf>
      <font>
        <b/>
        <i val="0"/>
      </font>
      <fill>
        <patternFill>
          <bgColor theme="4" tint="0.79998168889431442"/>
        </patternFill>
      </fill>
    </dxf>
    <dxf>
      <font>
        <b/>
        <i val="0"/>
      </font>
      <fill>
        <patternFill>
          <bgColor theme="8" tint="0.59996337778862885"/>
        </patternFill>
      </fill>
    </dxf>
    <dxf>
      <font>
        <b/>
        <i val="0"/>
      </font>
      <fill>
        <patternFill>
          <bgColor theme="7" tint="0.59996337778862885"/>
        </patternFill>
      </fill>
    </dxf>
    <dxf>
      <font>
        <b/>
        <i val="0"/>
      </font>
      <fill>
        <patternFill>
          <bgColor theme="6" tint="0.59996337778862885"/>
        </patternFill>
      </fill>
    </dxf>
    <dxf>
      <font>
        <b/>
        <i val="0"/>
      </font>
      <fill>
        <patternFill>
          <bgColor theme="5" tint="0.59996337778862885"/>
        </patternFill>
      </fill>
    </dxf>
    <dxf>
      <font>
        <b/>
        <i val="0"/>
      </font>
      <fill>
        <patternFill>
          <bgColor theme="4" tint="0.59996337778862885"/>
        </patternFill>
      </fill>
    </dxf>
    <dxf>
      <font>
        <b/>
        <i val="0"/>
      </font>
      <fill>
        <patternFill>
          <bgColor theme="2" tint="-0.24994659260841701"/>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REPA/Partage%20Direction-Secr&#233;tariat-Garde/RESTAURATION%202012/COMMANDES%20ET%20FACTURES%202012/Nouvelle%20restauration/f&#233;vrier%202013%20Saisie%20et%20Facturation%20Restauration.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iche d'informations"/>
      <sheetName val="Codes saisie"/>
      <sheetName val="Menus du cycle"/>
      <sheetName val="Modifs ponctuelles"/>
      <sheetName val="Menus du mois"/>
      <sheetName val="Calendrier et repas à thème "/>
      <sheetName val="Coupon"/>
      <sheetName val="Coupon2"/>
      <sheetName val="SAISIE"/>
      <sheetName val="Recap"/>
      <sheetName val="Fiche Agt.Service"/>
      <sheetName val="Fiche recap Agt.Service"/>
      <sheetName val="BC Sogeres"/>
      <sheetName val="BC INGRED SOGERES"/>
      <sheetName val="Facturation"/>
      <sheetName val="suivi des virements et tutelles"/>
      <sheetName val="Suivi des impayés"/>
      <sheetName val="Facture modèle"/>
      <sheetName val="JV &amp; ATLAS"/>
      <sheetName val="Evolution consommation"/>
    </sheetNames>
    <sheetDataSet>
      <sheetData sheetId="0">
        <row r="24">
          <cell r="B24" t="str">
            <v>Studio</v>
          </cell>
          <cell r="C24" t="str">
            <v>Résident client</v>
          </cell>
          <cell r="D24" t="str">
            <v>N° de table</v>
          </cell>
          <cell r="E24" t="str">
            <v>Mme/Mr</v>
          </cell>
          <cell r="F24" t="str">
            <v>Nom</v>
          </cell>
        </row>
        <row r="25">
          <cell r="B25">
            <v>1</v>
          </cell>
          <cell r="C25">
            <v>0</v>
          </cell>
        </row>
        <row r="26">
          <cell r="B26">
            <v>2</v>
          </cell>
          <cell r="C26">
            <v>1</v>
          </cell>
          <cell r="D26">
            <v>7</v>
          </cell>
          <cell r="E26" t="str">
            <v>Mr</v>
          </cell>
        </row>
        <row r="27">
          <cell r="B27">
            <v>3</v>
          </cell>
          <cell r="C27">
            <v>0</v>
          </cell>
        </row>
        <row r="28">
          <cell r="B28">
            <v>4</v>
          </cell>
          <cell r="C28">
            <v>1</v>
          </cell>
          <cell r="D28">
            <v>3</v>
          </cell>
          <cell r="E28" t="str">
            <v>Mme</v>
          </cell>
        </row>
        <row r="29">
          <cell r="B29">
            <v>5</v>
          </cell>
          <cell r="C29">
            <v>1</v>
          </cell>
          <cell r="D29">
            <v>10</v>
          </cell>
          <cell r="E29" t="str">
            <v>Mr</v>
          </cell>
        </row>
        <row r="30">
          <cell r="B30">
            <v>6</v>
          </cell>
          <cell r="C30">
            <v>0</v>
          </cell>
        </row>
        <row r="31">
          <cell r="B31">
            <v>7</v>
          </cell>
          <cell r="C31">
            <v>0</v>
          </cell>
          <cell r="E31" t="str">
            <v>Mr</v>
          </cell>
        </row>
        <row r="32">
          <cell r="B32">
            <v>8</v>
          </cell>
          <cell r="C32">
            <v>0</v>
          </cell>
          <cell r="E32" t="str">
            <v>Mme</v>
          </cell>
        </row>
        <row r="33">
          <cell r="B33">
            <v>9</v>
          </cell>
          <cell r="C33">
            <v>0</v>
          </cell>
          <cell r="E33" t="str">
            <v>Mme</v>
          </cell>
        </row>
        <row r="34">
          <cell r="B34">
            <v>10</v>
          </cell>
          <cell r="C34">
            <v>0</v>
          </cell>
          <cell r="E34" t="str">
            <v>Mme</v>
          </cell>
        </row>
        <row r="35">
          <cell r="B35">
            <v>11</v>
          </cell>
          <cell r="C35">
            <v>1</v>
          </cell>
          <cell r="D35">
            <v>12</v>
          </cell>
          <cell r="E35" t="str">
            <v>Mme</v>
          </cell>
        </row>
        <row r="36">
          <cell r="B36">
            <v>12</v>
          </cell>
          <cell r="C36">
            <v>1</v>
          </cell>
          <cell r="D36">
            <v>7</v>
          </cell>
          <cell r="E36" t="str">
            <v>Mr</v>
          </cell>
        </row>
        <row r="37">
          <cell r="B37">
            <v>13</v>
          </cell>
          <cell r="C37">
            <v>0</v>
          </cell>
          <cell r="E37" t="str">
            <v>Mr</v>
          </cell>
        </row>
        <row r="38">
          <cell r="B38">
            <v>14</v>
          </cell>
          <cell r="C38">
            <v>0</v>
          </cell>
        </row>
        <row r="39">
          <cell r="B39">
            <v>15</v>
          </cell>
          <cell r="C39">
            <v>0</v>
          </cell>
          <cell r="E39" t="str">
            <v>Mr</v>
          </cell>
        </row>
        <row r="40">
          <cell r="B40">
            <v>16</v>
          </cell>
          <cell r="C40">
            <v>0</v>
          </cell>
          <cell r="E40" t="str">
            <v>Mme</v>
          </cell>
        </row>
        <row r="41">
          <cell r="B41">
            <v>17</v>
          </cell>
          <cell r="C41">
            <v>1</v>
          </cell>
          <cell r="E41" t="str">
            <v>Mr</v>
          </cell>
        </row>
        <row r="42">
          <cell r="B42">
            <v>17</v>
          </cell>
          <cell r="C42">
            <v>1</v>
          </cell>
          <cell r="E42" t="str">
            <v>Mme</v>
          </cell>
        </row>
        <row r="43">
          <cell r="B43">
            <v>18</v>
          </cell>
          <cell r="C43">
            <v>0</v>
          </cell>
          <cell r="E43" t="str">
            <v>Mr</v>
          </cell>
        </row>
        <row r="44">
          <cell r="B44">
            <v>19</v>
          </cell>
          <cell r="C44">
            <v>0</v>
          </cell>
          <cell r="E44" t="str">
            <v>Mme</v>
          </cell>
        </row>
        <row r="45">
          <cell r="B45">
            <v>20</v>
          </cell>
          <cell r="C45">
            <v>0</v>
          </cell>
          <cell r="E45" t="str">
            <v>Mme</v>
          </cell>
        </row>
        <row r="46">
          <cell r="B46">
            <v>21</v>
          </cell>
          <cell r="C46">
            <v>1</v>
          </cell>
          <cell r="D46">
            <v>12</v>
          </cell>
          <cell r="E46" t="str">
            <v>Mr</v>
          </cell>
        </row>
        <row r="47">
          <cell r="B47">
            <v>22</v>
          </cell>
          <cell r="C47">
            <v>1</v>
          </cell>
          <cell r="D47">
            <v>0</v>
          </cell>
          <cell r="E47" t="str">
            <v>Mr</v>
          </cell>
        </row>
        <row r="48">
          <cell r="B48">
            <v>24</v>
          </cell>
          <cell r="C48">
            <v>0</v>
          </cell>
          <cell r="E48" t="str">
            <v>Mr</v>
          </cell>
        </row>
        <row r="49">
          <cell r="B49">
            <v>25</v>
          </cell>
          <cell r="C49">
            <v>0</v>
          </cell>
          <cell r="E49" t="str">
            <v xml:space="preserve">Mr </v>
          </cell>
        </row>
        <row r="50">
          <cell r="B50">
            <v>26</v>
          </cell>
          <cell r="C50">
            <v>0</v>
          </cell>
          <cell r="E50" t="str">
            <v xml:space="preserve">Mme </v>
          </cell>
        </row>
        <row r="51">
          <cell r="B51">
            <v>27</v>
          </cell>
          <cell r="C51">
            <v>1</v>
          </cell>
          <cell r="D51">
            <v>7</v>
          </cell>
          <cell r="E51" t="str">
            <v>Mme</v>
          </cell>
        </row>
        <row r="52">
          <cell r="B52">
            <v>28</v>
          </cell>
          <cell r="C52">
            <v>1</v>
          </cell>
          <cell r="D52">
            <v>3</v>
          </cell>
          <cell r="E52" t="str">
            <v>Mme</v>
          </cell>
        </row>
        <row r="53">
          <cell r="B53">
            <v>29</v>
          </cell>
          <cell r="C53">
            <v>0</v>
          </cell>
          <cell r="E53" t="str">
            <v>Mme</v>
          </cell>
        </row>
        <row r="54">
          <cell r="B54">
            <v>30</v>
          </cell>
          <cell r="C54">
            <v>1</v>
          </cell>
          <cell r="D54">
            <v>8</v>
          </cell>
          <cell r="E54" t="str">
            <v>Mme</v>
          </cell>
        </row>
        <row r="55">
          <cell r="B55">
            <v>31</v>
          </cell>
          <cell r="C55">
            <v>1</v>
          </cell>
          <cell r="D55">
            <v>6</v>
          </cell>
          <cell r="E55" t="str">
            <v>Mr</v>
          </cell>
        </row>
        <row r="56">
          <cell r="B56">
            <v>32</v>
          </cell>
          <cell r="C56">
            <v>0</v>
          </cell>
          <cell r="E56" t="str">
            <v>Mme</v>
          </cell>
        </row>
        <row r="57">
          <cell r="B57">
            <v>33</v>
          </cell>
          <cell r="C57">
            <v>0</v>
          </cell>
          <cell r="E57" t="str">
            <v>Mme</v>
          </cell>
        </row>
        <row r="58">
          <cell r="B58">
            <v>34</v>
          </cell>
          <cell r="C58">
            <v>1</v>
          </cell>
          <cell r="D58">
            <v>8</v>
          </cell>
          <cell r="E58" t="str">
            <v>Mme</v>
          </cell>
        </row>
        <row r="59">
          <cell r="B59">
            <v>35</v>
          </cell>
          <cell r="C59">
            <v>0</v>
          </cell>
          <cell r="E59" t="str">
            <v>Mr</v>
          </cell>
        </row>
        <row r="60">
          <cell r="B60">
            <v>36</v>
          </cell>
          <cell r="C60">
            <v>1</v>
          </cell>
          <cell r="D60">
            <v>5</v>
          </cell>
          <cell r="E60" t="str">
            <v>Mme</v>
          </cell>
        </row>
        <row r="61">
          <cell r="B61">
            <v>37</v>
          </cell>
          <cell r="C61">
            <v>0</v>
          </cell>
          <cell r="E61" t="str">
            <v>Mr</v>
          </cell>
        </row>
        <row r="62">
          <cell r="B62">
            <v>38</v>
          </cell>
          <cell r="C62">
            <v>1</v>
          </cell>
          <cell r="D62">
            <v>6</v>
          </cell>
          <cell r="E62" t="str">
            <v>Mr</v>
          </cell>
        </row>
        <row r="63">
          <cell r="B63">
            <v>39</v>
          </cell>
          <cell r="C63">
            <v>0</v>
          </cell>
          <cell r="E63" t="str">
            <v>Mme</v>
          </cell>
        </row>
        <row r="64">
          <cell r="B64">
            <v>40</v>
          </cell>
          <cell r="C64">
            <v>0</v>
          </cell>
          <cell r="E64" t="str">
            <v>Mr</v>
          </cell>
        </row>
        <row r="65">
          <cell r="B65">
            <v>41</v>
          </cell>
          <cell r="C65">
            <v>0</v>
          </cell>
          <cell r="E65" t="str">
            <v>Mme</v>
          </cell>
        </row>
        <row r="66">
          <cell r="B66">
            <v>42</v>
          </cell>
          <cell r="C66">
            <v>0</v>
          </cell>
          <cell r="E66" t="str">
            <v>Mme</v>
          </cell>
        </row>
        <row r="67">
          <cell r="B67">
            <v>43</v>
          </cell>
          <cell r="C67">
            <v>0</v>
          </cell>
          <cell r="E67" t="str">
            <v>Mme</v>
          </cell>
        </row>
        <row r="68">
          <cell r="B68">
            <v>44</v>
          </cell>
          <cell r="C68">
            <v>0</v>
          </cell>
          <cell r="E68" t="str">
            <v>Mme</v>
          </cell>
        </row>
        <row r="69">
          <cell r="B69">
            <v>45</v>
          </cell>
          <cell r="C69">
            <v>0</v>
          </cell>
        </row>
        <row r="70">
          <cell r="B70">
            <v>47</v>
          </cell>
          <cell r="C70">
            <v>1</v>
          </cell>
          <cell r="D70">
            <v>11</v>
          </cell>
          <cell r="E70" t="str">
            <v>Mme</v>
          </cell>
        </row>
        <row r="71">
          <cell r="B71">
            <v>48</v>
          </cell>
          <cell r="C71">
            <v>1</v>
          </cell>
          <cell r="D71">
            <v>6</v>
          </cell>
          <cell r="E71" t="str">
            <v>Mme</v>
          </cell>
        </row>
        <row r="72">
          <cell r="B72">
            <v>49</v>
          </cell>
          <cell r="C72">
            <v>0</v>
          </cell>
          <cell r="E72" t="str">
            <v>Mme</v>
          </cell>
        </row>
        <row r="73">
          <cell r="B73">
            <v>50</v>
          </cell>
          <cell r="C73">
            <v>0</v>
          </cell>
          <cell r="E73" t="str">
            <v>Mme</v>
          </cell>
        </row>
        <row r="74">
          <cell r="B74">
            <v>51</v>
          </cell>
          <cell r="C74">
            <v>1</v>
          </cell>
          <cell r="D74">
            <v>5</v>
          </cell>
          <cell r="E74" t="str">
            <v>Mme</v>
          </cell>
        </row>
        <row r="75">
          <cell r="B75">
            <v>52</v>
          </cell>
          <cell r="C75">
            <v>0</v>
          </cell>
          <cell r="E75" t="str">
            <v>Mme</v>
          </cell>
        </row>
        <row r="76">
          <cell r="B76">
            <v>53</v>
          </cell>
          <cell r="C76">
            <v>1</v>
          </cell>
          <cell r="D76">
            <v>6</v>
          </cell>
          <cell r="E76" t="str">
            <v>Mme</v>
          </cell>
        </row>
        <row r="77">
          <cell r="B77">
            <v>54</v>
          </cell>
          <cell r="C77">
            <v>1</v>
          </cell>
          <cell r="D77">
            <v>6</v>
          </cell>
          <cell r="E77" t="str">
            <v>Mme</v>
          </cell>
        </row>
        <row r="78">
          <cell r="B78">
            <v>55</v>
          </cell>
          <cell r="C78">
            <v>0</v>
          </cell>
          <cell r="E78" t="str">
            <v>Mme</v>
          </cell>
        </row>
        <row r="79">
          <cell r="B79">
            <v>56</v>
          </cell>
          <cell r="C79">
            <v>0</v>
          </cell>
          <cell r="E79" t="str">
            <v>Mr</v>
          </cell>
        </row>
        <row r="80">
          <cell r="B80">
            <v>57</v>
          </cell>
          <cell r="C80">
            <v>1</v>
          </cell>
          <cell r="D80">
            <v>11</v>
          </cell>
          <cell r="E80" t="str">
            <v>Mme</v>
          </cell>
        </row>
        <row r="81">
          <cell r="B81">
            <v>58</v>
          </cell>
          <cell r="C81">
            <v>1</v>
          </cell>
          <cell r="D81">
            <v>5</v>
          </cell>
          <cell r="E81" t="str">
            <v>Mme</v>
          </cell>
        </row>
        <row r="82">
          <cell r="B82">
            <v>59</v>
          </cell>
          <cell r="C82">
            <v>0</v>
          </cell>
          <cell r="D82">
            <v>3</v>
          </cell>
          <cell r="E82" t="str">
            <v>Mme</v>
          </cell>
        </row>
        <row r="83">
          <cell r="B83">
            <v>60</v>
          </cell>
          <cell r="C83">
            <v>1</v>
          </cell>
          <cell r="D83">
            <v>7</v>
          </cell>
          <cell r="E83" t="str">
            <v>Mr</v>
          </cell>
        </row>
        <row r="84">
          <cell r="B84">
            <v>61</v>
          </cell>
          <cell r="C84">
            <v>0</v>
          </cell>
          <cell r="E84" t="str">
            <v>Mme</v>
          </cell>
        </row>
        <row r="85">
          <cell r="B85">
            <v>62</v>
          </cell>
          <cell r="C85">
            <v>0</v>
          </cell>
        </row>
        <row r="86">
          <cell r="C86">
            <v>1</v>
          </cell>
          <cell r="D86">
            <v>0</v>
          </cell>
          <cell r="E86" t="str">
            <v>Mr</v>
          </cell>
        </row>
        <row r="87">
          <cell r="C87">
            <v>0</v>
          </cell>
          <cell r="D87">
            <v>0</v>
          </cell>
        </row>
        <row r="88">
          <cell r="C88">
            <v>0</v>
          </cell>
        </row>
        <row r="89">
          <cell r="C89">
            <v>0</v>
          </cell>
        </row>
        <row r="90">
          <cell r="C90">
            <v>0</v>
          </cell>
        </row>
        <row r="91">
          <cell r="C91">
            <v>0</v>
          </cell>
        </row>
        <row r="174">
          <cell r="B174" t="str">
            <v>FIN</v>
          </cell>
          <cell r="C174" t="str">
            <v>FIN</v>
          </cell>
          <cell r="D174" t="str">
            <v>FIN</v>
          </cell>
          <cell r="E174" t="str">
            <v>FIN</v>
          </cell>
          <cell r="F174" t="str">
            <v>FIN</v>
          </cell>
        </row>
      </sheetData>
      <sheetData sheetId="1">
        <row r="7">
          <cell r="E7" t="str">
            <v>E1V1A1L1D1</v>
          </cell>
          <cell r="G7" t="str">
            <v>lgtE1V1A1L1D1</v>
          </cell>
          <cell r="I7" t="str">
            <v>DcDiab</v>
          </cell>
        </row>
        <row r="8">
          <cell r="E8" t="str">
            <v>E1V1A1L1D2</v>
          </cell>
          <cell r="G8" t="str">
            <v>lgtE1V1A1L1D2</v>
          </cell>
          <cell r="I8" t="str">
            <v>DcDiabSS</v>
          </cell>
        </row>
        <row r="9">
          <cell r="E9" t="str">
            <v>E1V1A1L2D1</v>
          </cell>
          <cell r="G9" t="str">
            <v>lgtE1V1A1L2D1</v>
          </cell>
          <cell r="I9" t="str">
            <v>Dcmixé</v>
          </cell>
        </row>
        <row r="10">
          <cell r="E10" t="str">
            <v>E1V1A1L2D2</v>
          </cell>
          <cell r="G10" t="str">
            <v>lgtE1V1A1L2D2</v>
          </cell>
          <cell r="I10" t="str">
            <v>DcSS</v>
          </cell>
        </row>
        <row r="11">
          <cell r="E11" t="str">
            <v>E1V1A1L3D1</v>
          </cell>
          <cell r="G11" t="str">
            <v>lgtE1V1A1L3D1</v>
          </cell>
          <cell r="I11" t="str">
            <v>DcSG</v>
          </cell>
        </row>
        <row r="12">
          <cell r="E12" t="str">
            <v>E1V1A1L3D2</v>
          </cell>
          <cell r="G12" t="str">
            <v>lgtE1V1A1L3D2</v>
          </cell>
          <cell r="I12" t="str">
            <v>DcSGSS</v>
          </cell>
        </row>
        <row r="13">
          <cell r="E13" t="str">
            <v>E1V1A2L1D1</v>
          </cell>
          <cell r="G13" t="str">
            <v>lgtE1V1A2L1D1</v>
          </cell>
          <cell r="I13" t="str">
            <v>DlDiab</v>
          </cell>
        </row>
        <row r="14">
          <cell r="E14" t="str">
            <v>E1V1A2L1D2</v>
          </cell>
          <cell r="G14" t="str">
            <v>lgtE1V1A2L1D2</v>
          </cell>
          <cell r="I14" t="str">
            <v>DlDiabSS</v>
          </cell>
        </row>
        <row r="15">
          <cell r="E15" t="str">
            <v>E1V1A2L2D1</v>
          </cell>
          <cell r="G15" t="str">
            <v>lgtE1V1A2L2D1</v>
          </cell>
          <cell r="I15" t="str">
            <v>Dlmixé</v>
          </cell>
        </row>
        <row r="16">
          <cell r="E16" t="str">
            <v>E1V1A2L2D2</v>
          </cell>
          <cell r="G16" t="str">
            <v>lgtE1V1A2L2D2</v>
          </cell>
          <cell r="I16" t="str">
            <v>DlSS</v>
          </cell>
        </row>
        <row r="17">
          <cell r="E17" t="str">
            <v>E1V1A2L3D1</v>
          </cell>
          <cell r="G17" t="str">
            <v>lgtE1V1A2L3D1</v>
          </cell>
          <cell r="I17" t="str">
            <v>DlSG</v>
          </cell>
        </row>
        <row r="18">
          <cell r="E18" t="str">
            <v>E1V1A2L3D2</v>
          </cell>
          <cell r="G18" t="str">
            <v>lgtE1V1A2L3D2</v>
          </cell>
          <cell r="I18" t="str">
            <v>DlSGSS</v>
          </cell>
        </row>
        <row r="19">
          <cell r="E19" t="str">
            <v>E1V2A1L1D1</v>
          </cell>
          <cell r="G19" t="str">
            <v>lgtE1V2A1L1D1</v>
          </cell>
          <cell r="I19" t="str">
            <v>DL</v>
          </cell>
        </row>
        <row r="20">
          <cell r="E20" t="str">
            <v>E1V2A1L1D2</v>
          </cell>
          <cell r="G20" t="str">
            <v>lgtE1V2A1L1D2</v>
          </cell>
          <cell r="I20" t="str">
            <v>DC</v>
          </cell>
        </row>
        <row r="21">
          <cell r="E21" t="str">
            <v>E1V2A1L2D1</v>
          </cell>
          <cell r="G21" t="str">
            <v>lgtE1V2A1L2D1</v>
          </cell>
          <cell r="I21" t="str">
            <v>DcSPorc</v>
          </cell>
        </row>
        <row r="22">
          <cell r="E22" t="str">
            <v>E1V2A1L2D2</v>
          </cell>
          <cell r="G22" t="str">
            <v>lgtE1V2A1L2D2</v>
          </cell>
        </row>
        <row r="23">
          <cell r="E23" t="str">
            <v>E1V2A1L3D1</v>
          </cell>
          <cell r="G23" t="str">
            <v>lgtE1V2A1L3D1</v>
          </cell>
        </row>
        <row r="24">
          <cell r="E24" t="str">
            <v>E1V2A1L3D2</v>
          </cell>
          <cell r="G24" t="str">
            <v>lgtE1V2A1L3D2</v>
          </cell>
        </row>
        <row r="25">
          <cell r="E25" t="str">
            <v>E1V2A2L1D1</v>
          </cell>
          <cell r="G25" t="str">
            <v>lgtE1V2A2L1D1</v>
          </cell>
        </row>
        <row r="26">
          <cell r="E26" t="str">
            <v>E1V2A2L1D2</v>
          </cell>
          <cell r="G26" t="str">
            <v>lgtE1V2A2L1D2</v>
          </cell>
        </row>
        <row r="27">
          <cell r="E27" t="str">
            <v>E1V2A2L2D1</v>
          </cell>
          <cell r="G27" t="str">
            <v>lgtE1V2A2L2D1</v>
          </cell>
        </row>
        <row r="28">
          <cell r="E28" t="str">
            <v>E1V2A2L2D2</v>
          </cell>
          <cell r="G28" t="str">
            <v>lgtE1V2A2L2D2</v>
          </cell>
        </row>
        <row r="29">
          <cell r="E29" t="str">
            <v>E1V2A2L3D1</v>
          </cell>
          <cell r="G29" t="str">
            <v>lgtE1V2A2L3D1</v>
          </cell>
        </row>
        <row r="30">
          <cell r="E30" t="str">
            <v>E1V2A2L3D2</v>
          </cell>
          <cell r="G30" t="str">
            <v>lgtE1V2A2L3D2</v>
          </cell>
        </row>
        <row r="31">
          <cell r="E31" t="str">
            <v>E2V1A1L1D1</v>
          </cell>
          <cell r="G31" t="str">
            <v>lgtE2V1A1L1D1</v>
          </cell>
        </row>
        <row r="32">
          <cell r="E32" t="str">
            <v>E2V1A1L1D2</v>
          </cell>
          <cell r="G32" t="str">
            <v>lgtE2V1A1L1D2</v>
          </cell>
        </row>
        <row r="33">
          <cell r="E33" t="str">
            <v>E2V1A1L2D1</v>
          </cell>
          <cell r="G33" t="str">
            <v>lgtE2V1A1L2D1</v>
          </cell>
        </row>
        <row r="34">
          <cell r="E34" t="str">
            <v>E2V1A1L2D2</v>
          </cell>
          <cell r="G34" t="str">
            <v>lgtE2V1A1L2D2</v>
          </cell>
        </row>
        <row r="35">
          <cell r="E35" t="str">
            <v>E2V1A1L3D1</v>
          </cell>
          <cell r="G35" t="str">
            <v>lgtE2V1A1L3D1</v>
          </cell>
        </row>
        <row r="36">
          <cell r="E36" t="str">
            <v>E2V1A1L3D2</v>
          </cell>
          <cell r="G36" t="str">
            <v>lgtE2V1A1L3D2</v>
          </cell>
        </row>
        <row r="37">
          <cell r="E37" t="str">
            <v>E2V1A2L1D1</v>
          </cell>
          <cell r="G37" t="str">
            <v>lgtE2V1A2L1D1</v>
          </cell>
        </row>
        <row r="38">
          <cell r="E38" t="str">
            <v>E2V1A2L1D2</v>
          </cell>
          <cell r="G38" t="str">
            <v>lgtE2V1A2L1D2</v>
          </cell>
        </row>
        <row r="39">
          <cell r="E39" t="str">
            <v>E2V1A2L2D1</v>
          </cell>
          <cell r="G39" t="str">
            <v>lgtE2V1A2L2D1</v>
          </cell>
        </row>
        <row r="40">
          <cell r="E40" t="str">
            <v>E2V1A2L2D2</v>
          </cell>
          <cell r="G40" t="str">
            <v>lgtE2V1A2L2D2</v>
          </cell>
        </row>
        <row r="41">
          <cell r="E41" t="str">
            <v>E2V1A2L3D1</v>
          </cell>
          <cell r="G41" t="str">
            <v>lgtE2V1A2L3D1</v>
          </cell>
        </row>
        <row r="42">
          <cell r="E42" t="str">
            <v>E2V1A2L3D2</v>
          </cell>
          <cell r="G42" t="str">
            <v>lgtE2V1A2L3D2</v>
          </cell>
        </row>
        <row r="43">
          <cell r="E43" t="str">
            <v>E2V2A1L1D1</v>
          </cell>
          <cell r="G43" t="str">
            <v>lgtE2V2A1L1D1</v>
          </cell>
        </row>
        <row r="44">
          <cell r="E44" t="str">
            <v>E2V2A1L1D2</v>
          </cell>
          <cell r="G44" t="str">
            <v>lgtE2V2A1L1D2</v>
          </cell>
        </row>
        <row r="45">
          <cell r="E45" t="str">
            <v>E2V2A1L2D1</v>
          </cell>
          <cell r="G45" t="str">
            <v>lgtE2V2A1L2D1</v>
          </cell>
        </row>
        <row r="46">
          <cell r="E46" t="str">
            <v>E2V2A1L2D2</v>
          </cell>
          <cell r="G46" t="str">
            <v>lgtE2V2A1L2D2</v>
          </cell>
        </row>
        <row r="47">
          <cell r="E47" t="str">
            <v>E2V2A1L3D1</v>
          </cell>
          <cell r="G47" t="str">
            <v>lgtE2V2A1L3D1</v>
          </cell>
        </row>
        <row r="48">
          <cell r="E48" t="str">
            <v>E2V2A1L3D2</v>
          </cell>
          <cell r="G48" t="str">
            <v>lgtE2V2A1L3D2</v>
          </cell>
        </row>
        <row r="49">
          <cell r="E49" t="str">
            <v>E2V2A2L1D1</v>
          </cell>
          <cell r="G49" t="str">
            <v>lgtE2V2A2L1D1</v>
          </cell>
        </row>
        <row r="50">
          <cell r="E50" t="str">
            <v>E2V2A2L1D2</v>
          </cell>
          <cell r="G50" t="str">
            <v>lgtE2V2A2L1D2</v>
          </cell>
        </row>
        <row r="51">
          <cell r="E51" t="str">
            <v>E2V2A2L2D1</v>
          </cell>
          <cell r="G51" t="str">
            <v>lgtE2V2A2L2D1</v>
          </cell>
        </row>
        <row r="52">
          <cell r="E52" t="str">
            <v>E2V2A2L2D2</v>
          </cell>
          <cell r="G52" t="str">
            <v>lgtE2V2A2L2D2</v>
          </cell>
        </row>
        <row r="53">
          <cell r="E53" t="str">
            <v>E2V2A2L3D1</v>
          </cell>
          <cell r="G53" t="str">
            <v>lgtE2V2A2L3D1</v>
          </cell>
        </row>
        <row r="54">
          <cell r="E54" t="str">
            <v>E2V2A2L3D2</v>
          </cell>
          <cell r="G54" t="str">
            <v>lgtE2V2A2L3D2</v>
          </cell>
        </row>
        <row r="55">
          <cell r="E55" t="str">
            <v>E3V1A1L1D1</v>
          </cell>
          <cell r="G55" t="str">
            <v>lgtE3V1A1L1D1</v>
          </cell>
        </row>
        <row r="56">
          <cell r="E56" t="str">
            <v>E3V1A1L1D2</v>
          </cell>
          <cell r="G56" t="str">
            <v>lgtE3V1A1L1D2</v>
          </cell>
        </row>
        <row r="57">
          <cell r="E57" t="str">
            <v>E3V1A1L2D1</v>
          </cell>
          <cell r="G57" t="str">
            <v>lgtE3V1A1L2D1</v>
          </cell>
        </row>
        <row r="58">
          <cell r="E58" t="str">
            <v>E3V1A1L2D2</v>
          </cell>
          <cell r="G58" t="str">
            <v>lgtE3V1A1L2D2</v>
          </cell>
        </row>
        <row r="59">
          <cell r="E59" t="str">
            <v>E3V1A1L3D1</v>
          </cell>
          <cell r="G59" t="str">
            <v>lgtE3V1A1L3D1</v>
          </cell>
        </row>
        <row r="60">
          <cell r="E60" t="str">
            <v>E3V1A1L3D2</v>
          </cell>
          <cell r="G60" t="str">
            <v>lgtE3V1A1L3D2</v>
          </cell>
        </row>
        <row r="61">
          <cell r="E61" t="str">
            <v>E3V1A2L1D1</v>
          </cell>
          <cell r="G61" t="str">
            <v>lgtE3V1A2L1D1</v>
          </cell>
        </row>
        <row r="62">
          <cell r="E62" t="str">
            <v>E3V1A2L1D2</v>
          </cell>
          <cell r="G62" t="str">
            <v>lgtE3V1A2L1D2</v>
          </cell>
        </row>
        <row r="63">
          <cell r="E63" t="str">
            <v>E3V1A2L2D1</v>
          </cell>
          <cell r="G63" t="str">
            <v>lgtE3V1A2L2D1</v>
          </cell>
        </row>
        <row r="64">
          <cell r="E64" t="str">
            <v>E3V1A2L2D2</v>
          </cell>
          <cell r="G64" t="str">
            <v>lgtE3V1A2L2D2</v>
          </cell>
        </row>
        <row r="65">
          <cell r="E65" t="str">
            <v>E3V1A2L3D1</v>
          </cell>
          <cell r="G65" t="str">
            <v>lgtE3V1A2L3D1</v>
          </cell>
        </row>
        <row r="66">
          <cell r="E66" t="str">
            <v>E3V1A2L3D2</v>
          </cell>
          <cell r="G66" t="str">
            <v>lgtE3V1A2L3D2</v>
          </cell>
        </row>
        <row r="67">
          <cell r="E67" t="str">
            <v>E3V2A1L1D1</v>
          </cell>
          <cell r="G67" t="str">
            <v>lgtE3V2A1L1D1</v>
          </cell>
        </row>
        <row r="68">
          <cell r="E68" t="str">
            <v>E3V2A1L1D2</v>
          </cell>
          <cell r="G68" t="str">
            <v>lgtE3V2A1L1D2</v>
          </cell>
        </row>
        <row r="69">
          <cell r="E69" t="str">
            <v>E3V2A1L2D1</v>
          </cell>
          <cell r="G69" t="str">
            <v>lgtE3V2A1L2D1</v>
          </cell>
        </row>
        <row r="70">
          <cell r="E70" t="str">
            <v>E3V2A1L2D2</v>
          </cell>
          <cell r="G70" t="str">
            <v>lgtE3V2A1L2D2</v>
          </cell>
        </row>
        <row r="71">
          <cell r="E71" t="str">
            <v>E3V2A1L3D1</v>
          </cell>
          <cell r="G71" t="str">
            <v>lgtE3V2A1L3D1</v>
          </cell>
        </row>
        <row r="72">
          <cell r="E72" t="str">
            <v>E3V2A1L3D2</v>
          </cell>
          <cell r="G72" t="str">
            <v>lgtE3V2A1L3D2</v>
          </cell>
        </row>
        <row r="73">
          <cell r="E73" t="str">
            <v>E3V2A2L1D1</v>
          </cell>
          <cell r="G73" t="str">
            <v>lgtE3V2A2L1D1</v>
          </cell>
        </row>
        <row r="74">
          <cell r="E74" t="str">
            <v>E3V2A2L1D2</v>
          </cell>
          <cell r="G74" t="str">
            <v>lgtE3V2A2L1D2</v>
          </cell>
        </row>
        <row r="75">
          <cell r="E75" t="str">
            <v>E3V2A2L2D1</v>
          </cell>
          <cell r="G75" t="str">
            <v>lgtE3V2A2L2D1</v>
          </cell>
        </row>
        <row r="76">
          <cell r="E76" t="str">
            <v>E3V2A2L2D2</v>
          </cell>
          <cell r="G76" t="str">
            <v>lgtE3V2A2L2D2</v>
          </cell>
        </row>
        <row r="77">
          <cell r="E77" t="str">
            <v>E3V2A2L3D1</v>
          </cell>
          <cell r="G77" t="str">
            <v>lgtE3V2A2L3D1</v>
          </cell>
        </row>
        <row r="78">
          <cell r="E78" t="str">
            <v>E3V2A2L3D2</v>
          </cell>
          <cell r="G78" t="str">
            <v>lgtE3V2A2L3D2</v>
          </cell>
        </row>
        <row r="79">
          <cell r="E79" t="str">
            <v>lgtE1V1A1L1D1</v>
          </cell>
          <cell r="G79" t="str">
            <v>lgtDiab</v>
          </cell>
        </row>
        <row r="80">
          <cell r="E80" t="str">
            <v>lgtE1V1A1L1D2</v>
          </cell>
          <cell r="G80" t="str">
            <v>lgtDiabSS</v>
          </cell>
        </row>
        <row r="81">
          <cell r="E81" t="str">
            <v>lgtE1V1A1L2D1</v>
          </cell>
          <cell r="G81" t="str">
            <v>lgtmixé</v>
          </cell>
        </row>
        <row r="82">
          <cell r="E82" t="str">
            <v>lgtE1V1A1L2D2</v>
          </cell>
          <cell r="G82" t="str">
            <v>lgtSS</v>
          </cell>
        </row>
        <row r="83">
          <cell r="E83" t="str">
            <v>lgtE1V1A1L3D1</v>
          </cell>
          <cell r="G83" t="str">
            <v>lgtSG</v>
          </cell>
        </row>
        <row r="84">
          <cell r="E84" t="str">
            <v>lgtE1V1A1L3D2</v>
          </cell>
          <cell r="G84" t="str">
            <v>lgtSGSS</v>
          </cell>
        </row>
        <row r="85">
          <cell r="E85" t="str">
            <v>lgtE1V1A2L1D1</v>
          </cell>
          <cell r="G85" t="str">
            <v>DcSPorc</v>
          </cell>
        </row>
        <row r="86">
          <cell r="E86" t="str">
            <v>lgtE1V1A2L1D2</v>
          </cell>
        </row>
        <row r="87">
          <cell r="E87" t="str">
            <v>lgtE1V1A2L2D1</v>
          </cell>
        </row>
        <row r="88">
          <cell r="E88" t="str">
            <v>lgtE1V1A2L2D2</v>
          </cell>
        </row>
        <row r="89">
          <cell r="E89" t="str">
            <v>lgtE1V1A2L3D1</v>
          </cell>
        </row>
        <row r="90">
          <cell r="E90" t="str">
            <v>lgtE1V1A2L3D2</v>
          </cell>
        </row>
        <row r="91">
          <cell r="E91" t="str">
            <v>lgtE1V2A1L1D1</v>
          </cell>
        </row>
        <row r="92">
          <cell r="E92" t="str">
            <v>lgtE1V2A1L1D2</v>
          </cell>
        </row>
        <row r="93">
          <cell r="E93" t="str">
            <v>lgtE1V2A1L2D1</v>
          </cell>
        </row>
        <row r="94">
          <cell r="E94" t="str">
            <v>lgtE1V2A1L2D2</v>
          </cell>
        </row>
        <row r="95">
          <cell r="E95" t="str">
            <v>lgtE1V2A1L3D1</v>
          </cell>
        </row>
        <row r="96">
          <cell r="E96" t="str">
            <v>lgtE1V2A1L3D2</v>
          </cell>
        </row>
        <row r="97">
          <cell r="E97" t="str">
            <v>lgtE1V2A2L1D1</v>
          </cell>
        </row>
        <row r="98">
          <cell r="E98" t="str">
            <v>lgtE1V2A2L1D2</v>
          </cell>
        </row>
        <row r="99">
          <cell r="E99" t="str">
            <v>lgtE1V2A2L2D1</v>
          </cell>
        </row>
        <row r="100">
          <cell r="E100" t="str">
            <v>lgtE1V2A2L2D2</v>
          </cell>
        </row>
        <row r="101">
          <cell r="E101" t="str">
            <v>lgtE1V2A2L3D1</v>
          </cell>
        </row>
        <row r="102">
          <cell r="E102" t="str">
            <v>lgtE1V2A2L3D2</v>
          </cell>
        </row>
        <row r="103">
          <cell r="E103" t="str">
            <v>lgtE2V1A1L1D1</v>
          </cell>
        </row>
        <row r="104">
          <cell r="E104" t="str">
            <v>lgtE2V1A1L1D2</v>
          </cell>
        </row>
        <row r="105">
          <cell r="E105" t="str">
            <v>lgtE2V1A1L2D1</v>
          </cell>
        </row>
        <row r="106">
          <cell r="E106" t="str">
            <v>lgtE2V1A1L2D2</v>
          </cell>
        </row>
        <row r="107">
          <cell r="E107" t="str">
            <v>lgtE2V1A1L3D1</v>
          </cell>
        </row>
        <row r="108">
          <cell r="E108" t="str">
            <v>lgtE2V1A1L3D2</v>
          </cell>
        </row>
        <row r="109">
          <cell r="E109" t="str">
            <v>lgtE2V1A2L1D1</v>
          </cell>
        </row>
        <row r="110">
          <cell r="E110" t="str">
            <v>lgtE2V1A2L1D2</v>
          </cell>
        </row>
        <row r="111">
          <cell r="E111" t="str">
            <v>lgtE2V1A2L2D1</v>
          </cell>
        </row>
        <row r="112">
          <cell r="E112" t="str">
            <v>lgtE2V1A2L2D2</v>
          </cell>
        </row>
        <row r="113">
          <cell r="E113" t="str">
            <v>lgtE2V1A2L3D1</v>
          </cell>
        </row>
        <row r="114">
          <cell r="E114" t="str">
            <v>lgtE2V1A2L3D2</v>
          </cell>
        </row>
        <row r="115">
          <cell r="E115" t="str">
            <v>lgtE2V2A1L1D1</v>
          </cell>
        </row>
        <row r="116">
          <cell r="E116" t="str">
            <v>lgtE2V2A1L1D2</v>
          </cell>
        </row>
        <row r="117">
          <cell r="E117" t="str">
            <v>lgtE2V2A1L2D1</v>
          </cell>
        </row>
        <row r="118">
          <cell r="E118" t="str">
            <v>lgtE2V2A1L2D2</v>
          </cell>
        </row>
        <row r="119">
          <cell r="E119" t="str">
            <v>lgtE2V2A1L3D1</v>
          </cell>
        </row>
        <row r="120">
          <cell r="E120" t="str">
            <v>lgtE2V2A1L3D2</v>
          </cell>
        </row>
        <row r="121">
          <cell r="E121" t="str">
            <v>lgtE2V2A2L1D1</v>
          </cell>
        </row>
        <row r="122">
          <cell r="E122" t="str">
            <v>lgtE2V2A2L1D2</v>
          </cell>
        </row>
        <row r="123">
          <cell r="E123" t="str">
            <v>lgtE2V2A2L2D1</v>
          </cell>
        </row>
        <row r="124">
          <cell r="E124" t="str">
            <v>lgtE2V2A2L2D2</v>
          </cell>
        </row>
        <row r="125">
          <cell r="E125" t="str">
            <v>lgtE2V2A2L3D1</v>
          </cell>
        </row>
        <row r="126">
          <cell r="E126" t="str">
            <v>lgtE2V2A2L3D2</v>
          </cell>
        </row>
        <row r="127">
          <cell r="E127" t="str">
            <v>lgtE3V1A1L1D1</v>
          </cell>
        </row>
        <row r="128">
          <cell r="E128" t="str">
            <v>lgtE3V1A1L1D2</v>
          </cell>
        </row>
        <row r="129">
          <cell r="E129" t="str">
            <v>lgtE3V1A1L2D1</v>
          </cell>
        </row>
        <row r="130">
          <cell r="E130" t="str">
            <v>lgtE3V1A1L2D2</v>
          </cell>
        </row>
        <row r="131">
          <cell r="E131" t="str">
            <v>lgtE3V1A1L3D1</v>
          </cell>
        </row>
        <row r="132">
          <cell r="E132" t="str">
            <v>lgtE3V1A1L3D2</v>
          </cell>
        </row>
        <row r="133">
          <cell r="E133" t="str">
            <v>lgtE3V1A2L1D1</v>
          </cell>
        </row>
        <row r="134">
          <cell r="E134" t="str">
            <v>lgtE3V1A2L1D2</v>
          </cell>
        </row>
        <row r="135">
          <cell r="E135" t="str">
            <v>lgtE3V1A2L2D1</v>
          </cell>
        </row>
        <row r="136">
          <cell r="E136" t="str">
            <v>lgtE3V1A2L2D2</v>
          </cell>
        </row>
        <row r="137">
          <cell r="E137" t="str">
            <v>lgtE3V1A2L3D1</v>
          </cell>
        </row>
        <row r="138">
          <cell r="E138" t="str">
            <v>lgtE3V1A2L3D2</v>
          </cell>
        </row>
        <row r="139">
          <cell r="E139" t="str">
            <v>lgtE3V2A1L1D1</v>
          </cell>
        </row>
        <row r="140">
          <cell r="E140" t="str">
            <v>lgtE3V2A1L1D2</v>
          </cell>
        </row>
        <row r="141">
          <cell r="E141" t="str">
            <v>lgtE3V2A1L2D1</v>
          </cell>
        </row>
        <row r="142">
          <cell r="E142" t="str">
            <v>lgtE3V2A1L2D2</v>
          </cell>
        </row>
        <row r="143">
          <cell r="E143" t="str">
            <v>lgtE3V2A1L3D1</v>
          </cell>
        </row>
        <row r="144">
          <cell r="E144" t="str">
            <v>lgtE3V2A1L3D2</v>
          </cell>
        </row>
        <row r="145">
          <cell r="E145" t="str">
            <v>lgtE3V2A2L1D1</v>
          </cell>
        </row>
        <row r="146">
          <cell r="E146" t="str">
            <v>lgtE3V2A2L1D2</v>
          </cell>
        </row>
        <row r="147">
          <cell r="E147" t="str">
            <v>lgtE3V2A2L2D1</v>
          </cell>
        </row>
        <row r="148">
          <cell r="E148" t="str">
            <v>lgtE3V2A2L2D2</v>
          </cell>
        </row>
        <row r="149">
          <cell r="E149" t="str">
            <v>lgtE3V2A2L3D1</v>
          </cell>
        </row>
        <row r="150">
          <cell r="E150" t="str">
            <v>lgtE3V2A2L3D2</v>
          </cell>
        </row>
        <row r="151">
          <cell r="E151" t="str">
            <v>lgtDiab</v>
          </cell>
        </row>
        <row r="152">
          <cell r="E152" t="str">
            <v>lgtDiabSS</v>
          </cell>
        </row>
        <row r="153">
          <cell r="E153" t="str">
            <v>lgtmixé</v>
          </cell>
        </row>
        <row r="154">
          <cell r="E154" t="str">
            <v>lgtSS</v>
          </cell>
        </row>
        <row r="155">
          <cell r="E155" t="str">
            <v>lgtSG</v>
          </cell>
        </row>
        <row r="156">
          <cell r="E156" t="str">
            <v>lgtSGSS</v>
          </cell>
        </row>
        <row r="157">
          <cell r="E157" t="str">
            <v>Diab</v>
          </cell>
        </row>
        <row r="158">
          <cell r="E158" t="str">
            <v>DiabSS</v>
          </cell>
        </row>
        <row r="159">
          <cell r="E159" t="str">
            <v>mixé</v>
          </cell>
        </row>
        <row r="160">
          <cell r="E160" t="str">
            <v>SS</v>
          </cell>
        </row>
        <row r="161">
          <cell r="E161" t="str">
            <v>SG</v>
          </cell>
        </row>
        <row r="162">
          <cell r="E162" t="str">
            <v>SGSS</v>
          </cell>
        </row>
        <row r="163">
          <cell r="E163" t="str">
            <v>DcDiab</v>
          </cell>
        </row>
        <row r="164">
          <cell r="E164" t="str">
            <v>DcDiabSS</v>
          </cell>
        </row>
        <row r="165">
          <cell r="E165" t="str">
            <v>Dcmixé</v>
          </cell>
        </row>
        <row r="166">
          <cell r="E166" t="str">
            <v>DcSS</v>
          </cell>
        </row>
        <row r="167">
          <cell r="E167" t="str">
            <v>DcSG</v>
          </cell>
        </row>
        <row r="168">
          <cell r="E168" t="str">
            <v>DcSGSS</v>
          </cell>
        </row>
        <row r="169">
          <cell r="E169" t="str">
            <v>DlDiab</v>
          </cell>
        </row>
        <row r="170">
          <cell r="E170" t="str">
            <v>DlDiabSS</v>
          </cell>
        </row>
        <row r="171">
          <cell r="E171" t="str">
            <v>Dlmixé</v>
          </cell>
        </row>
        <row r="172">
          <cell r="E172" t="str">
            <v>DlSS</v>
          </cell>
        </row>
        <row r="173">
          <cell r="E173" t="str">
            <v>DlSG</v>
          </cell>
        </row>
        <row r="174">
          <cell r="E174" t="str">
            <v>DlSGSS</v>
          </cell>
        </row>
        <row r="175">
          <cell r="E175" t="str">
            <v>DL</v>
          </cell>
        </row>
        <row r="176">
          <cell r="E176" t="str">
            <v>DC</v>
          </cell>
        </row>
        <row r="177">
          <cell r="E177" t="str">
            <v>DcSPorc</v>
          </cell>
        </row>
      </sheetData>
      <sheetData sheetId="2"/>
      <sheetData sheetId="3"/>
      <sheetData sheetId="4">
        <row r="3">
          <cell r="A3" t="str">
            <v>1ere semaine
du mois</v>
          </cell>
        </row>
        <row r="4">
          <cell r="C4">
            <v>41302</v>
          </cell>
        </row>
        <row r="6">
          <cell r="C6" t="str">
            <v>Friand au fromage</v>
          </cell>
        </row>
        <row r="7">
          <cell r="C7" t="str">
            <v>Potage Tourangelle</v>
          </cell>
        </row>
        <row r="8">
          <cell r="C8" t="str">
            <v xml:space="preserve">Betteraves </v>
          </cell>
        </row>
        <row r="9">
          <cell r="C9" t="str">
            <v>Nuggets de volaille</v>
          </cell>
        </row>
        <row r="10">
          <cell r="C10" t="str">
            <v>Dés de colin sauce curry</v>
          </cell>
        </row>
        <row r="11">
          <cell r="C11" t="str">
            <v xml:space="preserve">Gratin de courgettes </v>
          </cell>
        </row>
        <row r="12">
          <cell r="C12" t="str">
            <v>Pommes de terre persillées</v>
          </cell>
        </row>
        <row r="13">
          <cell r="C13" t="str">
            <v>Edam</v>
          </cell>
        </row>
        <row r="14">
          <cell r="C14" t="str">
            <v>Yaourt aux fruits</v>
          </cell>
        </row>
        <row r="15">
          <cell r="C15" t="str">
            <v>Camembert</v>
          </cell>
        </row>
        <row r="16">
          <cell r="C16" t="str">
            <v>Fruit</v>
          </cell>
        </row>
        <row r="17">
          <cell r="C17" t="str">
            <v xml:space="preserve">Pêches au sirop </v>
          </cell>
        </row>
      </sheetData>
      <sheetData sheetId="5">
        <row r="6">
          <cell r="H6">
            <v>41200</v>
          </cell>
        </row>
        <row r="10">
          <cell r="H10">
            <v>41228</v>
          </cell>
        </row>
        <row r="15">
          <cell r="I15">
            <v>41264</v>
          </cell>
        </row>
        <row r="16">
          <cell r="E16">
            <v>41267</v>
          </cell>
          <cell r="F16">
            <v>41268</v>
          </cell>
          <cell r="G16">
            <v>41269</v>
          </cell>
          <cell r="I16">
            <v>41271</v>
          </cell>
          <cell r="J16">
            <v>41272</v>
          </cell>
          <cell r="K16">
            <v>41273</v>
          </cell>
        </row>
        <row r="17">
          <cell r="E17">
            <v>41274</v>
          </cell>
          <cell r="F17">
            <v>41275</v>
          </cell>
          <cell r="I17">
            <v>41278</v>
          </cell>
        </row>
        <row r="24">
          <cell r="H24">
            <v>41326</v>
          </cell>
        </row>
        <row r="29">
          <cell r="H29">
            <v>41361</v>
          </cell>
        </row>
      </sheetData>
      <sheetData sheetId="6"/>
      <sheetData sheetId="7"/>
      <sheetData sheetId="8">
        <row r="7">
          <cell r="J7">
            <v>0</v>
          </cell>
          <cell r="K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row>
        <row r="8">
          <cell r="J8">
            <v>0</v>
          </cell>
          <cell r="K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row>
        <row r="9">
          <cell r="J9">
            <v>0</v>
          </cell>
          <cell r="K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row>
        <row r="10">
          <cell r="J10">
            <v>1</v>
          </cell>
          <cell r="K10">
            <v>0</v>
          </cell>
          <cell r="AA10">
            <v>0</v>
          </cell>
          <cell r="AB10">
            <v>0</v>
          </cell>
          <cell r="AC10">
            <v>0</v>
          </cell>
          <cell r="AD10">
            <v>0</v>
          </cell>
          <cell r="AE10">
            <v>0</v>
          </cell>
          <cell r="AF10">
            <v>0</v>
          </cell>
          <cell r="AG10">
            <v>1</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BH10">
            <v>0</v>
          </cell>
          <cell r="BI10">
            <v>0</v>
          </cell>
          <cell r="BJ10">
            <v>0</v>
          </cell>
          <cell r="BK10">
            <v>0</v>
          </cell>
          <cell r="BL10">
            <v>0</v>
          </cell>
          <cell r="BM10">
            <v>0</v>
          </cell>
          <cell r="BN10">
            <v>0</v>
          </cell>
          <cell r="BO10">
            <v>0</v>
          </cell>
          <cell r="BP10">
            <v>1</v>
          </cell>
          <cell r="BQ10">
            <v>0</v>
          </cell>
          <cell r="BR10">
            <v>1</v>
          </cell>
          <cell r="BS10">
            <v>1</v>
          </cell>
          <cell r="BT10">
            <v>0</v>
          </cell>
          <cell r="BU10">
            <v>1</v>
          </cell>
          <cell r="BV10">
            <v>0</v>
          </cell>
          <cell r="BW10">
            <v>0</v>
          </cell>
          <cell r="BX10">
            <v>0</v>
          </cell>
          <cell r="BY10">
            <v>1</v>
          </cell>
        </row>
        <row r="11">
          <cell r="J11">
            <v>1</v>
          </cell>
          <cell r="K11">
            <v>0</v>
          </cell>
          <cell r="AA11">
            <v>0</v>
          </cell>
          <cell r="AB11">
            <v>0</v>
          </cell>
          <cell r="AC11">
            <v>0</v>
          </cell>
          <cell r="AD11">
            <v>1</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row>
        <row r="12">
          <cell r="J12">
            <v>0</v>
          </cell>
          <cell r="K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row>
        <row r="13">
          <cell r="J13">
            <v>0</v>
          </cell>
          <cell r="K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row>
        <row r="14">
          <cell r="J14">
            <v>0</v>
          </cell>
          <cell r="K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row>
        <row r="15">
          <cell r="J15">
            <v>0</v>
          </cell>
          <cell r="K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row>
        <row r="16">
          <cell r="J16">
            <v>0</v>
          </cell>
          <cell r="K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row>
        <row r="17">
          <cell r="J17">
            <v>1</v>
          </cell>
          <cell r="K17">
            <v>0</v>
          </cell>
          <cell r="AA17">
            <v>0</v>
          </cell>
          <cell r="AB17">
            <v>0</v>
          </cell>
          <cell r="AC17">
            <v>0</v>
          </cell>
          <cell r="AD17">
            <v>0</v>
          </cell>
          <cell r="AE17">
            <v>0</v>
          </cell>
          <cell r="AF17">
            <v>0</v>
          </cell>
          <cell r="AG17">
            <v>1</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BH17">
            <v>0</v>
          </cell>
          <cell r="BI17">
            <v>0</v>
          </cell>
          <cell r="BJ17">
            <v>0</v>
          </cell>
          <cell r="BK17">
            <v>0</v>
          </cell>
          <cell r="BL17">
            <v>0</v>
          </cell>
          <cell r="BM17">
            <v>0</v>
          </cell>
          <cell r="BN17">
            <v>1</v>
          </cell>
          <cell r="BO17">
            <v>0</v>
          </cell>
          <cell r="BP17">
            <v>0</v>
          </cell>
          <cell r="BQ17">
            <v>1</v>
          </cell>
          <cell r="BR17">
            <v>0</v>
          </cell>
          <cell r="BS17">
            <v>0</v>
          </cell>
          <cell r="BT17">
            <v>1</v>
          </cell>
          <cell r="BU17">
            <v>1</v>
          </cell>
          <cell r="BV17">
            <v>0</v>
          </cell>
          <cell r="BW17">
            <v>0</v>
          </cell>
          <cell r="BX17">
            <v>0</v>
          </cell>
          <cell r="BY17">
            <v>1</v>
          </cell>
        </row>
        <row r="18">
          <cell r="J18">
            <v>0</v>
          </cell>
          <cell r="K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row>
        <row r="19">
          <cell r="J19">
            <v>0</v>
          </cell>
          <cell r="K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row>
        <row r="20">
          <cell r="J20">
            <v>0</v>
          </cell>
          <cell r="K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row>
        <row r="21">
          <cell r="J21">
            <v>0</v>
          </cell>
          <cell r="K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row>
        <row r="22">
          <cell r="J22">
            <v>0</v>
          </cell>
          <cell r="K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row>
        <row r="23">
          <cell r="J23">
            <v>0</v>
          </cell>
          <cell r="K23">
            <v>0</v>
          </cell>
          <cell r="AA23">
            <v>0</v>
          </cell>
          <cell r="AB23">
            <v>0</v>
          </cell>
          <cell r="AC23">
            <v>0</v>
          </cell>
          <cell r="AD23">
            <v>0</v>
          </cell>
          <cell r="AE23">
            <v>0</v>
          </cell>
          <cell r="AF23">
            <v>0</v>
          </cell>
          <cell r="AG23">
            <v>1</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row>
        <row r="24">
          <cell r="J24">
            <v>0</v>
          </cell>
          <cell r="K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row>
        <row r="25">
          <cell r="J25">
            <v>0</v>
          </cell>
          <cell r="K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row>
        <row r="26">
          <cell r="J26">
            <v>0</v>
          </cell>
          <cell r="K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row>
        <row r="27">
          <cell r="J27">
            <v>0</v>
          </cell>
          <cell r="K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row>
        <row r="28">
          <cell r="J28">
            <v>1</v>
          </cell>
          <cell r="K28">
            <v>0</v>
          </cell>
          <cell r="AA28">
            <v>0</v>
          </cell>
          <cell r="AB28">
            <v>0</v>
          </cell>
          <cell r="AC28">
            <v>0</v>
          </cell>
          <cell r="AD28">
            <v>0</v>
          </cell>
          <cell r="AE28">
            <v>0</v>
          </cell>
          <cell r="AF28">
            <v>0</v>
          </cell>
          <cell r="AG28">
            <v>1</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BH28">
            <v>0</v>
          </cell>
          <cell r="BI28">
            <v>0</v>
          </cell>
          <cell r="BJ28">
            <v>0</v>
          </cell>
          <cell r="BK28">
            <v>0</v>
          </cell>
          <cell r="BL28">
            <v>0</v>
          </cell>
          <cell r="BM28">
            <v>0</v>
          </cell>
          <cell r="BN28">
            <v>1</v>
          </cell>
          <cell r="BO28">
            <v>0</v>
          </cell>
          <cell r="BP28">
            <v>0</v>
          </cell>
          <cell r="BQ28">
            <v>1</v>
          </cell>
          <cell r="BR28">
            <v>0</v>
          </cell>
          <cell r="BS28">
            <v>0</v>
          </cell>
          <cell r="BT28">
            <v>1</v>
          </cell>
          <cell r="BU28">
            <v>1</v>
          </cell>
          <cell r="BV28">
            <v>0</v>
          </cell>
          <cell r="BW28">
            <v>0</v>
          </cell>
          <cell r="BX28">
            <v>0</v>
          </cell>
          <cell r="BY28">
            <v>1</v>
          </cell>
        </row>
        <row r="29">
          <cell r="J29">
            <v>0</v>
          </cell>
          <cell r="K29">
            <v>0</v>
          </cell>
          <cell r="AA29">
            <v>0</v>
          </cell>
          <cell r="AB29">
            <v>0</v>
          </cell>
          <cell r="AC29">
            <v>0</v>
          </cell>
          <cell r="AD29">
            <v>0</v>
          </cell>
          <cell r="AE29">
            <v>0</v>
          </cell>
          <cell r="AF29">
            <v>0</v>
          </cell>
          <cell r="AG29">
            <v>1</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row>
        <row r="30">
          <cell r="J30">
            <v>0</v>
          </cell>
          <cell r="K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row>
        <row r="31">
          <cell r="J31">
            <v>0</v>
          </cell>
          <cell r="K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row>
        <row r="32">
          <cell r="J32">
            <v>0</v>
          </cell>
          <cell r="K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row>
        <row r="33">
          <cell r="J33">
            <v>0</v>
          </cell>
          <cell r="K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row>
        <row r="34">
          <cell r="J34">
            <v>0</v>
          </cell>
          <cell r="K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row>
        <row r="35">
          <cell r="J35">
            <v>0</v>
          </cell>
          <cell r="K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row>
        <row r="36">
          <cell r="J36">
            <v>0</v>
          </cell>
          <cell r="K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row>
        <row r="37">
          <cell r="J37">
            <v>1</v>
          </cell>
          <cell r="K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BH37">
            <v>0</v>
          </cell>
          <cell r="BI37">
            <v>0</v>
          </cell>
          <cell r="BJ37">
            <v>0</v>
          </cell>
          <cell r="BK37">
            <v>0</v>
          </cell>
          <cell r="BL37">
            <v>0</v>
          </cell>
          <cell r="BM37">
            <v>0</v>
          </cell>
          <cell r="BN37">
            <v>1</v>
          </cell>
          <cell r="BO37">
            <v>0</v>
          </cell>
          <cell r="BP37">
            <v>0</v>
          </cell>
          <cell r="BQ37">
            <v>0</v>
          </cell>
          <cell r="BR37">
            <v>1</v>
          </cell>
          <cell r="BS37">
            <v>0</v>
          </cell>
          <cell r="BT37">
            <v>1</v>
          </cell>
          <cell r="BU37">
            <v>0</v>
          </cell>
          <cell r="BV37">
            <v>0</v>
          </cell>
          <cell r="BW37">
            <v>1</v>
          </cell>
          <cell r="BX37">
            <v>0</v>
          </cell>
          <cell r="BY37">
            <v>1</v>
          </cell>
        </row>
        <row r="38">
          <cell r="J38">
            <v>0</v>
          </cell>
          <cell r="K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row>
        <row r="39">
          <cell r="J39">
            <v>0</v>
          </cell>
          <cell r="K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row>
        <row r="40">
          <cell r="J40">
            <v>1</v>
          </cell>
          <cell r="K40">
            <v>0</v>
          </cell>
          <cell r="AA40">
            <v>1</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row>
        <row r="41">
          <cell r="J41">
            <v>0</v>
          </cell>
          <cell r="K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row>
        <row r="42">
          <cell r="J42">
            <v>0</v>
          </cell>
          <cell r="K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row>
        <row r="43">
          <cell r="J43">
            <v>0</v>
          </cell>
          <cell r="K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row>
        <row r="44">
          <cell r="J44">
            <v>1</v>
          </cell>
          <cell r="K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BH44">
            <v>0</v>
          </cell>
          <cell r="BI44">
            <v>0</v>
          </cell>
          <cell r="BJ44">
            <v>0</v>
          </cell>
          <cell r="BK44">
            <v>0</v>
          </cell>
          <cell r="BL44">
            <v>0</v>
          </cell>
          <cell r="BM44">
            <v>0</v>
          </cell>
          <cell r="BN44">
            <v>0</v>
          </cell>
          <cell r="BO44">
            <v>0</v>
          </cell>
          <cell r="BP44">
            <v>1</v>
          </cell>
          <cell r="BQ44">
            <v>1</v>
          </cell>
          <cell r="BR44">
            <v>0</v>
          </cell>
          <cell r="BS44">
            <v>0</v>
          </cell>
          <cell r="BT44">
            <v>1</v>
          </cell>
          <cell r="BU44">
            <v>0</v>
          </cell>
          <cell r="BV44">
            <v>0</v>
          </cell>
          <cell r="BW44">
            <v>1</v>
          </cell>
          <cell r="BX44">
            <v>1</v>
          </cell>
          <cell r="BY44">
            <v>0</v>
          </cell>
        </row>
        <row r="45">
          <cell r="J45">
            <v>0</v>
          </cell>
          <cell r="K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row>
        <row r="46">
          <cell r="J46">
            <v>0</v>
          </cell>
          <cell r="K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row>
        <row r="47">
          <cell r="J47">
            <v>0</v>
          </cell>
          <cell r="K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row>
        <row r="48">
          <cell r="J48">
            <v>0</v>
          </cell>
          <cell r="K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row>
        <row r="49">
          <cell r="J49">
            <v>0</v>
          </cell>
          <cell r="K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row>
        <row r="50">
          <cell r="J50">
            <v>0</v>
          </cell>
          <cell r="K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row>
        <row r="51">
          <cell r="J51">
            <v>0</v>
          </cell>
          <cell r="K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row>
        <row r="52">
          <cell r="J52">
            <v>1</v>
          </cell>
          <cell r="K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BH52">
            <v>0</v>
          </cell>
          <cell r="BI52">
            <v>0</v>
          </cell>
          <cell r="BJ52">
            <v>0</v>
          </cell>
          <cell r="BK52">
            <v>0</v>
          </cell>
          <cell r="BL52">
            <v>0</v>
          </cell>
          <cell r="BM52">
            <v>0</v>
          </cell>
          <cell r="BN52">
            <v>0</v>
          </cell>
          <cell r="BO52">
            <v>1</v>
          </cell>
          <cell r="BP52">
            <v>0</v>
          </cell>
          <cell r="BQ52">
            <v>1</v>
          </cell>
          <cell r="BR52">
            <v>0</v>
          </cell>
          <cell r="BS52">
            <v>1</v>
          </cell>
          <cell r="BT52">
            <v>0</v>
          </cell>
          <cell r="BU52">
            <v>0</v>
          </cell>
          <cell r="BV52">
            <v>1</v>
          </cell>
          <cell r="BW52">
            <v>0</v>
          </cell>
          <cell r="BX52">
            <v>1</v>
          </cell>
          <cell r="BY52">
            <v>0</v>
          </cell>
        </row>
        <row r="53">
          <cell r="J53">
            <v>0</v>
          </cell>
          <cell r="K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row>
        <row r="54">
          <cell r="J54">
            <v>0</v>
          </cell>
          <cell r="K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row>
        <row r="55">
          <cell r="J55">
            <v>0</v>
          </cell>
          <cell r="K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row>
        <row r="56">
          <cell r="J56">
            <v>1</v>
          </cell>
          <cell r="K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BH56">
            <v>0</v>
          </cell>
          <cell r="BI56">
            <v>0</v>
          </cell>
          <cell r="BJ56">
            <v>0</v>
          </cell>
          <cell r="BK56">
            <v>0</v>
          </cell>
          <cell r="BL56">
            <v>0</v>
          </cell>
          <cell r="BM56">
            <v>0</v>
          </cell>
          <cell r="BN56">
            <v>1</v>
          </cell>
          <cell r="BO56">
            <v>0</v>
          </cell>
          <cell r="BP56">
            <v>0</v>
          </cell>
          <cell r="BQ56">
            <v>0</v>
          </cell>
          <cell r="BR56">
            <v>1</v>
          </cell>
          <cell r="BS56">
            <v>0</v>
          </cell>
          <cell r="BT56">
            <v>1</v>
          </cell>
          <cell r="BU56">
            <v>0</v>
          </cell>
          <cell r="BV56">
            <v>0</v>
          </cell>
          <cell r="BW56">
            <v>1</v>
          </cell>
          <cell r="BX56">
            <v>0</v>
          </cell>
          <cell r="BY56">
            <v>1</v>
          </cell>
        </row>
        <row r="57">
          <cell r="J57">
            <v>0</v>
          </cell>
          <cell r="K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row>
        <row r="58">
          <cell r="J58">
            <v>1</v>
          </cell>
          <cell r="K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BH58">
            <v>0</v>
          </cell>
          <cell r="BI58">
            <v>0</v>
          </cell>
          <cell r="BJ58">
            <v>0</v>
          </cell>
          <cell r="BK58">
            <v>0</v>
          </cell>
          <cell r="BL58">
            <v>0</v>
          </cell>
          <cell r="BM58">
            <v>0</v>
          </cell>
          <cell r="BN58">
            <v>1</v>
          </cell>
          <cell r="BO58">
            <v>0</v>
          </cell>
          <cell r="BP58">
            <v>0</v>
          </cell>
          <cell r="BQ58">
            <v>1</v>
          </cell>
          <cell r="BR58">
            <v>0</v>
          </cell>
          <cell r="BS58">
            <v>1</v>
          </cell>
          <cell r="BT58">
            <v>0</v>
          </cell>
          <cell r="BU58">
            <v>1</v>
          </cell>
          <cell r="BV58">
            <v>0</v>
          </cell>
          <cell r="BW58">
            <v>0</v>
          </cell>
          <cell r="BX58">
            <v>1</v>
          </cell>
          <cell r="BY58">
            <v>0</v>
          </cell>
        </row>
        <row r="59">
          <cell r="J59">
            <v>1</v>
          </cell>
          <cell r="K59">
            <v>0</v>
          </cell>
          <cell r="AA59">
            <v>0</v>
          </cell>
          <cell r="AB59">
            <v>0</v>
          </cell>
          <cell r="AC59">
            <v>0</v>
          </cell>
          <cell r="AD59">
            <v>1</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row>
        <row r="60">
          <cell r="J60">
            <v>0</v>
          </cell>
          <cell r="K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row>
        <row r="61">
          <cell r="J61">
            <v>0</v>
          </cell>
          <cell r="K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row>
        <row r="62">
          <cell r="J62">
            <v>1</v>
          </cell>
          <cell r="K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BH62">
            <v>0</v>
          </cell>
          <cell r="BI62">
            <v>0</v>
          </cell>
          <cell r="BJ62">
            <v>0</v>
          </cell>
          <cell r="BK62">
            <v>0</v>
          </cell>
          <cell r="BL62">
            <v>0</v>
          </cell>
          <cell r="BM62">
            <v>0</v>
          </cell>
          <cell r="BN62">
            <v>0</v>
          </cell>
          <cell r="BO62">
            <v>1</v>
          </cell>
          <cell r="BP62">
            <v>0</v>
          </cell>
          <cell r="BQ62">
            <v>0</v>
          </cell>
          <cell r="BR62">
            <v>1</v>
          </cell>
          <cell r="BS62">
            <v>0</v>
          </cell>
          <cell r="BT62">
            <v>1</v>
          </cell>
          <cell r="BU62">
            <v>0</v>
          </cell>
          <cell r="BV62">
            <v>1</v>
          </cell>
          <cell r="BW62">
            <v>0</v>
          </cell>
          <cell r="BX62">
            <v>1</v>
          </cell>
          <cell r="BY62">
            <v>0</v>
          </cell>
        </row>
        <row r="63">
          <cell r="J63">
            <v>1</v>
          </cell>
          <cell r="K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BH63">
            <v>0</v>
          </cell>
          <cell r="BI63">
            <v>0</v>
          </cell>
          <cell r="BJ63">
            <v>0</v>
          </cell>
          <cell r="BK63">
            <v>0</v>
          </cell>
          <cell r="BL63">
            <v>0</v>
          </cell>
          <cell r="BM63">
            <v>0</v>
          </cell>
          <cell r="BN63">
            <v>1</v>
          </cell>
          <cell r="BO63">
            <v>0</v>
          </cell>
          <cell r="BP63">
            <v>0</v>
          </cell>
          <cell r="BQ63">
            <v>1</v>
          </cell>
          <cell r="BR63">
            <v>0</v>
          </cell>
          <cell r="BS63">
            <v>0</v>
          </cell>
          <cell r="BT63">
            <v>1</v>
          </cell>
          <cell r="BU63">
            <v>1</v>
          </cell>
          <cell r="BV63">
            <v>0</v>
          </cell>
          <cell r="BW63">
            <v>0</v>
          </cell>
          <cell r="BX63">
            <v>0</v>
          </cell>
          <cell r="BY63">
            <v>1</v>
          </cell>
        </row>
        <row r="64">
          <cell r="J64">
            <v>0</v>
          </cell>
          <cell r="K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row>
        <row r="65">
          <cell r="J65">
            <v>1</v>
          </cell>
          <cell r="K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BH65">
            <v>0</v>
          </cell>
          <cell r="BI65">
            <v>0</v>
          </cell>
          <cell r="BJ65">
            <v>0</v>
          </cell>
          <cell r="BK65">
            <v>0</v>
          </cell>
          <cell r="BL65">
            <v>0</v>
          </cell>
          <cell r="BM65">
            <v>0</v>
          </cell>
          <cell r="BN65">
            <v>1</v>
          </cell>
          <cell r="BO65">
            <v>0</v>
          </cell>
          <cell r="BP65">
            <v>0</v>
          </cell>
          <cell r="BQ65">
            <v>0</v>
          </cell>
          <cell r="BR65">
            <v>1</v>
          </cell>
          <cell r="BS65">
            <v>0</v>
          </cell>
          <cell r="BT65">
            <v>1</v>
          </cell>
          <cell r="BU65">
            <v>1</v>
          </cell>
          <cell r="BV65">
            <v>0</v>
          </cell>
          <cell r="BW65">
            <v>0</v>
          </cell>
          <cell r="BX65">
            <v>0</v>
          </cell>
          <cell r="BY65">
            <v>1</v>
          </cell>
        </row>
        <row r="66">
          <cell r="J66">
            <v>0</v>
          </cell>
          <cell r="K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row>
        <row r="67">
          <cell r="J67">
            <v>0</v>
          </cell>
          <cell r="K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row>
        <row r="68">
          <cell r="J68">
            <v>1</v>
          </cell>
          <cell r="K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BH68">
            <v>0</v>
          </cell>
          <cell r="BI68">
            <v>0</v>
          </cell>
          <cell r="BJ68">
            <v>0</v>
          </cell>
          <cell r="BK68">
            <v>0</v>
          </cell>
          <cell r="BL68">
            <v>0</v>
          </cell>
          <cell r="BM68">
            <v>0</v>
          </cell>
          <cell r="BN68">
            <v>0</v>
          </cell>
          <cell r="BO68">
            <v>1</v>
          </cell>
          <cell r="BP68">
            <v>0</v>
          </cell>
          <cell r="BQ68">
            <v>1</v>
          </cell>
          <cell r="BR68">
            <v>0</v>
          </cell>
          <cell r="BS68">
            <v>1</v>
          </cell>
          <cell r="BT68">
            <v>0</v>
          </cell>
          <cell r="BU68">
            <v>0</v>
          </cell>
          <cell r="BV68">
            <v>1</v>
          </cell>
          <cell r="BW68">
            <v>0</v>
          </cell>
          <cell r="BX68">
            <v>0</v>
          </cell>
          <cell r="BY68">
            <v>1</v>
          </cell>
        </row>
        <row r="69">
          <cell r="J69">
            <v>0</v>
          </cell>
          <cell r="K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row>
        <row r="70">
          <cell r="J70">
            <v>0</v>
          </cell>
          <cell r="K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row>
        <row r="71">
          <cell r="J71">
            <v>0</v>
          </cell>
          <cell r="K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row>
        <row r="72">
          <cell r="J72">
            <v>0</v>
          </cell>
          <cell r="K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row>
        <row r="73">
          <cell r="J73">
            <v>0</v>
          </cell>
          <cell r="K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row>
        <row r="74">
          <cell r="J74">
            <v>0</v>
          </cell>
          <cell r="K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row>
        <row r="75">
          <cell r="J75">
            <v>0</v>
          </cell>
          <cell r="K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row>
        <row r="76">
          <cell r="J76">
            <v>0</v>
          </cell>
          <cell r="K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row>
        <row r="77">
          <cell r="J77">
            <v>0</v>
          </cell>
          <cell r="K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row>
        <row r="78">
          <cell r="J78">
            <v>0</v>
          </cell>
          <cell r="K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row>
        <row r="79">
          <cell r="J79">
            <v>0</v>
          </cell>
          <cell r="K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row>
        <row r="80">
          <cell r="J80">
            <v>0</v>
          </cell>
          <cell r="K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row>
        <row r="81">
          <cell r="J81">
            <v>0</v>
          </cell>
          <cell r="K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row>
        <row r="82">
          <cell r="J82">
            <v>0</v>
          </cell>
          <cell r="K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row>
        <row r="83">
          <cell r="J83">
            <v>0</v>
          </cell>
          <cell r="K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row>
        <row r="84">
          <cell r="J84">
            <v>0</v>
          </cell>
          <cell r="K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row>
        <row r="85">
          <cell r="J85">
            <v>0</v>
          </cell>
          <cell r="K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row>
        <row r="86">
          <cell r="J86">
            <v>0</v>
          </cell>
          <cell r="K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row>
        <row r="87">
          <cell r="J87">
            <v>0</v>
          </cell>
          <cell r="K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row>
        <row r="88">
          <cell r="J88">
            <v>0</v>
          </cell>
          <cell r="K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row>
        <row r="89">
          <cell r="J89">
            <v>0</v>
          </cell>
          <cell r="K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row>
        <row r="90">
          <cell r="J90">
            <v>0</v>
          </cell>
          <cell r="K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row>
        <row r="91">
          <cell r="J91">
            <v>0</v>
          </cell>
          <cell r="K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row>
        <row r="92">
          <cell r="J92">
            <v>0</v>
          </cell>
          <cell r="K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row>
        <row r="93">
          <cell r="J93">
            <v>0</v>
          </cell>
          <cell r="K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row>
        <row r="94">
          <cell r="J94">
            <v>0</v>
          </cell>
          <cell r="K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row>
        <row r="95">
          <cell r="J95">
            <v>0</v>
          </cell>
          <cell r="K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row>
        <row r="96">
          <cell r="J96">
            <v>0</v>
          </cell>
          <cell r="K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row>
        <row r="97">
          <cell r="J97">
            <v>0</v>
          </cell>
          <cell r="K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row>
        <row r="98">
          <cell r="J98">
            <v>0</v>
          </cell>
          <cell r="K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row>
        <row r="99">
          <cell r="J99">
            <v>0</v>
          </cell>
          <cell r="K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row>
        <row r="100">
          <cell r="J100">
            <v>0</v>
          </cell>
          <cell r="K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row>
        <row r="101">
          <cell r="J101">
            <v>0</v>
          </cell>
          <cell r="K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row>
        <row r="102">
          <cell r="J102">
            <v>0</v>
          </cell>
          <cell r="K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row>
        <row r="103">
          <cell r="J103">
            <v>0</v>
          </cell>
          <cell r="K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row>
        <row r="104">
          <cell r="J104">
            <v>0</v>
          </cell>
          <cell r="K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row>
        <row r="105">
          <cell r="J105">
            <v>0</v>
          </cell>
          <cell r="K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row>
        <row r="106">
          <cell r="J106">
            <v>0</v>
          </cell>
          <cell r="K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row>
        <row r="107">
          <cell r="J107">
            <v>0</v>
          </cell>
          <cell r="K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row>
        <row r="108">
          <cell r="J108">
            <v>0</v>
          </cell>
          <cell r="K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row>
        <row r="109">
          <cell r="J109">
            <v>0</v>
          </cell>
          <cell r="K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row>
        <row r="110">
          <cell r="J110">
            <v>0</v>
          </cell>
          <cell r="K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row>
        <row r="111">
          <cell r="J111">
            <v>0</v>
          </cell>
          <cell r="K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row>
        <row r="112">
          <cell r="J112">
            <v>0</v>
          </cell>
          <cell r="K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row>
        <row r="113">
          <cell r="J113">
            <v>0</v>
          </cell>
          <cell r="K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row>
        <row r="114">
          <cell r="J114">
            <v>0</v>
          </cell>
          <cell r="K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row>
        <row r="115">
          <cell r="J115">
            <v>0</v>
          </cell>
          <cell r="K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row>
        <row r="116">
          <cell r="J116">
            <v>0</v>
          </cell>
          <cell r="K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row>
        <row r="117">
          <cell r="J117">
            <v>0</v>
          </cell>
          <cell r="K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row>
        <row r="118">
          <cell r="J118">
            <v>0</v>
          </cell>
          <cell r="K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row>
        <row r="119">
          <cell r="J119">
            <v>0</v>
          </cell>
          <cell r="K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row>
        <row r="120">
          <cell r="J120">
            <v>0</v>
          </cell>
          <cell r="K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row>
        <row r="121">
          <cell r="J121">
            <v>0</v>
          </cell>
          <cell r="K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row>
        <row r="122">
          <cell r="J122">
            <v>0</v>
          </cell>
          <cell r="K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row>
        <row r="123">
          <cell r="J123">
            <v>0</v>
          </cell>
          <cell r="K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row>
        <row r="124">
          <cell r="J124">
            <v>0</v>
          </cell>
          <cell r="K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row>
        <row r="125">
          <cell r="J125">
            <v>0</v>
          </cell>
          <cell r="K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row>
        <row r="126">
          <cell r="J126">
            <v>0</v>
          </cell>
          <cell r="K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row>
        <row r="127">
          <cell r="J127">
            <v>0</v>
          </cell>
          <cell r="K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row>
        <row r="128">
          <cell r="J128">
            <v>0</v>
          </cell>
          <cell r="K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row>
        <row r="129">
          <cell r="J129">
            <v>0</v>
          </cell>
          <cell r="K129">
            <v>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row>
        <row r="130">
          <cell r="J130">
            <v>0</v>
          </cell>
          <cell r="K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row>
        <row r="131">
          <cell r="J131">
            <v>0</v>
          </cell>
          <cell r="K131">
            <v>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row>
        <row r="132">
          <cell r="J132">
            <v>0</v>
          </cell>
          <cell r="K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row>
        <row r="133">
          <cell r="J133">
            <v>0</v>
          </cell>
          <cell r="K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row>
        <row r="134">
          <cell r="J134">
            <v>0</v>
          </cell>
          <cell r="K134">
            <v>0</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0</v>
          </cell>
          <cell r="AO134">
            <v>0</v>
          </cell>
          <cell r="AP134">
            <v>0</v>
          </cell>
          <cell r="AQ134">
            <v>0</v>
          </cell>
          <cell r="AR134">
            <v>0</v>
          </cell>
          <cell r="AS134">
            <v>0</v>
          </cell>
          <cell r="AT134">
            <v>0</v>
          </cell>
          <cell r="AU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row>
        <row r="135">
          <cell r="J135">
            <v>0</v>
          </cell>
          <cell r="K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row>
        <row r="136">
          <cell r="J136">
            <v>0</v>
          </cell>
          <cell r="K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row>
        <row r="137">
          <cell r="J137">
            <v>0</v>
          </cell>
          <cell r="K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row>
        <row r="138">
          <cell r="J138">
            <v>0</v>
          </cell>
          <cell r="K138">
            <v>0</v>
          </cell>
          <cell r="AA138">
            <v>0</v>
          </cell>
          <cell r="AB138">
            <v>0</v>
          </cell>
          <cell r="AC138">
            <v>0</v>
          </cell>
          <cell r="AD138">
            <v>0</v>
          </cell>
          <cell r="AE138">
            <v>0</v>
          </cell>
          <cell r="AF138">
            <v>0</v>
          </cell>
          <cell r="AG138">
            <v>0</v>
          </cell>
          <cell r="AH138">
            <v>0</v>
          </cell>
          <cell r="AI138">
            <v>0</v>
          </cell>
          <cell r="AJ138">
            <v>0</v>
          </cell>
          <cell r="AK138">
            <v>0</v>
          </cell>
          <cell r="AL138">
            <v>0</v>
          </cell>
          <cell r="AM138">
            <v>0</v>
          </cell>
          <cell r="AN138">
            <v>0</v>
          </cell>
          <cell r="AO138">
            <v>0</v>
          </cell>
          <cell r="AP138">
            <v>0</v>
          </cell>
          <cell r="AQ138">
            <v>0</v>
          </cell>
          <cell r="AR138">
            <v>0</v>
          </cell>
          <cell r="AS138">
            <v>0</v>
          </cell>
          <cell r="AT138">
            <v>0</v>
          </cell>
          <cell r="AU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row>
        <row r="139">
          <cell r="J139">
            <v>0</v>
          </cell>
          <cell r="K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v>
          </cell>
          <cell r="AP139">
            <v>0</v>
          </cell>
          <cell r="AQ139">
            <v>0</v>
          </cell>
          <cell r="AR139">
            <v>0</v>
          </cell>
          <cell r="AS139">
            <v>0</v>
          </cell>
          <cell r="AT139">
            <v>0</v>
          </cell>
          <cell r="AU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row>
        <row r="140">
          <cell r="J140">
            <v>0</v>
          </cell>
          <cell r="K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row>
        <row r="141">
          <cell r="J141">
            <v>0</v>
          </cell>
          <cell r="K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row>
        <row r="142">
          <cell r="J142">
            <v>0</v>
          </cell>
          <cell r="K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0</v>
          </cell>
          <cell r="AO142">
            <v>0</v>
          </cell>
          <cell r="AP142">
            <v>0</v>
          </cell>
          <cell r="AQ142">
            <v>0</v>
          </cell>
          <cell r="AR142">
            <v>0</v>
          </cell>
          <cell r="AS142">
            <v>0</v>
          </cell>
          <cell r="AT142">
            <v>0</v>
          </cell>
          <cell r="AU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row>
        <row r="143">
          <cell r="J143">
            <v>0</v>
          </cell>
          <cell r="K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row>
        <row r="144">
          <cell r="J144">
            <v>0</v>
          </cell>
          <cell r="K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row>
        <row r="145">
          <cell r="J145">
            <v>0</v>
          </cell>
          <cell r="K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v>
          </cell>
          <cell r="AP145">
            <v>0</v>
          </cell>
          <cell r="AQ145">
            <v>0</v>
          </cell>
          <cell r="AR145">
            <v>0</v>
          </cell>
          <cell r="AS145">
            <v>0</v>
          </cell>
          <cell r="AT145">
            <v>0</v>
          </cell>
          <cell r="AU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row>
        <row r="146">
          <cell r="J146">
            <v>0</v>
          </cell>
          <cell r="K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row>
        <row r="147">
          <cell r="J147">
            <v>0</v>
          </cell>
          <cell r="K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row>
        <row r="148">
          <cell r="J148">
            <v>0</v>
          </cell>
          <cell r="K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v>
          </cell>
          <cell r="AU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row>
        <row r="149">
          <cell r="J149">
            <v>0</v>
          </cell>
          <cell r="K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row>
        <row r="150">
          <cell r="J150">
            <v>0</v>
          </cell>
          <cell r="K150">
            <v>0</v>
          </cell>
          <cell r="AA150">
            <v>0</v>
          </cell>
          <cell r="AB150">
            <v>0</v>
          </cell>
          <cell r="AC150">
            <v>0</v>
          </cell>
          <cell r="AD150">
            <v>0</v>
          </cell>
          <cell r="AE150">
            <v>0</v>
          </cell>
          <cell r="AF150">
            <v>0</v>
          </cell>
          <cell r="AG150">
            <v>0</v>
          </cell>
          <cell r="AH150">
            <v>0</v>
          </cell>
          <cell r="AI150">
            <v>0</v>
          </cell>
          <cell r="AJ150">
            <v>0</v>
          </cell>
          <cell r="AK150">
            <v>0</v>
          </cell>
          <cell r="AL150">
            <v>0</v>
          </cell>
          <cell r="AM150">
            <v>0</v>
          </cell>
          <cell r="AN150">
            <v>0</v>
          </cell>
          <cell r="AO150">
            <v>0</v>
          </cell>
          <cell r="AP150">
            <v>0</v>
          </cell>
          <cell r="AQ150">
            <v>0</v>
          </cell>
          <cell r="AR150">
            <v>0</v>
          </cell>
          <cell r="AS150">
            <v>0</v>
          </cell>
          <cell r="AT150">
            <v>0</v>
          </cell>
          <cell r="AU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row>
        <row r="151">
          <cell r="J151">
            <v>0</v>
          </cell>
          <cell r="K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row>
        <row r="152">
          <cell r="J152">
            <v>0</v>
          </cell>
          <cell r="K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row>
        <row r="153">
          <cell r="J153">
            <v>0</v>
          </cell>
          <cell r="K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BH153">
            <v>0</v>
          </cell>
          <cell r="BI153">
            <v>0</v>
          </cell>
          <cell r="BJ153">
            <v>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row>
        <row r="154">
          <cell r="J154">
            <v>0</v>
          </cell>
          <cell r="K154">
            <v>0</v>
          </cell>
          <cell r="AA154">
            <v>0</v>
          </cell>
          <cell r="AB154">
            <v>0</v>
          </cell>
          <cell r="AC154">
            <v>0</v>
          </cell>
          <cell r="AD154">
            <v>0</v>
          </cell>
          <cell r="AE154">
            <v>0</v>
          </cell>
          <cell r="AF154">
            <v>0</v>
          </cell>
          <cell r="AG154">
            <v>0</v>
          </cell>
          <cell r="AH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row>
        <row r="155">
          <cell r="J155">
            <v>0</v>
          </cell>
          <cell r="K155">
            <v>0</v>
          </cell>
          <cell r="AA155">
            <v>0</v>
          </cell>
          <cell r="AB155">
            <v>0</v>
          </cell>
          <cell r="AC155">
            <v>0</v>
          </cell>
          <cell r="AD155">
            <v>0</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BH155">
            <v>0</v>
          </cell>
          <cell r="BI155">
            <v>0</v>
          </cell>
          <cell r="BJ155">
            <v>0</v>
          </cell>
          <cell r="BK155">
            <v>0</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0</v>
          </cell>
        </row>
        <row r="156">
          <cell r="J156">
            <v>0</v>
          </cell>
          <cell r="K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BN156">
            <v>0</v>
          </cell>
          <cell r="BO156">
            <v>0</v>
          </cell>
          <cell r="BP156">
            <v>0</v>
          </cell>
          <cell r="BQ156">
            <v>0</v>
          </cell>
          <cell r="BR156">
            <v>0</v>
          </cell>
          <cell r="BS156">
            <v>0</v>
          </cell>
          <cell r="BT156">
            <v>0</v>
          </cell>
          <cell r="BU156">
            <v>0</v>
          </cell>
          <cell r="BV156">
            <v>0</v>
          </cell>
          <cell r="BW156">
            <v>0</v>
          </cell>
          <cell r="BX156">
            <v>0</v>
          </cell>
          <cell r="BY156">
            <v>0</v>
          </cell>
        </row>
        <row r="158">
          <cell r="J158">
            <v>15</v>
          </cell>
          <cell r="K158">
            <v>0</v>
          </cell>
          <cell r="AA158">
            <v>1</v>
          </cell>
          <cell r="AF158">
            <v>0</v>
          </cell>
          <cell r="BH158">
            <v>0</v>
          </cell>
          <cell r="BM158">
            <v>0</v>
          </cell>
        </row>
      </sheetData>
      <sheetData sheetId="9">
        <row r="6">
          <cell r="G6">
            <v>7</v>
          </cell>
          <cell r="H6">
            <v>3</v>
          </cell>
          <cell r="I6">
            <v>2</v>
          </cell>
          <cell r="J6">
            <v>7</v>
          </cell>
          <cell r="K6">
            <v>5</v>
          </cell>
          <cell r="L6">
            <v>4</v>
          </cell>
          <cell r="M6">
            <v>8</v>
          </cell>
          <cell r="N6">
            <v>6</v>
          </cell>
          <cell r="O6">
            <v>3</v>
          </cell>
          <cell r="P6">
            <v>3</v>
          </cell>
          <cell r="Q6">
            <v>4</v>
          </cell>
          <cell r="R6">
            <v>8</v>
          </cell>
        </row>
        <row r="7">
          <cell r="G7">
            <v>0</v>
          </cell>
          <cell r="H7">
            <v>0</v>
          </cell>
          <cell r="I7">
            <v>0</v>
          </cell>
          <cell r="J7">
            <v>0</v>
          </cell>
          <cell r="K7">
            <v>0</v>
          </cell>
          <cell r="L7">
            <v>0</v>
          </cell>
          <cell r="M7">
            <v>0</v>
          </cell>
          <cell r="N7">
            <v>0</v>
          </cell>
          <cell r="O7">
            <v>0</v>
          </cell>
          <cell r="P7">
            <v>0</v>
          </cell>
          <cell r="Q7">
            <v>0</v>
          </cell>
          <cell r="R7">
            <v>0</v>
          </cell>
        </row>
        <row r="14">
          <cell r="G14" t="str">
            <v>15 repas</v>
          </cell>
          <cell r="N14" t="str">
            <v>3 régimes</v>
          </cell>
          <cell r="T14">
            <v>5</v>
          </cell>
          <cell r="U14">
            <v>0</v>
          </cell>
        </row>
      </sheetData>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7">
    <tabColor theme="5" tint="0.39997558519241921"/>
  </sheetPr>
  <dimension ref="A1:RW181"/>
  <sheetViews>
    <sheetView showGridLines="0" tabSelected="1" view="pageBreakPreview" zoomScale="40" zoomScaleNormal="46" zoomScaleSheetLayoutView="40" workbookViewId="0">
      <selection activeCell="AF3" sqref="AF3"/>
    </sheetView>
  </sheetViews>
  <sheetFormatPr baseColWidth="10" defaultRowHeight="20.25" outlineLevelRow="1" outlineLevelCol="1"/>
  <cols>
    <col min="1" max="1" width="13.75" style="105" customWidth="1"/>
    <col min="2" max="5" width="15.625" style="10" customWidth="1"/>
    <col min="6" max="6" width="30.625" style="10" customWidth="1"/>
    <col min="7" max="18" width="30.625" style="10" hidden="1" customWidth="1" outlineLevel="1"/>
    <col min="19" max="19" width="30.625" style="10" customWidth="1" collapsed="1"/>
    <col min="20" max="20" width="49.125" style="52" hidden="1" customWidth="1" outlineLevel="1"/>
    <col min="21" max="21" width="30.625" style="10" hidden="1" customWidth="1" outlineLevel="1"/>
    <col min="22" max="22" width="40.625" style="10" customWidth="1" collapsed="1"/>
    <col min="23" max="25" width="40.625" style="10" hidden="1" customWidth="1" outlineLevel="1"/>
    <col min="26" max="26" width="40.625" style="10" customWidth="1" collapsed="1"/>
    <col min="27" max="28" width="40.625" style="10" hidden="1" customWidth="1" outlineLevel="1"/>
    <col min="29" max="29" width="40.625" style="60" customWidth="1" collapsed="1"/>
    <col min="30" max="31" width="40.625" style="10" hidden="1" customWidth="1" outlineLevel="1"/>
    <col min="32" max="32" width="40.625" style="60" customWidth="1" collapsed="1"/>
    <col min="33" max="35" width="40.625" style="10" hidden="1" customWidth="1" outlineLevel="1"/>
    <col min="36" max="36" width="40.625" style="10" customWidth="1" collapsed="1"/>
    <col min="37" max="39" width="40.625" style="10" hidden="1" customWidth="1" outlineLevel="1"/>
    <col min="40" max="40" width="40.625" style="10" customWidth="1" collapsed="1"/>
    <col min="41" max="41" width="40.625" style="10" customWidth="1"/>
    <col min="42" max="42" width="1.625" style="10" customWidth="1"/>
    <col min="43" max="43" width="1.625" style="102" customWidth="1"/>
    <col min="44" max="44" width="1.625" style="10" customWidth="1"/>
    <col min="45" max="50" width="1.625" style="103" customWidth="1"/>
    <col min="51" max="71" width="1.625" style="10" customWidth="1"/>
    <col min="72" max="16384" width="11" style="10"/>
  </cols>
  <sheetData>
    <row r="1" spans="1:72" s="4" customFormat="1" ht="69" customHeight="1">
      <c r="A1" s="1"/>
      <c r="B1" s="2"/>
      <c r="C1" s="2"/>
      <c r="D1" s="2"/>
      <c r="E1" s="2"/>
      <c r="F1" s="2"/>
      <c r="G1" s="2">
        <v>0</v>
      </c>
      <c r="H1" s="2">
        <v>0</v>
      </c>
      <c r="I1" s="2">
        <v>0</v>
      </c>
      <c r="J1" s="2">
        <v>0</v>
      </c>
      <c r="K1" s="2">
        <v>0</v>
      </c>
      <c r="L1" s="2">
        <v>0</v>
      </c>
      <c r="M1" s="2">
        <v>0</v>
      </c>
      <c r="N1" s="2">
        <v>0</v>
      </c>
      <c r="O1" s="2">
        <v>0</v>
      </c>
      <c r="P1" s="2">
        <v>0</v>
      </c>
      <c r="Q1" s="2">
        <v>0</v>
      </c>
      <c r="R1" s="2">
        <v>0</v>
      </c>
      <c r="S1" s="2"/>
      <c r="T1" s="3">
        <v>0</v>
      </c>
      <c r="U1" s="2">
        <v>0</v>
      </c>
      <c r="V1" s="2"/>
      <c r="W1" s="2">
        <v>0</v>
      </c>
      <c r="X1" s="2">
        <v>0</v>
      </c>
      <c r="Y1" s="2">
        <v>0</v>
      </c>
      <c r="Z1" s="2"/>
      <c r="AA1" s="2">
        <v>0</v>
      </c>
      <c r="AB1" s="2">
        <v>0</v>
      </c>
      <c r="AC1" s="2"/>
      <c r="AD1" s="2">
        <v>0</v>
      </c>
      <c r="AE1" s="2">
        <v>0</v>
      </c>
      <c r="AF1" s="2"/>
      <c r="AG1" s="2">
        <v>0</v>
      </c>
      <c r="AH1" s="2">
        <v>0</v>
      </c>
      <c r="AI1" s="2">
        <v>0</v>
      </c>
      <c r="AJ1" s="2"/>
      <c r="AK1" s="2">
        <v>0</v>
      </c>
      <c r="AL1" s="2">
        <v>0</v>
      </c>
      <c r="AM1" s="2">
        <v>0</v>
      </c>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row>
    <row r="2" spans="1:72" ht="166.5" customHeight="1">
      <c r="A2" s="1"/>
      <c r="B2" s="5"/>
      <c r="C2" s="5"/>
      <c r="D2" s="5"/>
      <c r="E2" s="5"/>
      <c r="F2" s="5"/>
      <c r="G2" s="5"/>
      <c r="H2" s="5"/>
      <c r="I2" s="5"/>
      <c r="J2" s="5"/>
      <c r="K2" s="5"/>
      <c r="L2" s="5"/>
      <c r="M2" s="5"/>
      <c r="N2" s="5"/>
      <c r="O2" s="5"/>
      <c r="P2" s="5"/>
      <c r="Q2" s="5"/>
      <c r="R2" s="5"/>
      <c r="S2" s="5"/>
      <c r="T2" s="6"/>
      <c r="U2" s="5"/>
      <c r="V2" s="5"/>
      <c r="W2" s="5"/>
      <c r="X2" s="5"/>
      <c r="Y2" s="5"/>
      <c r="Z2" s="5"/>
      <c r="AA2" s="5"/>
      <c r="AB2" s="5"/>
      <c r="AC2" s="5"/>
      <c r="AD2" s="5"/>
      <c r="AE2" s="5"/>
      <c r="AF2" s="7"/>
      <c r="AG2" s="5"/>
      <c r="AH2" s="5"/>
      <c r="AI2" s="5"/>
      <c r="AJ2" s="5"/>
      <c r="AK2" s="5"/>
      <c r="AL2" s="5"/>
      <c r="AM2" s="5"/>
      <c r="AN2" s="5"/>
      <c r="AO2" s="5"/>
      <c r="AP2" s="5"/>
      <c r="AQ2" s="8"/>
      <c r="AR2" s="5"/>
      <c r="AS2" s="9"/>
      <c r="AT2" s="9"/>
      <c r="AU2" s="9"/>
      <c r="AV2" s="9"/>
      <c r="AW2" s="9"/>
      <c r="AX2" s="9"/>
      <c r="AY2" s="5"/>
      <c r="AZ2" s="5"/>
      <c r="BA2" s="5"/>
      <c r="BB2" s="5"/>
      <c r="BC2" s="5"/>
      <c r="BD2" s="5"/>
      <c r="BE2" s="5"/>
      <c r="BF2" s="5"/>
      <c r="BG2" s="5"/>
      <c r="BH2" s="5"/>
      <c r="BI2" s="5"/>
      <c r="BJ2" s="5"/>
      <c r="BK2" s="5"/>
      <c r="BL2" s="5"/>
      <c r="BM2" s="5"/>
      <c r="BN2" s="5"/>
      <c r="BO2" s="5"/>
      <c r="BP2" s="5"/>
      <c r="BQ2" s="5"/>
      <c r="BR2" s="5"/>
      <c r="BS2" s="5"/>
    </row>
    <row r="3" spans="1:72" ht="9.9499999999999993" customHeight="1">
      <c r="A3" s="11" t="str">
        <f>'[1]Menus du mois'!A3:B18</f>
        <v>1ere semaine
du mois</v>
      </c>
      <c r="B3" s="5"/>
      <c r="C3" s="5"/>
      <c r="D3" s="5"/>
      <c r="E3" s="5"/>
      <c r="F3" s="5"/>
      <c r="G3" s="5"/>
      <c r="H3" s="5"/>
      <c r="I3" s="5"/>
      <c r="J3" s="5"/>
      <c r="K3" s="5"/>
      <c r="L3" s="5"/>
      <c r="M3" s="5"/>
      <c r="N3" s="5"/>
      <c r="O3" s="5"/>
      <c r="P3" s="5"/>
      <c r="Q3" s="5"/>
      <c r="R3" s="5"/>
      <c r="S3" s="5"/>
      <c r="T3" s="6"/>
      <c r="U3" s="5"/>
      <c r="V3" s="5"/>
      <c r="W3" s="5"/>
      <c r="X3" s="5"/>
      <c r="Y3" s="5"/>
      <c r="Z3" s="5"/>
      <c r="AA3" s="5"/>
      <c r="AB3" s="5"/>
      <c r="AC3" s="5"/>
      <c r="AD3" s="5"/>
      <c r="AE3" s="5"/>
      <c r="AF3" s="5"/>
      <c r="AG3" s="5"/>
      <c r="AH3" s="5"/>
      <c r="AI3" s="5"/>
      <c r="AJ3" s="5"/>
      <c r="AK3" s="5"/>
      <c r="AL3" s="5"/>
      <c r="AM3" s="5"/>
      <c r="AN3" s="5"/>
      <c r="AO3" s="5"/>
      <c r="AP3" s="5"/>
      <c r="AQ3" s="8"/>
      <c r="AR3" s="5"/>
      <c r="AS3" s="9"/>
      <c r="AT3" s="9"/>
      <c r="AU3" s="9"/>
      <c r="AV3" s="9"/>
      <c r="AW3" s="9"/>
      <c r="AX3" s="9"/>
      <c r="AY3" s="5"/>
      <c r="AZ3" s="5"/>
      <c r="BA3" s="5"/>
      <c r="BB3" s="5"/>
      <c r="BC3" s="5"/>
      <c r="BD3" s="5"/>
      <c r="BE3" s="5"/>
      <c r="BF3" s="5"/>
      <c r="BG3" s="5"/>
      <c r="BH3" s="5"/>
      <c r="BI3" s="5"/>
      <c r="BJ3" s="5"/>
      <c r="BK3" s="5"/>
      <c r="BL3" s="5"/>
      <c r="BM3" s="5"/>
      <c r="BN3" s="5"/>
      <c r="BO3" s="5"/>
      <c r="BP3" s="5"/>
      <c r="BQ3" s="5"/>
      <c r="BR3" s="5"/>
      <c r="BS3" s="5"/>
    </row>
    <row r="4" spans="1:72" ht="69" customHeight="1" thickBot="1">
      <c r="A4" s="1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04"/>
    </row>
    <row r="5" spans="1:72" s="22" customFormat="1" ht="69" customHeight="1" thickBot="1">
      <c r="A5" s="11"/>
      <c r="B5" s="5"/>
      <c r="C5" s="5"/>
      <c r="D5" s="5"/>
      <c r="E5" s="5"/>
      <c r="F5" s="13"/>
      <c r="G5" s="14"/>
      <c r="H5" s="14"/>
      <c r="I5" s="14"/>
      <c r="J5" s="14"/>
      <c r="K5" s="14"/>
      <c r="L5" s="15"/>
      <c r="M5" s="16"/>
      <c r="N5" s="16"/>
      <c r="O5" s="13"/>
      <c r="P5" s="13"/>
      <c r="Q5" s="13"/>
      <c r="R5" s="13"/>
      <c r="S5" s="13"/>
      <c r="T5" s="17"/>
      <c r="U5" s="13"/>
      <c r="V5" s="18">
        <f>'[1]Menus du mois'!C4</f>
        <v>41302</v>
      </c>
      <c r="W5" s="19"/>
      <c r="X5" s="19"/>
      <c r="Y5" s="19"/>
      <c r="Z5" s="19"/>
      <c r="AA5" s="20"/>
      <c r="AB5" s="20"/>
      <c r="AC5" s="20"/>
      <c r="AD5" s="20"/>
      <c r="AE5" s="20"/>
      <c r="AF5" s="20"/>
      <c r="AG5" s="20"/>
      <c r="AH5" s="20"/>
      <c r="AI5" s="20"/>
      <c r="AJ5" s="20"/>
      <c r="AK5" s="20"/>
      <c r="AL5" s="20"/>
      <c r="AM5" s="20"/>
      <c r="AN5" s="20"/>
      <c r="AO5" s="21"/>
      <c r="AP5" s="5"/>
      <c r="AQ5" s="8"/>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row>
    <row r="6" spans="1:72" s="37" customFormat="1" ht="69" customHeight="1">
      <c r="A6" s="11"/>
      <c r="B6" s="23" t="str">
        <f>'[1]Fiche d''informations'!B24</f>
        <v>Studio</v>
      </c>
      <c r="C6" s="23" t="str">
        <f>'[1]Fiche d''informations'!C24</f>
        <v>Résident client</v>
      </c>
      <c r="D6" s="23" t="str">
        <f>'[1]Fiche d''informations'!D24</f>
        <v>N° de table</v>
      </c>
      <c r="E6" s="23" t="str">
        <f>'[1]Fiche d''informations'!E24</f>
        <v>Mme/Mr</v>
      </c>
      <c r="F6" s="23" t="str">
        <f>'[1]Fiche d''informations'!F24</f>
        <v>Nom</v>
      </c>
      <c r="G6" s="24" t="s">
        <v>0</v>
      </c>
      <c r="H6" s="24" t="s">
        <v>1</v>
      </c>
      <c r="I6" s="24" t="s">
        <v>2</v>
      </c>
      <c r="J6" s="24" t="s">
        <v>3</v>
      </c>
      <c r="K6" s="24" t="s">
        <v>4</v>
      </c>
      <c r="L6" s="25" t="s">
        <v>5</v>
      </c>
      <c r="M6" s="24" t="s">
        <v>6</v>
      </c>
      <c r="N6" s="24" t="s">
        <v>7</v>
      </c>
      <c r="O6" s="24" t="s">
        <v>8</v>
      </c>
      <c r="P6" s="24" t="s">
        <v>9</v>
      </c>
      <c r="Q6" s="24" t="s">
        <v>10</v>
      </c>
      <c r="R6" s="25" t="s">
        <v>11</v>
      </c>
      <c r="S6" s="26" t="s">
        <v>12</v>
      </c>
      <c r="T6" s="26" t="s">
        <v>13</v>
      </c>
      <c r="U6" s="26" t="s">
        <v>14</v>
      </c>
      <c r="V6" s="27" t="s">
        <v>15</v>
      </c>
      <c r="W6" s="28" t="s">
        <v>16</v>
      </c>
      <c r="X6" s="28" t="s">
        <v>17</v>
      </c>
      <c r="Y6" s="28" t="s">
        <v>18</v>
      </c>
      <c r="Z6" s="29" t="s">
        <v>19</v>
      </c>
      <c r="AA6" s="29" t="s">
        <v>20</v>
      </c>
      <c r="AB6" s="29" t="s">
        <v>21</v>
      </c>
      <c r="AC6" s="29" t="s">
        <v>22</v>
      </c>
      <c r="AD6" s="30" t="s">
        <v>23</v>
      </c>
      <c r="AE6" s="29" t="s">
        <v>24</v>
      </c>
      <c r="AF6" s="31" t="s">
        <v>25</v>
      </c>
      <c r="AG6" s="31" t="s">
        <v>26</v>
      </c>
      <c r="AH6" s="31" t="s">
        <v>27</v>
      </c>
      <c r="AI6" s="31" t="s">
        <v>28</v>
      </c>
      <c r="AJ6" s="29" t="s">
        <v>29</v>
      </c>
      <c r="AK6" s="30" t="s">
        <v>30</v>
      </c>
      <c r="AL6" s="30" t="s">
        <v>31</v>
      </c>
      <c r="AM6" s="32" t="s">
        <v>32</v>
      </c>
      <c r="AN6" s="33" t="s">
        <v>33</v>
      </c>
      <c r="AO6" s="34" t="s">
        <v>34</v>
      </c>
      <c r="AP6" s="35"/>
      <c r="AQ6" s="36"/>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row>
    <row r="7" spans="1:72" s="44" customFormat="1" ht="69" customHeight="1">
      <c r="A7" s="11"/>
      <c r="B7" s="38">
        <f>'[1]Fiche d''informations'!B25</f>
        <v>1</v>
      </c>
      <c r="C7" s="38">
        <f>'[1]Fiche d''informations'!C25</f>
        <v>0</v>
      </c>
      <c r="D7" s="38">
        <f>'[1]Fiche d''informations'!D25</f>
        <v>0</v>
      </c>
      <c r="E7" s="38">
        <f>'[1]Fiche d''informations'!E25</f>
        <v>0</v>
      </c>
      <c r="F7" s="38" t="s">
        <v>38</v>
      </c>
      <c r="G7" s="38" t="str">
        <f>IF([1]SAISIE!AA7=1,'Fiche Agt.Service'!G6,"")</f>
        <v/>
      </c>
      <c r="H7" s="38" t="str">
        <f>IF([1]SAISIE!AB7=1,'Fiche Agt.Service'!H6,"")</f>
        <v/>
      </c>
      <c r="I7" s="38" t="str">
        <f>IF([1]SAISIE!AC7=1,'Fiche Agt.Service'!I6,"")</f>
        <v/>
      </c>
      <c r="J7" s="38" t="str">
        <f>IF([1]SAISIE!AD7=1,'Fiche Agt.Service'!J6,"")</f>
        <v/>
      </c>
      <c r="K7" s="38" t="str">
        <f>IF([1]SAISIE!AE7=1,'Fiche Agt.Service'!K6,"")</f>
        <v/>
      </c>
      <c r="L7" s="38" t="str">
        <f>IF([1]SAISIE!AF7=1,'Fiche Agt.Service'!L6,"")</f>
        <v/>
      </c>
      <c r="M7" s="38" t="str">
        <f>IF([1]SAISIE!BH7=1,'Fiche Agt.Service'!M6,"")</f>
        <v/>
      </c>
      <c r="N7" s="38" t="str">
        <f>IF([1]SAISIE!BI7=1,'Fiche Agt.Service'!N6,"")</f>
        <v/>
      </c>
      <c r="O7" s="38" t="str">
        <f>IF([1]SAISIE!BJ7=1,'Fiche Agt.Service'!O6,"")</f>
        <v/>
      </c>
      <c r="P7" s="38" t="str">
        <f>IF([1]SAISIE!BK7=1,'Fiche Agt.Service'!P6,"")</f>
        <v/>
      </c>
      <c r="Q7" s="38" t="str">
        <f>IF([1]SAISIE!BL7=1,'Fiche Agt.Service'!Q6,"")</f>
        <v/>
      </c>
      <c r="R7" s="38" t="str">
        <f>IF([1]SAISIE!BM7=1,'Fiche Agt.Service'!R6,"")</f>
        <v/>
      </c>
      <c r="S7" s="38" t="str">
        <f>CONCATENATE(IF([1]SAISIE!J7=1,"salle"," "), IF([1]SAISIE!K7=1,"logement"," "))</f>
        <v xml:space="preserve">  </v>
      </c>
      <c r="T7" s="38" t="str">
        <f>IF(S7="salle ",  F7 &amp; " " &amp; G7 &amp; H7 &amp; I7 &amp; J7 &amp; K7 &amp; L7  &amp;  "                                                           ","")</f>
        <v/>
      </c>
      <c r="U7" s="38" t="str">
        <f>IF(S7=" logement", F7 &amp; " " &amp; M7 &amp; N7 &amp; O7 &amp; P7 &amp; Q7 &amp; R7 &amp; "                                                 ","")</f>
        <v/>
      </c>
      <c r="V7" s="39" t="str">
        <f>CONCATENATE((IF(SUM([1]SAISIE!BN7:BP7)=0,"-",INDEX(B162:B164,MATCH(1,[1]SAISIE!BN7:BP7,0)))),(CONCATENATE(G7,H7,I7,J7,K7,L7,M7,N7,O7,P7,Q7,R7)))</f>
        <v>-</v>
      </c>
      <c r="W7" s="38" t="str">
        <f>IF(V7=B162,F7 &amp;"                           "," ")</f>
        <v xml:space="preserve"> </v>
      </c>
      <c r="X7" s="40" t="str">
        <f>IF(V7=B163, F7 &amp; "                            "," ")</f>
        <v xml:space="preserve"> </v>
      </c>
      <c r="Y7" s="38" t="str">
        <f>IF(V7=B164, F7 &amp; "                               "," ")</f>
        <v xml:space="preserve"> </v>
      </c>
      <c r="Z7" s="38" t="str">
        <f>CONCATENATE((IF(SUM([1]SAISIE!BQ7:BR7)=0,"-",INDEX(B165:B166,MATCH(1,[1]SAISIE!BQ7:BR7,0)))),(CONCATENATE(G7,H7,I7,J7,K7,L7,M7,N7,O7,P7,Q7,R7)))</f>
        <v>-</v>
      </c>
      <c r="AA7" s="38" t="str">
        <f>IF(Z7=B165, F7 &amp;"                           "," ")</f>
        <v xml:space="preserve"> </v>
      </c>
      <c r="AB7" s="38" t="str">
        <f>IF(Z7=B166,F7 &amp;"                           "," ")</f>
        <v xml:space="preserve"> </v>
      </c>
      <c r="AC7" s="39" t="str">
        <f>CONCATENATE((IF(SUM([1]SAISIE!BS7:BT7)=0,"-",INDEX(B167:B168,MATCH(1,[1]SAISIE!BS7:BT7,0)))),(CONCATENATE(G7,H7,I7,J7,K7,L7,M7,N7,O7,P7,Q7,R7)))</f>
        <v>-</v>
      </c>
      <c r="AD7" s="38" t="str">
        <f>IF(AC7=B167, F7 &amp;"                           "," ")</f>
        <v xml:space="preserve"> </v>
      </c>
      <c r="AE7" s="38" t="str">
        <f>IF(AC7=B168,F7 &amp;"                           "," ")</f>
        <v xml:space="preserve"> </v>
      </c>
      <c r="AF7" s="39" t="str">
        <f>CONCATENATE((IF(SUM([1]SAISIE!BU7:BW7)=0,"-",INDEX(B169:B171,MATCH(1,[1]SAISIE!BU7:BW7,0)))),(CONCATENATE(G7,H7,I7,J7,K7,L7,M7,N7,O7,P7,Q7,R7)))</f>
        <v>-</v>
      </c>
      <c r="AG7" s="38" t="str">
        <f>IF(AF7=B169, F7 &amp;"                           "," ")</f>
        <v xml:space="preserve"> </v>
      </c>
      <c r="AH7" s="38" t="str">
        <f>IF(AF7=B170,F7 &amp; "                            "," ")</f>
        <v xml:space="preserve"> </v>
      </c>
      <c r="AI7" s="38" t="str">
        <f>IF(AF7=B171,F7 &amp; "                               "," ")</f>
        <v xml:space="preserve"> </v>
      </c>
      <c r="AJ7" s="38" t="str">
        <f>CONCATENATE((IF(SUM([1]SAISIE!BX7:BY7)=0,"-",INDEX(B172:B173,MATCH(1,[1]SAISIE!BX7:BY7,0)))),(CONCATENATE(G7,H7,I7,J7,K7,L7,M7,N7,O7,P7,Q7,R7)))</f>
        <v>-</v>
      </c>
      <c r="AK7" s="38" t="str">
        <f>IF(AJ7=B172,F7 &amp;"                           "," ")</f>
        <v xml:space="preserve"> </v>
      </c>
      <c r="AL7" s="38" t="str">
        <f>IF(AJ7=B173,F7 &amp; "                            "," ")</f>
        <v xml:space="preserve"> </v>
      </c>
      <c r="AM7" s="41"/>
      <c r="AN7" s="38" t="str">
        <f>CONCATENATE((IF([1]SAISIE!AG7=1,F7 &amp; " " &amp; "normal                                                    ","")),(IF([1]SAISIE!AH7=1,F7 &amp; " " &amp; "diab                                               ","")),(IF([1]SAISIE!AI7=1,F7 &amp; " " &amp; "diab s sel                                              ","")),(IF([1]SAISIE!AJ7=1, F7 &amp; " " &amp; "mixé                                              ","")),(IF([1]SAISIE!AK7=1,F7 &amp; " " &amp;  "sans sel                                                  ","")),(IF([1]SAISIE!AL7=1,F7 &amp; " " &amp;  "sans graisse                                             ","")),,(IF([1]SAISIE!AM7=1,F7 &amp; " " &amp;  "sans gr s sel                                                ","")))</f>
        <v/>
      </c>
      <c r="AO7" s="38" t="str">
        <f>CONCATENATE((IF([1]SAISIE!AN7=1,F7 &amp; " " &amp; "normal                                      ","")),(IF([1]SAISIE!AO7=1,F7 &amp; " " &amp; "diab                                         ","")),(IF([1]SAISIE!AP7=1,F7 &amp; " " &amp; "diab s sel                                              ","")),(IF([1]SAISIE!AQ7=1,F7 &amp; " " &amp; "mixé                                            ","")),(IF([1]SAISIE!AR7=1,F7 &amp; " " &amp; "sans sel                                                  ","")),(IF([1]SAISIE!AS7=1,F7 &amp; " " &amp; "sans graisse                                                ","")),,(IF([1]SAISIE!AT7=1,F7 &amp; " " &amp; "sans gr s sel                                                   ","")),(IF([1]SAISIE!AU7=1,F7 &amp; " " &amp; "sans porc                                               ","")))</f>
        <v/>
      </c>
      <c r="AP7" s="42"/>
      <c r="AQ7" s="43"/>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row>
    <row r="8" spans="1:72" s="44" customFormat="1" ht="69" customHeight="1">
      <c r="A8" s="11"/>
      <c r="B8" s="38">
        <f>'[1]Fiche d''informations'!B26</f>
        <v>2</v>
      </c>
      <c r="C8" s="38">
        <f>'[1]Fiche d''informations'!C26</f>
        <v>1</v>
      </c>
      <c r="D8" s="38">
        <f>'[1]Fiche d''informations'!D26</f>
        <v>7</v>
      </c>
      <c r="E8" s="38" t="str">
        <f>'[1]Fiche d''informations'!E26</f>
        <v>Mr</v>
      </c>
      <c r="F8" s="38" t="s">
        <v>39</v>
      </c>
      <c r="G8" s="38" t="str">
        <f>IF([1]SAISIE!AA8=1,'Fiche Agt.Service'!G6,"")</f>
        <v/>
      </c>
      <c r="H8" s="38" t="str">
        <f>IF([1]SAISIE!AB8=1,'Fiche Agt.Service'!H6,"")</f>
        <v/>
      </c>
      <c r="I8" s="38" t="str">
        <f>IF([1]SAISIE!AC8=1,'Fiche Agt.Service'!I6,"")</f>
        <v/>
      </c>
      <c r="J8" s="38" t="str">
        <f>IF([1]SAISIE!AD8=1,'Fiche Agt.Service'!J6,"")</f>
        <v/>
      </c>
      <c r="K8" s="38" t="str">
        <f>IF([1]SAISIE!AE8=1,'Fiche Agt.Service'!K6,"")</f>
        <v/>
      </c>
      <c r="L8" s="38" t="str">
        <f>IF([1]SAISIE!AF8=1,'Fiche Agt.Service'!L6,"")</f>
        <v/>
      </c>
      <c r="M8" s="38" t="str">
        <f>IF([1]SAISIE!BH8=1,'Fiche Agt.Service'!M6,"")</f>
        <v/>
      </c>
      <c r="N8" s="38" t="str">
        <f>IF([1]SAISIE!BI8=1,'Fiche Agt.Service'!N6,"")</f>
        <v/>
      </c>
      <c r="O8" s="38" t="str">
        <f>IF([1]SAISIE!BJ8=1,'Fiche Agt.Service'!O6,"")</f>
        <v/>
      </c>
      <c r="P8" s="38" t="str">
        <f>IF([1]SAISIE!BK8=1,'Fiche Agt.Service'!P6,"")</f>
        <v/>
      </c>
      <c r="Q8" s="38" t="str">
        <f>IF([1]SAISIE!BL8=1,'Fiche Agt.Service'!Q6,"")</f>
        <v/>
      </c>
      <c r="R8" s="38" t="str">
        <f>IF([1]SAISIE!BM8=1,'Fiche Agt.Service'!R6,"")</f>
        <v/>
      </c>
      <c r="S8" s="38" t="str">
        <f>CONCATENATE(IF([1]SAISIE!J8=1,"salle"," "), IF([1]SAISIE!K8=1,"logement"," "))</f>
        <v xml:space="preserve">  </v>
      </c>
      <c r="T8" s="38" t="str">
        <f t="shared" ref="T8:T71" si="0">IF(S8="salle ",  F8 &amp; " " &amp; G8 &amp; H8 &amp; I8 &amp; J8 &amp; K8 &amp; L8  &amp;  "                                                           ","")</f>
        <v/>
      </c>
      <c r="U8" s="38" t="str">
        <f t="shared" ref="U8:U71" si="1">IF(S8=" logement", F8 &amp; " " &amp; M8 &amp; N8 &amp; O8 &amp; P8 &amp; Q8 &amp; R8 &amp; "                                                 ","")</f>
        <v/>
      </c>
      <c r="V8" s="39" t="str">
        <f>CONCATENATE((IF(SUM([1]SAISIE!BN8:BP8)=0,"-",INDEX(B162:B164,MATCH(1,[1]SAISIE!BN8:BP8,0)))),(CONCATENATE(G8,H8,I8,J8,K8,L8,M8,N8,O8,P8,Q8,R8)))</f>
        <v>-</v>
      </c>
      <c r="W8" s="38" t="str">
        <f>IF(V8=B162,F8 &amp;"                           "," ")</f>
        <v xml:space="preserve"> </v>
      </c>
      <c r="X8" s="40" t="str">
        <f>IF(V8=B163, F8 &amp; "                            "," ")</f>
        <v xml:space="preserve"> </v>
      </c>
      <c r="Y8" s="38" t="str">
        <f>IF(V8=B164, F8 &amp; "                               "," ")</f>
        <v xml:space="preserve"> </v>
      </c>
      <c r="Z8" s="38" t="str">
        <f>CONCATENATE((IF(SUM([1]SAISIE!BQ8:BR8)=0,"-",INDEX(B165:B166,MATCH(1,[1]SAISIE!BQ8:BR8,0)))),(CONCATENATE(G8,H8,I8,J8,K8,L8,M8,N8,O8,P8,Q8,R8)))</f>
        <v>-</v>
      </c>
      <c r="AA8" s="38" t="str">
        <f>IF(Z8=B165, F8 &amp;"                           "," ")</f>
        <v xml:space="preserve"> </v>
      </c>
      <c r="AB8" s="38" t="str">
        <f>IF(Z8=B166,F8 &amp;"                           "," ")</f>
        <v xml:space="preserve"> </v>
      </c>
      <c r="AC8" s="39" t="str">
        <f>CONCATENATE((IF(SUM([1]SAISIE!BS8:BT8)=0,"-",INDEX(B167:B168,MATCH(1,[1]SAISIE!BS8:BT8,0)))),(CONCATENATE(G8,H8,I8,J8,K8,L8,M8,N8,O8,P8,Q8,R8)))</f>
        <v>-</v>
      </c>
      <c r="AD8" s="38" t="str">
        <f>IF(AC8=B167, F8 &amp;"                           "," ")</f>
        <v xml:space="preserve"> </v>
      </c>
      <c r="AE8" s="38" t="str">
        <f>IF(AC8=B168,F8 &amp;"                           "," ")</f>
        <v xml:space="preserve"> </v>
      </c>
      <c r="AF8" s="39" t="str">
        <f>CONCATENATE((IF(SUM([1]SAISIE!BU8:BW8)=0,"-",INDEX(B169:B171,MATCH(1,[1]SAISIE!BU8:BW8,0)))),(CONCATENATE(G8,H8,I8,J8,K8,L8,M8,N8,O8,P8,Q8,R8)))</f>
        <v>-</v>
      </c>
      <c r="AG8" s="38" t="str">
        <f>IF(AF8=B169, F8 &amp;"                           "," ")</f>
        <v xml:space="preserve"> </v>
      </c>
      <c r="AH8" s="38" t="str">
        <f>IF(AF8=B170,F8 &amp; "                            "," ")</f>
        <v xml:space="preserve"> </v>
      </c>
      <c r="AI8" s="38" t="str">
        <f>IF(AF8=B171,F8 &amp; "                               "," ")</f>
        <v xml:space="preserve"> </v>
      </c>
      <c r="AJ8" s="38" t="str">
        <f>CONCATENATE((IF(SUM([1]SAISIE!BX8:BY8)=0,"-",INDEX(B172:B173,MATCH(1,[1]SAISIE!BX8:BY8,0)))),(CONCATENATE(G8,H8,I8,J8,K8,L8,M8,N8,O8,P8,Q8,R8)))</f>
        <v>-</v>
      </c>
      <c r="AK8" s="38" t="str">
        <f>IF(AJ8=B172,F8 &amp;"                           "," ")</f>
        <v xml:space="preserve"> </v>
      </c>
      <c r="AL8" s="38" t="str">
        <f>IF(AJ8=B173,F8 &amp; "                            "," ")</f>
        <v xml:space="preserve"> </v>
      </c>
      <c r="AM8" s="41"/>
      <c r="AN8" s="38" t="str">
        <f>CONCATENATE((IF([1]SAISIE!AG8=1,F8 &amp; " " &amp; "normal                                                    ","")),(IF([1]SAISIE!AH8=1,F8 &amp; " " &amp; "diab                                               ","")),(IF([1]SAISIE!AI8=1,F8 &amp; " " &amp; "diab s sel                                              ","")),(IF([1]SAISIE!AJ8=1, F8 &amp; " " &amp; "mixé                                              ","")),(IF([1]SAISIE!AK8=1,F8 &amp; " " &amp;  "sans sel                                                  ","")),(IF([1]SAISIE!AL8=1,F8 &amp; " " &amp;  "sans graisse                                             ","")),,(IF([1]SAISIE!AM8=1,F8 &amp; " " &amp;  "sans gr s sel                                                ","")))</f>
        <v/>
      </c>
      <c r="AO8" s="38" t="str">
        <f>CONCATENATE((IF([1]SAISIE!AN8=1,F8 &amp; " " &amp; "normal                                      ","")),(IF([1]SAISIE!AO8=1,F8 &amp; " " &amp; "diab                                         ","")),(IF([1]SAISIE!AP8=1,F8 &amp; " " &amp; "diab s sel                                              ","")),(IF([1]SAISIE!AQ8=1,F8 &amp; " " &amp; "mixé                                            ","")),(IF([1]SAISIE!AR8=1,F8 &amp; " " &amp; "sans sel                                                  ","")),(IF([1]SAISIE!AS8=1,F8 &amp; " " &amp; "sans graisse                                                ","")),,(IF([1]SAISIE!AT8=1,F8 &amp; " " &amp; "sans gr s sel                                                   ","")),(IF([1]SAISIE!AU8=1,F8 &amp; " " &amp; "sans porc                                               ","")))</f>
        <v/>
      </c>
      <c r="AP8" s="42"/>
      <c r="AQ8" s="43"/>
      <c r="AR8" s="42"/>
      <c r="AS8" s="42"/>
      <c r="AT8" s="42"/>
      <c r="AU8" s="42"/>
      <c r="AV8" s="42"/>
      <c r="AW8" s="42"/>
      <c r="AX8" s="42"/>
      <c r="AY8" s="45"/>
      <c r="AZ8" s="45"/>
      <c r="BA8" s="42"/>
      <c r="BB8" s="42"/>
      <c r="BC8" s="42"/>
      <c r="BD8" s="42"/>
      <c r="BE8" s="42"/>
      <c r="BF8" s="42"/>
      <c r="BG8" s="42"/>
      <c r="BH8" s="42"/>
      <c r="BI8" s="42"/>
      <c r="BJ8" s="42"/>
      <c r="BK8" s="42"/>
      <c r="BL8" s="42"/>
      <c r="BM8" s="42"/>
      <c r="BN8" s="42"/>
      <c r="BO8" s="42"/>
      <c r="BP8" s="42"/>
      <c r="BQ8" s="42"/>
      <c r="BR8" s="42"/>
      <c r="BS8" s="42"/>
      <c r="BT8" s="42"/>
    </row>
    <row r="9" spans="1:72" s="44" customFormat="1" ht="69" customHeight="1">
      <c r="A9" s="11"/>
      <c r="B9" s="38">
        <f>'[1]Fiche d''informations'!B27</f>
        <v>3</v>
      </c>
      <c r="C9" s="38">
        <f>'[1]Fiche d''informations'!C27</f>
        <v>0</v>
      </c>
      <c r="D9" s="38">
        <f>'[1]Fiche d''informations'!D27</f>
        <v>0</v>
      </c>
      <c r="E9" s="38">
        <f>'[1]Fiche d''informations'!E27</f>
        <v>0</v>
      </c>
      <c r="F9" s="38" t="s">
        <v>40</v>
      </c>
      <c r="G9" s="38" t="str">
        <f>IF([1]SAISIE!AA9=1,'Fiche Agt.Service'!G6,"")</f>
        <v/>
      </c>
      <c r="H9" s="38" t="str">
        <f>IF([1]SAISIE!AB9=1,'Fiche Agt.Service'!H6,"")</f>
        <v/>
      </c>
      <c r="I9" s="38" t="str">
        <f>IF([1]SAISIE!AC9=1,'Fiche Agt.Service'!I6,"")</f>
        <v/>
      </c>
      <c r="J9" s="38" t="str">
        <f>IF([1]SAISIE!AD9=1,'Fiche Agt.Service'!J6,"")</f>
        <v/>
      </c>
      <c r="K9" s="38" t="str">
        <f>IF([1]SAISIE!AE9=1,'Fiche Agt.Service'!K6,"")</f>
        <v/>
      </c>
      <c r="L9" s="38" t="str">
        <f>IF([1]SAISIE!AF9=1,'Fiche Agt.Service'!L6,"")</f>
        <v/>
      </c>
      <c r="M9" s="38" t="str">
        <f>IF([1]SAISIE!BH9=1,'Fiche Agt.Service'!M6,"")</f>
        <v/>
      </c>
      <c r="N9" s="38" t="str">
        <f>IF([1]SAISIE!BI9=1,'Fiche Agt.Service'!N6,"")</f>
        <v/>
      </c>
      <c r="O9" s="38" t="str">
        <f>IF([1]SAISIE!BJ9=1,'Fiche Agt.Service'!O6,"")</f>
        <v/>
      </c>
      <c r="P9" s="38" t="str">
        <f>IF([1]SAISIE!BK9=1,'Fiche Agt.Service'!P6,"")</f>
        <v/>
      </c>
      <c r="Q9" s="38" t="str">
        <f>IF([1]SAISIE!BL9=1,'Fiche Agt.Service'!Q6,"")</f>
        <v/>
      </c>
      <c r="R9" s="38" t="str">
        <f>IF([1]SAISIE!BM9=1,'Fiche Agt.Service'!R6,"")</f>
        <v/>
      </c>
      <c r="S9" s="38" t="str">
        <f>CONCATENATE(IF([1]SAISIE!J9=1,"salle"," "), IF([1]SAISIE!K9=1,"logement"," "))</f>
        <v xml:space="preserve">  </v>
      </c>
      <c r="T9" s="38" t="str">
        <f t="shared" si="0"/>
        <v/>
      </c>
      <c r="U9" s="38" t="str">
        <f t="shared" si="1"/>
        <v/>
      </c>
      <c r="V9" s="39" t="str">
        <f>CONCATENATE((IF(SUM([1]SAISIE!BN9:BP9)=0,"-",INDEX(B162:B164,MATCH(1,[1]SAISIE!BN9:BP9,0)))),(CONCATENATE(G9,H9,I9,J9,K9,L9,M9,N9,O9,P9,Q9,R9)))</f>
        <v>-</v>
      </c>
      <c r="W9" s="38" t="str">
        <f>IF(V9=B162,F9 &amp;"                           "," ")</f>
        <v xml:space="preserve"> </v>
      </c>
      <c r="X9" s="40" t="str">
        <f>IF(V9=B163, F9 &amp; "                            "," ")</f>
        <v xml:space="preserve"> </v>
      </c>
      <c r="Y9" s="38" t="str">
        <f>IF(V9=B164, F9 &amp; "                               "," ")</f>
        <v xml:space="preserve"> </v>
      </c>
      <c r="Z9" s="38" t="str">
        <f>CONCATENATE((IF(SUM([1]SAISIE!BQ9:BR9)=0,"-",INDEX(B165:B166,MATCH(1,[1]SAISIE!BQ9:BR9,0)))),(CONCATENATE(G9,H9,I9,J9,K9,L9,M9,N9,O9,P9,Q9,R9)))</f>
        <v>-</v>
      </c>
      <c r="AA9" s="38" t="str">
        <f>IF(Z9=B165, F9 &amp;"                           "," ")</f>
        <v xml:space="preserve"> </v>
      </c>
      <c r="AB9" s="38" t="str">
        <f>IF(Z9=B166,F9 &amp;"                           "," ")</f>
        <v xml:space="preserve"> </v>
      </c>
      <c r="AC9" s="39" t="str">
        <f>CONCATENATE((IF(SUM([1]SAISIE!BS9:BT9)=0,"-",INDEX(B167:B168,MATCH(1,[1]SAISIE!BS9:BT9,0)))),(CONCATENATE(G9,H9,I9,J9,K9,L9,M9,N9,O9,P9,Q9,R9)))</f>
        <v>-</v>
      </c>
      <c r="AD9" s="38" t="str">
        <f>IF(AC9=B167, F9 &amp;"                           "," ")</f>
        <v xml:space="preserve"> </v>
      </c>
      <c r="AE9" s="38" t="str">
        <f>IF(AC9=B168,F9 &amp;"                           "," ")</f>
        <v xml:space="preserve"> </v>
      </c>
      <c r="AF9" s="39" t="str">
        <f>CONCATENATE((IF(SUM([1]SAISIE!BU9:BW9)=0,"-",INDEX(B169:B171,MATCH(1,[1]SAISIE!BU9:BW9,0)))),(CONCATENATE(G9,H9,I9,J9,K9,L9,M9,N9,O9,P9,Q9,R9)))</f>
        <v>-</v>
      </c>
      <c r="AG9" s="38" t="str">
        <f>IF(AF9=B169, F9 &amp;"                           "," ")</f>
        <v xml:space="preserve"> </v>
      </c>
      <c r="AH9" s="38" t="str">
        <f>IF(AF9=B170,F9 &amp; "                            "," ")</f>
        <v xml:space="preserve"> </v>
      </c>
      <c r="AI9" s="38" t="str">
        <f>IF(AF9=B171,F9 &amp; "                               "," ")</f>
        <v xml:space="preserve"> </v>
      </c>
      <c r="AJ9" s="38" t="str">
        <f>CONCATENATE((IF(SUM([1]SAISIE!BX9:BY9)=0,"-",INDEX(B172:B173,MATCH(1,[1]SAISIE!BX9:BY9,0)))),(CONCATENATE(G9,H9,I9,J9,K9,L9,M9,N9,O9,P9,Q9,R9)))</f>
        <v>-</v>
      </c>
      <c r="AK9" s="38" t="str">
        <f>IF(AJ9=B172,F9 &amp;"                           "," ")</f>
        <v xml:space="preserve"> </v>
      </c>
      <c r="AL9" s="38" t="str">
        <f>IF(AJ9=B173,F9 &amp; "                            "," ")</f>
        <v xml:space="preserve"> </v>
      </c>
      <c r="AM9" s="41"/>
      <c r="AN9" s="38" t="str">
        <f>CONCATENATE((IF([1]SAISIE!AG9=1,F9 &amp; " " &amp; "normal                                                    ","")),(IF([1]SAISIE!AH9=1,F9 &amp; " " &amp; "diab                                               ","")),(IF([1]SAISIE!AI9=1,F9 &amp; " " &amp; "diab s sel                                              ","")),(IF([1]SAISIE!AJ9=1, F9 &amp; " " &amp; "mixé                                              ","")),(IF([1]SAISIE!AK9=1,F9 &amp; " " &amp;  "sans sel                                                  ","")),(IF([1]SAISIE!AL9=1,F9 &amp; " " &amp;  "sans graisse                                             ","")),,(IF([1]SAISIE!AM9=1,F9 &amp; " " &amp;  "sans gr s sel                                                ","")))</f>
        <v/>
      </c>
      <c r="AO9" s="38" t="str">
        <f>CONCATENATE((IF([1]SAISIE!AN9=1,F9 &amp; " " &amp; "normal                                      ","")),(IF([1]SAISIE!AO9=1,F9 &amp; " " &amp; "diab                                         ","")),(IF([1]SAISIE!AP9=1,F9 &amp; " " &amp; "diab s sel                                              ","")),(IF([1]SAISIE!AQ9=1,F9 &amp; " " &amp; "mixé                                            ","")),(IF([1]SAISIE!AR9=1,F9 &amp; " " &amp; "sans sel                                                  ","")),(IF([1]SAISIE!AS9=1,F9 &amp; " " &amp; "sans graisse                                                ","")),,(IF([1]SAISIE!AT9=1,F9 &amp; " " &amp; "sans gr s sel                                                   ","")),(IF([1]SAISIE!AU9=1,F9 &amp; " " &amp; "sans porc                                               ","")))</f>
        <v/>
      </c>
      <c r="AP9" s="42"/>
      <c r="AQ9" s="43"/>
      <c r="AR9" s="42"/>
      <c r="AS9" s="42"/>
      <c r="AT9" s="42"/>
      <c r="AU9" s="42"/>
      <c r="AV9" s="42"/>
      <c r="AW9" s="42"/>
      <c r="AX9" s="42"/>
      <c r="AY9" s="46"/>
      <c r="AZ9" s="46"/>
      <c r="BA9" s="42"/>
      <c r="BB9" s="42"/>
      <c r="BC9" s="42"/>
      <c r="BD9" s="42"/>
      <c r="BE9" s="42"/>
      <c r="BF9" s="42"/>
      <c r="BG9" s="42"/>
      <c r="BH9" s="42"/>
      <c r="BI9" s="42"/>
      <c r="BJ9" s="42"/>
      <c r="BK9" s="42"/>
      <c r="BL9" s="42"/>
      <c r="BM9" s="42"/>
      <c r="BN9" s="42"/>
      <c r="BO9" s="42"/>
      <c r="BP9" s="42"/>
      <c r="BQ9" s="42"/>
      <c r="BR9" s="42"/>
      <c r="BS9" s="42"/>
      <c r="BT9" s="42"/>
    </row>
    <row r="10" spans="1:72" s="44" customFormat="1" ht="69" customHeight="1">
      <c r="A10" s="11"/>
      <c r="B10" s="38">
        <f>'[1]Fiche d''informations'!B28</f>
        <v>4</v>
      </c>
      <c r="C10" s="38">
        <f>'[1]Fiche d''informations'!C28</f>
        <v>1</v>
      </c>
      <c r="D10" s="38">
        <f>'[1]Fiche d''informations'!D28</f>
        <v>3</v>
      </c>
      <c r="E10" s="38" t="str">
        <f>'[1]Fiche d''informations'!E28</f>
        <v>Mme</v>
      </c>
      <c r="F10" s="38" t="s">
        <v>41</v>
      </c>
      <c r="G10" s="38" t="str">
        <f>IF([1]SAISIE!AA10=1,'Fiche Agt.Service'!G6,"")</f>
        <v/>
      </c>
      <c r="H10" s="38" t="str">
        <f>IF([1]SAISIE!AB10=1,'Fiche Agt.Service'!H6,"")</f>
        <v/>
      </c>
      <c r="I10" s="38" t="str">
        <f>IF([1]SAISIE!AC10=1,'Fiche Agt.Service'!I6,"")</f>
        <v/>
      </c>
      <c r="J10" s="38" t="str">
        <f>IF([1]SAISIE!AD10=1,'Fiche Agt.Service'!J6,"")</f>
        <v/>
      </c>
      <c r="K10" s="38" t="str">
        <f>IF([1]SAISIE!AE10=1,'Fiche Agt.Service'!K6,"")</f>
        <v/>
      </c>
      <c r="L10" s="38" t="str">
        <f>IF([1]SAISIE!AF10=1,'Fiche Agt.Service'!L6,"")</f>
        <v/>
      </c>
      <c r="M10" s="38" t="str">
        <f>IF([1]SAISIE!BH10=1,'Fiche Agt.Service'!M6,"")</f>
        <v/>
      </c>
      <c r="N10" s="38" t="str">
        <f>IF([1]SAISIE!BI10=1,'Fiche Agt.Service'!N6,"")</f>
        <v/>
      </c>
      <c r="O10" s="38" t="str">
        <f>IF([1]SAISIE!BJ10=1,'Fiche Agt.Service'!O6,"")</f>
        <v/>
      </c>
      <c r="P10" s="38" t="str">
        <f>IF([1]SAISIE!BK10=1,'Fiche Agt.Service'!P6,"")</f>
        <v/>
      </c>
      <c r="Q10" s="38" t="str">
        <f>IF([1]SAISIE!BL10=1,'Fiche Agt.Service'!Q6,"")</f>
        <v/>
      </c>
      <c r="R10" s="38" t="str">
        <f>IF([1]SAISIE!BM10=1,'Fiche Agt.Service'!R6,"")</f>
        <v/>
      </c>
      <c r="S10" s="38" t="str">
        <f>CONCATENATE(IF([1]SAISIE!J10=1,"salle"," "), IF([1]SAISIE!K10=1,"logement"," "))</f>
        <v xml:space="preserve">salle </v>
      </c>
      <c r="T10" s="38" t="str">
        <f t="shared" si="0"/>
        <v xml:space="preserve">NOM 4                                                            </v>
      </c>
      <c r="U10" s="38" t="str">
        <f t="shared" si="1"/>
        <v/>
      </c>
      <c r="V10" s="39" t="str">
        <f>CONCATENATE((IF(SUM([1]SAISIE!BN10:BP10)=0,"-",INDEX(B162:B164,MATCH(1,[1]SAISIE!BN10:BP10,0)))),(CONCATENATE(G10,H10,I10,J10,K10,L10,M10,N10,O10,P10,Q10,R10)))</f>
        <v xml:space="preserve">Betteraves </v>
      </c>
      <c r="W10" s="38" t="str">
        <f>IF(V10=B162,F10 &amp;"                           "," ")</f>
        <v xml:space="preserve"> </v>
      </c>
      <c r="X10" s="40" t="str">
        <f>IF(V10=B163, F10 &amp; "                            "," ")</f>
        <v xml:space="preserve"> </v>
      </c>
      <c r="Y10" s="38" t="str">
        <f>IF(V10=B164, F10 &amp; "                               "," ")</f>
        <v xml:space="preserve">NOM 4                               </v>
      </c>
      <c r="Z10" s="38" t="str">
        <f>CONCATENATE((IF(SUM([1]SAISIE!BQ10:BR10)=0,"-",INDEX(B165:B166,MATCH(1,[1]SAISIE!BQ10:BR10,0)))),(CONCATENATE(G10,H10,I10,J10,K10,L10,M10,N10,O10,P10,Q10,R10)))</f>
        <v>Dés de colin sauce curry</v>
      </c>
      <c r="AA10" s="38" t="str">
        <f>IF(Z10=B165, F10 &amp;"                           "," ")</f>
        <v xml:space="preserve"> </v>
      </c>
      <c r="AB10" s="38" t="str">
        <f>IF(Z10=B166,F10 &amp;"                           "," ")</f>
        <v xml:space="preserve">NOM 4                           </v>
      </c>
      <c r="AC10" s="39" t="str">
        <f>CONCATENATE((IF(SUM([1]SAISIE!BS10:BT10)=0,"-",INDEX(B167:B168,MATCH(1,[1]SAISIE!BS10:BT10,0)))),(CONCATENATE(G10,H10,I10,J10,K10,L10,M10,N10,O10,P10,Q10,R10)))</f>
        <v xml:space="preserve">Gratin de courgettes </v>
      </c>
      <c r="AD10" s="38" t="str">
        <f>IF(AC10=B167, F10 &amp;"                           "," ")</f>
        <v xml:space="preserve">NOM 4                           </v>
      </c>
      <c r="AE10" s="38" t="str">
        <f>IF(AC10=B168,F10 &amp;"                           "," ")</f>
        <v xml:space="preserve"> </v>
      </c>
      <c r="AF10" s="39" t="str">
        <f>CONCATENATE((IF(SUM([1]SAISIE!BU10:BW10)=0,"-",INDEX(B169:B171,MATCH(1,[1]SAISIE!BU10:BW10,0)))),(CONCATENATE(G10,H10,I10,J10,K10,L10,M10,N10,O10,P10,Q10,R10)))</f>
        <v>Edam</v>
      </c>
      <c r="AG10" s="38" t="str">
        <f>IF(AF10=B169, F10 &amp;"                           "," ")</f>
        <v xml:space="preserve">NOM 4                           </v>
      </c>
      <c r="AH10" s="38" t="str">
        <f>IF(AF10=B170,F10 &amp; "                            "," ")</f>
        <v xml:space="preserve"> </v>
      </c>
      <c r="AI10" s="38" t="str">
        <f>IF(AF10=B171,F10 &amp; "                               "," ")</f>
        <v xml:space="preserve"> </v>
      </c>
      <c r="AJ10" s="38" t="str">
        <f>CONCATENATE((IF(SUM([1]SAISIE!BX10:BY10)=0,"-",INDEX(B172:B173,MATCH(1,[1]SAISIE!BX10:BY10,0)))),(CONCATENATE(G10,H10,I10,J10,K10,L10,M10,N10,O10,P10,Q10,R10)))</f>
        <v xml:space="preserve">Pêches au sirop </v>
      </c>
      <c r="AK10" s="38" t="str">
        <f>IF(AJ10=B172,F10 &amp;"                           "," ")</f>
        <v xml:space="preserve"> </v>
      </c>
      <c r="AL10" s="38" t="str">
        <f>IF(AJ10=B173,F10 &amp; "                            "," ")</f>
        <v xml:space="preserve">NOM 4                            </v>
      </c>
      <c r="AM10" s="41"/>
      <c r="AN10" s="38" t="str">
        <f>CONCATENATE((IF([1]SAISIE!AG10=1,F10 &amp; " " &amp; "normal                                                    ","")),(IF([1]SAISIE!AH10=1,F10 &amp; " " &amp; "diab                                               ","")),(IF([1]SAISIE!AI10=1,F10 &amp; " " &amp; "diab s sel                                              ","")),(IF([1]SAISIE!AJ10=1, F10 &amp; " " &amp; "mixé                                              ","")),(IF([1]SAISIE!AK10=1,F10 &amp; " " &amp;  "sans sel                                                  ","")),(IF([1]SAISIE!AL10=1,F10 &amp; " " &amp;  "sans graisse                                             ","")),,(IF([1]SAISIE!AM10=1,F10 &amp; " " &amp;  "sans gr s sel                                                ","")))</f>
        <v xml:space="preserve">NOM 4 normal                                                    </v>
      </c>
      <c r="AO10" s="38" t="str">
        <f>CONCATENATE((IF([1]SAISIE!AN10=1,F10 &amp; " " &amp; "normal                                      ","")),(IF([1]SAISIE!AO10=1,F10 &amp; " " &amp; "diab                                         ","")),(IF([1]SAISIE!AP10=1,F10 &amp; " " &amp; "diab s sel                                              ","")),(IF([1]SAISIE!AQ10=1,F10 &amp; " " &amp; "mixé                                            ","")),(IF([1]SAISIE!AR10=1,F10 &amp; " " &amp; "sans sel                                                  ","")),(IF([1]SAISIE!AS10=1,F10 &amp; " " &amp; "sans graisse                                                ","")),,(IF([1]SAISIE!AT10=1,F10 &amp; " " &amp; "sans gr s sel                                                   ","")),(IF([1]SAISIE!AU10=1,F10 &amp; " " &amp; "sans porc                                               ","")))</f>
        <v/>
      </c>
      <c r="AP10" s="42"/>
      <c r="AQ10" s="43"/>
      <c r="AR10" s="42"/>
      <c r="AS10" s="42"/>
      <c r="AT10" s="42"/>
      <c r="AU10" s="42"/>
      <c r="AV10" s="42"/>
      <c r="AW10" s="42"/>
      <c r="AX10" s="42"/>
      <c r="AY10" s="46"/>
      <c r="AZ10" s="46"/>
      <c r="BA10" s="42"/>
      <c r="BB10" s="42"/>
      <c r="BC10" s="42"/>
      <c r="BD10" s="42"/>
      <c r="BE10" s="42"/>
      <c r="BF10" s="42"/>
      <c r="BG10" s="42"/>
      <c r="BH10" s="42"/>
      <c r="BI10" s="42"/>
      <c r="BJ10" s="42"/>
      <c r="BK10" s="42"/>
      <c r="BL10" s="42"/>
      <c r="BM10" s="42"/>
      <c r="BN10" s="42"/>
      <c r="BO10" s="42"/>
      <c r="BP10" s="42"/>
      <c r="BQ10" s="42"/>
      <c r="BR10" s="42"/>
      <c r="BS10" s="42"/>
      <c r="BT10" s="42"/>
    </row>
    <row r="11" spans="1:72" s="44" customFormat="1" ht="69" customHeight="1">
      <c r="A11" s="11"/>
      <c r="B11" s="38">
        <f>'[1]Fiche d''informations'!B29</f>
        <v>5</v>
      </c>
      <c r="C11" s="38">
        <f>'[1]Fiche d''informations'!C29</f>
        <v>1</v>
      </c>
      <c r="D11" s="38">
        <f>'[1]Fiche d''informations'!D29</f>
        <v>10</v>
      </c>
      <c r="E11" s="38" t="str">
        <f>'[1]Fiche d''informations'!E29</f>
        <v>Mr</v>
      </c>
      <c r="F11" s="38" t="s">
        <v>42</v>
      </c>
      <c r="G11" s="38" t="str">
        <f>IF([1]SAISIE!AA11=1,'Fiche Agt.Service'!G6,"")</f>
        <v/>
      </c>
      <c r="H11" s="38" t="str">
        <f>IF([1]SAISIE!AB11=1,'Fiche Agt.Service'!H6,"")</f>
        <v/>
      </c>
      <c r="I11" s="38" t="str">
        <f>IF([1]SAISIE!AC11=1,'Fiche Agt.Service'!I6,"")</f>
        <v/>
      </c>
      <c r="J11" s="38" t="str">
        <f>IF([1]SAISIE!AD11=1,'Fiche Agt.Service'!J6,"")</f>
        <v>Sans Sel</v>
      </c>
      <c r="K11" s="38" t="str">
        <f>IF([1]SAISIE!AE11=1,'Fiche Agt.Service'!K6,"")</f>
        <v/>
      </c>
      <c r="L11" s="38" t="str">
        <f>IF([1]SAISIE!AF11=1,'Fiche Agt.Service'!L6,"")</f>
        <v/>
      </c>
      <c r="M11" s="38" t="str">
        <f>IF([1]SAISIE!BH11=1,'Fiche Agt.Service'!M6,"")</f>
        <v/>
      </c>
      <c r="N11" s="38" t="str">
        <f>IF([1]SAISIE!BI11=1,'Fiche Agt.Service'!N6,"")</f>
        <v/>
      </c>
      <c r="O11" s="38" t="str">
        <f>IF([1]SAISIE!BJ11=1,'Fiche Agt.Service'!O6,"")</f>
        <v/>
      </c>
      <c r="P11" s="38" t="str">
        <f>IF([1]SAISIE!BK11=1,'Fiche Agt.Service'!P6,"")</f>
        <v/>
      </c>
      <c r="Q11" s="38" t="str">
        <f>IF([1]SAISIE!BL11=1,'Fiche Agt.Service'!Q6,"")</f>
        <v/>
      </c>
      <c r="R11" s="38" t="str">
        <f>IF([1]SAISIE!BM11=1,'Fiche Agt.Service'!R6,"")</f>
        <v/>
      </c>
      <c r="S11" s="38" t="str">
        <f>CONCATENATE(IF([1]SAISIE!J11=1,"salle"," "), IF([1]SAISIE!K11=1,"logement"," "))</f>
        <v xml:space="preserve">salle </v>
      </c>
      <c r="T11" s="38" t="str">
        <f>IF(S11="salle ",  F11 &amp; " " &amp; G11 &amp; H11 &amp; I11 &amp; J11 &amp; K11 &amp; L11  &amp;  "                                                           ","")</f>
        <v xml:space="preserve">NOM 5 Sans Sel                                                           </v>
      </c>
      <c r="U11" s="38" t="str">
        <f t="shared" si="1"/>
        <v/>
      </c>
      <c r="V11" s="39" t="str">
        <f>CONCATENATE((IF(SUM([1]SAISIE!BN11:BP11)=0,"-",INDEX(B162:B164,MATCH(1,[1]SAISIE!BN11:BP11,0)))),(CONCATENATE(G11,H11,I11,J11,K11,L11,M11,N11,O11,P11,Q11,R11)))</f>
        <v>-Sans Sel</v>
      </c>
      <c r="W11" s="38" t="str">
        <f>IF(V11=B162,F11 &amp;"                           "," ")</f>
        <v xml:space="preserve"> </v>
      </c>
      <c r="X11" s="40" t="str">
        <f>IF(V11=B163, F11 &amp; "                            "," ")</f>
        <v xml:space="preserve"> </v>
      </c>
      <c r="Y11" s="38" t="str">
        <f>IF(V11=B164, F11 &amp; "                               "," ")</f>
        <v xml:space="preserve"> </v>
      </c>
      <c r="Z11" s="38" t="str">
        <f>CONCATENATE((IF(SUM([1]SAISIE!BQ11:BR11)=0,"-",INDEX(B165:B166,MATCH(1,[1]SAISIE!BQ11:BR11,0)))),(CONCATENATE(G11,H11,I11,J11,K11,L11,M11,N11,O11,P11,Q11,R11)))</f>
        <v>-Sans Sel</v>
      </c>
      <c r="AA11" s="38" t="str">
        <f>IF(Z11=B165, F11 &amp;"                           "," ")</f>
        <v xml:space="preserve"> </v>
      </c>
      <c r="AB11" s="38" t="str">
        <f>IF(Z11=B166,F11 &amp;"                           "," ")</f>
        <v xml:space="preserve"> </v>
      </c>
      <c r="AC11" s="39" t="str">
        <f>CONCATENATE((IF(SUM([1]SAISIE!BS11:BT11)=0,"-",INDEX(B167:B168,MATCH(1,[1]SAISIE!BS11:BT11,0)))),(CONCATENATE(G11,H11,I11,J11,K11,L11,M11,N11,O11,P11,Q11,R11)))</f>
        <v>-Sans Sel</v>
      </c>
      <c r="AD11" s="38" t="str">
        <f>IF(AC11=B167, F11 &amp;"                           "," ")</f>
        <v xml:space="preserve"> </v>
      </c>
      <c r="AE11" s="38" t="str">
        <f>IF(AC11=B168,F11 &amp;"                           "," ")</f>
        <v xml:space="preserve"> </v>
      </c>
      <c r="AF11" s="39" t="str">
        <f>CONCATENATE((IF(SUM([1]SAISIE!BU11:BW11)=0,"-",INDEX(B169:B171,MATCH(1,[1]SAISIE!BU11:BW11,0)))),(CONCATENATE(G11,H11,I11,J11,K11,L11,M11,N11,O11,P11,Q11,R11)))</f>
        <v>-Sans Sel</v>
      </c>
      <c r="AG11" s="38" t="str">
        <f>IF(AF11=B169, F11 &amp;"                           "," ")</f>
        <v xml:space="preserve"> </v>
      </c>
      <c r="AH11" s="38" t="str">
        <f>IF(AF11=B170,F11 &amp; "                            "," ")</f>
        <v xml:space="preserve"> </v>
      </c>
      <c r="AI11" s="38" t="str">
        <f>IF(AF11=B171,F11 &amp; "                               "," ")</f>
        <v xml:space="preserve"> </v>
      </c>
      <c r="AJ11" s="38" t="str">
        <f>CONCATENATE((IF(SUM([1]SAISIE!BX11:BY11)=0,"-",INDEX(B172:B173,MATCH(1,[1]SAISIE!BX11:BY11,0)))),(CONCATENATE(G11,H11,I11,J11,K11,L11,M11,N11,O11,P11,Q11,R11)))</f>
        <v>-Sans Sel</v>
      </c>
      <c r="AK11" s="38" t="str">
        <f>IF(AJ11=B172,F11 &amp;"                           "," ")</f>
        <v xml:space="preserve"> </v>
      </c>
      <c r="AL11" s="38" t="str">
        <f>IF(AJ11=B173,F11 &amp; "                            "," ")</f>
        <v xml:space="preserve"> </v>
      </c>
      <c r="AM11" s="47"/>
      <c r="AN11" s="38" t="str">
        <f>CONCATENATE((IF([1]SAISIE!AG11=1,F11 &amp; " " &amp; "normal                                                    ","")),(IF([1]SAISIE!AH11=1,F11 &amp; " " &amp; "diab                                               ","")),(IF([1]SAISIE!AI11=1,F11 &amp; " " &amp; "diab s sel                                              ","")),(IF([1]SAISIE!AJ11=1, F11 &amp; " " &amp; "mixé                                              ","")),(IF([1]SAISIE!AK11=1,F11 &amp; " " &amp;  "sans sel                                                  ","")),(IF([1]SAISIE!AL11=1,F11 &amp; " " &amp;  "sans graisse                                             ","")),,(IF([1]SAISIE!AM11=1,F11 &amp; " " &amp;  "sans gr s sel                                                ","")))</f>
        <v/>
      </c>
      <c r="AO11" s="38" t="str">
        <f>CONCATENATE((IF([1]SAISIE!AN11=1,F11 &amp; " " &amp; "normal                                      ","")),(IF([1]SAISIE!AO11=1,F11 &amp; " " &amp; "diab                                         ","")),(IF([1]SAISIE!AP11=1,F11 &amp; " " &amp; "diab s sel                                              ","")),(IF([1]SAISIE!AQ11=1,F11 &amp; " " &amp; "mixé                                            ","")),(IF([1]SAISIE!AR11=1,F11 &amp; " " &amp; "sans sel                                                  ","")),(IF([1]SAISIE!AS11=1,F11 &amp; " " &amp; "sans graisse                                                ","")),,(IF([1]SAISIE!AT11=1,F11 &amp; " " &amp; "sans gr s sel                                                   ","")),(IF([1]SAISIE!AU11=1,F11 &amp; " " &amp; "sans porc                                               ","")))</f>
        <v/>
      </c>
      <c r="AP11" s="42"/>
      <c r="AQ11" s="43"/>
      <c r="AR11" s="42"/>
      <c r="AS11" s="42"/>
      <c r="AT11" s="42"/>
      <c r="AU11" s="42"/>
      <c r="AV11" s="42"/>
      <c r="AW11" s="42"/>
      <c r="AX11" s="42"/>
      <c r="AY11" s="46"/>
      <c r="AZ11" s="46"/>
      <c r="BA11" s="42"/>
      <c r="BB11" s="42"/>
      <c r="BC11" s="42"/>
      <c r="BD11" s="42"/>
      <c r="BE11" s="42"/>
      <c r="BF11" s="42"/>
      <c r="BG11" s="42"/>
      <c r="BH11" s="42"/>
      <c r="BI11" s="42"/>
      <c r="BJ11" s="42"/>
      <c r="BK11" s="42"/>
      <c r="BL11" s="42"/>
      <c r="BM11" s="42"/>
      <c r="BN11" s="42"/>
      <c r="BO11" s="42"/>
      <c r="BP11" s="42"/>
      <c r="BQ11" s="42"/>
      <c r="BR11" s="42"/>
      <c r="BS11" s="42"/>
      <c r="BT11" s="42"/>
    </row>
    <row r="12" spans="1:72" s="44" customFormat="1" ht="69" customHeight="1">
      <c r="A12" s="11"/>
      <c r="B12" s="38">
        <f>'[1]Fiche d''informations'!B30</f>
        <v>6</v>
      </c>
      <c r="C12" s="38">
        <f>'[1]Fiche d''informations'!C30</f>
        <v>0</v>
      </c>
      <c r="D12" s="38">
        <f>'[1]Fiche d''informations'!D30</f>
        <v>0</v>
      </c>
      <c r="E12" s="38">
        <f>'[1]Fiche d''informations'!E30</f>
        <v>0</v>
      </c>
      <c r="F12" s="38" t="s">
        <v>43</v>
      </c>
      <c r="G12" s="38" t="str">
        <f>IF([1]SAISIE!AA12=1,'Fiche Agt.Service'!G6,"")</f>
        <v/>
      </c>
      <c r="H12" s="38" t="str">
        <f>IF([1]SAISIE!AB12=1,'Fiche Agt.Service'!H6,"")</f>
        <v/>
      </c>
      <c r="I12" s="38" t="str">
        <f>IF([1]SAISIE!AC12=1,'Fiche Agt.Service'!I6,"")</f>
        <v/>
      </c>
      <c r="J12" s="38" t="str">
        <f>IF([1]SAISIE!AD12=1,'Fiche Agt.Service'!J6,"")</f>
        <v/>
      </c>
      <c r="K12" s="38" t="str">
        <f>IF([1]SAISIE!AE12=1,'Fiche Agt.Service'!K6,"")</f>
        <v/>
      </c>
      <c r="L12" s="38" t="str">
        <f>IF([1]SAISIE!AF12=1,'Fiche Agt.Service'!L6,"")</f>
        <v/>
      </c>
      <c r="M12" s="38" t="str">
        <f>IF([1]SAISIE!BH12=1,'Fiche Agt.Service'!M6,"")</f>
        <v/>
      </c>
      <c r="N12" s="38" t="str">
        <f>IF([1]SAISIE!BI12=1,'Fiche Agt.Service'!N6,"")</f>
        <v/>
      </c>
      <c r="O12" s="38" t="str">
        <f>IF([1]SAISIE!BJ12=1,'Fiche Agt.Service'!O6,"")</f>
        <v/>
      </c>
      <c r="P12" s="38" t="str">
        <f>IF([1]SAISIE!BK12=1,'Fiche Agt.Service'!P6,"")</f>
        <v/>
      </c>
      <c r="Q12" s="38" t="str">
        <f>IF([1]SAISIE!BL12=1,'Fiche Agt.Service'!Q6,"")</f>
        <v/>
      </c>
      <c r="R12" s="38" t="str">
        <f>IF([1]SAISIE!BM12=1,'Fiche Agt.Service'!R6,"")</f>
        <v/>
      </c>
      <c r="S12" s="38" t="str">
        <f>CONCATENATE(IF([1]SAISIE!J12=1,"salle"," "), IF([1]SAISIE!K12=1,"logement"," "))</f>
        <v xml:space="preserve">  </v>
      </c>
      <c r="T12" s="38" t="str">
        <f t="shared" si="0"/>
        <v/>
      </c>
      <c r="U12" s="38" t="str">
        <f t="shared" si="1"/>
        <v/>
      </c>
      <c r="V12" s="39" t="str">
        <f>CONCATENATE((IF(SUM([1]SAISIE!BN12:BP12)=0,"-",INDEX(B162:B164,MATCH(1,[1]SAISIE!BN12:BP12,0)))),(CONCATENATE(G12,H12,I12,J12,K12,L12,M12,N12,O12,P12,Q12,R12)))</f>
        <v>-</v>
      </c>
      <c r="W12" s="38" t="str">
        <f>IF(V12=B162,F12 &amp;"                           "," ")</f>
        <v xml:space="preserve"> </v>
      </c>
      <c r="X12" s="40" t="str">
        <f>IF(V12=B163, F12 &amp; "                            "," ")</f>
        <v xml:space="preserve"> </v>
      </c>
      <c r="Y12" s="38" t="str">
        <f>IF(V12=B164, F12 &amp; "                               "," ")</f>
        <v xml:space="preserve"> </v>
      </c>
      <c r="Z12" s="38" t="str">
        <f>CONCATENATE((IF(SUM([1]SAISIE!BQ12:BR12)=0,"-",INDEX(B165:B166,MATCH(1,[1]SAISIE!BQ12:BR12,0)))),(CONCATENATE(G12,H12,I12,J12,K12,L12,M12,N12,O12,P12,Q12,R12)))</f>
        <v>-</v>
      </c>
      <c r="AA12" s="38" t="str">
        <f>IF(Z12=B165, F12 &amp;"                           "," ")</f>
        <v xml:space="preserve"> </v>
      </c>
      <c r="AB12" s="38" t="str">
        <f>IF(Z12=B166,F12 &amp;"                           "," ")</f>
        <v xml:space="preserve"> </v>
      </c>
      <c r="AC12" s="39" t="str">
        <f>CONCATENATE((IF(SUM([1]SAISIE!BS12:BT12)=0,"-",INDEX(B167:B168,MATCH(1,[1]SAISIE!BS12:BT12,0)))),(CONCATENATE(G12,H12,I12,J12,K12,L12,M12,N12,O12,P12,Q12,R12)))</f>
        <v>-</v>
      </c>
      <c r="AD12" s="38" t="str">
        <f>IF(AC12=B167, F12 &amp;"                           "," ")</f>
        <v xml:space="preserve"> </v>
      </c>
      <c r="AE12" s="38" t="str">
        <f>IF(AC12=B168,F12 &amp;"                           "," ")</f>
        <v xml:space="preserve"> </v>
      </c>
      <c r="AF12" s="39" t="str">
        <f>CONCATENATE((IF(SUM([1]SAISIE!BU12:BW12)=0,"-",INDEX(B169:B171,MATCH(1,[1]SAISIE!BU12:BW12,0)))),(CONCATENATE(G12,H12,I12,J12,K12,L12,M12,N12,O12,P12,Q12,R12)))</f>
        <v>-</v>
      </c>
      <c r="AG12" s="38" t="str">
        <f>IF(AF12=B169, F12 &amp;"                           "," ")</f>
        <v xml:space="preserve"> </v>
      </c>
      <c r="AH12" s="38" t="str">
        <f>IF(AF12=B170,F12 &amp; "                            "," ")</f>
        <v xml:space="preserve"> </v>
      </c>
      <c r="AI12" s="38" t="str">
        <f>IF(AF12=B171,F12 &amp; "                               "," ")</f>
        <v xml:space="preserve"> </v>
      </c>
      <c r="AJ12" s="38" t="str">
        <f>CONCATENATE((IF(SUM([1]SAISIE!BX12:BY12)=0,"-",INDEX(B172:B173,MATCH(1,[1]SAISIE!BX12:BY12,0)))),(CONCATENATE(G12,H12,I12,J12,K12,L12,M12,N12,O12,P12,Q12,R12)))</f>
        <v>-</v>
      </c>
      <c r="AK12" s="38" t="str">
        <f>IF(AJ12=B172,F12 &amp;"                           "," ")</f>
        <v xml:space="preserve"> </v>
      </c>
      <c r="AL12" s="38" t="str">
        <f>IF(AJ12=B173,F12 &amp; "                            "," ")</f>
        <v xml:space="preserve"> </v>
      </c>
      <c r="AM12" s="41"/>
      <c r="AN12" s="38" t="str">
        <f>CONCATENATE((IF([1]SAISIE!AG12=1,F12 &amp; " " &amp; "normal                                                    ","")),(IF([1]SAISIE!AH12=1,F12 &amp; " " &amp; "diab                                               ","")),(IF([1]SAISIE!AI12=1,F12 &amp; " " &amp; "diab s sel                                              ","")),(IF([1]SAISIE!AJ12=1, F12 &amp; " " &amp; "mixé                                              ","")),(IF([1]SAISIE!AK12=1,F12 &amp; " " &amp;  "sans sel                                                  ","")),(IF([1]SAISIE!AL12=1,F12 &amp; " " &amp;  "sans graisse                                             ","")),,(IF([1]SAISIE!AM12=1,F12 &amp; " " &amp;  "sans gr s sel                                                ","")))</f>
        <v/>
      </c>
      <c r="AO12" s="38" t="str">
        <f>CONCATENATE((IF([1]SAISIE!AN12=1,F12 &amp; " " &amp; "normal                                      ","")),(IF([1]SAISIE!AO12=1,F12 &amp; " " &amp; "diab                                         ","")),(IF([1]SAISIE!AP12=1,F12 &amp; " " &amp; "diab s sel                                              ","")),(IF([1]SAISIE!AQ12=1,F12 &amp; " " &amp; "mixé                                            ","")),(IF([1]SAISIE!AR12=1,F12 &amp; " " &amp; "sans sel                                                  ","")),(IF([1]SAISIE!AS12=1,F12 &amp; " " &amp; "sans graisse                                                ","")),,(IF([1]SAISIE!AT12=1,F12 &amp; " " &amp; "sans gr s sel                                                   ","")),(IF([1]SAISIE!AU12=1,F12 &amp; " " &amp; "sans porc                                               ","")))</f>
        <v/>
      </c>
      <c r="AP12" s="42"/>
      <c r="AQ12" s="43"/>
      <c r="AR12" s="42"/>
      <c r="AS12" s="42"/>
      <c r="AT12" s="42"/>
      <c r="AU12" s="42"/>
      <c r="AV12" s="42"/>
      <c r="AW12" s="42"/>
      <c r="AX12" s="42"/>
      <c r="AY12" s="46"/>
      <c r="AZ12" s="46"/>
      <c r="BA12" s="42"/>
      <c r="BB12" s="42"/>
      <c r="BC12" s="42"/>
      <c r="BD12" s="42"/>
      <c r="BE12" s="42"/>
      <c r="BF12" s="42"/>
      <c r="BG12" s="42"/>
      <c r="BH12" s="42"/>
      <c r="BI12" s="42"/>
      <c r="BJ12" s="42"/>
      <c r="BK12" s="42"/>
      <c r="BL12" s="42"/>
      <c r="BM12" s="42"/>
      <c r="BN12" s="42"/>
      <c r="BO12" s="42"/>
      <c r="BP12" s="42"/>
      <c r="BQ12" s="42"/>
      <c r="BR12" s="42"/>
      <c r="BS12" s="42"/>
      <c r="BT12" s="42"/>
    </row>
    <row r="13" spans="1:72" s="44" customFormat="1" ht="69" customHeight="1">
      <c r="A13" s="11"/>
      <c r="B13" s="38">
        <f>'[1]Fiche d''informations'!B31</f>
        <v>7</v>
      </c>
      <c r="C13" s="38">
        <f>'[1]Fiche d''informations'!C31</f>
        <v>0</v>
      </c>
      <c r="D13" s="38">
        <f>'[1]Fiche d''informations'!D31</f>
        <v>0</v>
      </c>
      <c r="E13" s="38" t="str">
        <f>'[1]Fiche d''informations'!E31</f>
        <v>Mr</v>
      </c>
      <c r="F13" s="38" t="s">
        <v>44</v>
      </c>
      <c r="G13" s="38" t="str">
        <f>IF([1]SAISIE!AA13=1,'Fiche Agt.Service'!G6,"")</f>
        <v/>
      </c>
      <c r="H13" s="38" t="str">
        <f>IF([1]SAISIE!AB13=1,'Fiche Agt.Service'!H6,"")</f>
        <v/>
      </c>
      <c r="I13" s="38" t="str">
        <f>IF([1]SAISIE!AC13=1,'Fiche Agt.Service'!I6,"")</f>
        <v/>
      </c>
      <c r="J13" s="38" t="str">
        <f>IF([1]SAISIE!AD13=1,'Fiche Agt.Service'!J6,"")</f>
        <v/>
      </c>
      <c r="K13" s="38" t="str">
        <f>IF([1]SAISIE!AE13=1,'Fiche Agt.Service'!K6,"")</f>
        <v/>
      </c>
      <c r="L13" s="38" t="str">
        <f>IF([1]SAISIE!AF13=1,'Fiche Agt.Service'!L6,"")</f>
        <v/>
      </c>
      <c r="M13" s="38" t="str">
        <f>IF([1]SAISIE!BH13=1,'Fiche Agt.Service'!M6,"")</f>
        <v/>
      </c>
      <c r="N13" s="38" t="str">
        <f>IF([1]SAISIE!BI13=1,'Fiche Agt.Service'!N6,"")</f>
        <v/>
      </c>
      <c r="O13" s="38" t="str">
        <f>IF([1]SAISIE!BJ13=1,'Fiche Agt.Service'!O6,"")</f>
        <v/>
      </c>
      <c r="P13" s="38" t="str">
        <f>IF([1]SAISIE!BK13=1,'Fiche Agt.Service'!P6,"")</f>
        <v/>
      </c>
      <c r="Q13" s="38" t="str">
        <f>IF([1]SAISIE!BL13=1,'Fiche Agt.Service'!Q6,"")</f>
        <v/>
      </c>
      <c r="R13" s="38" t="str">
        <f>IF([1]SAISIE!BM13=1,'Fiche Agt.Service'!R6,"")</f>
        <v/>
      </c>
      <c r="S13" s="38" t="str">
        <f>CONCATENATE(IF([1]SAISIE!J13=1,"salle"," "), IF([1]SAISIE!K13=1,"logement"," "))</f>
        <v xml:space="preserve">  </v>
      </c>
      <c r="T13" s="38" t="str">
        <f t="shared" si="0"/>
        <v/>
      </c>
      <c r="U13" s="38" t="str">
        <f t="shared" si="1"/>
        <v/>
      </c>
      <c r="V13" s="39" t="str">
        <f>CONCATENATE((IF(SUM([1]SAISIE!BN13:BP13)=0,"-",INDEX(B162:B164,MATCH(1,[1]SAISIE!BN13:BP13,0)))),(CONCATENATE(G13,H13,I13,J13,K13,L13,M13,N13,O13,P13,Q13,R13)))</f>
        <v>-</v>
      </c>
      <c r="W13" s="38" t="str">
        <f>IF(V13=B162,F13 &amp;"                           "," ")</f>
        <v xml:space="preserve"> </v>
      </c>
      <c r="X13" s="40" t="str">
        <f>IF(V13=B163, F13 &amp; "                            "," ")</f>
        <v xml:space="preserve"> </v>
      </c>
      <c r="Y13" s="38" t="str">
        <f>IF(V13=B164, F13 &amp; "                               "," ")</f>
        <v xml:space="preserve"> </v>
      </c>
      <c r="Z13" s="38" t="str">
        <f>CONCATENATE((IF(SUM([1]SAISIE!BQ13:BR13)=0,"-",INDEX(B165:B166,MATCH(1,[1]SAISIE!BQ13:BR13,0)))),(CONCATENATE(G13,H13,I13,J13,K13,L13,M13,N13,O13,P13,Q13,R13)))</f>
        <v>-</v>
      </c>
      <c r="AA13" s="38" t="str">
        <f>IF(Z13=B165, F13 &amp;"                           "," ")</f>
        <v xml:space="preserve"> </v>
      </c>
      <c r="AB13" s="38" t="str">
        <f>IF(Z13=B166,F13 &amp;"                           "," ")</f>
        <v xml:space="preserve"> </v>
      </c>
      <c r="AC13" s="39" t="str">
        <f>CONCATENATE((IF(SUM([1]SAISIE!BS13:BT13)=0,"-",INDEX(B167:B168,MATCH(1,[1]SAISIE!BS13:BT13,0)))),(CONCATENATE(G13,H13,I13,J13,K13,L13,M13,N13,O13,P13,Q13,R13)))</f>
        <v>-</v>
      </c>
      <c r="AD13" s="38" t="str">
        <f>IF(AC13=B167, F13 &amp;"                           "," ")</f>
        <v xml:space="preserve"> </v>
      </c>
      <c r="AE13" s="38" t="str">
        <f>IF(AC13=B168,F13 &amp;"                           "," ")</f>
        <v xml:space="preserve"> </v>
      </c>
      <c r="AF13" s="39" t="str">
        <f>CONCATENATE((IF(SUM([1]SAISIE!BU13:BW13)=0,"-",INDEX(B169:B171,MATCH(1,[1]SAISIE!BU13:BW13,0)))),(CONCATENATE(G13,H13,I13,J13,K13,L13,M13,N13,O13,P13,Q13,R13)))</f>
        <v>-</v>
      </c>
      <c r="AG13" s="38" t="str">
        <f>IF(AF13=B169, F13 &amp;"                           "," ")</f>
        <v xml:space="preserve"> </v>
      </c>
      <c r="AH13" s="38" t="str">
        <f>IF(AF13=B170,F13 &amp; "                            "," ")</f>
        <v xml:space="preserve"> </v>
      </c>
      <c r="AI13" s="38" t="str">
        <f>IF(AF13=B171,F13 &amp; "                               "," ")</f>
        <v xml:space="preserve"> </v>
      </c>
      <c r="AJ13" s="38" t="str">
        <f>CONCATENATE((IF(SUM([1]SAISIE!BX13:BY13)=0,"-",INDEX(B172:B173,MATCH(1,[1]SAISIE!BX13:BY13,0)))),(CONCATENATE(G13,H13,I13,J13,K13,L13,M13,N13,O13,P13,Q13,R13)))</f>
        <v>-</v>
      </c>
      <c r="AK13" s="38" t="str">
        <f>IF(AJ13=B172,F13 &amp;"                           "," ")</f>
        <v xml:space="preserve"> </v>
      </c>
      <c r="AL13" s="38" t="str">
        <f>IF(AJ13=B173,F13 &amp; "                            "," ")</f>
        <v xml:space="preserve"> </v>
      </c>
      <c r="AM13" s="41"/>
      <c r="AN13" s="38" t="str">
        <f>CONCATENATE((IF([1]SAISIE!AG13=1,F13 &amp; " " &amp; "normal                                                    ","")),(IF([1]SAISIE!AH13=1,F13 &amp; " " &amp; "diab                                               ","")),(IF([1]SAISIE!AI13=1,F13 &amp; " " &amp; "diab s sel                                              ","")),(IF([1]SAISIE!AJ13=1, F13 &amp; " " &amp; "mixé                                              ","")),(IF([1]SAISIE!AK13=1,F13 &amp; " " &amp;  "sans sel                                                  ","")),(IF([1]SAISIE!AL13=1,F13 &amp; " " &amp;  "sans graisse                                             ","")),,(IF([1]SAISIE!AM13=1,F13 &amp; " " &amp;  "sans gr s sel                                                ","")))</f>
        <v/>
      </c>
      <c r="AO13" s="38" t="str">
        <f>CONCATENATE((IF([1]SAISIE!AN13=1,F13 &amp; " " &amp; "normal                                      ","")),(IF([1]SAISIE!AO13=1,F13 &amp; " " &amp; "diab                                         ","")),(IF([1]SAISIE!AP13=1,F13 &amp; " " &amp; "diab s sel                                              ","")),(IF([1]SAISIE!AQ13=1,F13 &amp; " " &amp; "mixé                                            ","")),(IF([1]SAISIE!AR13=1,F13 &amp; " " &amp; "sans sel                                                  ","")),(IF([1]SAISIE!AS13=1,F13 &amp; " " &amp; "sans graisse                                                ","")),,(IF([1]SAISIE!AT13=1,F13 &amp; " " &amp; "sans gr s sel                                                   ","")),(IF([1]SAISIE!AU13=1,F13 &amp; " " &amp; "sans porc                                               ","")))</f>
        <v/>
      </c>
      <c r="AP13" s="42"/>
      <c r="AQ13" s="43"/>
      <c r="AR13" s="42"/>
      <c r="AS13" s="42"/>
      <c r="AT13" s="42"/>
      <c r="AU13" s="42"/>
      <c r="AV13" s="42"/>
      <c r="AW13" s="42"/>
      <c r="AX13" s="42"/>
      <c r="AY13" s="46"/>
      <c r="AZ13" s="46"/>
      <c r="BA13" s="42"/>
      <c r="BB13" s="42"/>
      <c r="BC13" s="42"/>
      <c r="BD13" s="42"/>
      <c r="BE13" s="42"/>
      <c r="BF13" s="42"/>
      <c r="BG13" s="42"/>
      <c r="BH13" s="42"/>
      <c r="BI13" s="42"/>
      <c r="BJ13" s="42"/>
      <c r="BK13" s="42"/>
      <c r="BL13" s="42"/>
      <c r="BM13" s="42"/>
      <c r="BN13" s="42"/>
      <c r="BO13" s="42"/>
      <c r="BP13" s="42"/>
      <c r="BQ13" s="42"/>
      <c r="BR13" s="42"/>
      <c r="BS13" s="42"/>
      <c r="BT13" s="42"/>
    </row>
    <row r="14" spans="1:72" s="44" customFormat="1" ht="69" customHeight="1">
      <c r="A14" s="11"/>
      <c r="B14" s="38">
        <f>'[1]Fiche d''informations'!B32</f>
        <v>8</v>
      </c>
      <c r="C14" s="38">
        <f>'[1]Fiche d''informations'!C32</f>
        <v>0</v>
      </c>
      <c r="D14" s="38">
        <f>'[1]Fiche d''informations'!D32</f>
        <v>0</v>
      </c>
      <c r="E14" s="38" t="str">
        <f>'[1]Fiche d''informations'!E32</f>
        <v>Mme</v>
      </c>
      <c r="F14" s="38" t="s">
        <v>45</v>
      </c>
      <c r="G14" s="38" t="str">
        <f>IF([1]SAISIE!AA14=1,'Fiche Agt.Service'!G6,"")</f>
        <v/>
      </c>
      <c r="H14" s="38" t="str">
        <f>IF([1]SAISIE!AB14=1,'Fiche Agt.Service'!H6,"")</f>
        <v/>
      </c>
      <c r="I14" s="38" t="str">
        <f>IF([1]SAISIE!AC14=1,'Fiche Agt.Service'!I6,"")</f>
        <v/>
      </c>
      <c r="J14" s="38" t="str">
        <f>IF([1]SAISIE!AD14=1,'Fiche Agt.Service'!J6,"")</f>
        <v/>
      </c>
      <c r="K14" s="38" t="str">
        <f>IF([1]SAISIE!AE14=1,'Fiche Agt.Service'!K6,"")</f>
        <v/>
      </c>
      <c r="L14" s="38" t="str">
        <f>IF([1]SAISIE!AF14=1,'Fiche Agt.Service'!L6,"")</f>
        <v/>
      </c>
      <c r="M14" s="38" t="str">
        <f>IF([1]SAISIE!BH14=1,'Fiche Agt.Service'!M6,"")</f>
        <v/>
      </c>
      <c r="N14" s="38" t="str">
        <f>IF([1]SAISIE!BI14=1,'Fiche Agt.Service'!N6,"")</f>
        <v/>
      </c>
      <c r="O14" s="38" t="str">
        <f>IF([1]SAISIE!BJ14=1,'Fiche Agt.Service'!O6,"")</f>
        <v/>
      </c>
      <c r="P14" s="38" t="str">
        <f>IF([1]SAISIE!BK14=1,'Fiche Agt.Service'!P6,"")</f>
        <v/>
      </c>
      <c r="Q14" s="38" t="str">
        <f>IF([1]SAISIE!BL14=1,'Fiche Agt.Service'!Q6,"")</f>
        <v/>
      </c>
      <c r="R14" s="38" t="str">
        <f>IF([1]SAISIE!BM14=1,'Fiche Agt.Service'!R6,"")</f>
        <v/>
      </c>
      <c r="S14" s="38" t="str">
        <f>CONCATENATE(IF([1]SAISIE!J14=1,"salle"," "), IF([1]SAISIE!K14=1,"logement"," "))</f>
        <v xml:space="preserve">  </v>
      </c>
      <c r="T14" s="38" t="str">
        <f t="shared" si="0"/>
        <v/>
      </c>
      <c r="U14" s="38" t="str">
        <f t="shared" si="1"/>
        <v/>
      </c>
      <c r="V14" s="39" t="str">
        <f>CONCATENATE((IF(SUM([1]SAISIE!BN14:BP14)=0,"-",INDEX(B162:B164,MATCH(1,[1]SAISIE!BN14:BP14,0)))),(CONCATENATE(G14,H14,I14,J14,K14,L14,M14,N14,O14,P14,Q14,R14)))</f>
        <v>-</v>
      </c>
      <c r="W14" s="38" t="str">
        <f>IF(V14=B162,F14 &amp;"                           "," ")</f>
        <v xml:space="preserve"> </v>
      </c>
      <c r="X14" s="40" t="str">
        <f>IF(V14=B163, F14 &amp; "                            "," ")</f>
        <v xml:space="preserve"> </v>
      </c>
      <c r="Y14" s="38" t="str">
        <f>IF(V14=B164, F14 &amp; "                               "," ")</f>
        <v xml:space="preserve"> </v>
      </c>
      <c r="Z14" s="38" t="str">
        <f>CONCATENATE((IF(SUM([1]SAISIE!BQ14:BR14)=0,"-",INDEX(B165:B166,MATCH(1,[1]SAISIE!BQ14:BR14,0)))),(CONCATENATE(G14,H14,I14,J14,K14,L14,M14,N14,O14,P14,Q14,R14)))</f>
        <v>-</v>
      </c>
      <c r="AA14" s="38" t="str">
        <f>IF(Z14=B165, F14 &amp;"                           "," ")</f>
        <v xml:space="preserve"> </v>
      </c>
      <c r="AB14" s="38" t="str">
        <f>IF(Z14=B166,F14 &amp;"                           "," ")</f>
        <v xml:space="preserve"> </v>
      </c>
      <c r="AC14" s="39" t="str">
        <f>CONCATENATE((IF(SUM([1]SAISIE!BS14:BT14)=0,"-",INDEX(B167:B168,MATCH(1,[1]SAISIE!BS14:BT14,0)))),(CONCATENATE(G14,H14,I14,J14,K14,L14,M14,N14,O14,P14,Q14,R14)))</f>
        <v>-</v>
      </c>
      <c r="AD14" s="38" t="str">
        <f>IF(AC14=B167, F14 &amp;"                           "," ")</f>
        <v xml:space="preserve"> </v>
      </c>
      <c r="AE14" s="38" t="str">
        <f>IF(AC14=B168,F14 &amp;"                           "," ")</f>
        <v xml:space="preserve"> </v>
      </c>
      <c r="AF14" s="39" t="str">
        <f>CONCATENATE((IF(SUM([1]SAISIE!BU14:BW14)=0,"-",INDEX(B169:B171,MATCH(1,[1]SAISIE!BU14:BW14,0)))),(CONCATENATE(G14,H14,I14,J14,K14,L14,M14,N14,O14,P14,Q14,R14)))</f>
        <v>-</v>
      </c>
      <c r="AG14" s="38" t="str">
        <f>IF(AF14=B169, F14 &amp;"                           "," ")</f>
        <v xml:space="preserve"> </v>
      </c>
      <c r="AH14" s="38" t="str">
        <f>IF(AF14=B170,F14 &amp; "                            "," ")</f>
        <v xml:space="preserve"> </v>
      </c>
      <c r="AI14" s="38" t="str">
        <f>IF(AF14=B171,F14 &amp; "                               "," ")</f>
        <v xml:space="preserve"> </v>
      </c>
      <c r="AJ14" s="38" t="str">
        <f>CONCATENATE((IF(SUM([1]SAISIE!BX14:BY14)=0,"-",INDEX(B172:B173,MATCH(1,[1]SAISIE!BX14:BY14,0)))),(CONCATENATE(G14,H14,I14,J14,K14,L14,M14,N14,O14,P14,Q14,R14)))</f>
        <v>-</v>
      </c>
      <c r="AK14" s="38" t="str">
        <f>IF(AJ14=B172,F14 &amp;"                           "," ")</f>
        <v xml:space="preserve"> </v>
      </c>
      <c r="AL14" s="38" t="str">
        <f>IF(AJ14=B173,F14 &amp; "                            "," ")</f>
        <v xml:space="preserve"> </v>
      </c>
      <c r="AM14" s="41"/>
      <c r="AN14" s="38" t="str">
        <f>CONCATENATE((IF([1]SAISIE!AG14=1,F14 &amp; " " &amp; "normal                                                    ","")),(IF([1]SAISIE!AH14=1,F14 &amp; " " &amp; "diab                                               ","")),(IF([1]SAISIE!AI14=1,F14 &amp; " " &amp; "diab s sel                                              ","")),(IF([1]SAISIE!AJ14=1, F14 &amp; " " &amp; "mixé                                              ","")),(IF([1]SAISIE!AK14=1,F14 &amp; " " &amp;  "sans sel                                                  ","")),(IF([1]SAISIE!AL14=1,F14 &amp; " " &amp;  "sans graisse                                             ","")),,(IF([1]SAISIE!AM14=1,F14 &amp; " " &amp;  "sans gr s sel                                                ","")))</f>
        <v/>
      </c>
      <c r="AO14" s="38" t="str">
        <f>CONCATENATE((IF([1]SAISIE!AN14=1,F14 &amp; " " &amp; "normal                                      ","")),(IF([1]SAISIE!AO14=1,F14 &amp; " " &amp; "diab                                         ","")),(IF([1]SAISIE!AP14=1,F14 &amp; " " &amp; "diab s sel                                              ","")),(IF([1]SAISIE!AQ14=1,F14 &amp; " " &amp; "mixé                                            ","")),(IF([1]SAISIE!AR14=1,F14 &amp; " " &amp; "sans sel                                                  ","")),(IF([1]SAISIE!AS14=1,F14 &amp; " " &amp; "sans graisse                                                ","")),,(IF([1]SAISIE!AT14=1,F14 &amp; " " &amp; "sans gr s sel                                                   ","")),(IF([1]SAISIE!AU14=1,F14 &amp; " " &amp; "sans porc                                               ","")))</f>
        <v/>
      </c>
      <c r="AP14" s="42"/>
      <c r="AQ14" s="43"/>
      <c r="AR14" s="42"/>
      <c r="AS14" s="42"/>
      <c r="AT14" s="42"/>
      <c r="AU14" s="42"/>
      <c r="AV14" s="42"/>
      <c r="AW14" s="42"/>
      <c r="AX14" s="42"/>
      <c r="AY14" s="48"/>
      <c r="AZ14" s="48"/>
      <c r="BA14" s="42"/>
      <c r="BB14" s="42"/>
      <c r="BC14" s="42"/>
      <c r="BD14" s="42"/>
      <c r="BE14" s="42"/>
      <c r="BF14" s="42"/>
      <c r="BG14" s="42"/>
      <c r="BH14" s="42"/>
      <c r="BI14" s="42"/>
      <c r="BJ14" s="42"/>
      <c r="BK14" s="42"/>
      <c r="BL14" s="42"/>
      <c r="BM14" s="42"/>
      <c r="BN14" s="42"/>
      <c r="BO14" s="42"/>
      <c r="BP14" s="42"/>
      <c r="BQ14" s="42"/>
      <c r="BR14" s="42"/>
      <c r="BS14" s="42"/>
      <c r="BT14" s="42"/>
    </row>
    <row r="15" spans="1:72" s="44" customFormat="1" ht="69" customHeight="1">
      <c r="A15" s="11"/>
      <c r="B15" s="38">
        <f>'[1]Fiche d''informations'!B33</f>
        <v>9</v>
      </c>
      <c r="C15" s="38">
        <f>'[1]Fiche d''informations'!C33</f>
        <v>0</v>
      </c>
      <c r="D15" s="38">
        <f>'[1]Fiche d''informations'!D33</f>
        <v>0</v>
      </c>
      <c r="E15" s="38" t="str">
        <f>'[1]Fiche d''informations'!E33</f>
        <v>Mme</v>
      </c>
      <c r="F15" s="38" t="s">
        <v>46</v>
      </c>
      <c r="G15" s="38" t="str">
        <f>IF([1]SAISIE!AA15=1,'Fiche Agt.Service'!G6,"")</f>
        <v/>
      </c>
      <c r="H15" s="38" t="str">
        <f>IF([1]SAISIE!AB15=1,'Fiche Agt.Service'!H6,"")</f>
        <v/>
      </c>
      <c r="I15" s="38" t="str">
        <f>IF([1]SAISIE!AC15=1,'Fiche Agt.Service'!I6,"")</f>
        <v/>
      </c>
      <c r="J15" s="38" t="str">
        <f>IF([1]SAISIE!AD15=1,'Fiche Agt.Service'!J6,"")</f>
        <v/>
      </c>
      <c r="K15" s="38" t="str">
        <f>IF([1]SAISIE!AE15=1,'Fiche Agt.Service'!K6,"")</f>
        <v/>
      </c>
      <c r="L15" s="38" t="str">
        <f>IF([1]SAISIE!AF15=1,'Fiche Agt.Service'!L6,"")</f>
        <v/>
      </c>
      <c r="M15" s="38" t="str">
        <f>IF([1]SAISIE!BH15=1,'Fiche Agt.Service'!M6,"")</f>
        <v/>
      </c>
      <c r="N15" s="38" t="str">
        <f>IF([1]SAISIE!BI15=1,'Fiche Agt.Service'!N6,"")</f>
        <v/>
      </c>
      <c r="O15" s="38" t="str">
        <f>IF([1]SAISIE!BJ15=1,'Fiche Agt.Service'!O6,"")</f>
        <v/>
      </c>
      <c r="P15" s="38" t="str">
        <f>IF([1]SAISIE!BK15=1,'Fiche Agt.Service'!P6,"")</f>
        <v/>
      </c>
      <c r="Q15" s="38" t="str">
        <f>IF([1]SAISIE!BL15=1,'Fiche Agt.Service'!Q6,"")</f>
        <v/>
      </c>
      <c r="R15" s="38" t="str">
        <f>IF([1]SAISIE!BM15=1,'Fiche Agt.Service'!R6,"")</f>
        <v/>
      </c>
      <c r="S15" s="38" t="str">
        <f>CONCATENATE(IF([1]SAISIE!J15=1,"salle"," "), IF([1]SAISIE!K15=1,"logement"," "))</f>
        <v xml:space="preserve">  </v>
      </c>
      <c r="T15" s="38" t="str">
        <f t="shared" si="0"/>
        <v/>
      </c>
      <c r="U15" s="38" t="str">
        <f t="shared" si="1"/>
        <v/>
      </c>
      <c r="V15" s="39" t="str">
        <f>CONCATENATE((IF(SUM([1]SAISIE!BN15:BP15)=0,"-",INDEX(B162:B164,MATCH(1,[1]SAISIE!BN15:BP15,0)))),(CONCATENATE(G15,H15,I15,J15,K15,L15,M15,N15,O15,P15,Q15,R15)))</f>
        <v>-</v>
      </c>
      <c r="W15" s="38" t="str">
        <f>IF(V15=B162,F15 &amp;"                           "," ")</f>
        <v xml:space="preserve"> </v>
      </c>
      <c r="X15" s="40" t="str">
        <f>IF(V15=B163, F15 &amp; "                            "," ")</f>
        <v xml:space="preserve"> </v>
      </c>
      <c r="Y15" s="38" t="str">
        <f>IF(V15=B164, F15 &amp; "                               "," ")</f>
        <v xml:space="preserve"> </v>
      </c>
      <c r="Z15" s="38" t="str">
        <f>CONCATENATE((IF(SUM([1]SAISIE!BQ15:BR15)=0,"-",INDEX(B165:B166,MATCH(1,[1]SAISIE!BQ15:BR15,0)))),(CONCATENATE(G15,H15,I15,J15,K15,L15,M15,N15,O15,P15,Q15,R15)))</f>
        <v>-</v>
      </c>
      <c r="AA15" s="38" t="str">
        <f>IF(Z15=B165, F15 &amp;"                           "," ")</f>
        <v xml:space="preserve"> </v>
      </c>
      <c r="AB15" s="38" t="str">
        <f>IF(Z15=B166,F15 &amp;"                           "," ")</f>
        <v xml:space="preserve"> </v>
      </c>
      <c r="AC15" s="39" t="str">
        <f>CONCATENATE((IF(SUM([1]SAISIE!BS15:BT15)=0,"-",INDEX(B167:B168,MATCH(1,[1]SAISIE!BS15:BT15,0)))),(CONCATENATE(G15,H15,I15,J15,K15,L15,M15,N15,O15,P15,Q15,R15)))</f>
        <v>-</v>
      </c>
      <c r="AD15" s="38" t="str">
        <f>IF(AC15=B167, F15 &amp;"                           "," ")</f>
        <v xml:space="preserve"> </v>
      </c>
      <c r="AE15" s="38" t="str">
        <f>IF(AC15=B168,F15 &amp;"                           "," ")</f>
        <v xml:space="preserve"> </v>
      </c>
      <c r="AF15" s="39" t="str">
        <f>CONCATENATE((IF(SUM([1]SAISIE!BU15:BW15)=0,"-",INDEX(B169:B171,MATCH(1,[1]SAISIE!BU15:BW15,0)))),(CONCATENATE(G15,H15,I15,J15,K15,L15,M15,N15,O15,P15,Q15,R15)))</f>
        <v>-</v>
      </c>
      <c r="AG15" s="38" t="str">
        <f>IF(AF15=B169, F15 &amp;"                           "," ")</f>
        <v xml:space="preserve"> </v>
      </c>
      <c r="AH15" s="38" t="str">
        <f>IF(AF15=B170,F15 &amp; "                            "," ")</f>
        <v xml:space="preserve"> </v>
      </c>
      <c r="AI15" s="38" t="str">
        <f>IF(AF15=B171,F15 &amp; "                               "," ")</f>
        <v xml:space="preserve"> </v>
      </c>
      <c r="AJ15" s="38" t="str">
        <f>CONCATENATE((IF(SUM([1]SAISIE!BX15:BY15)=0,"-",INDEX(B172:B173,MATCH(1,[1]SAISIE!BX15:BY15,0)))),(CONCATENATE(G15,H15,I15,J15,K15,L15,M15,N15,O15,P15,Q15,R15)))</f>
        <v>-</v>
      </c>
      <c r="AK15" s="38" t="str">
        <f>IF(AJ15=B172,F15 &amp;"                           "," ")</f>
        <v xml:space="preserve"> </v>
      </c>
      <c r="AL15" s="38" t="str">
        <f>IF(AJ15=B173,F15 &amp; "                            "," ")</f>
        <v xml:space="preserve"> </v>
      </c>
      <c r="AM15" s="41"/>
      <c r="AN15" s="38" t="str">
        <f>CONCATENATE((IF([1]SAISIE!AG15=1,F15 &amp; " " &amp; "normal                                                    ","")),(IF([1]SAISIE!AH15=1,F15 &amp; " " &amp; "diab                                               ","")),(IF([1]SAISIE!AI15=1,F15 &amp; " " &amp; "diab s sel                                              ","")),(IF([1]SAISIE!AJ15=1, F15 &amp; " " &amp; "mixé                                              ","")),(IF([1]SAISIE!AK15=1,F15 &amp; " " &amp;  "sans sel                                                  ","")),(IF([1]SAISIE!AL15=1,F15 &amp; " " &amp;  "sans graisse                                             ","")),,(IF([1]SAISIE!AM15=1,F15 &amp; " " &amp;  "sans gr s sel                                                ","")))</f>
        <v/>
      </c>
      <c r="AO15" s="38" t="str">
        <f>CONCATENATE((IF([1]SAISIE!AN15=1,F15 &amp; " " &amp; "normal                                      ","")),(IF([1]SAISIE!AO15=1,F15 &amp; " " &amp; "diab                                         ","")),(IF([1]SAISIE!AP15=1,F15 &amp; " " &amp; "diab s sel                                              ","")),(IF([1]SAISIE!AQ15=1,F15 &amp; " " &amp; "mixé                                            ","")),(IF([1]SAISIE!AR15=1,F15 &amp; " " &amp; "sans sel                                                  ","")),(IF([1]SAISIE!AS15=1,F15 &amp; " " &amp; "sans graisse                                                ","")),,(IF([1]SAISIE!AT15=1,F15 &amp; " " &amp; "sans gr s sel                                                   ","")),(IF([1]SAISIE!AU15=1,F15 &amp; " " &amp; "sans porc                                               ","")))</f>
        <v/>
      </c>
      <c r="AP15" s="42"/>
      <c r="AQ15" s="43"/>
      <c r="AR15" s="42"/>
      <c r="AS15" s="42"/>
      <c r="AT15" s="42"/>
      <c r="AU15" s="42"/>
      <c r="AV15" s="42"/>
      <c r="AW15" s="42"/>
      <c r="AX15" s="42"/>
      <c r="AY15" s="46"/>
      <c r="AZ15" s="46"/>
      <c r="BA15" s="42"/>
      <c r="BB15" s="42"/>
      <c r="BC15" s="42"/>
      <c r="BD15" s="42"/>
      <c r="BE15" s="42"/>
      <c r="BF15" s="42"/>
      <c r="BG15" s="42"/>
      <c r="BH15" s="42"/>
      <c r="BI15" s="42"/>
      <c r="BJ15" s="42"/>
      <c r="BK15" s="42"/>
      <c r="BL15" s="42"/>
      <c r="BM15" s="42"/>
      <c r="BN15" s="42"/>
      <c r="BO15" s="42"/>
      <c r="BP15" s="42"/>
      <c r="BQ15" s="42"/>
      <c r="BR15" s="42"/>
      <c r="BS15" s="42"/>
      <c r="BT15" s="42"/>
    </row>
    <row r="16" spans="1:72" s="44" customFormat="1" ht="69" customHeight="1">
      <c r="A16" s="11"/>
      <c r="B16" s="38">
        <f>'[1]Fiche d''informations'!B34</f>
        <v>10</v>
      </c>
      <c r="C16" s="38">
        <f>'[1]Fiche d''informations'!C34</f>
        <v>0</v>
      </c>
      <c r="D16" s="38">
        <f>'[1]Fiche d''informations'!D34</f>
        <v>0</v>
      </c>
      <c r="E16" s="38" t="str">
        <f>'[1]Fiche d''informations'!E34</f>
        <v>Mme</v>
      </c>
      <c r="F16" s="38" t="s">
        <v>47</v>
      </c>
      <c r="G16" s="38" t="str">
        <f>IF([1]SAISIE!AA16=1,'Fiche Agt.Service'!G6,"")</f>
        <v/>
      </c>
      <c r="H16" s="38" t="str">
        <f>IF([1]SAISIE!AB16=1,'Fiche Agt.Service'!H6,"")</f>
        <v/>
      </c>
      <c r="I16" s="38" t="str">
        <f>IF([1]SAISIE!AC16=1,'Fiche Agt.Service'!I6,"")</f>
        <v/>
      </c>
      <c r="J16" s="38" t="str">
        <f>IF([1]SAISIE!AD16=1,'Fiche Agt.Service'!J6,"")</f>
        <v/>
      </c>
      <c r="K16" s="38" t="str">
        <f>IF([1]SAISIE!AE16=1,'Fiche Agt.Service'!K6,"")</f>
        <v/>
      </c>
      <c r="L16" s="38" t="str">
        <f>IF([1]SAISIE!AF16=1,'Fiche Agt.Service'!L6,"")</f>
        <v/>
      </c>
      <c r="M16" s="38" t="str">
        <f>IF([1]SAISIE!BH16=1,'Fiche Agt.Service'!M6,"")</f>
        <v/>
      </c>
      <c r="N16" s="38" t="str">
        <f>IF([1]SAISIE!BI16=1,'Fiche Agt.Service'!N6,"")</f>
        <v/>
      </c>
      <c r="O16" s="38" t="str">
        <f>IF([1]SAISIE!BJ16=1,'Fiche Agt.Service'!O6,"")</f>
        <v/>
      </c>
      <c r="P16" s="38" t="str">
        <f>IF([1]SAISIE!BK16=1,'Fiche Agt.Service'!P6,"")</f>
        <v/>
      </c>
      <c r="Q16" s="38" t="str">
        <f>IF([1]SAISIE!BL16=1,'Fiche Agt.Service'!Q6,"")</f>
        <v/>
      </c>
      <c r="R16" s="38" t="str">
        <f>IF([1]SAISIE!BM16=1,'Fiche Agt.Service'!R6,"")</f>
        <v/>
      </c>
      <c r="S16" s="38" t="str">
        <f>CONCATENATE(IF([1]SAISIE!J16=1,"salle"," "), IF([1]SAISIE!K16=1,"logement"," "))</f>
        <v xml:space="preserve">  </v>
      </c>
      <c r="T16" s="38" t="str">
        <f t="shared" si="0"/>
        <v/>
      </c>
      <c r="U16" s="38" t="str">
        <f t="shared" si="1"/>
        <v/>
      </c>
      <c r="V16" s="39" t="str">
        <f>CONCATENATE((IF(SUM([1]SAISIE!BN16:BP16)=0,"-",INDEX(B162:B164,MATCH(1,[1]SAISIE!BN16:BP16,0)))),(CONCATENATE(G16,H16,I16,J16,K16,L16,M16,N16,O16,P16,Q16,R16)))</f>
        <v>-</v>
      </c>
      <c r="W16" s="38" t="str">
        <f>IF(V16=B162,F16 &amp;"                           "," ")</f>
        <v xml:space="preserve"> </v>
      </c>
      <c r="X16" s="40" t="str">
        <f>IF(V16=B163, F16 &amp; "                            "," ")</f>
        <v xml:space="preserve"> </v>
      </c>
      <c r="Y16" s="38" t="str">
        <f>IF(V16=B164, F16 &amp; "                               "," ")</f>
        <v xml:space="preserve"> </v>
      </c>
      <c r="Z16" s="38" t="str">
        <f>CONCATENATE((IF(SUM([1]SAISIE!BQ16:BR16)=0,"-",INDEX(B165:B166,MATCH(1,[1]SAISIE!BQ16:BR16,0)))),(CONCATENATE(G16,H16,I16,J16,K16,L16,M16,N16,O16,P16,Q16,R16)))</f>
        <v>-</v>
      </c>
      <c r="AA16" s="38" t="str">
        <f>IF(Z16=B165, F16 &amp;"                           "," ")</f>
        <v xml:space="preserve"> </v>
      </c>
      <c r="AB16" s="38" t="str">
        <f>IF(Z16=B166,F16 &amp;"                           "," ")</f>
        <v xml:space="preserve"> </v>
      </c>
      <c r="AC16" s="39" t="str">
        <f>CONCATENATE((IF(SUM([1]SAISIE!BS16:BT16)=0,"-",INDEX(B167:B168,MATCH(1,[1]SAISIE!BS16:BT16,0)))),(CONCATENATE(G16,H16,I16,J16,K16,L16,M16,N16,O16,P16,Q16,R16)))</f>
        <v>-</v>
      </c>
      <c r="AD16" s="38" t="str">
        <f>IF(AC16=B167, F16 &amp;"                           "," ")</f>
        <v xml:space="preserve"> </v>
      </c>
      <c r="AE16" s="38" t="str">
        <f>IF(AC16=B168,F16 &amp;"                           "," ")</f>
        <v xml:space="preserve"> </v>
      </c>
      <c r="AF16" s="39" t="str">
        <f>CONCATENATE((IF(SUM([1]SAISIE!BU16:BW16)=0,"-",INDEX(B169:B171,MATCH(1,[1]SAISIE!BU16:BW16,0)))),(CONCATENATE(G16,H16,I16,J16,K16,L16,M16,N16,O16,P16,Q16,R16)))</f>
        <v>-</v>
      </c>
      <c r="AG16" s="38" t="str">
        <f>IF(AF16=B169, F16 &amp;"                           "," ")</f>
        <v xml:space="preserve"> </v>
      </c>
      <c r="AH16" s="38" t="str">
        <f>IF(AF16=B170,F16 &amp; "                            "," ")</f>
        <v xml:space="preserve"> </v>
      </c>
      <c r="AI16" s="38" t="str">
        <f>IF(AF16=B171,F16 &amp; "                               "," ")</f>
        <v xml:space="preserve"> </v>
      </c>
      <c r="AJ16" s="38" t="str">
        <f>CONCATENATE((IF(SUM([1]SAISIE!BX16:BY16)=0,"-",INDEX(B172:B173,MATCH(1,[1]SAISIE!BX16:BY16,0)))),(CONCATENATE(G16,H16,I16,J16,K16,L16,M16,N16,O16,P16,Q16,R16)))</f>
        <v>-</v>
      </c>
      <c r="AK16" s="38" t="str">
        <f>IF(AJ16=B172,F16 &amp;"                           "," ")</f>
        <v xml:space="preserve"> </v>
      </c>
      <c r="AL16" s="38" t="str">
        <f>IF(AJ16=B173,F16 &amp; "                            "," ")</f>
        <v xml:space="preserve"> </v>
      </c>
      <c r="AM16" s="41"/>
      <c r="AN16" s="38" t="str">
        <f>CONCATENATE((IF([1]SAISIE!AG16=1,F16 &amp; " " &amp; "normal                                                    ","")),(IF([1]SAISIE!AH16=1,F16 &amp; " " &amp; "diab                                               ","")),(IF([1]SAISIE!AI16=1,F16 &amp; " " &amp; "diab s sel                                              ","")),(IF([1]SAISIE!AJ16=1, F16 &amp; " " &amp; "mixé                                              ","")),(IF([1]SAISIE!AK16=1,F16 &amp; " " &amp;  "sans sel                                                  ","")),(IF([1]SAISIE!AL16=1,F16 &amp; " " &amp;  "sans graisse                                             ","")),,(IF([1]SAISIE!AM16=1,F16 &amp; " " &amp;  "sans gr s sel                                                ","")))</f>
        <v/>
      </c>
      <c r="AO16" s="38" t="str">
        <f>CONCATENATE((IF([1]SAISIE!AN16=1,F16 &amp; " " &amp; "normal                                      ","")),(IF([1]SAISIE!AO16=1,F16 &amp; " " &amp; "diab                                         ","")),(IF([1]SAISIE!AP16=1,F16 &amp; " " &amp; "diab s sel                                              ","")),(IF([1]SAISIE!AQ16=1,F16 &amp; " " &amp; "mixé                                            ","")),(IF([1]SAISIE!AR16=1,F16 &amp; " " &amp; "sans sel                                                  ","")),(IF([1]SAISIE!AS16=1,F16 &amp; " " &amp; "sans graisse                                                ","")),,(IF([1]SAISIE!AT16=1,F16 &amp; " " &amp; "sans gr s sel                                                   ","")),(IF([1]SAISIE!AU16=1,F16 &amp; " " &amp; "sans porc                                               ","")))</f>
        <v/>
      </c>
      <c r="AP16" s="42"/>
      <c r="AQ16" s="43"/>
      <c r="AR16" s="42"/>
      <c r="AS16" s="42"/>
      <c r="AT16" s="42"/>
      <c r="AU16" s="42"/>
      <c r="AV16" s="42"/>
      <c r="AW16" s="42"/>
      <c r="AX16" s="42"/>
      <c r="AY16" s="48"/>
      <c r="AZ16" s="48"/>
      <c r="BA16" s="42"/>
      <c r="BB16" s="42"/>
      <c r="BC16" s="42"/>
      <c r="BD16" s="42"/>
      <c r="BE16" s="42"/>
      <c r="BF16" s="42"/>
      <c r="BG16" s="42"/>
      <c r="BH16" s="42"/>
      <c r="BI16" s="42"/>
      <c r="BJ16" s="42"/>
      <c r="BK16" s="42"/>
      <c r="BL16" s="42"/>
      <c r="BM16" s="42"/>
      <c r="BN16" s="42"/>
      <c r="BO16" s="42"/>
      <c r="BP16" s="42"/>
      <c r="BQ16" s="42"/>
      <c r="BR16" s="42"/>
      <c r="BS16" s="42"/>
      <c r="BT16" s="42"/>
    </row>
    <row r="17" spans="1:72" s="44" customFormat="1" ht="69" customHeight="1">
      <c r="A17" s="11"/>
      <c r="B17" s="38">
        <f>'[1]Fiche d''informations'!B35</f>
        <v>11</v>
      </c>
      <c r="C17" s="38">
        <f>'[1]Fiche d''informations'!C35</f>
        <v>1</v>
      </c>
      <c r="D17" s="38">
        <f>'[1]Fiche d''informations'!D35</f>
        <v>12</v>
      </c>
      <c r="E17" s="38" t="str">
        <f>'[1]Fiche d''informations'!E35</f>
        <v>Mme</v>
      </c>
      <c r="F17" s="38" t="s">
        <v>48</v>
      </c>
      <c r="G17" s="38" t="str">
        <f>IF([1]SAISIE!AA17=1,'Fiche Agt.Service'!G6,"")</f>
        <v/>
      </c>
      <c r="H17" s="38" t="str">
        <f>IF([1]SAISIE!AB17=1,'Fiche Agt.Service'!H6,"")</f>
        <v/>
      </c>
      <c r="I17" s="38" t="str">
        <f>IF([1]SAISIE!AC17=1,'Fiche Agt.Service'!I6,"")</f>
        <v/>
      </c>
      <c r="J17" s="38" t="str">
        <f>IF([1]SAISIE!AD17=1,'Fiche Agt.Service'!J6,"")</f>
        <v/>
      </c>
      <c r="K17" s="38" t="str">
        <f>IF([1]SAISIE!AE17=1,'Fiche Agt.Service'!K6,"")</f>
        <v/>
      </c>
      <c r="L17" s="38" t="str">
        <f>IF([1]SAISIE!AF17=1,'Fiche Agt.Service'!L6,"")</f>
        <v/>
      </c>
      <c r="M17" s="38" t="str">
        <f>IF([1]SAISIE!BH17=1,'Fiche Agt.Service'!M6,"")</f>
        <v/>
      </c>
      <c r="N17" s="38" t="str">
        <f>IF([1]SAISIE!BI17=1,'Fiche Agt.Service'!N6,"")</f>
        <v/>
      </c>
      <c r="O17" s="38" t="str">
        <f>IF([1]SAISIE!BJ17=1,'Fiche Agt.Service'!O6,"")</f>
        <v/>
      </c>
      <c r="P17" s="38" t="str">
        <f>IF([1]SAISIE!BK17=1,'Fiche Agt.Service'!P6,"")</f>
        <v/>
      </c>
      <c r="Q17" s="38" t="str">
        <f>IF([1]SAISIE!BL17=1,'Fiche Agt.Service'!Q6,"")</f>
        <v/>
      </c>
      <c r="R17" s="38" t="str">
        <f>IF([1]SAISIE!BM17=1,'Fiche Agt.Service'!R6,"")</f>
        <v/>
      </c>
      <c r="S17" s="38" t="str">
        <f>CONCATENATE(IF([1]SAISIE!J17=1,"salle"," "), IF([1]SAISIE!K17=1,"logement"," "))</f>
        <v xml:space="preserve">salle </v>
      </c>
      <c r="T17" s="38" t="str">
        <f t="shared" si="0"/>
        <v xml:space="preserve">NOM 11                                                            </v>
      </c>
      <c r="U17" s="38" t="str">
        <f t="shared" si="1"/>
        <v/>
      </c>
      <c r="V17" s="39" t="str">
        <f>CONCATENATE((IF(SUM([1]SAISIE!BN17:BP17)=0,"-",INDEX(B162:B164,MATCH(1,[1]SAISIE!BN17:BP17,0)))),(CONCATENATE(G17,H17,I17,J17,K17,L17,M17,N17,O17,P17,Q17,R17)))</f>
        <v>Friand au fromage</v>
      </c>
      <c r="W17" s="38" t="str">
        <f>IF(V17=B162,F17 &amp;"                           "," ")</f>
        <v xml:space="preserve">NOM 11                           </v>
      </c>
      <c r="X17" s="40" t="str">
        <f>IF(V17=B163, F17 &amp; "                            "," ")</f>
        <v xml:space="preserve"> </v>
      </c>
      <c r="Y17" s="38" t="str">
        <f>IF(V17=B164, F17 &amp; "                               "," ")</f>
        <v xml:space="preserve"> </v>
      </c>
      <c r="Z17" s="38" t="str">
        <f>CONCATENATE((IF(SUM([1]SAISIE!BQ17:BR17)=0,"-",INDEX(B165:B166,MATCH(1,[1]SAISIE!BQ17:BR17,0)))),(CONCATENATE(G17,H17,I17,J17,K17,L17,M17,N17,O17,P17,Q17,R17)))</f>
        <v>Nuggets de volaille</v>
      </c>
      <c r="AA17" s="38" t="str">
        <f>IF(Z17=B165, F17 &amp;"                           "," ")</f>
        <v xml:space="preserve">NOM 11                           </v>
      </c>
      <c r="AB17" s="38" t="str">
        <f>IF(Z17=B166,F17 &amp;"                           "," ")</f>
        <v xml:space="preserve"> </v>
      </c>
      <c r="AC17" s="39" t="str">
        <f>CONCATENATE((IF(SUM([1]SAISIE!BS17:BT17)=0,"-",INDEX(B167:B168,MATCH(1,[1]SAISIE!BS17:BT17,0)))),(CONCATENATE(G17,H17,I17,J17,K17,L17,M17,N17,O17,P17,Q17,R17)))</f>
        <v>Pommes de terre persillées</v>
      </c>
      <c r="AD17" s="38" t="str">
        <f>IF(AC17=B167, F17 &amp;"                           "," ")</f>
        <v xml:space="preserve"> </v>
      </c>
      <c r="AE17" s="38" t="str">
        <f>IF(AC17=B168,F17 &amp;"                           "," ")</f>
        <v xml:space="preserve">NOM 11                           </v>
      </c>
      <c r="AF17" s="39" t="str">
        <f>CONCATENATE((IF(SUM([1]SAISIE!BU17:BW17)=0,"-",INDEX(B169:B171,MATCH(1,[1]SAISIE!BU17:BW17,0)))),(CONCATENATE(G17,H17,I17,J17,K17,L17,M17,N17,O17,P17,Q17,R17)))</f>
        <v>Edam</v>
      </c>
      <c r="AG17" s="38" t="str">
        <f>IF(AF17=B169, F17 &amp;"                           "," ")</f>
        <v xml:space="preserve">NOM 11                           </v>
      </c>
      <c r="AH17" s="38" t="str">
        <f>IF(AF17=B170,F17 &amp; "                            "," ")</f>
        <v xml:space="preserve"> </v>
      </c>
      <c r="AI17" s="38" t="str">
        <f>IF(AF17=B171,F17 &amp; "                               "," ")</f>
        <v xml:space="preserve"> </v>
      </c>
      <c r="AJ17" s="38" t="str">
        <f>CONCATENATE((IF(SUM([1]SAISIE!BX17:BY17)=0,"-",INDEX(B172:B173,MATCH(1,[1]SAISIE!BX17:BY17,0)))),(CONCATENATE(G17,H17,I17,J17,K17,L17,M17,N17,O17,P17,Q17,R17)))</f>
        <v xml:space="preserve">Pêches au sirop </v>
      </c>
      <c r="AK17" s="38" t="str">
        <f>IF(AJ17=B172,F17 &amp;"                           "," ")</f>
        <v xml:space="preserve"> </v>
      </c>
      <c r="AL17" s="38" t="str">
        <f>IF(AJ17=B173,F17 &amp; "                            "," ")</f>
        <v xml:space="preserve">NOM 11                            </v>
      </c>
      <c r="AM17" s="41"/>
      <c r="AN17" s="38" t="str">
        <f>CONCATENATE((IF([1]SAISIE!AG17=1,F17 &amp; " " &amp; "normal                                                    ","")),(IF([1]SAISIE!AH17=1,F17 &amp; " " &amp; "diab                                               ","")),(IF([1]SAISIE!AI17=1,F17 &amp; " " &amp; "diab s sel                                              ","")),(IF([1]SAISIE!AJ17=1, F17 &amp; " " &amp; "mixé                                              ","")),(IF([1]SAISIE!AK17=1,F17 &amp; " " &amp;  "sans sel                                                  ","")),(IF([1]SAISIE!AL17=1,F17 &amp; " " &amp;  "sans graisse                                             ","")),,(IF([1]SAISIE!AM17=1,F17 &amp; " " &amp;  "sans gr s sel                                                ","")))</f>
        <v xml:space="preserve">NOM 11 normal                                                    </v>
      </c>
      <c r="AO17" s="38" t="str">
        <f>CONCATENATE((IF([1]SAISIE!AN17=1,F17 &amp; " " &amp; "normal                                      ","")),(IF([1]SAISIE!AO17=1,F17 &amp; " " &amp; "diab                                         ","")),(IF([1]SAISIE!AP17=1,F17 &amp; " " &amp; "diab s sel                                              ","")),(IF([1]SAISIE!AQ17=1,F17 &amp; " " &amp; "mixé                                            ","")),(IF([1]SAISIE!AR17=1,F17 &amp; " " &amp; "sans sel                                                  ","")),(IF([1]SAISIE!AS17=1,F17 &amp; " " &amp; "sans graisse                                                ","")),,(IF([1]SAISIE!AT17=1,F17 &amp; " " &amp; "sans gr s sel                                                   ","")),(IF([1]SAISIE!AU17=1,F17 &amp; " " &amp; "sans porc                                               ","")))</f>
        <v/>
      </c>
      <c r="AP17" s="42"/>
      <c r="AQ17" s="43"/>
      <c r="AR17" s="42"/>
      <c r="AS17" s="42"/>
      <c r="AT17" s="42"/>
      <c r="AU17" s="42"/>
      <c r="AV17" s="42"/>
      <c r="AW17" s="42"/>
      <c r="AX17" s="42"/>
      <c r="AY17" s="36"/>
      <c r="AZ17" s="36"/>
      <c r="BA17" s="42"/>
      <c r="BB17" s="42"/>
      <c r="BC17" s="42"/>
      <c r="BD17" s="42"/>
      <c r="BE17" s="42"/>
      <c r="BF17" s="42"/>
      <c r="BG17" s="42"/>
      <c r="BH17" s="42"/>
      <c r="BI17" s="42"/>
      <c r="BJ17" s="42"/>
      <c r="BK17" s="42"/>
      <c r="BL17" s="42"/>
      <c r="BM17" s="42"/>
      <c r="BN17" s="42"/>
      <c r="BO17" s="42"/>
      <c r="BP17" s="42"/>
      <c r="BQ17" s="42"/>
      <c r="BR17" s="42"/>
      <c r="BS17" s="42"/>
      <c r="BT17" s="42"/>
    </row>
    <row r="18" spans="1:72" s="44" customFormat="1" ht="69" customHeight="1">
      <c r="A18" s="11"/>
      <c r="B18" s="38">
        <f>'[1]Fiche d''informations'!B36</f>
        <v>12</v>
      </c>
      <c r="C18" s="38">
        <f>'[1]Fiche d''informations'!C36</f>
        <v>1</v>
      </c>
      <c r="D18" s="38">
        <f>'[1]Fiche d''informations'!D36</f>
        <v>7</v>
      </c>
      <c r="E18" s="38" t="str">
        <f>'[1]Fiche d''informations'!E36</f>
        <v>Mr</v>
      </c>
      <c r="F18" s="38" t="s">
        <v>49</v>
      </c>
      <c r="G18" s="38" t="str">
        <f>IF([1]SAISIE!AA18=1,'Fiche Agt.Service'!G6,"")</f>
        <v/>
      </c>
      <c r="H18" s="38" t="str">
        <f>IF([1]SAISIE!AB18=1,'Fiche Agt.Service'!H6,"")</f>
        <v/>
      </c>
      <c r="I18" s="38" t="str">
        <f>IF([1]SAISIE!AC18=1,'Fiche Agt.Service'!I6,"")</f>
        <v/>
      </c>
      <c r="J18" s="38" t="str">
        <f>IF([1]SAISIE!AD18=1,'Fiche Agt.Service'!J6,"")</f>
        <v/>
      </c>
      <c r="K18" s="38" t="str">
        <f>IF([1]SAISIE!AE18=1,'Fiche Agt.Service'!K6,"")</f>
        <v/>
      </c>
      <c r="L18" s="38" t="str">
        <f>IF([1]SAISIE!AF18=1,'Fiche Agt.Service'!L6,"")</f>
        <v/>
      </c>
      <c r="M18" s="38" t="str">
        <f>IF([1]SAISIE!BH18=1,'Fiche Agt.Service'!M6,"")</f>
        <v/>
      </c>
      <c r="N18" s="38" t="str">
        <f>IF([1]SAISIE!BI18=1,'Fiche Agt.Service'!N6,"")</f>
        <v/>
      </c>
      <c r="O18" s="38" t="str">
        <f>IF([1]SAISIE!BJ18=1,'Fiche Agt.Service'!O6,"")</f>
        <v/>
      </c>
      <c r="P18" s="38" t="str">
        <f>IF([1]SAISIE!BK18=1,'Fiche Agt.Service'!P6,"")</f>
        <v/>
      </c>
      <c r="Q18" s="38" t="str">
        <f>IF([1]SAISIE!BL18=1,'Fiche Agt.Service'!Q6,"")</f>
        <v/>
      </c>
      <c r="R18" s="38" t="str">
        <f>IF([1]SAISIE!BM18=1,'Fiche Agt.Service'!R6,"")</f>
        <v/>
      </c>
      <c r="S18" s="38" t="str">
        <f>CONCATENATE(IF([1]SAISIE!J18=1,"salle"," "), IF([1]SAISIE!K18=1,"logement"," "))</f>
        <v xml:space="preserve">  </v>
      </c>
      <c r="T18" s="38" t="str">
        <f t="shared" si="0"/>
        <v/>
      </c>
      <c r="U18" s="38" t="str">
        <f t="shared" si="1"/>
        <v/>
      </c>
      <c r="V18" s="39" t="str">
        <f>CONCATENATE((IF(SUM([1]SAISIE!BN18:BP18)=0,"-",INDEX(B162:B164,MATCH(1,[1]SAISIE!BN18:BP18,0)))),(CONCATENATE(G18,H18,I18,J18,K18,L18,M18,N18,O18,P18,Q18,R18)))</f>
        <v>-</v>
      </c>
      <c r="W18" s="38" t="str">
        <f>IF(V18=B162,F18 &amp;"                           "," ")</f>
        <v xml:space="preserve"> </v>
      </c>
      <c r="X18" s="40" t="str">
        <f>IF(V18=B163, F18 &amp; "                            "," ")</f>
        <v xml:space="preserve"> </v>
      </c>
      <c r="Y18" s="38" t="str">
        <f>IF(V18=B164, F18 &amp; "                               "," ")</f>
        <v xml:space="preserve"> </v>
      </c>
      <c r="Z18" s="38" t="str">
        <f>CONCATENATE((IF(SUM([1]SAISIE!BQ18:BR18)=0,"-",INDEX(B165:B166,MATCH(1,[1]SAISIE!BQ18:BR18,0)))),(CONCATENATE(G18,H18,I18,J18,K18,L18,M18,N18,O18,P18,Q18,R18)))</f>
        <v>-</v>
      </c>
      <c r="AA18" s="38" t="str">
        <f>IF(Z18=B165, F18 &amp;"                           "," ")</f>
        <v xml:space="preserve"> </v>
      </c>
      <c r="AB18" s="38" t="str">
        <f>IF(Z18=B166,F18 &amp;"                           "," ")</f>
        <v xml:space="preserve"> </v>
      </c>
      <c r="AC18" s="39" t="str">
        <f>CONCATENATE((IF(SUM([1]SAISIE!BS18:BT18)=0,"-",INDEX(B167:B168,MATCH(1,[1]SAISIE!BS18:BT18,0)))),(CONCATENATE(G18,H18,I18,J18,K18,L18,M18,N18,O18,P18,Q18,R18)))</f>
        <v>-</v>
      </c>
      <c r="AD18" s="38" t="str">
        <f>IF(AC18=B167, F18 &amp;"                           "," ")</f>
        <v xml:space="preserve"> </v>
      </c>
      <c r="AE18" s="38" t="str">
        <f>IF(AC18=B168,F18 &amp;"                           "," ")</f>
        <v xml:space="preserve"> </v>
      </c>
      <c r="AF18" s="39" t="str">
        <f>CONCATENATE((IF(SUM([1]SAISIE!BU18:BW18)=0,"-",INDEX(B169:B171,MATCH(1,[1]SAISIE!BU18:BW18,0)))),(CONCATENATE(G18,H18,I18,J18,K18,L18,M18,N18,O18,P18,Q18,R18)))</f>
        <v>-</v>
      </c>
      <c r="AG18" s="38" t="str">
        <f>IF(AF18=B169, F18 &amp;"                           "," ")</f>
        <v xml:space="preserve"> </v>
      </c>
      <c r="AH18" s="38" t="str">
        <f>IF(AF18=B170,F18 &amp; "                            "," ")</f>
        <v xml:space="preserve"> </v>
      </c>
      <c r="AI18" s="38" t="str">
        <f>IF(AF18=B171,F18 &amp; "                               "," ")</f>
        <v xml:space="preserve"> </v>
      </c>
      <c r="AJ18" s="38" t="str">
        <f>CONCATENATE((IF(SUM([1]SAISIE!BX18:BY18)=0,"-",INDEX(B172:B173,MATCH(1,[1]SAISIE!BX18:BY18,0)))),(CONCATENATE(G18,H18,I18,J18,K18,L18,M18,N18,O18,P18,Q18,R18)))</f>
        <v>-</v>
      </c>
      <c r="AK18" s="38" t="str">
        <f>IF(AJ18=B172,F18 &amp;"                           "," ")</f>
        <v xml:space="preserve"> </v>
      </c>
      <c r="AL18" s="38" t="str">
        <f>IF(AJ18=B173,F18 &amp; "                            "," ")</f>
        <v xml:space="preserve"> </v>
      </c>
      <c r="AM18" s="41"/>
      <c r="AN18" s="38" t="str">
        <f>CONCATENATE((IF([1]SAISIE!AG18=1,F18 &amp; " " &amp; "normal                                                    ","")),(IF([1]SAISIE!AH18=1,F18 &amp; " " &amp; "diab                                               ","")),(IF([1]SAISIE!AI18=1,F18 &amp; " " &amp; "diab s sel                                              ","")),(IF([1]SAISIE!AJ18=1, F18 &amp; " " &amp; "mixé                                              ","")),(IF([1]SAISIE!AK18=1,F18 &amp; " " &amp;  "sans sel                                                  ","")),(IF([1]SAISIE!AL18=1,F18 &amp; " " &amp;  "sans graisse                                             ","")),,(IF([1]SAISIE!AM18=1,F18 &amp; " " &amp;  "sans gr s sel                                                ","")))</f>
        <v/>
      </c>
      <c r="AO18" s="38" t="str">
        <f>CONCATENATE((IF([1]SAISIE!AN18=1,F18 &amp; " " &amp; "normal                                      ","")),(IF([1]SAISIE!AO18=1,F18 &amp; " " &amp; "diab                                         ","")),(IF([1]SAISIE!AP18=1,F18 &amp; " " &amp; "diab s sel                                              ","")),(IF([1]SAISIE!AQ18=1,F18 &amp; " " &amp; "mixé                                            ","")),(IF([1]SAISIE!AR18=1,F18 &amp; " " &amp; "sans sel                                                  ","")),(IF([1]SAISIE!AS18=1,F18 &amp; " " &amp; "sans graisse                                                ","")),,(IF([1]SAISIE!AT18=1,F18 &amp; " " &amp; "sans gr s sel                                                   ","")),(IF([1]SAISIE!AU18=1,F18 &amp; " " &amp; "sans porc                                               ","")))</f>
        <v/>
      </c>
      <c r="AP18" s="42"/>
      <c r="AQ18" s="43"/>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row>
    <row r="19" spans="1:72" s="44" customFormat="1" ht="69" customHeight="1">
      <c r="A19" s="11"/>
      <c r="B19" s="38">
        <f>'[1]Fiche d''informations'!B37</f>
        <v>13</v>
      </c>
      <c r="C19" s="38">
        <f>'[1]Fiche d''informations'!C37</f>
        <v>0</v>
      </c>
      <c r="D19" s="38">
        <f>'[1]Fiche d''informations'!D37</f>
        <v>0</v>
      </c>
      <c r="E19" s="38" t="str">
        <f>'[1]Fiche d''informations'!E37</f>
        <v>Mr</v>
      </c>
      <c r="F19" s="38" t="s">
        <v>50</v>
      </c>
      <c r="G19" s="38" t="str">
        <f>IF([1]SAISIE!AA19=1,'Fiche Agt.Service'!G6,"")</f>
        <v/>
      </c>
      <c r="H19" s="38" t="str">
        <f>IF([1]SAISIE!AB19=1,'Fiche Agt.Service'!H6,"")</f>
        <v/>
      </c>
      <c r="I19" s="38" t="str">
        <f>IF([1]SAISIE!AC19=1,'Fiche Agt.Service'!I6,"")</f>
        <v/>
      </c>
      <c r="J19" s="38" t="str">
        <f>IF([1]SAISIE!AD19=1,'Fiche Agt.Service'!J6,"")</f>
        <v/>
      </c>
      <c r="K19" s="38" t="str">
        <f>IF([1]SAISIE!AE19=1,'Fiche Agt.Service'!K6,"")</f>
        <v/>
      </c>
      <c r="L19" s="38" t="str">
        <f>IF([1]SAISIE!AF19=1,'Fiche Agt.Service'!L6,"")</f>
        <v/>
      </c>
      <c r="M19" s="38" t="str">
        <f>IF([1]SAISIE!BH19=1,'Fiche Agt.Service'!M6,"")</f>
        <v/>
      </c>
      <c r="N19" s="38" t="str">
        <f>IF([1]SAISIE!BI19=1,'Fiche Agt.Service'!N6,"")</f>
        <v/>
      </c>
      <c r="O19" s="38" t="str">
        <f>IF([1]SAISIE!BJ19=1,'Fiche Agt.Service'!O6,"")</f>
        <v/>
      </c>
      <c r="P19" s="38" t="str">
        <f>IF([1]SAISIE!BK19=1,'Fiche Agt.Service'!P6,"")</f>
        <v/>
      </c>
      <c r="Q19" s="38" t="str">
        <f>IF([1]SAISIE!BL19=1,'Fiche Agt.Service'!Q6,"")</f>
        <v/>
      </c>
      <c r="R19" s="38" t="str">
        <f>IF([1]SAISIE!BM19=1,'Fiche Agt.Service'!R6,"")</f>
        <v/>
      </c>
      <c r="S19" s="38" t="str">
        <f>CONCATENATE(IF([1]SAISIE!J19=1,"salle"," "), IF([1]SAISIE!K19=1,"logement"," "))</f>
        <v xml:space="preserve">  </v>
      </c>
      <c r="T19" s="38" t="str">
        <f t="shared" si="0"/>
        <v/>
      </c>
      <c r="U19" s="38" t="str">
        <f t="shared" si="1"/>
        <v/>
      </c>
      <c r="V19" s="39" t="str">
        <f>CONCATENATE((IF(SUM([1]SAISIE!BN19:BP19)=0,"-",INDEX(B162:B164,MATCH(1,[1]SAISIE!BN19:BP19,0)))),(CONCATENATE(G19,H19,I19,J19,K19,L19,M19,N19,O19,P19,Q19,R19)))</f>
        <v>-</v>
      </c>
      <c r="W19" s="38" t="str">
        <f>IF(V19=B162,F19 &amp;"                           "," ")</f>
        <v xml:space="preserve"> </v>
      </c>
      <c r="X19" s="40" t="str">
        <f>IF(V19=B163, F19 &amp; "                            "," ")</f>
        <v xml:space="preserve"> </v>
      </c>
      <c r="Y19" s="38" t="str">
        <f>IF(V19=B164, F19 &amp; "                               "," ")</f>
        <v xml:space="preserve"> </v>
      </c>
      <c r="Z19" s="38" t="str">
        <f>CONCATENATE((IF(SUM([1]SAISIE!BQ19:BR19)=0,"-",INDEX(B165:B166,MATCH(1,[1]SAISIE!BQ19:BR19,0)))),(CONCATENATE(G19,H19,I19,J19,K19,L19,M19,N19,O19,P19,Q19,R19)))</f>
        <v>-</v>
      </c>
      <c r="AA19" s="38" t="str">
        <f>IF(Z19=B165, F19 &amp;"                           "," ")</f>
        <v xml:space="preserve"> </v>
      </c>
      <c r="AB19" s="38" t="str">
        <f>IF(Z19=B166,F19 &amp;"                           "," ")</f>
        <v xml:space="preserve"> </v>
      </c>
      <c r="AC19" s="39" t="str">
        <f>CONCATENATE((IF(SUM([1]SAISIE!BS19:BT19)=0,"-",INDEX(B167:B168,MATCH(1,[1]SAISIE!BS19:BT19,0)))),(CONCATENATE(G19,H19,I19,J19,K19,L19,M19,N19,O19,P19,Q19,R19)))</f>
        <v>-</v>
      </c>
      <c r="AD19" s="38" t="str">
        <f>IF(AC19=B167, F19 &amp;"                           "," ")</f>
        <v xml:space="preserve"> </v>
      </c>
      <c r="AE19" s="38" t="str">
        <f>IF(AC19=B168,F19 &amp;"                           "," ")</f>
        <v xml:space="preserve"> </v>
      </c>
      <c r="AF19" s="39" t="str">
        <f>CONCATENATE((IF(SUM([1]SAISIE!BU19:BW19)=0,"-",INDEX(B169:B171,MATCH(1,[1]SAISIE!BU19:BW19,0)))),(CONCATENATE(G19,H19,I19,J19,K19,L19,M19,N19,O19,P19,Q19,R19)))</f>
        <v>-</v>
      </c>
      <c r="AG19" s="38" t="str">
        <f>IF(AF19=B169, F19 &amp;"                           "," ")</f>
        <v xml:space="preserve"> </v>
      </c>
      <c r="AH19" s="38" t="str">
        <f>IF(AF19=B170,F19 &amp; "                            "," ")</f>
        <v xml:space="preserve"> </v>
      </c>
      <c r="AI19" s="38" t="str">
        <f>IF(AF19=B171,F19 &amp; "                               "," ")</f>
        <v xml:space="preserve"> </v>
      </c>
      <c r="AJ19" s="38" t="str">
        <f>CONCATENATE((IF(SUM([1]SAISIE!BX19:BY19)=0,"-",INDEX(B172:B173,MATCH(1,[1]SAISIE!BX19:BY19,0)))),(CONCATENATE(G19,H19,I19,J19,K19,L19,M19,N19,O19,P19,Q19,R19)))</f>
        <v>-</v>
      </c>
      <c r="AK19" s="38" t="str">
        <f>IF(AJ19=B172,F19 &amp;"                           "," ")</f>
        <v xml:space="preserve"> </v>
      </c>
      <c r="AL19" s="38" t="str">
        <f>IF(AJ19=B173,F19 &amp; "                            "," ")</f>
        <v xml:space="preserve"> </v>
      </c>
      <c r="AM19" s="41"/>
      <c r="AN19" s="38" t="str">
        <f>CONCATENATE((IF([1]SAISIE!AG19=1,F19 &amp; " " &amp; "normal                                                    ","")),(IF([1]SAISIE!AH19=1,F19 &amp; " " &amp; "diab                                               ","")),(IF([1]SAISIE!AI19=1,F19 &amp; " " &amp; "diab s sel                                              ","")),(IF([1]SAISIE!AJ19=1, F19 &amp; " " &amp; "mixé                                              ","")),(IF([1]SAISIE!AK19=1,F19 &amp; " " &amp;  "sans sel                                                  ","")),(IF([1]SAISIE!AL19=1,F19 &amp; " " &amp;  "sans graisse                                             ","")),,(IF([1]SAISIE!AM19=1,F19 &amp; " " &amp;  "sans gr s sel                                                ","")))</f>
        <v/>
      </c>
      <c r="AO19" s="38" t="str">
        <f>CONCATENATE((IF([1]SAISIE!AN19=1,F19 &amp; " " &amp; "normal                                      ","")),(IF([1]SAISIE!AO19=1,F19 &amp; " " &amp; "diab                                         ","")),(IF([1]SAISIE!AP19=1,F19 &amp; " " &amp; "diab s sel                                              ","")),(IF([1]SAISIE!AQ19=1,F19 &amp; " " &amp; "mixé                                            ","")),(IF([1]SAISIE!AR19=1,F19 &amp; " " &amp; "sans sel                                                  ","")),(IF([1]SAISIE!AS19=1,F19 &amp; " " &amp; "sans graisse                                                ","")),,(IF([1]SAISIE!AT19=1,F19 &amp; " " &amp; "sans gr s sel                                                   ","")),(IF([1]SAISIE!AU19=1,F19 &amp; " " &amp; "sans porc                                               ","")))</f>
        <v/>
      </c>
      <c r="AP19" s="42"/>
      <c r="AQ19" s="43"/>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row>
    <row r="20" spans="1:72" s="44" customFormat="1" ht="69" customHeight="1">
      <c r="A20" s="11"/>
      <c r="B20" s="38">
        <f>'[1]Fiche d''informations'!B38</f>
        <v>14</v>
      </c>
      <c r="C20" s="38">
        <f>'[1]Fiche d''informations'!C38</f>
        <v>0</v>
      </c>
      <c r="D20" s="38">
        <f>'[1]Fiche d''informations'!D38</f>
        <v>0</v>
      </c>
      <c r="E20" s="38">
        <f>'[1]Fiche d''informations'!E38</f>
        <v>0</v>
      </c>
      <c r="F20" s="38" t="s">
        <v>51</v>
      </c>
      <c r="G20" s="38" t="str">
        <f>IF([1]SAISIE!AA20=1,'Fiche Agt.Service'!G6,"")</f>
        <v/>
      </c>
      <c r="H20" s="38" t="str">
        <f>IF([1]SAISIE!AB20=1,'Fiche Agt.Service'!H6,"")</f>
        <v/>
      </c>
      <c r="I20" s="38" t="str">
        <f>IF([1]SAISIE!AC20=1,'Fiche Agt.Service'!I6,"")</f>
        <v/>
      </c>
      <c r="J20" s="38" t="str">
        <f>IF([1]SAISIE!AD20=1,'Fiche Agt.Service'!J6,"")</f>
        <v/>
      </c>
      <c r="K20" s="38" t="str">
        <f>IF([1]SAISIE!AE20=1,'Fiche Agt.Service'!K6,"")</f>
        <v/>
      </c>
      <c r="L20" s="38" t="str">
        <f>IF([1]SAISIE!AF20=1,'Fiche Agt.Service'!L6,"")</f>
        <v/>
      </c>
      <c r="M20" s="38" t="str">
        <f>IF([1]SAISIE!BH20=1,'Fiche Agt.Service'!M6,"")</f>
        <v/>
      </c>
      <c r="N20" s="38" t="str">
        <f>IF([1]SAISIE!BI20=1,'Fiche Agt.Service'!N6,"")</f>
        <v/>
      </c>
      <c r="O20" s="38" t="str">
        <f>IF([1]SAISIE!BJ20=1,'Fiche Agt.Service'!O6,"")</f>
        <v/>
      </c>
      <c r="P20" s="38" t="str">
        <f>IF([1]SAISIE!BK20=1,'Fiche Agt.Service'!P6,"")</f>
        <v/>
      </c>
      <c r="Q20" s="38" t="str">
        <f>IF([1]SAISIE!BL20=1,'Fiche Agt.Service'!Q6,"")</f>
        <v/>
      </c>
      <c r="R20" s="38" t="str">
        <f>IF([1]SAISIE!BM20=1,'Fiche Agt.Service'!R6,"")</f>
        <v/>
      </c>
      <c r="S20" s="38" t="str">
        <f>CONCATENATE(IF([1]SAISIE!J20=1,"salle"," "), IF([1]SAISIE!K20=1,"logement"," "))</f>
        <v xml:space="preserve">  </v>
      </c>
      <c r="T20" s="38" t="str">
        <f t="shared" si="0"/>
        <v/>
      </c>
      <c r="U20" s="38" t="str">
        <f t="shared" si="1"/>
        <v/>
      </c>
      <c r="V20" s="39" t="str">
        <f>CONCATENATE((IF(SUM([1]SAISIE!BN20:BP20)=0,"-",INDEX(B162:B164,MATCH(1,[1]SAISIE!BN20:BP20,0)))),(CONCATENATE(G20,H20,I20,J20,K20,L20,M20,N20,O20,P20,Q20,R20)))</f>
        <v>-</v>
      </c>
      <c r="W20" s="38" t="str">
        <f>IF(V20=B162,F20 &amp;"                           "," ")</f>
        <v xml:space="preserve"> </v>
      </c>
      <c r="X20" s="40" t="str">
        <f>IF(V20=B163, F20 &amp; "                            "," ")</f>
        <v xml:space="preserve"> </v>
      </c>
      <c r="Y20" s="38" t="str">
        <f>IF(V20=B164, F20 &amp; "                               "," ")</f>
        <v xml:space="preserve"> </v>
      </c>
      <c r="Z20" s="38" t="str">
        <f>CONCATENATE((IF(SUM([1]SAISIE!BQ20:BR20)=0,"-",INDEX(B165:B166,MATCH(1,[1]SAISIE!BQ20:BR20,0)))),(CONCATENATE(G20,H20,I20,J20,K20,L20,M20,N20,O20,P20,Q20,R20)))</f>
        <v>-</v>
      </c>
      <c r="AA20" s="38" t="str">
        <f>IF(Z20=B165, F20 &amp;"                           "," ")</f>
        <v xml:space="preserve"> </v>
      </c>
      <c r="AB20" s="38" t="str">
        <f>IF(Z20=B166,F20 &amp;"                           "," ")</f>
        <v xml:space="preserve"> </v>
      </c>
      <c r="AC20" s="39" t="str">
        <f>CONCATENATE((IF(SUM([1]SAISIE!BS20:BT20)=0,"-",INDEX(B167:B168,MATCH(1,[1]SAISIE!BS20:BT20,0)))),(CONCATENATE(G20,H20,I20,J20,K20,L20,M20,N20,O20,P20,Q20,R20)))</f>
        <v>-</v>
      </c>
      <c r="AD20" s="38" t="str">
        <f>IF(AC20=B167, F20 &amp;"                           "," ")</f>
        <v xml:space="preserve"> </v>
      </c>
      <c r="AE20" s="38" t="str">
        <f>IF(AC20=B168,F20 &amp;"                           "," ")</f>
        <v xml:space="preserve"> </v>
      </c>
      <c r="AF20" s="39" t="str">
        <f>CONCATENATE((IF(SUM([1]SAISIE!BU20:BW20)=0,"-",INDEX(B169:B171,MATCH(1,[1]SAISIE!BU20:BW20,0)))),(CONCATENATE(G20,H20,I20,J20,K20,L20,M20,N20,O20,P20,Q20,R20)))</f>
        <v>-</v>
      </c>
      <c r="AG20" s="38" t="str">
        <f>IF(AF20=B169, F20 &amp;"                           "," ")</f>
        <v xml:space="preserve"> </v>
      </c>
      <c r="AH20" s="38" t="str">
        <f>IF(AF20=B170,F20 &amp; "                            "," ")</f>
        <v xml:space="preserve"> </v>
      </c>
      <c r="AI20" s="38" t="str">
        <f>IF(AF20=B171,F20 &amp; "                               "," ")</f>
        <v xml:space="preserve"> </v>
      </c>
      <c r="AJ20" s="38" t="str">
        <f>CONCATENATE((IF(SUM([1]SAISIE!BX20:BY20)=0,"-",INDEX(B172:B173,MATCH(1,[1]SAISIE!BX20:BY20,0)))),(CONCATENATE(G20,H20,I20,J20,K20,L20,M20,N20,O20,P20,Q20,R20)))</f>
        <v>-</v>
      </c>
      <c r="AK20" s="38" t="str">
        <f>IF(AJ20=B172,F20 &amp;"                           "," ")</f>
        <v xml:space="preserve"> </v>
      </c>
      <c r="AL20" s="38" t="str">
        <f>IF(AJ20=B173,F20 &amp; "                            "," ")</f>
        <v xml:space="preserve"> </v>
      </c>
      <c r="AM20" s="41"/>
      <c r="AN20" s="38" t="str">
        <f>CONCATENATE((IF([1]SAISIE!AG20=1,F20 &amp; " " &amp; "normal                                                    ","")),(IF([1]SAISIE!AH20=1,F20 &amp; " " &amp; "diab                                               ","")),(IF([1]SAISIE!AI20=1,F20 &amp; " " &amp; "diab s sel                                              ","")),(IF([1]SAISIE!AJ20=1, F20 &amp; " " &amp; "mixé                                              ","")),(IF([1]SAISIE!AK20=1,F20 &amp; " " &amp;  "sans sel                                                  ","")),(IF([1]SAISIE!AL20=1,F20 &amp; " " &amp;  "sans graisse                                             ","")),,(IF([1]SAISIE!AM20=1,F20 &amp; " " &amp;  "sans gr s sel                                                ","")))</f>
        <v/>
      </c>
      <c r="AO20" s="38" t="str">
        <f>CONCATENATE((IF([1]SAISIE!AN20=1,F20 &amp; " " &amp; "normal                                      ","")),(IF([1]SAISIE!AO20=1,F20 &amp; " " &amp; "diab                                         ","")),(IF([1]SAISIE!AP20=1,F20 &amp; " " &amp; "diab s sel                                              ","")),(IF([1]SAISIE!AQ20=1,F20 &amp; " " &amp; "mixé                                            ","")),(IF([1]SAISIE!AR20=1,F20 &amp; " " &amp; "sans sel                                                  ","")),(IF([1]SAISIE!AS20=1,F20 &amp; " " &amp; "sans graisse                                                ","")),,(IF([1]SAISIE!AT20=1,F20 &amp; " " &amp; "sans gr s sel                                                   ","")),(IF([1]SAISIE!AU20=1,F20 &amp; " " &amp; "sans porc                                               ","")))</f>
        <v/>
      </c>
      <c r="AP20" s="42"/>
      <c r="AQ20" s="43"/>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row>
    <row r="21" spans="1:72" s="44" customFormat="1" ht="69" customHeight="1">
      <c r="A21" s="11"/>
      <c r="B21" s="38">
        <f>'[1]Fiche d''informations'!B39</f>
        <v>15</v>
      </c>
      <c r="C21" s="38">
        <f>'[1]Fiche d''informations'!C39</f>
        <v>0</v>
      </c>
      <c r="D21" s="38">
        <f>'[1]Fiche d''informations'!D39</f>
        <v>0</v>
      </c>
      <c r="E21" s="38" t="str">
        <f>'[1]Fiche d''informations'!E39</f>
        <v>Mr</v>
      </c>
      <c r="F21" s="38" t="s">
        <v>52</v>
      </c>
      <c r="G21" s="38" t="str">
        <f>IF([1]SAISIE!AA21=1,'Fiche Agt.Service'!G6,"")</f>
        <v/>
      </c>
      <c r="H21" s="38" t="str">
        <f>IF([1]SAISIE!AB21=1,'Fiche Agt.Service'!H6,"")</f>
        <v/>
      </c>
      <c r="I21" s="38" t="str">
        <f>IF([1]SAISIE!AC21=1,'Fiche Agt.Service'!I6,"")</f>
        <v/>
      </c>
      <c r="J21" s="38" t="str">
        <f>IF([1]SAISIE!AD21=1,'Fiche Agt.Service'!J6,"")</f>
        <v/>
      </c>
      <c r="K21" s="38" t="str">
        <f>IF([1]SAISIE!AE21=1,'Fiche Agt.Service'!K6,"")</f>
        <v/>
      </c>
      <c r="L21" s="38" t="str">
        <f>IF([1]SAISIE!AF21=1,'Fiche Agt.Service'!L6,"")</f>
        <v/>
      </c>
      <c r="M21" s="38" t="str">
        <f>IF([1]SAISIE!BH21=1,'Fiche Agt.Service'!M6,"")</f>
        <v/>
      </c>
      <c r="N21" s="38" t="str">
        <f>IF([1]SAISIE!BI21=1,'Fiche Agt.Service'!N6,"")</f>
        <v/>
      </c>
      <c r="O21" s="38" t="str">
        <f>IF([1]SAISIE!BJ21=1,'Fiche Agt.Service'!O6,"")</f>
        <v/>
      </c>
      <c r="P21" s="38" t="str">
        <f>IF([1]SAISIE!BK21=1,'Fiche Agt.Service'!P6,"")</f>
        <v/>
      </c>
      <c r="Q21" s="38" t="str">
        <f>IF([1]SAISIE!BL21=1,'Fiche Agt.Service'!Q6,"")</f>
        <v/>
      </c>
      <c r="R21" s="38" t="str">
        <f>IF([1]SAISIE!BM21=1,'Fiche Agt.Service'!R6,"")</f>
        <v/>
      </c>
      <c r="S21" s="38" t="str">
        <f>CONCATENATE(IF([1]SAISIE!J21=1,"salle"," "), IF([1]SAISIE!K21=1,"logement"," "))</f>
        <v xml:space="preserve">  </v>
      </c>
      <c r="T21" s="38" t="str">
        <f t="shared" si="0"/>
        <v/>
      </c>
      <c r="U21" s="38" t="str">
        <f t="shared" si="1"/>
        <v/>
      </c>
      <c r="V21" s="39" t="str">
        <f>CONCATENATE((IF(SUM([1]SAISIE!BN21:BP21)=0,"-",INDEX(B162:B164,MATCH(1,[1]SAISIE!BN21:BP21,0)))),(CONCATENATE(G21,H21,I21,J21,K21,L21,M21,N21,O21,P21,Q21,R21)))</f>
        <v>-</v>
      </c>
      <c r="W21" s="38" t="str">
        <f>IF(V21=B162,F21 &amp;"                           "," ")</f>
        <v xml:space="preserve"> </v>
      </c>
      <c r="X21" s="40" t="str">
        <f>IF(V21=B163, F21 &amp; "                            "," ")</f>
        <v xml:space="preserve"> </v>
      </c>
      <c r="Y21" s="38" t="str">
        <f>IF(V21=B164, F21 &amp; "                               "," ")</f>
        <v xml:space="preserve"> </v>
      </c>
      <c r="Z21" s="38" t="str">
        <f>CONCATENATE((IF(SUM([1]SAISIE!BQ21:BR21)=0,"-",INDEX(B165:B166,MATCH(1,[1]SAISIE!BQ21:BR21,0)))),(CONCATENATE(G21,H21,I21,J21,K21,L21,M21,N21,O21,P21,Q21,R21)))</f>
        <v>-</v>
      </c>
      <c r="AA21" s="38" t="str">
        <f>IF(Z21=B165, F21 &amp;"                           "," ")</f>
        <v xml:space="preserve"> </v>
      </c>
      <c r="AB21" s="38" t="str">
        <f>IF(Z21=B166,F21 &amp;"                           "," ")</f>
        <v xml:space="preserve"> </v>
      </c>
      <c r="AC21" s="39" t="str">
        <f>CONCATENATE((IF(SUM([1]SAISIE!BS21:BT21)=0,"-",INDEX(B167:B168,MATCH(1,[1]SAISIE!BS21:BT21,0)))),(CONCATENATE(G21,H21,I21,J21,K21,L21,M21,N21,O21,P21,Q21,R21)))</f>
        <v>-</v>
      </c>
      <c r="AD21" s="38" t="str">
        <f>IF(AC21=B167, F21 &amp;"                           "," ")</f>
        <v xml:space="preserve"> </v>
      </c>
      <c r="AE21" s="38" t="str">
        <f>IF(AC21=B168,F21 &amp;"                           "," ")</f>
        <v xml:space="preserve"> </v>
      </c>
      <c r="AF21" s="39" t="str">
        <f>CONCATENATE((IF(SUM([1]SAISIE!BU21:BW21)=0,"-",INDEX(B169:B171,MATCH(1,[1]SAISIE!BU21:BW21,0)))),(CONCATENATE(G21,H21,I21,J21,K21,L21,M21,N21,O21,P21,Q21,R21)))</f>
        <v>-</v>
      </c>
      <c r="AG21" s="38" t="str">
        <f>IF(AF21=B169, F21 &amp;"                           "," ")</f>
        <v xml:space="preserve"> </v>
      </c>
      <c r="AH21" s="38" t="str">
        <f>IF(AF21=B170,F21 &amp; "                            "," ")</f>
        <v xml:space="preserve"> </v>
      </c>
      <c r="AI21" s="38" t="str">
        <f>IF(AF21=B171,F21 &amp; "                               "," ")</f>
        <v xml:space="preserve"> </v>
      </c>
      <c r="AJ21" s="38" t="str">
        <f>CONCATENATE((IF(SUM([1]SAISIE!BX21:BY21)=0,"-",INDEX(B172:B173,MATCH(1,[1]SAISIE!BX21:BY21,0)))),(CONCATENATE(G21,H21,I21,J21,K21,L21,M21,N21,O21,P21,Q21,R21)))</f>
        <v>-</v>
      </c>
      <c r="AK21" s="38" t="str">
        <f>IF(AJ21=B172,F21 &amp;"                           "," ")</f>
        <v xml:space="preserve"> </v>
      </c>
      <c r="AL21" s="38" t="str">
        <f>IF(AJ21=B173,F21 &amp; "                            "," ")</f>
        <v xml:space="preserve"> </v>
      </c>
      <c r="AM21" s="41"/>
      <c r="AN21" s="38" t="str">
        <f>CONCATENATE((IF([1]SAISIE!AG21=1,F21 &amp; " " &amp; "normal                                                    ","")),(IF([1]SAISIE!AH21=1,F21 &amp; " " &amp; "diab                                               ","")),(IF([1]SAISIE!AI21=1,F21 &amp; " " &amp; "diab s sel                                              ","")),(IF([1]SAISIE!AJ21=1, F21 &amp; " " &amp; "mixé                                              ","")),(IF([1]SAISIE!AK21=1,F21 &amp; " " &amp;  "sans sel                                                  ","")),(IF([1]SAISIE!AL21=1,F21 &amp; " " &amp;  "sans graisse                                             ","")),,(IF([1]SAISIE!AM21=1,F21 &amp; " " &amp;  "sans gr s sel                                                ","")))</f>
        <v/>
      </c>
      <c r="AO21" s="38" t="str">
        <f>CONCATENATE((IF([1]SAISIE!AN21=1,F21 &amp; " " &amp; "normal                                      ","")),(IF([1]SAISIE!AO21=1,F21 &amp; " " &amp; "diab                                         ","")),(IF([1]SAISIE!AP21=1,F21 &amp; " " &amp; "diab s sel                                              ","")),(IF([1]SAISIE!AQ21=1,F21 &amp; " " &amp; "mixé                                            ","")),(IF([1]SAISIE!AR21=1,F21 &amp; " " &amp; "sans sel                                                  ","")),(IF([1]SAISIE!AS21=1,F21 &amp; " " &amp; "sans graisse                                                ","")),,(IF([1]SAISIE!AT21=1,F21 &amp; " " &amp; "sans gr s sel                                                   ","")),(IF([1]SAISIE!AU21=1,F21 &amp; " " &amp; "sans porc                                               ","")))</f>
        <v/>
      </c>
      <c r="AP21" s="42"/>
      <c r="AQ21" s="43"/>
      <c r="AR21" s="42"/>
      <c r="AS21" s="42"/>
      <c r="AT21" s="42"/>
      <c r="AU21" s="42"/>
      <c r="AV21" s="42"/>
      <c r="AW21" s="42"/>
      <c r="AX21" s="42"/>
      <c r="AY21" s="42"/>
      <c r="AZ21" s="42"/>
      <c r="BA21" s="42"/>
      <c r="BB21" s="42"/>
      <c r="BC21" s="42"/>
      <c r="BD21" s="42"/>
      <c r="BE21" s="42"/>
      <c r="BF21" s="42"/>
      <c r="BG21" s="42"/>
      <c r="BH21" s="42"/>
      <c r="BI21" s="42"/>
      <c r="BJ21" s="42"/>
      <c r="BK21" s="42"/>
      <c r="BL21" s="42"/>
      <c r="BM21" s="42"/>
      <c r="BN21" s="42"/>
      <c r="BO21" s="42"/>
      <c r="BP21" s="42"/>
      <c r="BQ21" s="42"/>
      <c r="BR21" s="42"/>
      <c r="BS21" s="42"/>
      <c r="BT21" s="42"/>
    </row>
    <row r="22" spans="1:72" s="44" customFormat="1" ht="69" customHeight="1">
      <c r="A22" s="11"/>
      <c r="B22" s="38">
        <f>'[1]Fiche d''informations'!B40</f>
        <v>16</v>
      </c>
      <c r="C22" s="38">
        <f>'[1]Fiche d''informations'!C40</f>
        <v>0</v>
      </c>
      <c r="D22" s="38">
        <f>'[1]Fiche d''informations'!D40</f>
        <v>0</v>
      </c>
      <c r="E22" s="38" t="str">
        <f>'[1]Fiche d''informations'!E40</f>
        <v>Mme</v>
      </c>
      <c r="F22" s="38" t="s">
        <v>53</v>
      </c>
      <c r="G22" s="38" t="str">
        <f>IF([1]SAISIE!AA22=1,'Fiche Agt.Service'!G6,"")</f>
        <v/>
      </c>
      <c r="H22" s="38" t="str">
        <f>IF([1]SAISIE!AB22=1,'Fiche Agt.Service'!H6,"")</f>
        <v/>
      </c>
      <c r="I22" s="38" t="str">
        <f>IF([1]SAISIE!AC22=1,'Fiche Agt.Service'!I6,"")</f>
        <v/>
      </c>
      <c r="J22" s="38" t="str">
        <f>IF([1]SAISIE!AD22=1,'Fiche Agt.Service'!J6,"")</f>
        <v/>
      </c>
      <c r="K22" s="38" t="str">
        <f>IF([1]SAISIE!AE22=1,'Fiche Agt.Service'!K6,"")</f>
        <v/>
      </c>
      <c r="L22" s="38" t="str">
        <f>IF([1]SAISIE!AF22=1,'Fiche Agt.Service'!L6,"")</f>
        <v/>
      </c>
      <c r="M22" s="38" t="str">
        <f>IF([1]SAISIE!BH22=1,'Fiche Agt.Service'!M6,"")</f>
        <v/>
      </c>
      <c r="N22" s="38" t="str">
        <f>IF([1]SAISIE!BI22=1,'Fiche Agt.Service'!N6,"")</f>
        <v/>
      </c>
      <c r="O22" s="38" t="str">
        <f>IF([1]SAISIE!BJ22=1,'Fiche Agt.Service'!O6,"")</f>
        <v/>
      </c>
      <c r="P22" s="38" t="str">
        <f>IF([1]SAISIE!BK22=1,'Fiche Agt.Service'!P6,"")</f>
        <v/>
      </c>
      <c r="Q22" s="38" t="str">
        <f>IF([1]SAISIE!BL22=1,'Fiche Agt.Service'!Q6,"")</f>
        <v/>
      </c>
      <c r="R22" s="38" t="str">
        <f>IF([1]SAISIE!BM22=1,'Fiche Agt.Service'!R6,"")</f>
        <v/>
      </c>
      <c r="S22" s="38" t="str">
        <f>CONCATENATE(IF([1]SAISIE!J22=1,"salle"," "), IF([1]SAISIE!K22=1,"logement"," "))</f>
        <v xml:space="preserve">  </v>
      </c>
      <c r="T22" s="38" t="str">
        <f t="shared" si="0"/>
        <v/>
      </c>
      <c r="U22" s="38" t="str">
        <f t="shared" si="1"/>
        <v/>
      </c>
      <c r="V22" s="39" t="str">
        <f>CONCATENATE((IF(SUM([1]SAISIE!BN22:BP22)=0,"-",INDEX(B162:B164,MATCH(1,[1]SAISIE!BN22:BP22,0)))),(CONCATENATE(G22,H22,I22,J22,K22,L22,M22,N22,O22,P22,Q22,R22)))</f>
        <v>-</v>
      </c>
      <c r="W22" s="38" t="str">
        <f>IF(V22=B162,F22 &amp;"                           "," ")</f>
        <v xml:space="preserve"> </v>
      </c>
      <c r="X22" s="40" t="str">
        <f>IF(V22=B163, F22 &amp; "                            "," ")</f>
        <v xml:space="preserve"> </v>
      </c>
      <c r="Y22" s="38" t="str">
        <f>IF(V22=B164, F22 &amp; "                               "," ")</f>
        <v xml:space="preserve"> </v>
      </c>
      <c r="Z22" s="38" t="str">
        <f>CONCATENATE((IF(SUM([1]SAISIE!BQ22:BR22)=0,"-",INDEX(B165:B166,MATCH(1,[1]SAISIE!BQ22:BR22,0)))),(CONCATENATE(G22,H22,I22,J22,K22,L22,M22,N22,O22,P22,Q22,R22)))</f>
        <v>-</v>
      </c>
      <c r="AA22" s="38" t="str">
        <f>IF(Z22=B165, F22 &amp;"                           "," ")</f>
        <v xml:space="preserve"> </v>
      </c>
      <c r="AB22" s="38" t="str">
        <f>IF(Z22=B166,F22 &amp;"                           "," ")</f>
        <v xml:space="preserve"> </v>
      </c>
      <c r="AC22" s="39" t="str">
        <f>CONCATENATE((IF(SUM([1]SAISIE!BS22:BT22)=0,"-",INDEX(B167:B168,MATCH(1,[1]SAISIE!BS22:BT22,0)))),(CONCATENATE(G22,H22,I22,J22,K22,L22,M22,N22,O22,P22,Q22,R22)))</f>
        <v>-</v>
      </c>
      <c r="AD22" s="38" t="str">
        <f>IF(AC22=B167, F22 &amp;"                           "," ")</f>
        <v xml:space="preserve"> </v>
      </c>
      <c r="AE22" s="38" t="str">
        <f>IF(AC22=B168,F22 &amp;"                           "," ")</f>
        <v xml:space="preserve"> </v>
      </c>
      <c r="AF22" s="39" t="str">
        <f>CONCATENATE((IF(SUM([1]SAISIE!BU22:BW22)=0,"-",INDEX(B169:B171,MATCH(1,[1]SAISIE!BU22:BW22,0)))),(CONCATENATE(G22,H22,I22,J22,K22,L22,M22,N22,O22,P22,Q22,R22)))</f>
        <v>-</v>
      </c>
      <c r="AG22" s="38" t="str">
        <f>IF(AF22=B169, F22 &amp;"                           "," ")</f>
        <v xml:space="preserve"> </v>
      </c>
      <c r="AH22" s="38" t="str">
        <f>IF(AF22=B170,F22 &amp; "                            "," ")</f>
        <v xml:space="preserve"> </v>
      </c>
      <c r="AI22" s="38" t="str">
        <f>IF(AF22=B171,F22 &amp; "                               "," ")</f>
        <v xml:space="preserve"> </v>
      </c>
      <c r="AJ22" s="38" t="str">
        <f>CONCATENATE((IF(SUM([1]SAISIE!BX22:BY22)=0,"-",INDEX(B172:B173,MATCH(1,[1]SAISIE!BX22:BY22,0)))),(CONCATENATE(G22,H22,I22,J22,K22,L22,M22,N22,O22,P22,Q22,R22)))</f>
        <v>-</v>
      </c>
      <c r="AK22" s="38" t="str">
        <f>IF(AJ22=B172,F22 &amp;"                           "," ")</f>
        <v xml:space="preserve"> </v>
      </c>
      <c r="AL22" s="38" t="str">
        <f>IF(AJ22=B173,F22 &amp; "                            "," ")</f>
        <v xml:space="preserve"> </v>
      </c>
      <c r="AM22" s="41"/>
      <c r="AN22" s="38" t="str">
        <f>CONCATENATE((IF([1]SAISIE!AG22=1,F22 &amp; " " &amp; "normal                                                    ","")),(IF([1]SAISIE!AH22=1,F22 &amp; " " &amp; "diab                                               ","")),(IF([1]SAISIE!AI22=1,F22 &amp; " " &amp; "diab s sel                                              ","")),(IF([1]SAISIE!AJ22=1, F22 &amp; " " &amp; "mixé                                              ","")),(IF([1]SAISIE!AK22=1,F22 &amp; " " &amp;  "sans sel                                                  ","")),(IF([1]SAISIE!AL22=1,F22 &amp; " " &amp;  "sans graisse                                             ","")),,(IF([1]SAISIE!AM22=1,F22 &amp; " " &amp;  "sans gr s sel                                                ","")))</f>
        <v/>
      </c>
      <c r="AO22" s="38" t="str">
        <f>CONCATENATE((IF([1]SAISIE!AN22=1,F22 &amp; " " &amp; "normal                                      ","")),(IF([1]SAISIE!AO22=1,F22 &amp; " " &amp; "diab                                         ","")),(IF([1]SAISIE!AP22=1,F22 &amp; " " &amp; "diab s sel                                              ","")),(IF([1]SAISIE!AQ22=1,F22 &amp; " " &amp; "mixé                                            ","")),(IF([1]SAISIE!AR22=1,F22 &amp; " " &amp; "sans sel                                                  ","")),(IF([1]SAISIE!AS22=1,F22 &amp; " " &amp; "sans graisse                                                ","")),,(IF([1]SAISIE!AT22=1,F22 &amp; " " &amp; "sans gr s sel                                                   ","")),(IF([1]SAISIE!AU22=1,F22 &amp; " " &amp; "sans porc                                               ","")))</f>
        <v/>
      </c>
      <c r="AP22" s="42"/>
      <c r="AQ22" s="43"/>
      <c r="AR22" s="42"/>
      <c r="AS22" s="42"/>
      <c r="AT22" s="42"/>
      <c r="AU22" s="42"/>
      <c r="AV22" s="42"/>
      <c r="AW22" s="42"/>
      <c r="AX22" s="42"/>
      <c r="AY22" s="42"/>
      <c r="AZ22" s="42"/>
      <c r="BA22" s="42"/>
      <c r="BB22" s="42"/>
      <c r="BC22" s="42"/>
      <c r="BD22" s="42"/>
      <c r="BE22" s="42"/>
      <c r="BF22" s="42"/>
      <c r="BG22" s="42"/>
      <c r="BH22" s="42"/>
      <c r="BI22" s="42"/>
      <c r="BJ22" s="42"/>
      <c r="BK22" s="42"/>
      <c r="BL22" s="42"/>
      <c r="BM22" s="42"/>
      <c r="BN22" s="42"/>
      <c r="BO22" s="42"/>
      <c r="BP22" s="42"/>
      <c r="BQ22" s="42"/>
      <c r="BR22" s="42"/>
      <c r="BS22" s="42"/>
      <c r="BT22" s="42"/>
    </row>
    <row r="23" spans="1:72" s="44" customFormat="1" ht="69" customHeight="1">
      <c r="A23" s="11"/>
      <c r="B23" s="38">
        <f>'[1]Fiche d''informations'!B41</f>
        <v>17</v>
      </c>
      <c r="C23" s="38">
        <f>'[1]Fiche d''informations'!C41</f>
        <v>1</v>
      </c>
      <c r="D23" s="38">
        <f>'[1]Fiche d''informations'!D41</f>
        <v>0</v>
      </c>
      <c r="E23" s="38" t="str">
        <f>'[1]Fiche d''informations'!E41</f>
        <v>Mr</v>
      </c>
      <c r="F23" s="38" t="s">
        <v>54</v>
      </c>
      <c r="G23" s="38" t="str">
        <f>IF([1]SAISIE!AA23=1,'Fiche Agt.Service'!G6,"")</f>
        <v/>
      </c>
      <c r="H23" s="38" t="str">
        <f>IF([1]SAISIE!AB23=1,'Fiche Agt.Service'!H6,"")</f>
        <v/>
      </c>
      <c r="I23" s="38" t="str">
        <f>IF([1]SAISIE!AC23=1,'Fiche Agt.Service'!I6,"")</f>
        <v/>
      </c>
      <c r="J23" s="38" t="str">
        <f>IF([1]SAISIE!AD23=1,'Fiche Agt.Service'!J6,"")</f>
        <v/>
      </c>
      <c r="K23" s="38" t="str">
        <f>IF([1]SAISIE!AE23=1,'Fiche Agt.Service'!K6,"")</f>
        <v/>
      </c>
      <c r="L23" s="38" t="str">
        <f>IF([1]SAISIE!AF23=1,'Fiche Agt.Service'!L6,"")</f>
        <v/>
      </c>
      <c r="M23" s="38" t="str">
        <f>IF([1]SAISIE!BH23=1,'Fiche Agt.Service'!M6,"")</f>
        <v/>
      </c>
      <c r="N23" s="38" t="str">
        <f>IF([1]SAISIE!BI23=1,'Fiche Agt.Service'!N6,"")</f>
        <v/>
      </c>
      <c r="O23" s="38" t="str">
        <f>IF([1]SAISIE!BJ23=1,'Fiche Agt.Service'!O6,"")</f>
        <v/>
      </c>
      <c r="P23" s="38" t="str">
        <f>IF([1]SAISIE!BK23=1,'Fiche Agt.Service'!P6,"")</f>
        <v/>
      </c>
      <c r="Q23" s="38" t="str">
        <f>IF([1]SAISIE!BL23=1,'Fiche Agt.Service'!Q6,"")</f>
        <v/>
      </c>
      <c r="R23" s="38" t="str">
        <f>IF([1]SAISIE!BM23=1,'Fiche Agt.Service'!R6,"")</f>
        <v/>
      </c>
      <c r="S23" s="38" t="str">
        <f>CONCATENATE(IF([1]SAISIE!J23=1,"salle"," "), IF([1]SAISIE!K23=1,"logement"," "))</f>
        <v xml:space="preserve">  </v>
      </c>
      <c r="T23" s="38" t="str">
        <f t="shared" si="0"/>
        <v/>
      </c>
      <c r="U23" s="38" t="str">
        <f t="shared" si="1"/>
        <v/>
      </c>
      <c r="V23" s="39" t="str">
        <f>CONCATENATE((IF(SUM([1]SAISIE!BN23:BP23)=0,"-",INDEX(B162:B164,MATCH(1,[1]SAISIE!BN23:BP23,0)))),(CONCATENATE(G23,H23,I23,J23,K23,L23,M23,N23,O23,P23,Q23,R23)))</f>
        <v>-</v>
      </c>
      <c r="W23" s="38" t="str">
        <f>IF(V23=B162,F23 &amp;"                           "," ")</f>
        <v xml:space="preserve"> </v>
      </c>
      <c r="X23" s="40" t="str">
        <f>IF(V23=B163, F23 &amp; "                            "," ")</f>
        <v xml:space="preserve"> </v>
      </c>
      <c r="Y23" s="38" t="str">
        <f>IF(V23=B164, F23 &amp; "                               "," ")</f>
        <v xml:space="preserve"> </v>
      </c>
      <c r="Z23" s="38" t="str">
        <f>CONCATENATE((IF(SUM([1]SAISIE!BQ23:BR23)=0,"-",INDEX(B165:B166,MATCH(1,[1]SAISIE!BQ23:BR23,0)))),(CONCATENATE(G23,H23,I23,J23,K23,L23,M23,N23,O23,P23,Q23,R23)))</f>
        <v>-</v>
      </c>
      <c r="AA23" s="38" t="str">
        <f>IF(Z23=B165, F23 &amp;"                           "," ")</f>
        <v xml:space="preserve"> </v>
      </c>
      <c r="AB23" s="38" t="str">
        <f>IF(Z23=B166,F23 &amp;"                           "," ")</f>
        <v xml:space="preserve"> </v>
      </c>
      <c r="AC23" s="39" t="str">
        <f>CONCATENATE((IF(SUM([1]SAISIE!BS23:BT23)=0,"-",INDEX(B167:B168,MATCH(1,[1]SAISIE!BS23:BT23,0)))),(CONCATENATE(G23,H23,I23,J23,K23,L23,M23,N23,O23,P23,Q23,R23)))</f>
        <v>-</v>
      </c>
      <c r="AD23" s="38" t="str">
        <f>IF(AC23=B167, F23 &amp;"                           "," ")</f>
        <v xml:space="preserve"> </v>
      </c>
      <c r="AE23" s="38" t="str">
        <f>IF(AC23=B168,F23 &amp;"                           "," ")</f>
        <v xml:space="preserve"> </v>
      </c>
      <c r="AF23" s="39" t="str">
        <f>CONCATENATE((IF(SUM([1]SAISIE!BU23:BW23)=0,"-",INDEX(B169:B171,MATCH(1,[1]SAISIE!BU23:BW23,0)))),(CONCATENATE(G23,H23,I23,J23,K23,L23,M23,N23,O23,P23,Q23,R23)))</f>
        <v>-</v>
      </c>
      <c r="AG23" s="38" t="str">
        <f>IF(AF23=B169, F23 &amp;"                           "," ")</f>
        <v xml:space="preserve"> </v>
      </c>
      <c r="AH23" s="38" t="str">
        <f>IF(AF23=B170,F23 &amp; "                            "," ")</f>
        <v xml:space="preserve"> </v>
      </c>
      <c r="AI23" s="38" t="str">
        <f>IF(AF23=B171,F23 &amp; "                               "," ")</f>
        <v xml:space="preserve"> </v>
      </c>
      <c r="AJ23" s="38" t="str">
        <f>CONCATENATE((IF(SUM([1]SAISIE!BX23:BY23)=0,"-",INDEX(B172:B173,MATCH(1,[1]SAISIE!BX23:BY23,0)))),(CONCATENATE(G23,H23,I23,J23,K23,L23,M23,N23,O23,P23,Q23,R23)))</f>
        <v>-</v>
      </c>
      <c r="AK23" s="38" t="str">
        <f>IF(AJ23=B172,F23 &amp;"                           "," ")</f>
        <v xml:space="preserve"> </v>
      </c>
      <c r="AL23" s="38" t="str">
        <f>IF(AJ23=B173,F23 &amp; "                            "," ")</f>
        <v xml:space="preserve"> </v>
      </c>
      <c r="AM23" s="41"/>
      <c r="AN23" s="38" t="str">
        <f>CONCATENATE((IF([1]SAISIE!AG23=1,F23 &amp; " " &amp; "normal                                                    ","")),(IF([1]SAISIE!AH23=1,F23 &amp; " " &amp; "diab                                               ","")),(IF([1]SAISIE!AI23=1,F23 &amp; " " &amp; "diab s sel                                              ","")),(IF([1]SAISIE!AJ23=1, F23 &amp; " " &amp; "mixé                                              ","")),(IF([1]SAISIE!AK23=1,F23 &amp; " " &amp;  "sans sel                                                  ","")),(IF([1]SAISIE!AL23=1,F23 &amp; " " &amp;  "sans graisse                                             ","")),,(IF([1]SAISIE!AM23=1,F23 &amp; " " &amp;  "sans gr s sel                                                ","")))</f>
        <v xml:space="preserve">NOM 17 normal                                                    </v>
      </c>
      <c r="AO23" s="38" t="str">
        <f>CONCATENATE((IF([1]SAISIE!AN23=1,F23 &amp; " " &amp; "normal                                      ","")),(IF([1]SAISIE!AO23=1,F23 &amp; " " &amp; "diab                                         ","")),(IF([1]SAISIE!AP23=1,F23 &amp; " " &amp; "diab s sel                                              ","")),(IF([1]SAISIE!AQ23=1,F23 &amp; " " &amp; "mixé                                            ","")),(IF([1]SAISIE!AR23=1,F23 &amp; " " &amp; "sans sel                                                  ","")),(IF([1]SAISIE!AS23=1,F23 &amp; " " &amp; "sans graisse                                                ","")),,(IF([1]SAISIE!AT23=1,F23 &amp; " " &amp; "sans gr s sel                                                   ","")),(IF([1]SAISIE!AU23=1,F23 &amp; " " &amp; "sans porc                                               ","")))</f>
        <v/>
      </c>
      <c r="AP23" s="42"/>
      <c r="AQ23" s="43"/>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row>
    <row r="24" spans="1:72" s="44" customFormat="1" ht="69" customHeight="1">
      <c r="A24" s="11"/>
      <c r="B24" s="38">
        <f>'[1]Fiche d''informations'!B42</f>
        <v>17</v>
      </c>
      <c r="C24" s="38">
        <f>'[1]Fiche d''informations'!C42</f>
        <v>1</v>
      </c>
      <c r="D24" s="38">
        <f>'[1]Fiche d''informations'!D42</f>
        <v>0</v>
      </c>
      <c r="E24" s="38" t="str">
        <f>'[1]Fiche d''informations'!E42</f>
        <v>Mme</v>
      </c>
      <c r="F24" s="38" t="s">
        <v>55</v>
      </c>
      <c r="G24" s="38" t="str">
        <f>IF([1]SAISIE!AA24=1,'Fiche Agt.Service'!G6,"")</f>
        <v/>
      </c>
      <c r="H24" s="38" t="str">
        <f>IF([1]SAISIE!AB24=1,'Fiche Agt.Service'!H6,"")</f>
        <v/>
      </c>
      <c r="I24" s="38" t="str">
        <f>IF([1]SAISIE!AC24=1,'Fiche Agt.Service'!I6,"")</f>
        <v/>
      </c>
      <c r="J24" s="38" t="str">
        <f>IF([1]SAISIE!AD24=1,'Fiche Agt.Service'!J6,"")</f>
        <v/>
      </c>
      <c r="K24" s="38" t="str">
        <f>IF([1]SAISIE!AE24=1,'Fiche Agt.Service'!K6,"")</f>
        <v/>
      </c>
      <c r="L24" s="38" t="str">
        <f>IF([1]SAISIE!AF24=1,'Fiche Agt.Service'!L6,"")</f>
        <v/>
      </c>
      <c r="M24" s="38" t="str">
        <f>IF([1]SAISIE!BH24=1,'Fiche Agt.Service'!M6,"")</f>
        <v/>
      </c>
      <c r="N24" s="38" t="str">
        <f>IF([1]SAISIE!BI24=1,'Fiche Agt.Service'!N6,"")</f>
        <v/>
      </c>
      <c r="O24" s="38" t="str">
        <f>IF([1]SAISIE!BJ24=1,'Fiche Agt.Service'!O6,"")</f>
        <v/>
      </c>
      <c r="P24" s="38" t="str">
        <f>IF([1]SAISIE!BK24=1,'Fiche Agt.Service'!P6,"")</f>
        <v/>
      </c>
      <c r="Q24" s="38" t="str">
        <f>IF([1]SAISIE!BL24=1,'Fiche Agt.Service'!Q6,"")</f>
        <v/>
      </c>
      <c r="R24" s="38" t="str">
        <f>IF([1]SAISIE!BM24=1,'Fiche Agt.Service'!R6,"")</f>
        <v/>
      </c>
      <c r="S24" s="38" t="str">
        <f>CONCATENATE(IF([1]SAISIE!J24=1,"salle"," "), IF([1]SAISIE!K24=1,"logement"," "))</f>
        <v xml:space="preserve">  </v>
      </c>
      <c r="T24" s="38" t="str">
        <f t="shared" si="0"/>
        <v/>
      </c>
      <c r="U24" s="38" t="str">
        <f t="shared" si="1"/>
        <v/>
      </c>
      <c r="V24" s="39" t="str">
        <f>CONCATENATE((IF(SUM([1]SAISIE!BN24:BP24)=0,"-",INDEX(B162:B164,MATCH(1,[1]SAISIE!BN24:BP24,0)))),(CONCATENATE(G24,H24,I24,J24,K24,L24,M24,N24,O24,P24,Q24,R24)))</f>
        <v>-</v>
      </c>
      <c r="W24" s="38" t="str">
        <f>IF(V24=B162,F24 &amp;"                           "," ")</f>
        <v xml:space="preserve"> </v>
      </c>
      <c r="X24" s="40" t="str">
        <f>IF(V24=B163, F24 &amp; "                            "," ")</f>
        <v xml:space="preserve"> </v>
      </c>
      <c r="Y24" s="38" t="str">
        <f>IF(V24=B164, F24 &amp; "                               "," ")</f>
        <v xml:space="preserve"> </v>
      </c>
      <c r="Z24" s="38" t="str">
        <f>CONCATENATE((IF(SUM([1]SAISIE!BQ24:BR24)=0,"-",INDEX(B165:B166,MATCH(1,[1]SAISIE!BQ24:BR24,0)))),(CONCATENATE(G24,H24,I24,J24,K24,L24,M24,N24,O24,P24,Q24,R24)))</f>
        <v>-</v>
      </c>
      <c r="AA24" s="38" t="str">
        <f>IF(Z24=B165, F24 &amp;"                           "," ")</f>
        <v xml:space="preserve"> </v>
      </c>
      <c r="AB24" s="38" t="str">
        <f>IF(Z24=B166,F24 &amp;"                           "," ")</f>
        <v xml:space="preserve"> </v>
      </c>
      <c r="AC24" s="39" t="str">
        <f>CONCATENATE((IF(SUM([1]SAISIE!BS24:BT24)=0,"-",INDEX(B167:B168,MATCH(1,[1]SAISIE!BS24:BT24,0)))),(CONCATENATE(G24,H24,I24,J24,K24,L24,M24,N24,O24,P24,Q24,R24)))</f>
        <v>-</v>
      </c>
      <c r="AD24" s="38" t="str">
        <f>IF(AC24=B167, F24 &amp;"                           "," ")</f>
        <v xml:space="preserve"> </v>
      </c>
      <c r="AE24" s="38" t="str">
        <f>IF(AC24=B168,F24 &amp;"                           "," ")</f>
        <v xml:space="preserve"> </v>
      </c>
      <c r="AF24" s="39" t="str">
        <f>CONCATENATE((IF(SUM([1]SAISIE!BU24:BW24)=0,"-",INDEX(B169:B171,MATCH(1,[1]SAISIE!BU24:BW24,0)))),(CONCATENATE(G24,H24,I24,J24,K24,L24,M24,N24,O24,P24,Q24,R24)))</f>
        <v>-</v>
      </c>
      <c r="AG24" s="38" t="str">
        <f>IF(AF24=B169, F24 &amp;"                           "," ")</f>
        <v xml:space="preserve"> </v>
      </c>
      <c r="AH24" s="38" t="str">
        <f>IF(AF24=B170,F24 &amp; "                            "," ")</f>
        <v xml:space="preserve"> </v>
      </c>
      <c r="AI24" s="38" t="str">
        <f>IF(AF24=B171,F24 &amp; "                               "," ")</f>
        <v xml:space="preserve"> </v>
      </c>
      <c r="AJ24" s="38" t="str">
        <f>CONCATENATE((IF(SUM([1]SAISIE!BX24:BY24)=0,"-",INDEX(B172:B173,MATCH(1,[1]SAISIE!BX24:BY24,0)))),(CONCATENATE(G24,H24,I24,J24,K24,L24,M24,N24,O24,P24,Q24,R24)))</f>
        <v>-</v>
      </c>
      <c r="AK24" s="38" t="str">
        <f>IF(AJ24=B172,F24 &amp;"                           "," ")</f>
        <v xml:space="preserve"> </v>
      </c>
      <c r="AL24" s="38" t="str">
        <f>IF(AJ24=B173,F24 &amp; "                            "," ")</f>
        <v xml:space="preserve"> </v>
      </c>
      <c r="AM24" s="41"/>
      <c r="AN24" s="38" t="str">
        <f>CONCATENATE((IF([1]SAISIE!AG24=1,F24 &amp; " " &amp; "normal                                                    ","")),(IF([1]SAISIE!AH24=1,F24 &amp; " " &amp; "diab                                               ","")),(IF([1]SAISIE!AI24=1,F24 &amp; " " &amp; "diab s sel                                              ","")),(IF([1]SAISIE!AJ24=1, F24 &amp; " " &amp; "mixé                                              ","")),(IF([1]SAISIE!AK24=1,F24 &amp; " " &amp;  "sans sel                                                  ","")),(IF([1]SAISIE!AL24=1,F24 &amp; " " &amp;  "sans graisse                                             ","")),,(IF([1]SAISIE!AM24=1,F24 &amp; " " &amp;  "sans gr s sel                                                ","")))</f>
        <v/>
      </c>
      <c r="AO24" s="38" t="str">
        <f>CONCATENATE((IF([1]SAISIE!AN24=1,F24 &amp; " " &amp; "normal                                      ","")),(IF([1]SAISIE!AO24=1,F24 &amp; " " &amp; "diab                                         ","")),(IF([1]SAISIE!AP24=1,F24 &amp; " " &amp; "diab s sel                                              ","")),(IF([1]SAISIE!AQ24=1,F24 &amp; " " &amp; "mixé                                            ","")),(IF([1]SAISIE!AR24=1,F24 &amp; " " &amp; "sans sel                                                  ","")),(IF([1]SAISIE!AS24=1,F24 &amp; " " &amp; "sans graisse                                                ","")),,(IF([1]SAISIE!AT24=1,F24 &amp; " " &amp; "sans gr s sel                                                   ","")),(IF([1]SAISIE!AU24=1,F24 &amp; " " &amp; "sans porc                                               ","")))</f>
        <v/>
      </c>
      <c r="AP24" s="42"/>
      <c r="AQ24" s="43"/>
      <c r="AR24" s="42"/>
      <c r="AS24" s="42"/>
      <c r="AT24" s="42"/>
      <c r="AU24" s="42"/>
      <c r="AV24" s="42"/>
      <c r="AW24" s="42"/>
      <c r="AX24" s="42"/>
      <c r="AY24" s="42"/>
      <c r="AZ24" s="42"/>
      <c r="BA24" s="42"/>
      <c r="BB24" s="42"/>
      <c r="BC24" s="42"/>
      <c r="BD24" s="42"/>
      <c r="BE24" s="42"/>
      <c r="BF24" s="42"/>
      <c r="BG24" s="42"/>
      <c r="BH24" s="42"/>
      <c r="BI24" s="42"/>
      <c r="BJ24" s="42"/>
      <c r="BK24" s="42"/>
      <c r="BL24" s="42"/>
      <c r="BM24" s="42"/>
      <c r="BN24" s="42"/>
      <c r="BO24" s="42"/>
      <c r="BP24" s="42"/>
      <c r="BQ24" s="42"/>
      <c r="BR24" s="42"/>
      <c r="BS24" s="42"/>
      <c r="BT24" s="42"/>
    </row>
    <row r="25" spans="1:72" s="44" customFormat="1" ht="69" customHeight="1">
      <c r="A25" s="11"/>
      <c r="B25" s="38">
        <f>'[1]Fiche d''informations'!B43</f>
        <v>18</v>
      </c>
      <c r="C25" s="38">
        <f>'[1]Fiche d''informations'!C43</f>
        <v>0</v>
      </c>
      <c r="D25" s="38">
        <f>'[1]Fiche d''informations'!D43</f>
        <v>0</v>
      </c>
      <c r="E25" s="38" t="str">
        <f>'[1]Fiche d''informations'!E43</f>
        <v>Mr</v>
      </c>
      <c r="F25" s="38" t="s">
        <v>56</v>
      </c>
      <c r="G25" s="38" t="str">
        <f>IF([1]SAISIE!AA25=1,'Fiche Agt.Service'!G6,"")</f>
        <v/>
      </c>
      <c r="H25" s="38" t="str">
        <f>IF([1]SAISIE!AB25=1,'Fiche Agt.Service'!H6,"")</f>
        <v/>
      </c>
      <c r="I25" s="38" t="str">
        <f>IF([1]SAISIE!AC25=1,'Fiche Agt.Service'!I6,"")</f>
        <v/>
      </c>
      <c r="J25" s="38" t="str">
        <f>IF([1]SAISIE!AD25=1,'Fiche Agt.Service'!J6,"")</f>
        <v/>
      </c>
      <c r="K25" s="38" t="str">
        <f>IF([1]SAISIE!AE25=1,'Fiche Agt.Service'!K6,"")</f>
        <v/>
      </c>
      <c r="L25" s="38" t="str">
        <f>IF([1]SAISIE!AF25=1,'Fiche Agt.Service'!L6,"")</f>
        <v/>
      </c>
      <c r="M25" s="38" t="str">
        <f>IF([1]SAISIE!BH25=1,'Fiche Agt.Service'!M6,"")</f>
        <v/>
      </c>
      <c r="N25" s="38" t="str">
        <f>IF([1]SAISIE!BI25=1,'Fiche Agt.Service'!N6,"")</f>
        <v/>
      </c>
      <c r="O25" s="38" t="str">
        <f>IF([1]SAISIE!BJ25=1,'Fiche Agt.Service'!O6,"")</f>
        <v/>
      </c>
      <c r="P25" s="38" t="str">
        <f>IF([1]SAISIE!BK25=1,'Fiche Agt.Service'!P6,"")</f>
        <v/>
      </c>
      <c r="Q25" s="38" t="str">
        <f>IF([1]SAISIE!BL25=1,'Fiche Agt.Service'!Q6,"")</f>
        <v/>
      </c>
      <c r="R25" s="38" t="str">
        <f>IF([1]SAISIE!BM25=1,'Fiche Agt.Service'!R6,"")</f>
        <v/>
      </c>
      <c r="S25" s="38" t="str">
        <f>CONCATENATE(IF([1]SAISIE!J25=1,"salle"," "), IF([1]SAISIE!K25=1,"logement"," "))</f>
        <v xml:space="preserve">  </v>
      </c>
      <c r="T25" s="38" t="str">
        <f t="shared" si="0"/>
        <v/>
      </c>
      <c r="U25" s="38" t="str">
        <f t="shared" si="1"/>
        <v/>
      </c>
      <c r="V25" s="39" t="str">
        <f>CONCATENATE((IF(SUM([1]SAISIE!BN25:BP25)=0,"-",INDEX(B162:B164,MATCH(1,[1]SAISIE!BN25:BP25,0)))),(CONCATENATE(G25,H25,I25,J25,K25,L25,M25,N25,O25,P25,Q25,R25)))</f>
        <v>-</v>
      </c>
      <c r="W25" s="38" t="str">
        <f>IF(V25=B162,F25 &amp;"                           "," ")</f>
        <v xml:space="preserve"> </v>
      </c>
      <c r="X25" s="40" t="str">
        <f>IF(V25=B163, F25 &amp; "                            "," ")</f>
        <v xml:space="preserve"> </v>
      </c>
      <c r="Y25" s="38" t="str">
        <f>IF(V25=B164, F25 &amp; "                               "," ")</f>
        <v xml:space="preserve"> </v>
      </c>
      <c r="Z25" s="38" t="str">
        <f>CONCATENATE((IF(SUM([1]SAISIE!BQ25:BR25)=0,"-",INDEX(B165:B166,MATCH(1,[1]SAISIE!BQ25:BR25,0)))),(CONCATENATE(G25,H25,I25,J25,K25,L25,M25,N25,O25,P25,Q25,R25)))</f>
        <v>-</v>
      </c>
      <c r="AA25" s="38" t="str">
        <f>IF(Z25=B165, F25 &amp;"                           "," ")</f>
        <v xml:space="preserve"> </v>
      </c>
      <c r="AB25" s="38" t="str">
        <f>IF(Z25=B166,F25 &amp;"                           "," ")</f>
        <v xml:space="preserve"> </v>
      </c>
      <c r="AC25" s="39" t="str">
        <f>CONCATENATE((IF(SUM([1]SAISIE!BS25:BT25)=0,"-",INDEX(B167:B168,MATCH(1,[1]SAISIE!BS25:BT25,0)))),(CONCATENATE(G25,H25,I25,J25,K25,L25,M25,N25,O25,P25,Q25,R25)))</f>
        <v>-</v>
      </c>
      <c r="AD25" s="38" t="str">
        <f>IF(AC25=B167, F25 &amp;"                           "," ")</f>
        <v xml:space="preserve"> </v>
      </c>
      <c r="AE25" s="38" t="str">
        <f>IF(AC25=B168,F25 &amp;"                           "," ")</f>
        <v xml:space="preserve"> </v>
      </c>
      <c r="AF25" s="39" t="str">
        <f>CONCATENATE((IF(SUM([1]SAISIE!BU25:BW25)=0,"-",INDEX(B169:B171,MATCH(1,[1]SAISIE!BU25:BW25,0)))),(CONCATENATE(G25,H25,I25,J25,K25,L25,M25,N25,O25,P25,Q25,R25)))</f>
        <v>-</v>
      </c>
      <c r="AG25" s="38" t="str">
        <f>IF(AF25=B169, F25 &amp;"                           "," ")</f>
        <v xml:space="preserve"> </v>
      </c>
      <c r="AH25" s="38" t="str">
        <f>IF(AF25=B170,F25 &amp; "                            "," ")</f>
        <v xml:space="preserve"> </v>
      </c>
      <c r="AI25" s="38" t="str">
        <f>IF(AF25=B171,F25 &amp; "                               "," ")</f>
        <v xml:space="preserve"> </v>
      </c>
      <c r="AJ25" s="38" t="str">
        <f>CONCATENATE((IF(SUM([1]SAISIE!BX25:BY25)=0,"-",INDEX(B172:B173,MATCH(1,[1]SAISIE!BX25:BY25,0)))),(CONCATENATE(G25,H25,I25,J25,K25,L25,M25,N25,O25,P25,Q25,R25)))</f>
        <v>-</v>
      </c>
      <c r="AK25" s="38" t="str">
        <f>IF(AJ25=B172,F25 &amp;"                           "," ")</f>
        <v xml:space="preserve"> </v>
      </c>
      <c r="AL25" s="38" t="str">
        <f>IF(AJ25=B173,F25 &amp; "                            "," ")</f>
        <v xml:space="preserve"> </v>
      </c>
      <c r="AM25" s="41"/>
      <c r="AN25" s="38" t="str">
        <f>CONCATENATE((IF([1]SAISIE!AG25=1,F25 &amp; " " &amp; "normal                                                    ","")),(IF([1]SAISIE!AH25=1,F25 &amp; " " &amp; "diab                                               ","")),(IF([1]SAISIE!AI25=1,F25 &amp; " " &amp; "diab s sel                                              ","")),(IF([1]SAISIE!AJ25=1, F25 &amp; " " &amp; "mixé                                              ","")),(IF([1]SAISIE!AK25=1,F25 &amp; " " &amp;  "sans sel                                                  ","")),(IF([1]SAISIE!AL25=1,F25 &amp; " " &amp;  "sans graisse                                             ","")),,(IF([1]SAISIE!AM25=1,F25 &amp; " " &amp;  "sans gr s sel                                                ","")))</f>
        <v/>
      </c>
      <c r="AO25" s="38" t="str">
        <f>CONCATENATE((IF([1]SAISIE!AN25=1,F25 &amp; " " &amp; "normal                                      ","")),(IF([1]SAISIE!AO25=1,F25 &amp; " " &amp; "diab                                         ","")),(IF([1]SAISIE!AP25=1,F25 &amp; " " &amp; "diab s sel                                              ","")),(IF([1]SAISIE!AQ25=1,F25 &amp; " " &amp; "mixé                                            ","")),(IF([1]SAISIE!AR25=1,F25 &amp; " " &amp; "sans sel                                                  ","")),(IF([1]SAISIE!AS25=1,F25 &amp; " " &amp; "sans graisse                                                ","")),,(IF([1]SAISIE!AT25=1,F25 &amp; " " &amp; "sans gr s sel                                                   ","")),(IF([1]SAISIE!AU25=1,F25 &amp; " " &amp; "sans porc                                               ","")))</f>
        <v/>
      </c>
      <c r="AP25" s="42"/>
      <c r="AQ25" s="43"/>
      <c r="AR25" s="42"/>
      <c r="AS25" s="42"/>
      <c r="AT25" s="42"/>
      <c r="AU25" s="42"/>
      <c r="AV25" s="42"/>
      <c r="AW25" s="42"/>
      <c r="AX25" s="42"/>
      <c r="AY25" s="42"/>
      <c r="AZ25" s="42"/>
      <c r="BA25" s="42"/>
      <c r="BB25" s="42"/>
      <c r="BC25" s="42"/>
      <c r="BD25" s="42"/>
      <c r="BE25" s="42"/>
      <c r="BF25" s="42"/>
      <c r="BG25" s="42"/>
      <c r="BH25" s="42"/>
      <c r="BI25" s="42"/>
      <c r="BJ25" s="42"/>
      <c r="BK25" s="42"/>
      <c r="BL25" s="42"/>
      <c r="BM25" s="42"/>
      <c r="BN25" s="42"/>
      <c r="BO25" s="42"/>
      <c r="BP25" s="42"/>
      <c r="BQ25" s="42"/>
      <c r="BR25" s="42"/>
      <c r="BS25" s="42"/>
      <c r="BT25" s="42"/>
    </row>
    <row r="26" spans="1:72" s="44" customFormat="1" ht="69" customHeight="1">
      <c r="A26" s="11"/>
      <c r="B26" s="38">
        <f>'[1]Fiche d''informations'!B44</f>
        <v>19</v>
      </c>
      <c r="C26" s="38">
        <f>'[1]Fiche d''informations'!C44</f>
        <v>0</v>
      </c>
      <c r="D26" s="38">
        <f>'[1]Fiche d''informations'!D44</f>
        <v>0</v>
      </c>
      <c r="E26" s="38" t="str">
        <f>'[1]Fiche d''informations'!E44</f>
        <v>Mme</v>
      </c>
      <c r="F26" s="38" t="s">
        <v>57</v>
      </c>
      <c r="G26" s="38" t="str">
        <f>IF([1]SAISIE!AA26=1,'Fiche Agt.Service'!G6,"")</f>
        <v/>
      </c>
      <c r="H26" s="38" t="str">
        <f>IF([1]SAISIE!AB26=1,'Fiche Agt.Service'!H6,"")</f>
        <v/>
      </c>
      <c r="I26" s="38" t="str">
        <f>IF([1]SAISIE!AC26=1,'Fiche Agt.Service'!I6,"")</f>
        <v/>
      </c>
      <c r="J26" s="38" t="str">
        <f>IF([1]SAISIE!AD26=1,'Fiche Agt.Service'!J6,"")</f>
        <v/>
      </c>
      <c r="K26" s="38" t="str">
        <f>IF([1]SAISIE!AE26=1,'Fiche Agt.Service'!K6,"")</f>
        <v/>
      </c>
      <c r="L26" s="38" t="str">
        <f>IF([1]SAISIE!AF26=1,'Fiche Agt.Service'!L6,"")</f>
        <v/>
      </c>
      <c r="M26" s="38" t="str">
        <f>IF([1]SAISIE!BH26=1,'Fiche Agt.Service'!M6,"")</f>
        <v/>
      </c>
      <c r="N26" s="38" t="str">
        <f>IF([1]SAISIE!BI26=1,'Fiche Agt.Service'!N6,"")</f>
        <v/>
      </c>
      <c r="O26" s="38" t="str">
        <f>IF([1]SAISIE!BJ26=1,'Fiche Agt.Service'!O6,"")</f>
        <v/>
      </c>
      <c r="P26" s="38" t="str">
        <f>IF([1]SAISIE!BK26=1,'Fiche Agt.Service'!P6,"")</f>
        <v/>
      </c>
      <c r="Q26" s="38" t="str">
        <f>IF([1]SAISIE!BL26=1,'Fiche Agt.Service'!Q6,"")</f>
        <v/>
      </c>
      <c r="R26" s="38" t="str">
        <f>IF([1]SAISIE!BM26=1,'Fiche Agt.Service'!R6,"")</f>
        <v/>
      </c>
      <c r="S26" s="38" t="str">
        <f>CONCATENATE(IF([1]SAISIE!J26=1,"salle"," "), IF([1]SAISIE!K26=1,"logement"," "))</f>
        <v xml:space="preserve">  </v>
      </c>
      <c r="T26" s="38" t="str">
        <f t="shared" si="0"/>
        <v/>
      </c>
      <c r="U26" s="38" t="str">
        <f t="shared" si="1"/>
        <v/>
      </c>
      <c r="V26" s="39" t="str">
        <f>CONCATENATE((IF(SUM([1]SAISIE!BN26:BP26)=0,"-",INDEX(B162:B164,MATCH(1,[1]SAISIE!BN26:BP26,0)))),(CONCATENATE(G26,H26,I26,J26,K26,L26,M26,N26,O26,P26,Q26,R26)))</f>
        <v>-</v>
      </c>
      <c r="W26" s="38" t="str">
        <f>IF(V26=B162,F26 &amp;"                           "," ")</f>
        <v xml:space="preserve"> </v>
      </c>
      <c r="X26" s="40" t="str">
        <f>IF(V26=B163, F26 &amp; "                            "," ")</f>
        <v xml:space="preserve"> </v>
      </c>
      <c r="Y26" s="38" t="str">
        <f>IF(V26=B164, F26 &amp; "                               "," ")</f>
        <v xml:space="preserve"> </v>
      </c>
      <c r="Z26" s="38" t="str">
        <f>CONCATENATE((IF(SUM([1]SAISIE!BQ26:BR26)=0,"-",INDEX(B165:B166,MATCH(1,[1]SAISIE!BQ26:BR26,0)))),(CONCATENATE(G26,H26,I26,J26,K26,L26,M26,N26,O26,P26,Q26,R26)))</f>
        <v>-</v>
      </c>
      <c r="AA26" s="38" t="str">
        <f>IF(Z26=B165, F26 &amp;"                           "," ")</f>
        <v xml:space="preserve"> </v>
      </c>
      <c r="AB26" s="38" t="str">
        <f>IF(Z26=B166,F26 &amp;"                           "," ")</f>
        <v xml:space="preserve"> </v>
      </c>
      <c r="AC26" s="39" t="str">
        <f>CONCATENATE((IF(SUM([1]SAISIE!BS26:BT26)=0,"-",INDEX(B167:B168,MATCH(1,[1]SAISIE!BS26:BT26,0)))),(CONCATENATE(G26,H26,I26,J26,K26,L26,M26,N26,O26,P26,Q26,R26)))</f>
        <v>-</v>
      </c>
      <c r="AD26" s="38" t="str">
        <f>IF(AC26=B167, F26 &amp;"                           "," ")</f>
        <v xml:space="preserve"> </v>
      </c>
      <c r="AE26" s="38" t="str">
        <f>IF(AC26=B168,F26 &amp;"                           "," ")</f>
        <v xml:space="preserve"> </v>
      </c>
      <c r="AF26" s="39" t="str">
        <f>CONCATENATE((IF(SUM([1]SAISIE!BU26:BW26)=0,"-",INDEX(B169:B171,MATCH(1,[1]SAISIE!BU26:BW26,0)))),(CONCATENATE(G26,H26,I26,J26,K26,L26,M26,N26,O26,P26,Q26,R26)))</f>
        <v>-</v>
      </c>
      <c r="AG26" s="38" t="str">
        <f>IF(AF26=B169, F26 &amp;"                           "," ")</f>
        <v xml:space="preserve"> </v>
      </c>
      <c r="AH26" s="38" t="str">
        <f>IF(AF26=B170,F26 &amp; "                            "," ")</f>
        <v xml:space="preserve"> </v>
      </c>
      <c r="AI26" s="38" t="str">
        <f>IF(AF26=B171,F26 &amp; "                               "," ")</f>
        <v xml:space="preserve"> </v>
      </c>
      <c r="AJ26" s="38" t="str">
        <f>CONCATENATE((IF(SUM([1]SAISIE!BX26:BY26)=0,"-",INDEX(B172:B173,MATCH(1,[1]SAISIE!BX26:BY26,0)))),(CONCATENATE(G26,H26,I26,J26,K26,L26,M26,N26,O26,P26,Q26,R26)))</f>
        <v>-</v>
      </c>
      <c r="AK26" s="38" t="str">
        <f>IF(AJ26=B172,F26 &amp;"                           "," ")</f>
        <v xml:space="preserve"> </v>
      </c>
      <c r="AL26" s="38" t="str">
        <f>IF(AJ26=B173,F26 &amp; "                            "," ")</f>
        <v xml:space="preserve"> </v>
      </c>
      <c r="AM26" s="41"/>
      <c r="AN26" s="38" t="str">
        <f>CONCATENATE((IF([1]SAISIE!AG26=1,F26 &amp; " " &amp; "normal                                                    ","")),(IF([1]SAISIE!AH26=1,F26 &amp; " " &amp; "diab                                               ","")),(IF([1]SAISIE!AI26=1,F26 &amp; " " &amp; "diab s sel                                              ","")),(IF([1]SAISIE!AJ26=1, F26 &amp; " " &amp; "mixé                                              ","")),(IF([1]SAISIE!AK26=1,F26 &amp; " " &amp;  "sans sel                                                  ","")),(IF([1]SAISIE!AL26=1,F26 &amp; " " &amp;  "sans graisse                                             ","")),,(IF([1]SAISIE!AM26=1,F26 &amp; " " &amp;  "sans gr s sel                                                ","")))</f>
        <v/>
      </c>
      <c r="AO26" s="38" t="str">
        <f>CONCATENATE((IF([1]SAISIE!AN26=1,F26 &amp; " " &amp; "normal                                      ","")),(IF([1]SAISIE!AO26=1,F26 &amp; " " &amp; "diab                                         ","")),(IF([1]SAISIE!AP26=1,F26 &amp; " " &amp; "diab s sel                                              ","")),(IF([1]SAISIE!AQ26=1,F26 &amp; " " &amp; "mixé                                            ","")),(IF([1]SAISIE!AR26=1,F26 &amp; " " &amp; "sans sel                                                  ","")),(IF([1]SAISIE!AS26=1,F26 &amp; " " &amp; "sans graisse                                                ","")),,(IF([1]SAISIE!AT26=1,F26 &amp; " " &amp; "sans gr s sel                                                   ","")),(IF([1]SAISIE!AU26=1,F26 &amp; " " &amp; "sans porc                                               ","")))</f>
        <v/>
      </c>
      <c r="AP26" s="42"/>
      <c r="AQ26" s="43"/>
      <c r="AR26" s="42"/>
      <c r="AS26" s="42"/>
      <c r="AT26" s="42"/>
      <c r="AU26" s="42"/>
      <c r="AV26" s="42"/>
      <c r="AW26" s="42"/>
      <c r="AX26" s="42"/>
      <c r="AY26" s="42"/>
      <c r="AZ26" s="42"/>
      <c r="BA26" s="42"/>
      <c r="BB26" s="42"/>
      <c r="BC26" s="42"/>
      <c r="BD26" s="42"/>
      <c r="BE26" s="42"/>
      <c r="BF26" s="42"/>
      <c r="BG26" s="42"/>
      <c r="BH26" s="42"/>
      <c r="BI26" s="42"/>
      <c r="BJ26" s="42"/>
      <c r="BK26" s="42"/>
      <c r="BL26" s="42"/>
      <c r="BM26" s="42"/>
      <c r="BN26" s="42"/>
      <c r="BO26" s="42"/>
      <c r="BP26" s="42"/>
      <c r="BQ26" s="42"/>
      <c r="BR26" s="42"/>
      <c r="BS26" s="42"/>
      <c r="BT26" s="42"/>
    </row>
    <row r="27" spans="1:72" s="44" customFormat="1" ht="69" customHeight="1">
      <c r="A27" s="11"/>
      <c r="B27" s="38">
        <f>'[1]Fiche d''informations'!B45</f>
        <v>20</v>
      </c>
      <c r="C27" s="38">
        <f>'[1]Fiche d''informations'!C45</f>
        <v>0</v>
      </c>
      <c r="D27" s="38">
        <f>'[1]Fiche d''informations'!D45</f>
        <v>0</v>
      </c>
      <c r="E27" s="38" t="str">
        <f>'[1]Fiche d''informations'!E45</f>
        <v>Mme</v>
      </c>
      <c r="F27" s="38" t="s">
        <v>58</v>
      </c>
      <c r="G27" s="38" t="str">
        <f>IF([1]SAISIE!AA27=1,'Fiche Agt.Service'!G6,"")</f>
        <v/>
      </c>
      <c r="H27" s="38" t="str">
        <f>IF([1]SAISIE!AB27=1,'Fiche Agt.Service'!H6,"")</f>
        <v/>
      </c>
      <c r="I27" s="38" t="str">
        <f>IF([1]SAISIE!AC27=1,'Fiche Agt.Service'!I6,"")</f>
        <v/>
      </c>
      <c r="J27" s="38" t="str">
        <f>IF([1]SAISIE!AD27=1,'Fiche Agt.Service'!J6,"")</f>
        <v/>
      </c>
      <c r="K27" s="38" t="str">
        <f>IF([1]SAISIE!AE27=1,'Fiche Agt.Service'!K6,"")</f>
        <v/>
      </c>
      <c r="L27" s="38" t="str">
        <f>IF([1]SAISIE!AF27=1,'Fiche Agt.Service'!L6,"")</f>
        <v/>
      </c>
      <c r="M27" s="38" t="str">
        <f>IF([1]SAISIE!BH27=1,'Fiche Agt.Service'!M6,"")</f>
        <v/>
      </c>
      <c r="N27" s="38" t="str">
        <f>IF([1]SAISIE!BI27=1,'Fiche Agt.Service'!N6,"")</f>
        <v/>
      </c>
      <c r="O27" s="38" t="str">
        <f>IF([1]SAISIE!BJ27=1,'Fiche Agt.Service'!O6,"")</f>
        <v/>
      </c>
      <c r="P27" s="38" t="str">
        <f>IF([1]SAISIE!BK27=1,'Fiche Agt.Service'!P6,"")</f>
        <v/>
      </c>
      <c r="Q27" s="38" t="str">
        <f>IF([1]SAISIE!BL27=1,'Fiche Agt.Service'!Q6,"")</f>
        <v/>
      </c>
      <c r="R27" s="38" t="str">
        <f>IF([1]SAISIE!BM27=1,'Fiche Agt.Service'!R6,"")</f>
        <v/>
      </c>
      <c r="S27" s="38" t="str">
        <f>CONCATENATE(IF([1]SAISIE!J27=1,"salle"," "), IF([1]SAISIE!K27=1,"logement"," "))</f>
        <v xml:space="preserve">  </v>
      </c>
      <c r="T27" s="38" t="str">
        <f t="shared" si="0"/>
        <v/>
      </c>
      <c r="U27" s="38" t="str">
        <f t="shared" si="1"/>
        <v/>
      </c>
      <c r="V27" s="39" t="str">
        <f>CONCATENATE((IF(SUM([1]SAISIE!BN27:BP27)=0,"-",INDEX(B162:B164,MATCH(1,[1]SAISIE!BN27:BP27,0)))),(CONCATENATE(G27,H27,I27,J27,K27,L27,M27,N27,O27,P27,Q27,R27)))</f>
        <v>-</v>
      </c>
      <c r="W27" s="38" t="str">
        <f>IF(V27=B162,F27 &amp;"                           "," ")</f>
        <v xml:space="preserve"> </v>
      </c>
      <c r="X27" s="40" t="str">
        <f>IF(V27=B163, F27 &amp; "                            "," ")</f>
        <v xml:space="preserve"> </v>
      </c>
      <c r="Y27" s="38" t="str">
        <f>IF(V27=B164, F27 &amp; "                               "," ")</f>
        <v xml:space="preserve"> </v>
      </c>
      <c r="Z27" s="38" t="str">
        <f>CONCATENATE((IF(SUM([1]SAISIE!BQ27:BR27)=0,"-",INDEX(B165:B166,MATCH(1,[1]SAISIE!BQ27:BR27,0)))),(CONCATENATE(G27,H27,I27,J27,K27,L27,M27,N27,O27,P27,Q27,R27)))</f>
        <v>-</v>
      </c>
      <c r="AA27" s="38" t="str">
        <f>IF(Z27=B165, F27 &amp;"                           "," ")</f>
        <v xml:space="preserve"> </v>
      </c>
      <c r="AB27" s="38" t="str">
        <f>IF(Z27=B166,F27 &amp;"                           "," ")</f>
        <v xml:space="preserve"> </v>
      </c>
      <c r="AC27" s="39" t="str">
        <f>CONCATENATE((IF(SUM([1]SAISIE!BS27:BT27)=0,"-",INDEX(B167:B168,MATCH(1,[1]SAISIE!BS27:BT27,0)))),(CONCATENATE(G27,H27,I27,J27,K27,L27,M27,N27,O27,P27,Q27,R27)))</f>
        <v>-</v>
      </c>
      <c r="AD27" s="38" t="str">
        <f>IF(AC27=B167, F27 &amp;"                           "," ")</f>
        <v xml:space="preserve"> </v>
      </c>
      <c r="AE27" s="38" t="str">
        <f>IF(AC27=B168,F27 &amp;"                           "," ")</f>
        <v xml:space="preserve"> </v>
      </c>
      <c r="AF27" s="39" t="str">
        <f>CONCATENATE((IF(SUM([1]SAISIE!BU27:BW27)=0,"-",INDEX(B169:B171,MATCH(1,[1]SAISIE!BU27:BW27,0)))),(CONCATENATE(G27,H27,I27,J27,K27,L27,M27,N27,O27,P27,Q27,R27)))</f>
        <v>-</v>
      </c>
      <c r="AG27" s="38" t="str">
        <f>IF(AF27=B169, F27 &amp;"                           "," ")</f>
        <v xml:space="preserve"> </v>
      </c>
      <c r="AH27" s="38" t="str">
        <f>IF(AF27=B170,F27 &amp; "                            "," ")</f>
        <v xml:space="preserve"> </v>
      </c>
      <c r="AI27" s="38" t="str">
        <f>IF(AF27=B171,F27 &amp; "                               "," ")</f>
        <v xml:space="preserve"> </v>
      </c>
      <c r="AJ27" s="38" t="str">
        <f>CONCATENATE((IF(SUM([1]SAISIE!BX27:BY27)=0,"-",INDEX(B172:B173,MATCH(1,[1]SAISIE!BX27:BY27,0)))),(CONCATENATE(G27,H27,I27,J27,K27,L27,M27,N27,O27,P27,Q27,R27)))</f>
        <v>-</v>
      </c>
      <c r="AK27" s="38" t="str">
        <f>IF(AJ27=B172,F27 &amp;"                           "," ")</f>
        <v xml:space="preserve"> </v>
      </c>
      <c r="AL27" s="38" t="str">
        <f>IF(AJ27=B173,F27 &amp; "                            "," ")</f>
        <v xml:space="preserve"> </v>
      </c>
      <c r="AM27" s="41"/>
      <c r="AN27" s="38" t="str">
        <f>CONCATENATE((IF([1]SAISIE!AG27=1,F27 &amp; " " &amp; "normal                                                    ","")),(IF([1]SAISIE!AH27=1,F27 &amp; " " &amp; "diab                                               ","")),(IF([1]SAISIE!AI27=1,F27 &amp; " " &amp; "diab s sel                                              ","")),(IF([1]SAISIE!AJ27=1, F27 &amp; " " &amp; "mixé                                              ","")),(IF([1]SAISIE!AK27=1,F27 &amp; " " &amp;  "sans sel                                                  ","")),(IF([1]SAISIE!AL27=1,F27 &amp; " " &amp;  "sans graisse                                             ","")),,(IF([1]SAISIE!AM27=1,F27 &amp; " " &amp;  "sans gr s sel                                                ","")))</f>
        <v/>
      </c>
      <c r="AO27" s="38" t="str">
        <f>CONCATENATE((IF([1]SAISIE!AN27=1,F27 &amp; " " &amp; "normal                                      ","")),(IF([1]SAISIE!AO27=1,F27 &amp; " " &amp; "diab                                         ","")),(IF([1]SAISIE!AP27=1,F27 &amp; " " &amp; "diab s sel                                              ","")),(IF([1]SAISIE!AQ27=1,F27 &amp; " " &amp; "mixé                                            ","")),(IF([1]SAISIE!AR27=1,F27 &amp; " " &amp; "sans sel                                                  ","")),(IF([1]SAISIE!AS27=1,F27 &amp; " " &amp; "sans graisse                                                ","")),,(IF([1]SAISIE!AT27=1,F27 &amp; " " &amp; "sans gr s sel                                                   ","")),(IF([1]SAISIE!AU27=1,F27 &amp; " " &amp; "sans porc                                               ","")))</f>
        <v/>
      </c>
      <c r="AP27" s="42"/>
      <c r="AQ27" s="43"/>
      <c r="AR27" s="42"/>
      <c r="AS27" s="42"/>
      <c r="AT27" s="42"/>
      <c r="AU27" s="42"/>
      <c r="AV27" s="42"/>
      <c r="AW27" s="42"/>
      <c r="AX27" s="42"/>
      <c r="AY27" s="42"/>
      <c r="AZ27" s="42"/>
      <c r="BA27" s="42"/>
      <c r="BB27" s="42"/>
      <c r="BC27" s="42"/>
      <c r="BD27" s="42"/>
      <c r="BE27" s="42"/>
      <c r="BF27" s="42"/>
      <c r="BG27" s="42"/>
      <c r="BH27" s="42"/>
      <c r="BI27" s="42"/>
      <c r="BJ27" s="42"/>
      <c r="BK27" s="42"/>
      <c r="BL27" s="42"/>
      <c r="BM27" s="42"/>
      <c r="BN27" s="42"/>
      <c r="BO27" s="42"/>
      <c r="BP27" s="42"/>
      <c r="BQ27" s="42"/>
      <c r="BR27" s="42"/>
      <c r="BS27" s="42"/>
      <c r="BT27" s="42"/>
    </row>
    <row r="28" spans="1:72" s="44" customFormat="1" ht="69" customHeight="1">
      <c r="A28" s="11"/>
      <c r="B28" s="38">
        <f>'[1]Fiche d''informations'!B46</f>
        <v>21</v>
      </c>
      <c r="C28" s="38">
        <f>'[1]Fiche d''informations'!C46</f>
        <v>1</v>
      </c>
      <c r="D28" s="38">
        <f>'[1]Fiche d''informations'!D46</f>
        <v>12</v>
      </c>
      <c r="E28" s="38" t="str">
        <f>'[1]Fiche d''informations'!E46</f>
        <v>Mr</v>
      </c>
      <c r="F28" s="38" t="s">
        <v>59</v>
      </c>
      <c r="G28" s="38" t="str">
        <f>IF([1]SAISIE!AA28=1,'Fiche Agt.Service'!G6,"")</f>
        <v/>
      </c>
      <c r="H28" s="38" t="str">
        <f>IF([1]SAISIE!AB28=1,'Fiche Agt.Service'!H6,"")</f>
        <v/>
      </c>
      <c r="I28" s="38" t="str">
        <f>IF([1]SAISIE!AC28=1,'Fiche Agt.Service'!I6,"")</f>
        <v/>
      </c>
      <c r="J28" s="38" t="str">
        <f>IF([1]SAISIE!AD28=1,'Fiche Agt.Service'!J6,"")</f>
        <v/>
      </c>
      <c r="K28" s="38" t="str">
        <f>IF([1]SAISIE!AE28=1,'Fiche Agt.Service'!K6,"")</f>
        <v/>
      </c>
      <c r="L28" s="38" t="str">
        <f>IF([1]SAISIE!AF28=1,'Fiche Agt.Service'!L6,"")</f>
        <v/>
      </c>
      <c r="M28" s="38" t="str">
        <f>IF([1]SAISIE!BH28=1,'Fiche Agt.Service'!M6,"")</f>
        <v/>
      </c>
      <c r="N28" s="38" t="str">
        <f>IF([1]SAISIE!BI28=1,'Fiche Agt.Service'!N6,"")</f>
        <v/>
      </c>
      <c r="O28" s="38" t="str">
        <f>IF([1]SAISIE!BJ28=1,'Fiche Agt.Service'!O6,"")</f>
        <v/>
      </c>
      <c r="P28" s="38" t="str">
        <f>IF([1]SAISIE!BK28=1,'Fiche Agt.Service'!P6,"")</f>
        <v/>
      </c>
      <c r="Q28" s="38" t="str">
        <f>IF([1]SAISIE!BL28=1,'Fiche Agt.Service'!Q6,"")</f>
        <v/>
      </c>
      <c r="R28" s="38" t="str">
        <f>IF([1]SAISIE!BM28=1,'Fiche Agt.Service'!R6,"")</f>
        <v/>
      </c>
      <c r="S28" s="38" t="str">
        <f>CONCATENATE(IF([1]SAISIE!J28=1,"salle"," "), IF([1]SAISIE!K28=1,"logement"," "))</f>
        <v xml:space="preserve">salle </v>
      </c>
      <c r="T28" s="38" t="str">
        <f t="shared" si="0"/>
        <v xml:space="preserve">NOM 22                                                            </v>
      </c>
      <c r="U28" s="38" t="str">
        <f t="shared" si="1"/>
        <v/>
      </c>
      <c r="V28" s="39" t="str">
        <f>CONCATENATE((IF(SUM([1]SAISIE!BN28:BP28)=0,"-",INDEX(B162:B164,MATCH(1,[1]SAISIE!BN28:BP28,0)))),(CONCATENATE(G28,H28,I28,J28,K28,L28,M28,N28,O28,P28,Q28,R28)))</f>
        <v>Friand au fromage</v>
      </c>
      <c r="W28" s="38" t="str">
        <f>IF(V28=B162,F28 &amp;"                           "," ")</f>
        <v xml:space="preserve">NOM 22                           </v>
      </c>
      <c r="X28" s="40" t="str">
        <f>IF(V28=B163, F28 &amp; "                            "," ")</f>
        <v xml:space="preserve"> </v>
      </c>
      <c r="Y28" s="38" t="str">
        <f>IF(V28=B164, F28 &amp; "                               "," ")</f>
        <v xml:space="preserve"> </v>
      </c>
      <c r="Z28" s="38" t="str">
        <f>CONCATENATE((IF(SUM([1]SAISIE!BQ28:BR28)=0,"-",INDEX(B165:B166,MATCH(1,[1]SAISIE!BQ28:BR28,0)))),(CONCATENATE(G28,H28,I28,J28,K28,L28,M28,N28,O28,P28,Q28,R28)))</f>
        <v>Nuggets de volaille</v>
      </c>
      <c r="AA28" s="38" t="str">
        <f>IF(Z28=B165, F28 &amp;"                           "," ")</f>
        <v xml:space="preserve">NOM 22                           </v>
      </c>
      <c r="AB28" s="38" t="str">
        <f>IF(Z28=B166,F28 &amp;"                           "," ")</f>
        <v xml:space="preserve"> </v>
      </c>
      <c r="AC28" s="39" t="str">
        <f>CONCATENATE((IF(SUM([1]SAISIE!BS28:BT28)=0,"-",INDEX(B167:B168,MATCH(1,[1]SAISIE!BS28:BT28,0)))),(CONCATENATE(G28,H28,I28,J28,K28,L28,M28,N28,O28,P28,Q28,R28)))</f>
        <v>Pommes de terre persillées</v>
      </c>
      <c r="AD28" s="38" t="str">
        <f>IF(AC28=B167, F28 &amp;"                           "," ")</f>
        <v xml:space="preserve"> </v>
      </c>
      <c r="AE28" s="38" t="str">
        <f>IF(AC28=B168,F28 &amp;"                           "," ")</f>
        <v xml:space="preserve">NOM 22                           </v>
      </c>
      <c r="AF28" s="39" t="str">
        <f>CONCATENATE((IF(SUM([1]SAISIE!BU28:BW28)=0,"-",INDEX(B169:B171,MATCH(1,[1]SAISIE!BU28:BW28,0)))),(CONCATENATE(G28,H28,I28,J28,K28,L28,M28,N28,O28,P28,Q28,R28)))</f>
        <v>Edam</v>
      </c>
      <c r="AG28" s="38" t="str">
        <f>IF(AF28=B169, F28 &amp;"                           "," ")</f>
        <v xml:space="preserve">NOM 22                           </v>
      </c>
      <c r="AH28" s="38" t="str">
        <f>IF(AF28=B170,F28 &amp; "                            "," ")</f>
        <v xml:space="preserve"> </v>
      </c>
      <c r="AI28" s="38" t="str">
        <f>IF(AF28=B171,F28 &amp; "                               "," ")</f>
        <v xml:space="preserve"> </v>
      </c>
      <c r="AJ28" s="38" t="str">
        <f>CONCATENATE((IF(SUM([1]SAISIE!BX28:BY28)=0,"-",INDEX(B172:B173,MATCH(1,[1]SAISIE!BX28:BY28,0)))),(CONCATENATE(G28,H28,I28,J28,K28,L28,M28,N28,O28,P28,Q28,R28)))</f>
        <v xml:space="preserve">Pêches au sirop </v>
      </c>
      <c r="AK28" s="38" t="str">
        <f>IF(AJ28=B172,F28 &amp;"                           "," ")</f>
        <v xml:space="preserve"> </v>
      </c>
      <c r="AL28" s="38" t="str">
        <f>IF(AJ28=B173,F28 &amp; "                            "," ")</f>
        <v xml:space="preserve">NOM 22                            </v>
      </c>
      <c r="AM28" s="41"/>
      <c r="AN28" s="38" t="str">
        <f>CONCATENATE((IF([1]SAISIE!AG28=1,F28 &amp; " " &amp; "normal                                                    ","")),(IF([1]SAISIE!AH28=1,F28 &amp; " " &amp; "diab                                               ","")),(IF([1]SAISIE!AI28=1,F28 &amp; " " &amp; "diab s sel                                              ","")),(IF([1]SAISIE!AJ28=1, F28 &amp; " " &amp; "mixé                                              ","")),(IF([1]SAISIE!AK28=1,F28 &amp; " " &amp;  "sans sel                                                  ","")),(IF([1]SAISIE!AL28=1,F28 &amp; " " &amp;  "sans graisse                                             ","")),,(IF([1]SAISIE!AM28=1,F28 &amp; " " &amp;  "sans gr s sel                                                ","")))</f>
        <v xml:space="preserve">NOM 22 normal                                                    </v>
      </c>
      <c r="AO28" s="38" t="str">
        <f>CONCATENATE((IF([1]SAISIE!AN28=1,F28 &amp; " " &amp; "normal                                      ","")),(IF([1]SAISIE!AO28=1,F28 &amp; " " &amp; "diab                                         ","")),(IF([1]SAISIE!AP28=1,F28 &amp; " " &amp; "diab s sel                                              ","")),(IF([1]SAISIE!AQ28=1,F28 &amp; " " &amp; "mixé                                            ","")),(IF([1]SAISIE!AR28=1,F28 &amp; " " &amp; "sans sel                                                  ","")),(IF([1]SAISIE!AS28=1,F28 &amp; " " &amp; "sans graisse                                                ","")),,(IF([1]SAISIE!AT28=1,F28 &amp; " " &amp; "sans gr s sel                                                   ","")),(IF([1]SAISIE!AU28=1,F28 &amp; " " &amp; "sans porc                                               ","")))</f>
        <v/>
      </c>
      <c r="AP28" s="42"/>
      <c r="AQ28" s="43"/>
      <c r="AR28" s="42"/>
      <c r="AS28" s="42"/>
      <c r="AT28" s="42"/>
      <c r="AU28" s="42"/>
      <c r="AV28" s="42"/>
      <c r="AW28" s="42"/>
      <c r="AX28" s="42"/>
      <c r="AY28" s="42"/>
      <c r="AZ28" s="42"/>
      <c r="BA28" s="42"/>
      <c r="BB28" s="42"/>
      <c r="BC28" s="42"/>
      <c r="BD28" s="42"/>
      <c r="BE28" s="42"/>
      <c r="BF28" s="42"/>
      <c r="BG28" s="42"/>
      <c r="BH28" s="42"/>
      <c r="BI28" s="42"/>
      <c r="BJ28" s="42"/>
      <c r="BK28" s="42"/>
      <c r="BL28" s="42"/>
      <c r="BM28" s="42"/>
      <c r="BN28" s="42"/>
      <c r="BO28" s="42"/>
      <c r="BP28" s="42"/>
      <c r="BQ28" s="42"/>
      <c r="BR28" s="42"/>
      <c r="BS28" s="42"/>
      <c r="BT28" s="42"/>
    </row>
    <row r="29" spans="1:72" s="44" customFormat="1" ht="69" customHeight="1">
      <c r="A29" s="11"/>
      <c r="B29" s="38">
        <f>'[1]Fiche d''informations'!B47</f>
        <v>22</v>
      </c>
      <c r="C29" s="38">
        <f>'[1]Fiche d''informations'!C47</f>
        <v>1</v>
      </c>
      <c r="D29" s="38">
        <f>'[1]Fiche d''informations'!D47</f>
        <v>0</v>
      </c>
      <c r="E29" s="38" t="str">
        <f>'[1]Fiche d''informations'!E47</f>
        <v>Mr</v>
      </c>
      <c r="F29" s="38" t="s">
        <v>60</v>
      </c>
      <c r="G29" s="38" t="str">
        <f>IF([1]SAISIE!AA29=1,'Fiche Agt.Service'!G6,"")</f>
        <v/>
      </c>
      <c r="H29" s="38" t="str">
        <f>IF([1]SAISIE!AB29=1,'Fiche Agt.Service'!H6,"")</f>
        <v/>
      </c>
      <c r="I29" s="38" t="str">
        <f>IF([1]SAISIE!AC29=1,'Fiche Agt.Service'!I6,"")</f>
        <v/>
      </c>
      <c r="J29" s="38" t="str">
        <f>IF([1]SAISIE!AD29=1,'Fiche Agt.Service'!J6,"")</f>
        <v/>
      </c>
      <c r="K29" s="38" t="str">
        <f>IF([1]SAISIE!AE29=1,'Fiche Agt.Service'!K6,"")</f>
        <v/>
      </c>
      <c r="L29" s="38" t="str">
        <f>IF([1]SAISIE!AF29=1,'Fiche Agt.Service'!L6,"")</f>
        <v/>
      </c>
      <c r="M29" s="38" t="str">
        <f>IF([1]SAISIE!BH29=1,'Fiche Agt.Service'!M6,"")</f>
        <v/>
      </c>
      <c r="N29" s="38" t="str">
        <f>IF([1]SAISIE!BI29=1,'Fiche Agt.Service'!N6,"")</f>
        <v/>
      </c>
      <c r="O29" s="38" t="str">
        <f>IF([1]SAISIE!BJ29=1,'Fiche Agt.Service'!O6,"")</f>
        <v/>
      </c>
      <c r="P29" s="38" t="str">
        <f>IF([1]SAISIE!BK29=1,'Fiche Agt.Service'!P6,"")</f>
        <v/>
      </c>
      <c r="Q29" s="38" t="str">
        <f>IF([1]SAISIE!BL29=1,'Fiche Agt.Service'!Q6,"")</f>
        <v/>
      </c>
      <c r="R29" s="38" t="str">
        <f>IF([1]SAISIE!BM29=1,'Fiche Agt.Service'!R6,"")</f>
        <v/>
      </c>
      <c r="S29" s="38" t="str">
        <f>CONCATENATE(IF([1]SAISIE!J29=1,"salle"," "), IF([1]SAISIE!K29=1,"logement"," "))</f>
        <v xml:space="preserve">  </v>
      </c>
      <c r="T29" s="38" t="str">
        <f t="shared" si="0"/>
        <v/>
      </c>
      <c r="U29" s="38" t="str">
        <f t="shared" si="1"/>
        <v/>
      </c>
      <c r="V29" s="39" t="str">
        <f>CONCATENATE((IF(SUM([1]SAISIE!BN29:BP29)=0,"-",INDEX(B162:B164,MATCH(1,[1]SAISIE!BN29:BP29,0)))),(CONCATENATE(G29,H29,I29,J29,K29,L29,M29,N29,O29,P29,Q29,R29)))</f>
        <v>-</v>
      </c>
      <c r="W29" s="38" t="str">
        <f>IF(V29=B162,F29 &amp;"                           "," ")</f>
        <v xml:space="preserve"> </v>
      </c>
      <c r="X29" s="40" t="str">
        <f>IF(V29=B163, F29 &amp; "                            "," ")</f>
        <v xml:space="preserve"> </v>
      </c>
      <c r="Y29" s="38" t="str">
        <f>IF(V29=B164, F29 &amp; "                               "," ")</f>
        <v xml:space="preserve"> </v>
      </c>
      <c r="Z29" s="38" t="str">
        <f>CONCATENATE((IF(SUM([1]SAISIE!BQ29:BR29)=0,"-",INDEX(B165:B166,MATCH(1,[1]SAISIE!BQ29:BR29,0)))),(CONCATENATE(G29,H29,I29,J29,K29,L29,M29,N29,O29,P29,Q29,R29)))</f>
        <v>-</v>
      </c>
      <c r="AA29" s="38" t="str">
        <f>IF(Z29=B165, F29 &amp;"                           "," ")</f>
        <v xml:space="preserve"> </v>
      </c>
      <c r="AB29" s="38" t="str">
        <f>IF(Z29=B166,F29 &amp;"                           "," ")</f>
        <v xml:space="preserve"> </v>
      </c>
      <c r="AC29" s="39" t="str">
        <f>CONCATENATE((IF(SUM([1]SAISIE!BS29:BT29)=0,"-",INDEX(B167:B168,MATCH(1,[1]SAISIE!BS29:BT29,0)))),(CONCATENATE(G29,H29,I29,J29,K29,L29,M29,N29,O29,P29,Q29,R29)))</f>
        <v>-</v>
      </c>
      <c r="AD29" s="38" t="str">
        <f>IF(AC29=B167, F29 &amp;"                           "," ")</f>
        <v xml:space="preserve"> </v>
      </c>
      <c r="AE29" s="38" t="str">
        <f>IF(AC29=B168,F29 &amp;"                           "," ")</f>
        <v xml:space="preserve"> </v>
      </c>
      <c r="AF29" s="39" t="str">
        <f>CONCATENATE((IF(SUM([1]SAISIE!BU29:BW29)=0,"-",INDEX(B169:B171,MATCH(1,[1]SAISIE!BU29:BW29,0)))),(CONCATENATE(G29,H29,I29,J29,K29,L29,M29,N29,O29,P29,Q29,R29)))</f>
        <v>-</v>
      </c>
      <c r="AG29" s="38" t="str">
        <f>IF(AF29=B169, F29 &amp;"                           "," ")</f>
        <v xml:space="preserve"> </v>
      </c>
      <c r="AH29" s="38" t="str">
        <f>IF(AF29=B170,F29 &amp; "                            "," ")</f>
        <v xml:space="preserve"> </v>
      </c>
      <c r="AI29" s="38" t="str">
        <f>IF(AF29=B171,F29 &amp; "                               "," ")</f>
        <v xml:space="preserve"> </v>
      </c>
      <c r="AJ29" s="38" t="str">
        <f>CONCATENATE((IF(SUM([1]SAISIE!BX29:BY29)=0,"-",INDEX(B172:B173,MATCH(1,[1]SAISIE!BX29:BY29,0)))),(CONCATENATE(G29,H29,I29,J29,K29,L29,M29,N29,O29,P29,Q29,R29)))</f>
        <v>-</v>
      </c>
      <c r="AK29" s="38" t="str">
        <f>IF(AJ29=B172,F29 &amp;"                           "," ")</f>
        <v xml:space="preserve"> </v>
      </c>
      <c r="AL29" s="38" t="str">
        <f>IF(AJ29=B173,F29 &amp; "                            "," ")</f>
        <v xml:space="preserve"> </v>
      </c>
      <c r="AM29" s="41"/>
      <c r="AN29" s="38" t="str">
        <f>CONCATENATE((IF([1]SAISIE!AG29=1,F29 &amp; " " &amp; "normal                                                    ","")),(IF([1]SAISIE!AH29=1,F29 &amp; " " &amp; "diab                                               ","")),(IF([1]SAISIE!AI29=1,F29 &amp; " " &amp; "diab s sel                                              ","")),(IF([1]SAISIE!AJ29=1, F29 &amp; " " &amp; "mixé                                              ","")),(IF([1]SAISIE!AK29=1,F29 &amp; " " &amp;  "sans sel                                                  ","")),(IF([1]SAISIE!AL29=1,F29 &amp; " " &amp;  "sans graisse                                             ","")),,(IF([1]SAISIE!AM29=1,F29 &amp; " " &amp;  "sans gr s sel                                                ","")))</f>
        <v xml:space="preserve">NOM 23 normal                                                    </v>
      </c>
      <c r="AO29" s="38" t="str">
        <f>CONCATENATE((IF([1]SAISIE!AN29=1,F29 &amp; " " &amp; "normal                                      ","")),(IF([1]SAISIE!AO29=1,F29 &amp; " " &amp; "diab                                         ","")),(IF([1]SAISIE!AP29=1,F29 &amp; " " &amp; "diab s sel                                              ","")),(IF([1]SAISIE!AQ29=1,F29 &amp; " " &amp; "mixé                                            ","")),(IF([1]SAISIE!AR29=1,F29 &amp; " " &amp; "sans sel                                                  ","")),(IF([1]SAISIE!AS29=1,F29 &amp; " " &amp; "sans graisse                                                ","")),,(IF([1]SAISIE!AT29=1,F29 &amp; " " &amp; "sans gr s sel                                                   ","")),(IF([1]SAISIE!AU29=1,F29 &amp; " " &amp; "sans porc                                               ","")))</f>
        <v/>
      </c>
      <c r="AP29" s="42"/>
      <c r="AQ29" s="43"/>
      <c r="AR29" s="42"/>
      <c r="AS29" s="42"/>
      <c r="AT29" s="42"/>
      <c r="AU29" s="42"/>
      <c r="AV29" s="42"/>
      <c r="AW29" s="42"/>
      <c r="AX29" s="42"/>
      <c r="AY29" s="42"/>
      <c r="AZ29" s="42"/>
      <c r="BA29" s="42"/>
      <c r="BB29" s="42"/>
      <c r="BC29" s="42"/>
      <c r="BD29" s="42"/>
      <c r="BE29" s="42"/>
      <c r="BF29" s="42"/>
      <c r="BG29" s="42"/>
      <c r="BH29" s="42"/>
      <c r="BI29" s="42"/>
      <c r="BJ29" s="42"/>
      <c r="BK29" s="42"/>
      <c r="BL29" s="42"/>
      <c r="BM29" s="42"/>
      <c r="BN29" s="42"/>
      <c r="BO29" s="42"/>
      <c r="BP29" s="42"/>
      <c r="BQ29" s="42"/>
      <c r="BR29" s="42"/>
      <c r="BS29" s="42"/>
      <c r="BT29" s="42"/>
    </row>
    <row r="30" spans="1:72" s="44" customFormat="1" ht="69" customHeight="1">
      <c r="A30" s="11"/>
      <c r="B30" s="38">
        <f>'[1]Fiche d''informations'!B48</f>
        <v>24</v>
      </c>
      <c r="C30" s="38">
        <f>'[1]Fiche d''informations'!C48</f>
        <v>0</v>
      </c>
      <c r="D30" s="38">
        <f>'[1]Fiche d''informations'!D48</f>
        <v>0</v>
      </c>
      <c r="E30" s="38" t="str">
        <f>'[1]Fiche d''informations'!E48</f>
        <v>Mr</v>
      </c>
      <c r="F30" s="38" t="s">
        <v>61</v>
      </c>
      <c r="G30" s="38" t="str">
        <f>IF([1]SAISIE!AA30=1,'Fiche Agt.Service'!G6,"")</f>
        <v/>
      </c>
      <c r="H30" s="38" t="str">
        <f>IF([1]SAISIE!AB30=1,'Fiche Agt.Service'!H6,"")</f>
        <v/>
      </c>
      <c r="I30" s="38" t="str">
        <f>IF([1]SAISIE!AC30=1,'Fiche Agt.Service'!I6,"")</f>
        <v/>
      </c>
      <c r="J30" s="38" t="str">
        <f>IF([1]SAISIE!AD30=1,'Fiche Agt.Service'!J6,"")</f>
        <v/>
      </c>
      <c r="K30" s="38" t="str">
        <f>IF([1]SAISIE!AE30=1,'Fiche Agt.Service'!K6,"")</f>
        <v/>
      </c>
      <c r="L30" s="38" t="str">
        <f>IF([1]SAISIE!AF30=1,'Fiche Agt.Service'!L6,"")</f>
        <v/>
      </c>
      <c r="M30" s="38" t="str">
        <f>IF([1]SAISIE!BH30=1,'Fiche Agt.Service'!M6,"")</f>
        <v/>
      </c>
      <c r="N30" s="38" t="str">
        <f>IF([1]SAISIE!BI30=1,'Fiche Agt.Service'!N6,"")</f>
        <v/>
      </c>
      <c r="O30" s="38" t="str">
        <f>IF([1]SAISIE!BJ30=1,'Fiche Agt.Service'!O6,"")</f>
        <v/>
      </c>
      <c r="P30" s="38" t="str">
        <f>IF([1]SAISIE!BK30=1,'Fiche Agt.Service'!P6,"")</f>
        <v/>
      </c>
      <c r="Q30" s="38" t="str">
        <f>IF([1]SAISIE!BL30=1,'Fiche Agt.Service'!Q6,"")</f>
        <v/>
      </c>
      <c r="R30" s="38" t="str">
        <f>IF([1]SAISIE!BM30=1,'Fiche Agt.Service'!R6,"")</f>
        <v/>
      </c>
      <c r="S30" s="38" t="str">
        <f>CONCATENATE(IF([1]SAISIE!J30=1,"salle"," "), IF([1]SAISIE!K30=1,"logement"," "))</f>
        <v xml:space="preserve">  </v>
      </c>
      <c r="T30" s="38" t="str">
        <f t="shared" si="0"/>
        <v/>
      </c>
      <c r="U30" s="38" t="str">
        <f t="shared" si="1"/>
        <v/>
      </c>
      <c r="V30" s="39" t="str">
        <f>CONCATENATE((IF(SUM([1]SAISIE!BN30:BP30)=0,"-",INDEX(B162:B164,MATCH(1,[1]SAISIE!BN30:BP30,0)))),(CONCATENATE(G30,H30,I30,J30,K30,L30,M30,N30,O30,P30,Q30,R30)))</f>
        <v>-</v>
      </c>
      <c r="W30" s="38" t="str">
        <f>IF(V30=B162,F30 &amp;"                           "," ")</f>
        <v xml:space="preserve"> </v>
      </c>
      <c r="X30" s="40" t="str">
        <f>IF(V30=B163, F30 &amp; "                            "," ")</f>
        <v xml:space="preserve"> </v>
      </c>
      <c r="Y30" s="38" t="str">
        <f>IF(V30=B164, F30 &amp; "                               "," ")</f>
        <v xml:space="preserve"> </v>
      </c>
      <c r="Z30" s="38" t="str">
        <f>CONCATENATE((IF(SUM([1]SAISIE!BQ30:BR30)=0,"-",INDEX(B165:B166,MATCH(1,[1]SAISIE!BQ30:BR30,0)))),(CONCATENATE(G30,H30,I30,J30,K30,L30,M30,N30,O30,P30,Q30,R30)))</f>
        <v>-</v>
      </c>
      <c r="AA30" s="38" t="str">
        <f>IF(Z30=B165, F30 &amp;"                           "," ")</f>
        <v xml:space="preserve"> </v>
      </c>
      <c r="AB30" s="38" t="str">
        <f>IF(Z30=B166,F30 &amp;"                           "," ")</f>
        <v xml:space="preserve"> </v>
      </c>
      <c r="AC30" s="39" t="str">
        <f>CONCATENATE((IF(SUM([1]SAISIE!BS30:BT30)=0,"-",INDEX(B167:B168,MATCH(1,[1]SAISIE!BS30:BT30,0)))),(CONCATENATE(G30,H30,I30,J30,K30,L30,M30,N30,O30,P30,Q30,R30)))</f>
        <v>-</v>
      </c>
      <c r="AD30" s="38" t="str">
        <f>IF(AC30=B167, F30 &amp;"                           "," ")</f>
        <v xml:space="preserve"> </v>
      </c>
      <c r="AE30" s="38" t="str">
        <f>IF(AC30=B168,F30 &amp;"                           "," ")</f>
        <v xml:space="preserve"> </v>
      </c>
      <c r="AF30" s="39" t="str">
        <f>CONCATENATE((IF(SUM([1]SAISIE!BU30:BW30)=0,"-",INDEX(B169:B171,MATCH(1,[1]SAISIE!BU30:BW30,0)))),(CONCATENATE(G30,H30,I30,J30,K30,L30,M30,N30,O30,P30,Q30,R30)))</f>
        <v>-</v>
      </c>
      <c r="AG30" s="38" t="str">
        <f>IF(AF30=B169, F30 &amp;"                           "," ")</f>
        <v xml:space="preserve"> </v>
      </c>
      <c r="AH30" s="38" t="str">
        <f>IF(AF30=B170,F30 &amp; "                            "," ")</f>
        <v xml:space="preserve"> </v>
      </c>
      <c r="AI30" s="38" t="str">
        <f>IF(AF30=B171,F30 &amp; "                               "," ")</f>
        <v xml:space="preserve"> </v>
      </c>
      <c r="AJ30" s="38" t="str">
        <f>CONCATENATE((IF(SUM([1]SAISIE!BX30:BY30)=0,"-",INDEX(B172:B173,MATCH(1,[1]SAISIE!BX30:BY30,0)))),(CONCATENATE(G30,H30,I30,J30,K30,L30,M30,N30,O30,P30,Q30,R30)))</f>
        <v>-</v>
      </c>
      <c r="AK30" s="38" t="str">
        <f>IF(AJ30=B172,F30 &amp;"                           "," ")</f>
        <v xml:space="preserve"> </v>
      </c>
      <c r="AL30" s="38" t="str">
        <f>IF(AJ30=B173,F30 &amp; "                            "," ")</f>
        <v xml:space="preserve"> </v>
      </c>
      <c r="AM30" s="41"/>
      <c r="AN30" s="38" t="str">
        <f>CONCATENATE((IF([1]SAISIE!AG30=1,F30 &amp; " " &amp; "normal                                                    ","")),(IF([1]SAISIE!AH30=1,F30 &amp; " " &amp; "diab                                               ","")),(IF([1]SAISIE!AI30=1,F30 &amp; " " &amp; "diab s sel                                              ","")),(IF([1]SAISIE!AJ30=1, F30 &amp; " " &amp; "mixé                                              ","")),(IF([1]SAISIE!AK30=1,F30 &amp; " " &amp;  "sans sel                                                  ","")),(IF([1]SAISIE!AL30=1,F30 &amp; " " &amp;  "sans graisse                                             ","")),,(IF([1]SAISIE!AM30=1,F30 &amp; " " &amp;  "sans gr s sel                                                ","")))</f>
        <v/>
      </c>
      <c r="AO30" s="38" t="str">
        <f>CONCATENATE((IF([1]SAISIE!AN30=1,F30 &amp; " " &amp; "normal                                      ","")),(IF([1]SAISIE!AO30=1,F30 &amp; " " &amp; "diab                                         ","")),(IF([1]SAISIE!AP30=1,F30 &amp; " " &amp; "diab s sel                                              ","")),(IF([1]SAISIE!AQ30=1,F30 &amp; " " &amp; "mixé                                            ","")),(IF([1]SAISIE!AR30=1,F30 &amp; " " &amp; "sans sel                                                  ","")),(IF([1]SAISIE!AS30=1,F30 &amp; " " &amp; "sans graisse                                                ","")),,(IF([1]SAISIE!AT30=1,F30 &amp; " " &amp; "sans gr s sel                                                   ","")),(IF([1]SAISIE!AU30=1,F30 &amp; " " &amp; "sans porc                                               ","")))</f>
        <v/>
      </c>
      <c r="AP30" s="42"/>
      <c r="AQ30" s="43"/>
      <c r="AR30" s="42"/>
      <c r="AS30" s="42"/>
      <c r="AT30" s="42"/>
      <c r="AU30" s="42"/>
      <c r="AV30" s="42"/>
      <c r="AW30" s="42"/>
      <c r="AX30" s="42"/>
      <c r="AY30" s="42"/>
      <c r="AZ30" s="42"/>
      <c r="BA30" s="42"/>
      <c r="BB30" s="42"/>
      <c r="BC30" s="42"/>
      <c r="BD30" s="42"/>
      <c r="BE30" s="42"/>
      <c r="BF30" s="42"/>
      <c r="BG30" s="42"/>
      <c r="BH30" s="42"/>
      <c r="BI30" s="42"/>
      <c r="BJ30" s="42"/>
      <c r="BK30" s="42"/>
      <c r="BL30" s="42"/>
      <c r="BM30" s="42"/>
      <c r="BN30" s="42"/>
      <c r="BO30" s="42"/>
      <c r="BP30" s="42"/>
      <c r="BQ30" s="42"/>
      <c r="BR30" s="42"/>
      <c r="BS30" s="42"/>
      <c r="BT30" s="42"/>
    </row>
    <row r="31" spans="1:72" s="44" customFormat="1" ht="69" customHeight="1">
      <c r="A31" s="11"/>
      <c r="B31" s="38">
        <f>'[1]Fiche d''informations'!B49</f>
        <v>25</v>
      </c>
      <c r="C31" s="38">
        <f>'[1]Fiche d''informations'!C49</f>
        <v>0</v>
      </c>
      <c r="D31" s="38">
        <f>'[1]Fiche d''informations'!D49</f>
        <v>0</v>
      </c>
      <c r="E31" s="38" t="str">
        <f>'[1]Fiche d''informations'!E49</f>
        <v xml:space="preserve">Mr </v>
      </c>
      <c r="F31" s="38" t="s">
        <v>62</v>
      </c>
      <c r="G31" s="38" t="str">
        <f>IF([1]SAISIE!AA31=1,'Fiche Agt.Service'!G6,"")</f>
        <v/>
      </c>
      <c r="H31" s="38" t="str">
        <f>IF([1]SAISIE!AB31=1,'Fiche Agt.Service'!H6,"")</f>
        <v/>
      </c>
      <c r="I31" s="38" t="str">
        <f>IF([1]SAISIE!AC31=1,'Fiche Agt.Service'!I6,"")</f>
        <v/>
      </c>
      <c r="J31" s="38" t="str">
        <f>IF([1]SAISIE!AD31=1,'Fiche Agt.Service'!J6,"")</f>
        <v/>
      </c>
      <c r="K31" s="38" t="str">
        <f>IF([1]SAISIE!AE31=1,'Fiche Agt.Service'!K6,"")</f>
        <v/>
      </c>
      <c r="L31" s="38" t="str">
        <f>IF([1]SAISIE!AF31=1,'Fiche Agt.Service'!L6,"")</f>
        <v/>
      </c>
      <c r="M31" s="38" t="str">
        <f>IF([1]SAISIE!BH31=1,'Fiche Agt.Service'!M6,"")</f>
        <v/>
      </c>
      <c r="N31" s="38" t="str">
        <f>IF([1]SAISIE!BI31=1,'Fiche Agt.Service'!N6,"")</f>
        <v/>
      </c>
      <c r="O31" s="38" t="str">
        <f>IF([1]SAISIE!BJ31=1,'Fiche Agt.Service'!O6,"")</f>
        <v/>
      </c>
      <c r="P31" s="38" t="str">
        <f>IF([1]SAISIE!BK31=1,'Fiche Agt.Service'!P6,"")</f>
        <v/>
      </c>
      <c r="Q31" s="38" t="str">
        <f>IF([1]SAISIE!BL31=1,'Fiche Agt.Service'!Q6,"")</f>
        <v/>
      </c>
      <c r="R31" s="38" t="str">
        <f>IF([1]SAISIE!BM31=1,'Fiche Agt.Service'!R6,"")</f>
        <v/>
      </c>
      <c r="S31" s="38" t="str">
        <f>CONCATENATE(IF([1]SAISIE!J31=1,"salle"," "), IF([1]SAISIE!K31=1,"logement"," "))</f>
        <v xml:space="preserve">  </v>
      </c>
      <c r="T31" s="38" t="str">
        <f t="shared" si="0"/>
        <v/>
      </c>
      <c r="U31" s="38" t="str">
        <f t="shared" si="1"/>
        <v/>
      </c>
      <c r="V31" s="39" t="str">
        <f>CONCATENATE((IF(SUM([1]SAISIE!BN31:BP31)=0,"-",INDEX(B162:B164,MATCH(1,[1]SAISIE!BN31:BP31,0)))),(CONCATENATE(G31,H31,I31,J31,K31,L31,M31,N31,O31,P31,Q31,R31)))</f>
        <v>-</v>
      </c>
      <c r="W31" s="38" t="str">
        <f>IF(V31=B162,F31 &amp;"                           "," ")</f>
        <v xml:space="preserve"> </v>
      </c>
      <c r="X31" s="40" t="str">
        <f>IF(V31=B163, F31 &amp; "                            "," ")</f>
        <v xml:space="preserve"> </v>
      </c>
      <c r="Y31" s="38" t="str">
        <f>IF(V31=B164, F31 &amp; "                               "," ")</f>
        <v xml:space="preserve"> </v>
      </c>
      <c r="Z31" s="38" t="str">
        <f>CONCATENATE((IF(SUM([1]SAISIE!BQ31:BR31)=0,"-",INDEX(B165:B166,MATCH(1,[1]SAISIE!BQ31:BR31,0)))),(CONCATENATE(G31,H31,I31,J31,K31,L31,M31,N31,O31,P31,Q31,R31)))</f>
        <v>-</v>
      </c>
      <c r="AA31" s="38" t="str">
        <f>IF(Z31=B165, F31 &amp;"                           "," ")</f>
        <v xml:space="preserve"> </v>
      </c>
      <c r="AB31" s="38" t="str">
        <f>IF(Z31=B166,F31 &amp;"                           "," ")</f>
        <v xml:space="preserve"> </v>
      </c>
      <c r="AC31" s="39" t="str">
        <f>CONCATENATE((IF(SUM([1]SAISIE!BS31:BT31)=0,"-",INDEX(B167:B168,MATCH(1,[1]SAISIE!BS31:BT31,0)))),(CONCATENATE(G31,H31,I31,J31,K31,L31,M31,N31,O31,P31,Q31,R31)))</f>
        <v>-</v>
      </c>
      <c r="AD31" s="38" t="str">
        <f>IF(AC31=B167, F31 &amp;"                           "," ")</f>
        <v xml:space="preserve"> </v>
      </c>
      <c r="AE31" s="38" t="str">
        <f>IF(AC31=B168,F31 &amp;"                           "," ")</f>
        <v xml:space="preserve"> </v>
      </c>
      <c r="AF31" s="39" t="str">
        <f>CONCATENATE((IF(SUM([1]SAISIE!BU31:BW31)=0,"-",INDEX(B169:B171,MATCH(1,[1]SAISIE!BU31:BW31,0)))),(CONCATENATE(G31,H31,I31,J31,K31,L31,M31,N31,O31,P31,Q31,R31)))</f>
        <v>-</v>
      </c>
      <c r="AG31" s="38" t="str">
        <f>IF(AF31=B169, F31 &amp;"                           "," ")</f>
        <v xml:space="preserve"> </v>
      </c>
      <c r="AH31" s="38" t="str">
        <f>IF(AF31=B170,F31 &amp; "                            "," ")</f>
        <v xml:space="preserve"> </v>
      </c>
      <c r="AI31" s="38" t="str">
        <f>IF(AF31=B171,F31 &amp; "                               "," ")</f>
        <v xml:space="preserve"> </v>
      </c>
      <c r="AJ31" s="38" t="str">
        <f>CONCATENATE((IF(SUM([1]SAISIE!BX31:BY31)=0,"-",INDEX(B172:B173,MATCH(1,[1]SAISIE!BX31:BY31,0)))),(CONCATENATE(G31,H31,I31,J31,K31,L31,M31,N31,O31,P31,Q31,R31)))</f>
        <v>-</v>
      </c>
      <c r="AK31" s="38" t="str">
        <f>IF(AJ31=B172,F31 &amp;"                           "," ")</f>
        <v xml:space="preserve"> </v>
      </c>
      <c r="AL31" s="38" t="str">
        <f>IF(AJ31=B173,F31 &amp; "                            "," ")</f>
        <v xml:space="preserve"> </v>
      </c>
      <c r="AM31" s="41"/>
      <c r="AN31" s="38" t="str">
        <f>CONCATENATE((IF([1]SAISIE!AG31=1,F31 &amp; " " &amp; "normal                                                    ","")),(IF([1]SAISIE!AH31=1,F31 &amp; " " &amp; "diab                                               ","")),(IF([1]SAISIE!AI31=1,F31 &amp; " " &amp; "diab s sel                                              ","")),(IF([1]SAISIE!AJ31=1, F31 &amp; " " &amp; "mixé                                              ","")),(IF([1]SAISIE!AK31=1,F31 &amp; " " &amp;  "sans sel                                                  ","")),(IF([1]SAISIE!AL31=1,F31 &amp; " " &amp;  "sans graisse                                             ","")),,(IF([1]SAISIE!AM31=1,F31 &amp; " " &amp;  "sans gr s sel                                                ","")))</f>
        <v/>
      </c>
      <c r="AO31" s="38" t="str">
        <f>CONCATENATE((IF([1]SAISIE!AN31=1,F31 &amp; " " &amp; "normal                                      ","")),(IF([1]SAISIE!AO31=1,F31 &amp; " " &amp; "diab                                         ","")),(IF([1]SAISIE!AP31=1,F31 &amp; " " &amp; "diab s sel                                              ","")),(IF([1]SAISIE!AQ31=1,F31 &amp; " " &amp; "mixé                                            ","")),(IF([1]SAISIE!AR31=1,F31 &amp; " " &amp; "sans sel                                                  ","")),(IF([1]SAISIE!AS31=1,F31 &amp; " " &amp; "sans graisse                                                ","")),,(IF([1]SAISIE!AT31=1,F31 &amp; " " &amp; "sans gr s sel                                                   ","")),(IF([1]SAISIE!AU31=1,F31 &amp; " " &amp; "sans porc                                               ","")))</f>
        <v/>
      </c>
      <c r="AP31" s="42"/>
      <c r="AQ31" s="43"/>
      <c r="AR31" s="42"/>
      <c r="AS31" s="42"/>
      <c r="AT31" s="42"/>
      <c r="AU31" s="42"/>
      <c r="AV31" s="42"/>
      <c r="AW31" s="42"/>
      <c r="AX31" s="42"/>
      <c r="AY31" s="42"/>
      <c r="AZ31" s="42"/>
      <c r="BA31" s="42"/>
      <c r="BB31" s="42"/>
      <c r="BC31" s="42"/>
      <c r="BD31" s="42"/>
      <c r="BE31" s="42"/>
      <c r="BF31" s="42"/>
      <c r="BG31" s="42"/>
      <c r="BH31" s="42"/>
      <c r="BI31" s="42"/>
      <c r="BJ31" s="42"/>
      <c r="BK31" s="42"/>
      <c r="BL31" s="42"/>
      <c r="BM31" s="42"/>
      <c r="BN31" s="42"/>
      <c r="BO31" s="42"/>
      <c r="BP31" s="42"/>
      <c r="BQ31" s="42"/>
      <c r="BR31" s="42"/>
      <c r="BS31" s="42"/>
      <c r="BT31" s="42"/>
    </row>
    <row r="32" spans="1:72" s="44" customFormat="1" ht="69" customHeight="1">
      <c r="A32" s="11"/>
      <c r="B32" s="38">
        <f>'[1]Fiche d''informations'!B50</f>
        <v>26</v>
      </c>
      <c r="C32" s="38">
        <f>'[1]Fiche d''informations'!C50</f>
        <v>0</v>
      </c>
      <c r="D32" s="38">
        <f>'[1]Fiche d''informations'!D50</f>
        <v>0</v>
      </c>
      <c r="E32" s="38" t="str">
        <f>'[1]Fiche d''informations'!E50</f>
        <v xml:space="preserve">Mme </v>
      </c>
      <c r="F32" s="38" t="s">
        <v>63</v>
      </c>
      <c r="G32" s="38" t="str">
        <f>IF([1]SAISIE!AA32=1,'Fiche Agt.Service'!G6,"")</f>
        <v/>
      </c>
      <c r="H32" s="38" t="str">
        <f>IF([1]SAISIE!AB32=1,'Fiche Agt.Service'!H6,"")</f>
        <v/>
      </c>
      <c r="I32" s="38" t="str">
        <f>IF([1]SAISIE!AC32=1,'Fiche Agt.Service'!I6,"")</f>
        <v/>
      </c>
      <c r="J32" s="38" t="str">
        <f>IF([1]SAISIE!AD32=1,'Fiche Agt.Service'!J6,"")</f>
        <v/>
      </c>
      <c r="K32" s="38" t="str">
        <f>IF([1]SAISIE!AE32=1,'Fiche Agt.Service'!K6,"")</f>
        <v/>
      </c>
      <c r="L32" s="38" t="str">
        <f>IF([1]SAISIE!AF32=1,'Fiche Agt.Service'!L6,"")</f>
        <v/>
      </c>
      <c r="M32" s="38" t="str">
        <f>IF([1]SAISIE!BH32=1,'Fiche Agt.Service'!M6,"")</f>
        <v/>
      </c>
      <c r="N32" s="38" t="str">
        <f>IF([1]SAISIE!BI32=1,'Fiche Agt.Service'!N6,"")</f>
        <v/>
      </c>
      <c r="O32" s="38" t="str">
        <f>IF([1]SAISIE!BJ32=1,'Fiche Agt.Service'!O6,"")</f>
        <v/>
      </c>
      <c r="P32" s="38" t="str">
        <f>IF([1]SAISIE!BK32=1,'Fiche Agt.Service'!P6,"")</f>
        <v/>
      </c>
      <c r="Q32" s="38" t="str">
        <f>IF([1]SAISIE!BL32=1,'Fiche Agt.Service'!Q6,"")</f>
        <v/>
      </c>
      <c r="R32" s="38" t="str">
        <f>IF([1]SAISIE!BM32=1,'Fiche Agt.Service'!R6,"")</f>
        <v/>
      </c>
      <c r="S32" s="38" t="str">
        <f>CONCATENATE(IF([1]SAISIE!J32=1,"salle"," "), IF([1]SAISIE!K32=1,"logement"," "))</f>
        <v xml:space="preserve">  </v>
      </c>
      <c r="T32" s="38" t="str">
        <f t="shared" si="0"/>
        <v/>
      </c>
      <c r="U32" s="38" t="str">
        <f t="shared" si="1"/>
        <v/>
      </c>
      <c r="V32" s="39" t="str">
        <f>CONCATENATE((IF(SUM([1]SAISIE!BN32:BP32)=0,"-",INDEX(B162:B164,MATCH(1,[1]SAISIE!BN32:BP32,0)))),(CONCATENATE(G32,H32,I32,J32,K32,L32,M32,N32,O32,P32,Q32,R32)))</f>
        <v>-</v>
      </c>
      <c r="W32" s="38" t="str">
        <f>IF(V32=B162,F32 &amp;"                           "," ")</f>
        <v xml:space="preserve"> </v>
      </c>
      <c r="X32" s="40" t="str">
        <f>IF(V32=B163, F32 &amp; "                            "," ")</f>
        <v xml:space="preserve"> </v>
      </c>
      <c r="Y32" s="38" t="str">
        <f>IF(V32=B164, F32 &amp; "                               "," ")</f>
        <v xml:space="preserve"> </v>
      </c>
      <c r="Z32" s="38" t="str">
        <f>CONCATENATE((IF(SUM([1]SAISIE!BQ32:BR32)=0,"-",INDEX(B165:B166,MATCH(1,[1]SAISIE!BQ32:BR32,0)))),(CONCATENATE(G32,H32,I32,J32,K32,L32,M32,N32,O32,P32,Q32,R32)))</f>
        <v>-</v>
      </c>
      <c r="AA32" s="38" t="str">
        <f>IF(Z32=B165, F32 &amp;"                           "," ")</f>
        <v xml:space="preserve"> </v>
      </c>
      <c r="AB32" s="38" t="str">
        <f>IF(Z32=B166,F32 &amp;"                           "," ")</f>
        <v xml:space="preserve"> </v>
      </c>
      <c r="AC32" s="39" t="str">
        <f>CONCATENATE((IF(SUM([1]SAISIE!BS32:BT32)=0,"-",INDEX(B167:B168,MATCH(1,[1]SAISIE!BS32:BT32,0)))),(CONCATENATE(G32,H32,I32,J32,K32,L32,M32,N32,O32,P32,Q32,R32)))</f>
        <v>-</v>
      </c>
      <c r="AD32" s="38" t="str">
        <f>IF(AC32=B167, F32 &amp;"                           "," ")</f>
        <v xml:space="preserve"> </v>
      </c>
      <c r="AE32" s="38" t="str">
        <f>IF(AC32=B168,F32 &amp;"                           "," ")</f>
        <v xml:space="preserve"> </v>
      </c>
      <c r="AF32" s="39" t="str">
        <f>CONCATENATE((IF(SUM([1]SAISIE!BU32:BW32)=0,"-",INDEX(B169:B171,MATCH(1,[1]SAISIE!BU32:BW32,0)))),(CONCATENATE(G32,H32,I32,J32,K32,L32,M32,N32,O32,P32,Q32,R32)))</f>
        <v>-</v>
      </c>
      <c r="AG32" s="38" t="str">
        <f>IF(AF32=B169, F32 &amp;"                           "," ")</f>
        <v xml:space="preserve"> </v>
      </c>
      <c r="AH32" s="38" t="str">
        <f>IF(AF32=B170,F32 &amp; "                            "," ")</f>
        <v xml:space="preserve"> </v>
      </c>
      <c r="AI32" s="38" t="str">
        <f>IF(AF32=B171,F32 &amp; "                               "," ")</f>
        <v xml:space="preserve"> </v>
      </c>
      <c r="AJ32" s="38" t="str">
        <f>CONCATENATE((IF(SUM([1]SAISIE!BX32:BY32)=0,"-",INDEX(B172:B173,MATCH(1,[1]SAISIE!BX32:BY32,0)))),(CONCATENATE(G32,H32,I32,J32,K32,L32,M32,N32,O32,P32,Q32,R32)))</f>
        <v>-</v>
      </c>
      <c r="AK32" s="38" t="str">
        <f>IF(AJ32=B172,F32 &amp;"                           "," ")</f>
        <v xml:space="preserve"> </v>
      </c>
      <c r="AL32" s="38" t="str">
        <f>IF(AJ32=B173,F32 &amp; "                            "," ")</f>
        <v xml:space="preserve"> </v>
      </c>
      <c r="AM32" s="41"/>
      <c r="AN32" s="38" t="str">
        <f>CONCATENATE((IF([1]SAISIE!AG32=1,F32 &amp; " " &amp; "normal                                                    ","")),(IF([1]SAISIE!AH32=1,F32 &amp; " " &amp; "diab                                               ","")),(IF([1]SAISIE!AI32=1,F32 &amp; " " &amp; "diab s sel                                              ","")),(IF([1]SAISIE!AJ32=1, F32 &amp; " " &amp; "mixé                                              ","")),(IF([1]SAISIE!AK32=1,F32 &amp; " " &amp;  "sans sel                                                  ","")),(IF([1]SAISIE!AL32=1,F32 &amp; " " &amp;  "sans graisse                                             ","")),,(IF([1]SAISIE!AM32=1,F32 &amp; " " &amp;  "sans gr s sel                                                ","")))</f>
        <v/>
      </c>
      <c r="AO32" s="38" t="str">
        <f>CONCATENATE((IF([1]SAISIE!AN32=1,F32 &amp; " " &amp; "normal                                      ","")),(IF([1]SAISIE!AO32=1,F32 &amp; " " &amp; "diab                                         ","")),(IF([1]SAISIE!AP32=1,F32 &amp; " " &amp; "diab s sel                                              ","")),(IF([1]SAISIE!AQ32=1,F32 &amp; " " &amp; "mixé                                            ","")),(IF([1]SAISIE!AR32=1,F32 &amp; " " &amp; "sans sel                                                  ","")),(IF([1]SAISIE!AS32=1,F32 &amp; " " &amp; "sans graisse                                                ","")),,(IF([1]SAISIE!AT32=1,F32 &amp; " " &amp; "sans gr s sel                                                   ","")),(IF([1]SAISIE!AU32=1,F32 &amp; " " &amp; "sans porc                                               ","")))</f>
        <v/>
      </c>
      <c r="AP32" s="42"/>
      <c r="AQ32" s="43"/>
      <c r="AR32" s="42"/>
      <c r="AS32" s="42"/>
      <c r="AT32" s="42"/>
      <c r="AU32" s="42"/>
      <c r="AV32" s="42"/>
      <c r="AW32" s="42"/>
      <c r="AX32" s="42"/>
      <c r="AY32" s="42"/>
      <c r="AZ32" s="42"/>
      <c r="BA32" s="42"/>
      <c r="BB32" s="42"/>
      <c r="BC32" s="42"/>
      <c r="BD32" s="42"/>
      <c r="BE32" s="42"/>
      <c r="BF32" s="42"/>
      <c r="BG32" s="42"/>
      <c r="BH32" s="42"/>
      <c r="BI32" s="42"/>
      <c r="BJ32" s="42"/>
      <c r="BK32" s="42"/>
      <c r="BL32" s="42"/>
      <c r="BM32" s="42"/>
      <c r="BN32" s="42"/>
      <c r="BO32" s="42"/>
      <c r="BP32" s="42"/>
      <c r="BQ32" s="42"/>
      <c r="BR32" s="42"/>
      <c r="BS32" s="42"/>
      <c r="BT32" s="42"/>
    </row>
    <row r="33" spans="1:72" s="44" customFormat="1" ht="69" customHeight="1">
      <c r="A33" s="11"/>
      <c r="B33" s="38">
        <f>'[1]Fiche d''informations'!B51</f>
        <v>27</v>
      </c>
      <c r="C33" s="38">
        <f>'[1]Fiche d''informations'!C51</f>
        <v>1</v>
      </c>
      <c r="D33" s="38">
        <f>'[1]Fiche d''informations'!D51</f>
        <v>7</v>
      </c>
      <c r="E33" s="38" t="str">
        <f>'[1]Fiche d''informations'!E51</f>
        <v>Mme</v>
      </c>
      <c r="F33" s="38" t="s">
        <v>64</v>
      </c>
      <c r="G33" s="38" t="str">
        <f>IF([1]SAISIE!AA33=1,'Fiche Agt.Service'!G6,"")</f>
        <v/>
      </c>
      <c r="H33" s="38" t="str">
        <f>IF([1]SAISIE!AB33=1,'Fiche Agt.Service'!H6,"")</f>
        <v/>
      </c>
      <c r="I33" s="38" t="str">
        <f>IF([1]SAISIE!AC33=1,'Fiche Agt.Service'!I6,"")</f>
        <v/>
      </c>
      <c r="J33" s="38" t="str">
        <f>IF([1]SAISIE!AD33=1,'Fiche Agt.Service'!J6,"")</f>
        <v/>
      </c>
      <c r="K33" s="38" t="str">
        <f>IF([1]SAISIE!AE33=1,'Fiche Agt.Service'!K6,"")</f>
        <v/>
      </c>
      <c r="L33" s="38" t="str">
        <f>IF([1]SAISIE!AF33=1,'Fiche Agt.Service'!L6,"")</f>
        <v/>
      </c>
      <c r="M33" s="38" t="str">
        <f>IF([1]SAISIE!BH33=1,'Fiche Agt.Service'!M6,"")</f>
        <v/>
      </c>
      <c r="N33" s="38" t="str">
        <f>IF([1]SAISIE!BI33=1,'Fiche Agt.Service'!N6,"")</f>
        <v/>
      </c>
      <c r="O33" s="38" t="str">
        <f>IF([1]SAISIE!BJ33=1,'Fiche Agt.Service'!O6,"")</f>
        <v/>
      </c>
      <c r="P33" s="38" t="str">
        <f>IF([1]SAISIE!BK33=1,'Fiche Agt.Service'!P6,"")</f>
        <v/>
      </c>
      <c r="Q33" s="38" t="str">
        <f>IF([1]SAISIE!BL33=1,'Fiche Agt.Service'!Q6,"")</f>
        <v/>
      </c>
      <c r="R33" s="38" t="str">
        <f>IF([1]SAISIE!BM33=1,'Fiche Agt.Service'!R6,"")</f>
        <v/>
      </c>
      <c r="S33" s="38" t="str">
        <f>CONCATENATE(IF([1]SAISIE!J33=1,"salle"," "), IF([1]SAISIE!K33=1,"logement"," "))</f>
        <v xml:space="preserve">  </v>
      </c>
      <c r="T33" s="38" t="str">
        <f t="shared" si="0"/>
        <v/>
      </c>
      <c r="U33" s="38" t="str">
        <f t="shared" si="1"/>
        <v/>
      </c>
      <c r="V33" s="39" t="str">
        <f>CONCATENATE((IF(SUM([1]SAISIE!BN33:BP33)=0,"-",INDEX(B162:B164,MATCH(1,[1]SAISIE!BN33:BP33,0)))),(CONCATENATE(G33,H33,I33,J33,K33,L33,M33,N33,O33,P33,Q33,R33)))</f>
        <v>-</v>
      </c>
      <c r="W33" s="38" t="str">
        <f>IF(V33=B162,F33 &amp;"                           "," ")</f>
        <v xml:space="preserve"> </v>
      </c>
      <c r="X33" s="40" t="str">
        <f>IF(V33=B163, F33 &amp; "                            "," ")</f>
        <v xml:space="preserve"> </v>
      </c>
      <c r="Y33" s="38" t="str">
        <f>IF(V33=B164, F33 &amp; "                               "," ")</f>
        <v xml:space="preserve"> </v>
      </c>
      <c r="Z33" s="38" t="str">
        <f>CONCATENATE((IF(SUM([1]SAISIE!BQ33:BR33)=0,"-",INDEX(B165:B166,MATCH(1,[1]SAISIE!BQ33:BR33,0)))),(CONCATENATE(G33,H33,I33,J33,K33,L33,M33,N33,O33,P33,Q33,R33)))</f>
        <v>-</v>
      </c>
      <c r="AA33" s="38" t="str">
        <f>IF(Z33=B165, F33 &amp;"                           "," ")</f>
        <v xml:space="preserve"> </v>
      </c>
      <c r="AB33" s="38" t="str">
        <f>IF(Z33=B166,F33 &amp;"                           "," ")</f>
        <v xml:space="preserve"> </v>
      </c>
      <c r="AC33" s="39" t="str">
        <f>CONCATENATE((IF(SUM([1]SAISIE!BS33:BT33)=0,"-",INDEX(B167:B168,MATCH(1,[1]SAISIE!BS33:BT33,0)))),(CONCATENATE(G33,H33,I33,J33,K33,L33,M33,N33,O33,P33,Q33,R33)))</f>
        <v>-</v>
      </c>
      <c r="AD33" s="38" t="str">
        <f>IF(AC33=B167, F33 &amp;"                           "," ")</f>
        <v xml:space="preserve"> </v>
      </c>
      <c r="AE33" s="38" t="str">
        <f>IF(AC33=B168,F33 &amp;"                           "," ")</f>
        <v xml:space="preserve"> </v>
      </c>
      <c r="AF33" s="39" t="str">
        <f>CONCATENATE((IF(SUM([1]SAISIE!BU33:BW33)=0,"-",INDEX(B169:B171,MATCH(1,[1]SAISIE!BU33:BW33,0)))),(CONCATENATE(G33,H33,I33,J33,K33,L33,M33,N33,O33,P33,Q33,R33)))</f>
        <v>-</v>
      </c>
      <c r="AG33" s="38" t="str">
        <f>IF(AF33=B169, F33 &amp;"                           "," ")</f>
        <v xml:space="preserve"> </v>
      </c>
      <c r="AH33" s="38" t="str">
        <f>IF(AF33=B170,F33 &amp; "                            "," ")</f>
        <v xml:space="preserve"> </v>
      </c>
      <c r="AI33" s="38" t="str">
        <f>IF(AF33=B171,F33 &amp; "                               "," ")</f>
        <v xml:space="preserve"> </v>
      </c>
      <c r="AJ33" s="38" t="str">
        <f>CONCATENATE((IF(SUM([1]SAISIE!BX33:BY33)=0,"-",INDEX(B172:B173,MATCH(1,[1]SAISIE!BX33:BY33,0)))),(CONCATENATE(G33,H33,I33,J33,K33,L33,M33,N33,O33,P33,Q33,R33)))</f>
        <v>-</v>
      </c>
      <c r="AK33" s="38" t="str">
        <f>IF(AJ33=B172,F33 &amp;"                           "," ")</f>
        <v xml:space="preserve"> </v>
      </c>
      <c r="AL33" s="38" t="str">
        <f>IF(AJ33=B173,F33 &amp; "                            "," ")</f>
        <v xml:space="preserve"> </v>
      </c>
      <c r="AM33" s="41"/>
      <c r="AN33" s="38" t="str">
        <f>CONCATENATE((IF([1]SAISIE!AG33=1,F33 &amp; " " &amp; "normal                                                    ","")),(IF([1]SAISIE!AH33=1,F33 &amp; " " &amp; "diab                                               ","")),(IF([1]SAISIE!AI33=1,F33 &amp; " " &amp; "diab s sel                                              ","")),(IF([1]SAISIE!AJ33=1, F33 &amp; " " &amp; "mixé                                              ","")),(IF([1]SAISIE!AK33=1,F33 &amp; " " &amp;  "sans sel                                                  ","")),(IF([1]SAISIE!AL33=1,F33 &amp; " " &amp;  "sans graisse                                             ","")),,(IF([1]SAISIE!AM33=1,F33 &amp; " " &amp;  "sans gr s sel                                                ","")))</f>
        <v/>
      </c>
      <c r="AO33" s="38" t="str">
        <f>CONCATENATE((IF([1]SAISIE!AN33=1,F33 &amp; " " &amp; "normal                                      ","")),(IF([1]SAISIE!AO33=1,F33 &amp; " " &amp; "diab                                         ","")),(IF([1]SAISIE!AP33=1,F33 &amp; " " &amp; "diab s sel                                              ","")),(IF([1]SAISIE!AQ33=1,F33 &amp; " " &amp; "mixé                                            ","")),(IF([1]SAISIE!AR33=1,F33 &amp; " " &amp; "sans sel                                                  ","")),(IF([1]SAISIE!AS33=1,F33 &amp; " " &amp; "sans graisse                                                ","")),,(IF([1]SAISIE!AT33=1,F33 &amp; " " &amp; "sans gr s sel                                                   ","")),(IF([1]SAISIE!AU33=1,F33 &amp; " " &amp; "sans porc                                               ","")))</f>
        <v/>
      </c>
      <c r="AP33" s="42"/>
      <c r="AQ33" s="43"/>
      <c r="AR33" s="42"/>
      <c r="AS33" s="42"/>
      <c r="AT33" s="42"/>
      <c r="AU33" s="42"/>
      <c r="AV33" s="42"/>
      <c r="AW33" s="42"/>
      <c r="AX33" s="42"/>
      <c r="AY33" s="42"/>
      <c r="AZ33" s="42"/>
      <c r="BA33" s="42"/>
      <c r="BB33" s="42"/>
      <c r="BC33" s="42"/>
      <c r="BD33" s="42"/>
      <c r="BE33" s="42"/>
      <c r="BF33" s="42"/>
      <c r="BG33" s="42"/>
      <c r="BH33" s="42"/>
      <c r="BI33" s="42"/>
      <c r="BJ33" s="42"/>
      <c r="BK33" s="42"/>
      <c r="BL33" s="42"/>
      <c r="BM33" s="42"/>
      <c r="BN33" s="42"/>
      <c r="BO33" s="42"/>
      <c r="BP33" s="42"/>
      <c r="BQ33" s="42"/>
      <c r="BR33" s="42"/>
      <c r="BS33" s="42"/>
      <c r="BT33" s="42"/>
    </row>
    <row r="34" spans="1:72" s="44" customFormat="1" ht="69" customHeight="1">
      <c r="A34" s="11"/>
      <c r="B34" s="38">
        <f>'[1]Fiche d''informations'!B52</f>
        <v>28</v>
      </c>
      <c r="C34" s="38">
        <f>'[1]Fiche d''informations'!C52</f>
        <v>1</v>
      </c>
      <c r="D34" s="38">
        <f>'[1]Fiche d''informations'!D52</f>
        <v>3</v>
      </c>
      <c r="E34" s="38" t="str">
        <f>'[1]Fiche d''informations'!E52</f>
        <v>Mme</v>
      </c>
      <c r="F34" s="38" t="s">
        <v>65</v>
      </c>
      <c r="G34" s="38" t="str">
        <f>IF([1]SAISIE!AA34=1,'Fiche Agt.Service'!G6,"")</f>
        <v/>
      </c>
      <c r="H34" s="38" t="str">
        <f>IF([1]SAISIE!AB34=1,'Fiche Agt.Service'!H6,"")</f>
        <v/>
      </c>
      <c r="I34" s="38" t="str">
        <f>IF([1]SAISIE!AC34=1,'Fiche Agt.Service'!I6,"")</f>
        <v/>
      </c>
      <c r="J34" s="38" t="str">
        <f>IF([1]SAISIE!AD34=1,'Fiche Agt.Service'!J6,"")</f>
        <v/>
      </c>
      <c r="K34" s="38" t="str">
        <f>IF([1]SAISIE!AE34=1,'Fiche Agt.Service'!K6,"")</f>
        <v/>
      </c>
      <c r="L34" s="38" t="str">
        <f>IF([1]SAISIE!AF34=1,'Fiche Agt.Service'!L6,"")</f>
        <v/>
      </c>
      <c r="M34" s="38" t="str">
        <f>IF([1]SAISIE!BH34=1,'Fiche Agt.Service'!M6,"")</f>
        <v/>
      </c>
      <c r="N34" s="38" t="str">
        <f>IF([1]SAISIE!BI34=1,'Fiche Agt.Service'!N6,"")</f>
        <v/>
      </c>
      <c r="O34" s="38" t="str">
        <f>IF([1]SAISIE!BJ34=1,'Fiche Agt.Service'!O6,"")</f>
        <v/>
      </c>
      <c r="P34" s="38" t="str">
        <f>IF([1]SAISIE!BK34=1,'Fiche Agt.Service'!P6,"")</f>
        <v/>
      </c>
      <c r="Q34" s="38" t="str">
        <f>IF([1]SAISIE!BL34=1,'Fiche Agt.Service'!Q6,"")</f>
        <v/>
      </c>
      <c r="R34" s="38" t="str">
        <f>IF([1]SAISIE!BM34=1,'Fiche Agt.Service'!R6,"")</f>
        <v/>
      </c>
      <c r="S34" s="38" t="str">
        <f>CONCATENATE(IF([1]SAISIE!J34=1,"salle"," "), IF([1]SAISIE!K34=1,"logement"," "))</f>
        <v xml:space="preserve">  </v>
      </c>
      <c r="T34" s="38" t="str">
        <f t="shared" si="0"/>
        <v/>
      </c>
      <c r="U34" s="38" t="str">
        <f t="shared" si="1"/>
        <v/>
      </c>
      <c r="V34" s="39" t="str">
        <f>CONCATENATE((IF(SUM([1]SAISIE!BN34:BP34)=0,"-",INDEX(B162:B164,MATCH(1,[1]SAISIE!BN34:BP34,0)))),(CONCATENATE(G34,H34,I34,J34,K34,L34,M34,N34,O34,P34,Q34,R34)))</f>
        <v>-</v>
      </c>
      <c r="W34" s="38" t="str">
        <f>IF(V34=B162,F34 &amp;"                           "," ")</f>
        <v xml:space="preserve"> </v>
      </c>
      <c r="X34" s="40" t="str">
        <f>IF(V34=B163, F34 &amp; "                            "," ")</f>
        <v xml:space="preserve"> </v>
      </c>
      <c r="Y34" s="38" t="str">
        <f>IF(V34=B164, F34 &amp; "                               "," ")</f>
        <v xml:space="preserve"> </v>
      </c>
      <c r="Z34" s="38" t="str">
        <f>CONCATENATE((IF(SUM([1]SAISIE!BQ34:BR34)=0,"-",INDEX(B165:B166,MATCH(1,[1]SAISIE!BQ34:BR34,0)))),(CONCATENATE(G34,H34,I34,J34,K34,L34,M34,N34,O34,P34,Q34,R34)))</f>
        <v>-</v>
      </c>
      <c r="AA34" s="38" t="str">
        <f>IF(Z34=B165, F34 &amp;"                           "," ")</f>
        <v xml:space="preserve"> </v>
      </c>
      <c r="AB34" s="38" t="str">
        <f>IF(Z34=B166,F34 &amp;"                           "," ")</f>
        <v xml:space="preserve"> </v>
      </c>
      <c r="AC34" s="39" t="str">
        <f>CONCATENATE((IF(SUM([1]SAISIE!BS34:BT34)=0,"-",INDEX(B167:B168,MATCH(1,[1]SAISIE!BS34:BT34,0)))),(CONCATENATE(G34,H34,I34,J34,K34,L34,M34,N34,O34,P34,Q34,R34)))</f>
        <v>-</v>
      </c>
      <c r="AD34" s="38" t="str">
        <f>IF(AC34=B167, F34 &amp;"                           "," ")</f>
        <v xml:space="preserve"> </v>
      </c>
      <c r="AE34" s="38" t="str">
        <f>IF(AC34=B168,F34 &amp;"                           "," ")</f>
        <v xml:space="preserve"> </v>
      </c>
      <c r="AF34" s="39" t="str">
        <f>CONCATENATE((IF(SUM([1]SAISIE!BU34:BW34)=0,"-",INDEX(B169:B171,MATCH(1,[1]SAISIE!BU34:BW34,0)))),(CONCATENATE(G34,H34,I34,J34,K34,L34,M34,N34,O34,P34,Q34,R34)))</f>
        <v>-</v>
      </c>
      <c r="AG34" s="38" t="str">
        <f>IF(AF34=B169, F34 &amp;"                           "," ")</f>
        <v xml:space="preserve"> </v>
      </c>
      <c r="AH34" s="38" t="str">
        <f>IF(AF34=B170,F34 &amp; "                            "," ")</f>
        <v xml:space="preserve"> </v>
      </c>
      <c r="AI34" s="38" t="str">
        <f>IF(AF34=B171,F34 &amp; "                               "," ")</f>
        <v xml:space="preserve"> </v>
      </c>
      <c r="AJ34" s="38" t="str">
        <f>CONCATENATE((IF(SUM([1]SAISIE!BX34:BY34)=0,"-",INDEX(B172:B173,MATCH(1,[1]SAISIE!BX34:BY34,0)))),(CONCATENATE(G34,H34,I34,J34,K34,L34,M34,N34,O34,P34,Q34,R34)))</f>
        <v>-</v>
      </c>
      <c r="AK34" s="38" t="str">
        <f>IF(AJ34=B172,F34 &amp;"                           "," ")</f>
        <v xml:space="preserve"> </v>
      </c>
      <c r="AL34" s="38" t="str">
        <f>IF(AJ34=B173,F34 &amp; "                            "," ")</f>
        <v xml:space="preserve"> </v>
      </c>
      <c r="AM34" s="41"/>
      <c r="AN34" s="38" t="str">
        <f>CONCATENATE((IF([1]SAISIE!AG34=1,F34 &amp; " " &amp; "normal                                                    ","")),(IF([1]SAISIE!AH34=1,F34 &amp; " " &amp; "diab                                               ","")),(IF([1]SAISIE!AI34=1,F34 &amp; " " &amp; "diab s sel                                              ","")),(IF([1]SAISIE!AJ34=1, F34 &amp; " " &amp; "mixé                                              ","")),(IF([1]SAISIE!AK34=1,F34 &amp; " " &amp;  "sans sel                                                  ","")),(IF([1]SAISIE!AL34=1,F34 &amp; " " &amp;  "sans graisse                                             ","")),,(IF([1]SAISIE!AM34=1,F34 &amp; " " &amp;  "sans gr s sel                                                ","")))</f>
        <v/>
      </c>
      <c r="AO34" s="38" t="str">
        <f>CONCATENATE((IF([1]SAISIE!AN34=1,F34 &amp; " " &amp; "normal                                      ","")),(IF([1]SAISIE!AO34=1,F34 &amp; " " &amp; "diab                                         ","")),(IF([1]SAISIE!AP34=1,F34 &amp; " " &amp; "diab s sel                                              ","")),(IF([1]SAISIE!AQ34=1,F34 &amp; " " &amp; "mixé                                            ","")),(IF([1]SAISIE!AR34=1,F34 &amp; " " &amp; "sans sel                                                  ","")),(IF([1]SAISIE!AS34=1,F34 &amp; " " &amp; "sans graisse                                                ","")),,(IF([1]SAISIE!AT34=1,F34 &amp; " " &amp; "sans gr s sel                                                   ","")),(IF([1]SAISIE!AU34=1,F34 &amp; " " &amp; "sans porc                                               ","")))</f>
        <v/>
      </c>
      <c r="AP34" s="42"/>
      <c r="AQ34" s="43"/>
      <c r="AR34" s="42"/>
      <c r="AS34" s="42"/>
      <c r="AT34" s="42"/>
      <c r="AU34" s="42"/>
      <c r="AV34" s="42"/>
      <c r="AW34" s="42"/>
      <c r="AX34" s="42"/>
      <c r="AY34" s="42"/>
      <c r="AZ34" s="42"/>
      <c r="BA34" s="42"/>
      <c r="BB34" s="42"/>
      <c r="BC34" s="42"/>
      <c r="BD34" s="42"/>
      <c r="BE34" s="42"/>
      <c r="BF34" s="42"/>
      <c r="BG34" s="42"/>
      <c r="BH34" s="42"/>
      <c r="BI34" s="42"/>
      <c r="BJ34" s="42"/>
      <c r="BK34" s="42"/>
      <c r="BL34" s="42"/>
      <c r="BM34" s="42"/>
      <c r="BN34" s="42"/>
      <c r="BO34" s="42"/>
      <c r="BP34" s="42"/>
      <c r="BQ34" s="42"/>
      <c r="BR34" s="42"/>
      <c r="BS34" s="42"/>
      <c r="BT34" s="42"/>
    </row>
    <row r="35" spans="1:72" s="44" customFormat="1" ht="69" customHeight="1">
      <c r="A35" s="11"/>
      <c r="B35" s="38">
        <f>'[1]Fiche d''informations'!B53</f>
        <v>29</v>
      </c>
      <c r="C35" s="38">
        <f>'[1]Fiche d''informations'!C53</f>
        <v>0</v>
      </c>
      <c r="D35" s="38">
        <f>'[1]Fiche d''informations'!D53</f>
        <v>0</v>
      </c>
      <c r="E35" s="38" t="str">
        <f>'[1]Fiche d''informations'!E53</f>
        <v>Mme</v>
      </c>
      <c r="F35" s="38" t="s">
        <v>66</v>
      </c>
      <c r="G35" s="38" t="str">
        <f>IF([1]SAISIE!AA35=1,'Fiche Agt.Service'!G6,"")</f>
        <v/>
      </c>
      <c r="H35" s="38" t="str">
        <f>IF([1]SAISIE!AB35=1,'Fiche Agt.Service'!H6,"")</f>
        <v/>
      </c>
      <c r="I35" s="38" t="str">
        <f>IF([1]SAISIE!AC35=1,'Fiche Agt.Service'!I6,"")</f>
        <v/>
      </c>
      <c r="J35" s="38" t="str">
        <f>IF([1]SAISIE!AD35=1,'Fiche Agt.Service'!J6,"")</f>
        <v/>
      </c>
      <c r="K35" s="38" t="str">
        <f>IF([1]SAISIE!AE35=1,'Fiche Agt.Service'!K6,"")</f>
        <v/>
      </c>
      <c r="L35" s="38" t="str">
        <f>IF([1]SAISIE!AF35=1,'Fiche Agt.Service'!L6,"")</f>
        <v/>
      </c>
      <c r="M35" s="38" t="str">
        <f>IF([1]SAISIE!BH35=1,'Fiche Agt.Service'!M6,"")</f>
        <v/>
      </c>
      <c r="N35" s="38" t="str">
        <f>IF([1]SAISIE!BI35=1,'Fiche Agt.Service'!N6,"")</f>
        <v/>
      </c>
      <c r="O35" s="38" t="str">
        <f>IF([1]SAISIE!BJ35=1,'Fiche Agt.Service'!O6,"")</f>
        <v/>
      </c>
      <c r="P35" s="38" t="str">
        <f>IF([1]SAISIE!BK35=1,'Fiche Agt.Service'!P6,"")</f>
        <v/>
      </c>
      <c r="Q35" s="38" t="str">
        <f>IF([1]SAISIE!BL35=1,'Fiche Agt.Service'!Q6,"")</f>
        <v/>
      </c>
      <c r="R35" s="38" t="str">
        <f>IF([1]SAISIE!BM35=1,'Fiche Agt.Service'!R6,"")</f>
        <v/>
      </c>
      <c r="S35" s="38" t="str">
        <f>CONCATENATE(IF([1]SAISIE!J35=1,"salle"," "), IF([1]SAISIE!K35=1,"logement"," "))</f>
        <v xml:space="preserve">  </v>
      </c>
      <c r="T35" s="38" t="str">
        <f t="shared" si="0"/>
        <v/>
      </c>
      <c r="U35" s="38" t="str">
        <f t="shared" si="1"/>
        <v/>
      </c>
      <c r="V35" s="39" t="str">
        <f>CONCATENATE((IF(SUM([1]SAISIE!BN35:BP35)=0,"-",INDEX(B162:B164,MATCH(1,[1]SAISIE!BN35:BP35,0)))),(CONCATENATE(G35,H35,I35,J35,K35,L35,M35,N35,O35,P35,Q35,R35)))</f>
        <v>-</v>
      </c>
      <c r="W35" s="38" t="str">
        <f>IF(V35=B162,F35 &amp;"                           "," ")</f>
        <v xml:space="preserve"> </v>
      </c>
      <c r="X35" s="40" t="str">
        <f>IF(V35=B163, F35 &amp; "                            "," ")</f>
        <v xml:space="preserve"> </v>
      </c>
      <c r="Y35" s="38" t="str">
        <f>IF(V35=B164, F35 &amp; "                               "," ")</f>
        <v xml:space="preserve"> </v>
      </c>
      <c r="Z35" s="38" t="str">
        <f>CONCATENATE((IF(SUM([1]SAISIE!BQ35:BR35)=0,"-",INDEX(B165:B166,MATCH(1,[1]SAISIE!BQ35:BR35,0)))),(CONCATENATE(G35,H35,I35,J35,K35,L35,M35,N35,O35,P35,Q35,R35)))</f>
        <v>-</v>
      </c>
      <c r="AA35" s="38" t="str">
        <f>IF(Z35=B165, F35 &amp;"                           "," ")</f>
        <v xml:space="preserve"> </v>
      </c>
      <c r="AB35" s="38" t="str">
        <f>IF(Z35=B166,F35 &amp;"                           "," ")</f>
        <v xml:space="preserve"> </v>
      </c>
      <c r="AC35" s="39" t="str">
        <f>CONCATENATE((IF(SUM([1]SAISIE!BS35:BT35)=0,"-",INDEX(B167:B168,MATCH(1,[1]SAISIE!BS35:BT35,0)))),(CONCATENATE(G35,H35,I35,J35,K35,L35,M35,N35,O35,P35,Q35,R35)))</f>
        <v>-</v>
      </c>
      <c r="AD35" s="38" t="str">
        <f>IF(AC35=B167, F35 &amp;"                           "," ")</f>
        <v xml:space="preserve"> </v>
      </c>
      <c r="AE35" s="38" t="str">
        <f>IF(AC35=B168,F35 &amp;"                           "," ")</f>
        <v xml:space="preserve"> </v>
      </c>
      <c r="AF35" s="39" t="str">
        <f>CONCATENATE((IF(SUM([1]SAISIE!BU35:BW35)=0,"-",INDEX(B169:B171,MATCH(1,[1]SAISIE!BU35:BW35,0)))),(CONCATENATE(G35,H35,I35,J35,K35,L35,M35,N35,O35,P35,Q35,R35)))</f>
        <v>-</v>
      </c>
      <c r="AG35" s="38" t="str">
        <f>IF(AF35=B169, F35 &amp;"                           "," ")</f>
        <v xml:space="preserve"> </v>
      </c>
      <c r="AH35" s="38" t="str">
        <f>IF(AF35=B170,F35 &amp; "                            "," ")</f>
        <v xml:space="preserve"> </v>
      </c>
      <c r="AI35" s="38" t="str">
        <f>IF(AF35=B171,F35 &amp; "                               "," ")</f>
        <v xml:space="preserve"> </v>
      </c>
      <c r="AJ35" s="38" t="str">
        <f>CONCATENATE((IF(SUM([1]SAISIE!BX35:BY35)=0,"-",INDEX(B172:B173,MATCH(1,[1]SAISIE!BX35:BY35,0)))),(CONCATENATE(G35,H35,I35,J35,K35,L35,M35,N35,O35,P35,Q35,R35)))</f>
        <v>-</v>
      </c>
      <c r="AK35" s="38" t="str">
        <f>IF(AJ35=B172,F35 &amp;"                           "," ")</f>
        <v xml:space="preserve"> </v>
      </c>
      <c r="AL35" s="38" t="str">
        <f>IF(AJ35=B173,F35 &amp; "                            "," ")</f>
        <v xml:space="preserve"> </v>
      </c>
      <c r="AM35" s="41"/>
      <c r="AN35" s="38" t="str">
        <f>CONCATENATE((IF([1]SAISIE!AG35=1,F35 &amp; " " &amp; "normal                                                    ","")),(IF([1]SAISIE!AH35=1,F35 &amp; " " &amp; "diab                                               ","")),(IF([1]SAISIE!AI35=1,F35 &amp; " " &amp; "diab s sel                                              ","")),(IF([1]SAISIE!AJ35=1, F35 &amp; " " &amp; "mixé                                              ","")),(IF([1]SAISIE!AK35=1,F35 &amp; " " &amp;  "sans sel                                                  ","")),(IF([1]SAISIE!AL35=1,F35 &amp; " " &amp;  "sans graisse                                             ","")),,(IF([1]SAISIE!AM35=1,F35 &amp; " " &amp;  "sans gr s sel                                                ","")))</f>
        <v/>
      </c>
      <c r="AO35" s="38" t="str">
        <f>CONCATENATE((IF([1]SAISIE!AN35=1,F35 &amp; " " &amp; "normal                                      ","")),(IF([1]SAISIE!AO35=1,F35 &amp; " " &amp; "diab                                         ","")),(IF([1]SAISIE!AP35=1,F35 &amp; " " &amp; "diab s sel                                              ","")),(IF([1]SAISIE!AQ35=1,F35 &amp; " " &amp; "mixé                                            ","")),(IF([1]SAISIE!AR35=1,F35 &amp; " " &amp; "sans sel                                                  ","")),(IF([1]SAISIE!AS35=1,F35 &amp; " " &amp; "sans graisse                                                ","")),,(IF([1]SAISIE!AT35=1,F35 &amp; " " &amp; "sans gr s sel                                                   ","")),(IF([1]SAISIE!AU35=1,F35 &amp; " " &amp; "sans porc                                               ","")))</f>
        <v/>
      </c>
      <c r="AP35" s="42"/>
      <c r="AQ35" s="43"/>
      <c r="AR35" s="42"/>
      <c r="AS35" s="42"/>
      <c r="AT35" s="42"/>
      <c r="AU35" s="42"/>
      <c r="AV35" s="42"/>
      <c r="AW35" s="42"/>
      <c r="AX35" s="42"/>
      <c r="AY35" s="42"/>
      <c r="AZ35" s="42"/>
      <c r="BA35" s="42"/>
      <c r="BB35" s="42"/>
      <c r="BC35" s="42"/>
      <c r="BD35" s="42"/>
      <c r="BE35" s="42"/>
      <c r="BF35" s="42"/>
      <c r="BG35" s="42"/>
      <c r="BH35" s="42"/>
      <c r="BI35" s="42"/>
      <c r="BJ35" s="42"/>
      <c r="BK35" s="42"/>
      <c r="BL35" s="42"/>
      <c r="BM35" s="42"/>
      <c r="BN35" s="42"/>
      <c r="BO35" s="42"/>
      <c r="BP35" s="42"/>
      <c r="BQ35" s="42"/>
      <c r="BR35" s="42"/>
      <c r="BS35" s="42"/>
      <c r="BT35" s="42"/>
    </row>
    <row r="36" spans="1:72" s="44" customFormat="1" ht="69" customHeight="1">
      <c r="A36" s="11"/>
      <c r="B36" s="38">
        <f>'[1]Fiche d''informations'!B54</f>
        <v>30</v>
      </c>
      <c r="C36" s="38">
        <f>'[1]Fiche d''informations'!C54</f>
        <v>1</v>
      </c>
      <c r="D36" s="38">
        <f>'[1]Fiche d''informations'!D54</f>
        <v>8</v>
      </c>
      <c r="E36" s="38" t="str">
        <f>'[1]Fiche d''informations'!E54</f>
        <v>Mme</v>
      </c>
      <c r="F36" s="38" t="s">
        <v>67</v>
      </c>
      <c r="G36" s="38" t="str">
        <f>IF([1]SAISIE!AA36=1,'Fiche Agt.Service'!G6,"")</f>
        <v/>
      </c>
      <c r="H36" s="38" t="str">
        <f>IF([1]SAISIE!AB36=1,'Fiche Agt.Service'!H6,"")</f>
        <v/>
      </c>
      <c r="I36" s="38" t="str">
        <f>IF([1]SAISIE!AC36=1,'Fiche Agt.Service'!I6,"")</f>
        <v/>
      </c>
      <c r="J36" s="38" t="str">
        <f>IF([1]SAISIE!AD36=1,'Fiche Agt.Service'!J6,"")</f>
        <v/>
      </c>
      <c r="K36" s="38" t="str">
        <f>IF([1]SAISIE!AE36=1,'Fiche Agt.Service'!K6,"")</f>
        <v/>
      </c>
      <c r="L36" s="38" t="str">
        <f>IF([1]SAISIE!AF36=1,'Fiche Agt.Service'!L6,"")</f>
        <v/>
      </c>
      <c r="M36" s="38" t="str">
        <f>IF([1]SAISIE!BH36=1,'Fiche Agt.Service'!M6,"")</f>
        <v/>
      </c>
      <c r="N36" s="38" t="str">
        <f>IF([1]SAISIE!BI36=1,'Fiche Agt.Service'!N6,"")</f>
        <v/>
      </c>
      <c r="O36" s="38" t="str">
        <f>IF([1]SAISIE!BJ36=1,'Fiche Agt.Service'!O6,"")</f>
        <v/>
      </c>
      <c r="P36" s="38" t="str">
        <f>IF([1]SAISIE!BK36=1,'Fiche Agt.Service'!P6,"")</f>
        <v/>
      </c>
      <c r="Q36" s="38" t="str">
        <f>IF([1]SAISIE!BL36=1,'Fiche Agt.Service'!Q6,"")</f>
        <v/>
      </c>
      <c r="R36" s="38" t="str">
        <f>IF([1]SAISIE!BM36=1,'Fiche Agt.Service'!R6,"")</f>
        <v/>
      </c>
      <c r="S36" s="38" t="str">
        <f>CONCATENATE(IF([1]SAISIE!J36=1,"salle"," "), IF([1]SAISIE!K36=1,"logement"," "))</f>
        <v xml:space="preserve">  </v>
      </c>
      <c r="T36" s="38" t="str">
        <f t="shared" si="0"/>
        <v/>
      </c>
      <c r="U36" s="38" t="str">
        <f t="shared" si="1"/>
        <v/>
      </c>
      <c r="V36" s="39" t="str">
        <f>CONCATENATE((IF(SUM([1]SAISIE!BN36:BP36)=0,"-",INDEX(B162:B164,MATCH(1,[1]SAISIE!BN36:BP36,0)))),(CONCATENATE(G36,H36,I36,J36,K36,L36,M36,N36,O36,P36,Q36,R36)))</f>
        <v>-</v>
      </c>
      <c r="W36" s="38" t="str">
        <f>IF(V36=B162,F36 &amp;"                           "," ")</f>
        <v xml:space="preserve"> </v>
      </c>
      <c r="X36" s="40" t="str">
        <f>IF(V36=B163, F36 &amp; "                            "," ")</f>
        <v xml:space="preserve"> </v>
      </c>
      <c r="Y36" s="38" t="str">
        <f>IF(V36=B164, F36 &amp; "                               "," ")</f>
        <v xml:space="preserve"> </v>
      </c>
      <c r="Z36" s="38" t="str">
        <f>CONCATENATE((IF(SUM([1]SAISIE!BQ36:BR36)=0,"-",INDEX(B165:B166,MATCH(1,[1]SAISIE!BQ36:BR36,0)))),(CONCATENATE(G36,H36,I36,J36,K36,L36,M36,N36,O36,P36,Q36,R36)))</f>
        <v>-</v>
      </c>
      <c r="AA36" s="38" t="str">
        <f>IF(Z36=B165, F36 &amp;"                           "," ")</f>
        <v xml:space="preserve"> </v>
      </c>
      <c r="AB36" s="38" t="str">
        <f>IF(Z36=B166,F36 &amp;"                           "," ")</f>
        <v xml:space="preserve"> </v>
      </c>
      <c r="AC36" s="39" t="str">
        <f>CONCATENATE((IF(SUM([1]SAISIE!BS36:BT36)=0,"-",INDEX(B167:B168,MATCH(1,[1]SAISIE!BS36:BT36,0)))),(CONCATENATE(G36,H36,I36,J36,K36,L36,M36,N36,O36,P36,Q36,R36)))</f>
        <v>-</v>
      </c>
      <c r="AD36" s="38" t="str">
        <f>IF(AC36=B167, F36 &amp;"                           "," ")</f>
        <v xml:space="preserve"> </v>
      </c>
      <c r="AE36" s="38" t="str">
        <f>IF(AC36=B168,F36 &amp;"                           "," ")</f>
        <v xml:space="preserve"> </v>
      </c>
      <c r="AF36" s="39" t="str">
        <f>CONCATENATE((IF(SUM([1]SAISIE!BU36:BW36)=0,"-",INDEX(B169:B171,MATCH(1,[1]SAISIE!BU36:BW36,0)))),(CONCATENATE(G36,H36,I36,J36,K36,L36,M36,N36,O36,P36,Q36,R36)))</f>
        <v>-</v>
      </c>
      <c r="AG36" s="38" t="str">
        <f>IF(AF36=B169, F36 &amp;"                           "," ")</f>
        <v xml:space="preserve"> </v>
      </c>
      <c r="AH36" s="38" t="str">
        <f>IF(AF36=B170,F36 &amp; "                            "," ")</f>
        <v xml:space="preserve"> </v>
      </c>
      <c r="AI36" s="38" t="str">
        <f>IF(AF36=B171,F36 &amp; "                               "," ")</f>
        <v xml:space="preserve"> </v>
      </c>
      <c r="AJ36" s="38" t="str">
        <f>CONCATENATE((IF(SUM([1]SAISIE!BX36:BY36)=0,"-",INDEX(B172:B173,MATCH(1,[1]SAISIE!BX36:BY36,0)))),(CONCATENATE(G36,H36,I36,J36,K36,L36,M36,N36,O36,P36,Q36,R36)))</f>
        <v>-</v>
      </c>
      <c r="AK36" s="38" t="str">
        <f>IF(AJ36=B172,F36 &amp;"                           "," ")</f>
        <v xml:space="preserve"> </v>
      </c>
      <c r="AL36" s="38" t="str">
        <f>IF(AJ36=B173,F36 &amp; "                            "," ")</f>
        <v xml:space="preserve"> </v>
      </c>
      <c r="AM36" s="41"/>
      <c r="AN36" s="38" t="str">
        <f>CONCATENATE((IF([1]SAISIE!AG36=1,F36 &amp; " " &amp; "normal                                                    ","")),(IF([1]SAISIE!AH36=1,F36 &amp; " " &amp; "diab                                               ","")),(IF([1]SAISIE!AI36=1,F36 &amp; " " &amp; "diab s sel                                              ","")),(IF([1]SAISIE!AJ36=1, F36 &amp; " " &amp; "mixé                                              ","")),(IF([1]SAISIE!AK36=1,F36 &amp; " " &amp;  "sans sel                                                  ","")),(IF([1]SAISIE!AL36=1,F36 &amp; " " &amp;  "sans graisse                                             ","")),,(IF([1]SAISIE!AM36=1,F36 &amp; " " &amp;  "sans gr s sel                                                ","")))</f>
        <v/>
      </c>
      <c r="AO36" s="38" t="str">
        <f>CONCATENATE((IF([1]SAISIE!AN36=1,F36 &amp; " " &amp; "normal                                      ","")),(IF([1]SAISIE!AO36=1,F36 &amp; " " &amp; "diab                                         ","")),(IF([1]SAISIE!AP36=1,F36 &amp; " " &amp; "diab s sel                                              ","")),(IF([1]SAISIE!AQ36=1,F36 &amp; " " &amp; "mixé                                            ","")),(IF([1]SAISIE!AR36=1,F36 &amp; " " &amp; "sans sel                                                  ","")),(IF([1]SAISIE!AS36=1,F36 &amp; " " &amp; "sans graisse                                                ","")),,(IF([1]SAISIE!AT36=1,F36 &amp; " " &amp; "sans gr s sel                                                   ","")),(IF([1]SAISIE!AU36=1,F36 &amp; " " &amp; "sans porc                                               ","")))</f>
        <v/>
      </c>
      <c r="AP36" s="42"/>
      <c r="AQ36" s="43"/>
      <c r="AR36" s="42"/>
      <c r="AS36" s="42"/>
      <c r="AT36" s="42"/>
      <c r="AU36" s="42"/>
      <c r="AV36" s="42"/>
      <c r="AW36" s="42"/>
      <c r="AX36" s="42"/>
      <c r="AY36" s="42"/>
      <c r="AZ36" s="42"/>
      <c r="BA36" s="42"/>
      <c r="BB36" s="42"/>
      <c r="BC36" s="42"/>
      <c r="BD36" s="42"/>
      <c r="BE36" s="42"/>
      <c r="BF36" s="42"/>
      <c r="BG36" s="42"/>
      <c r="BH36" s="42"/>
      <c r="BI36" s="42"/>
      <c r="BJ36" s="42"/>
      <c r="BK36" s="42"/>
      <c r="BL36" s="42"/>
      <c r="BM36" s="42"/>
      <c r="BN36" s="42"/>
      <c r="BO36" s="42"/>
      <c r="BP36" s="42"/>
      <c r="BQ36" s="42"/>
      <c r="BR36" s="42"/>
      <c r="BS36" s="42"/>
      <c r="BT36" s="42"/>
    </row>
    <row r="37" spans="1:72" s="44" customFormat="1" ht="69" customHeight="1">
      <c r="A37" s="11"/>
      <c r="B37" s="38">
        <f>'[1]Fiche d''informations'!B55</f>
        <v>31</v>
      </c>
      <c r="C37" s="38">
        <f>'[1]Fiche d''informations'!C55</f>
        <v>1</v>
      </c>
      <c r="D37" s="38">
        <f>'[1]Fiche d''informations'!D55</f>
        <v>6</v>
      </c>
      <c r="E37" s="38" t="str">
        <f>'[1]Fiche d''informations'!E55</f>
        <v>Mr</v>
      </c>
      <c r="F37" s="38" t="s">
        <v>68</v>
      </c>
      <c r="G37" s="38" t="str">
        <f>IF([1]SAISIE!AA37=1,'Fiche Agt.Service'!G6,"")</f>
        <v/>
      </c>
      <c r="H37" s="38" t="str">
        <f>IF([1]SAISIE!AB37=1,'Fiche Agt.Service'!H6,"")</f>
        <v/>
      </c>
      <c r="I37" s="38" t="str">
        <f>IF([1]SAISIE!AC37=1,'Fiche Agt.Service'!I6,"")</f>
        <v/>
      </c>
      <c r="J37" s="38" t="str">
        <f>IF([1]SAISIE!AD37=1,'Fiche Agt.Service'!J6,"")</f>
        <v/>
      </c>
      <c r="K37" s="38" t="str">
        <f>IF([1]SAISIE!AE37=1,'Fiche Agt.Service'!K6,"")</f>
        <v/>
      </c>
      <c r="L37" s="38" t="str">
        <f>IF([1]SAISIE!AF37=1,'Fiche Agt.Service'!L6,"")</f>
        <v/>
      </c>
      <c r="M37" s="38" t="str">
        <f>IF([1]SAISIE!BH37=1,'Fiche Agt.Service'!M6,"")</f>
        <v/>
      </c>
      <c r="N37" s="38" t="str">
        <f>IF([1]SAISIE!BI37=1,'Fiche Agt.Service'!N6,"")</f>
        <v/>
      </c>
      <c r="O37" s="38" t="str">
        <f>IF([1]SAISIE!BJ37=1,'Fiche Agt.Service'!O6,"")</f>
        <v/>
      </c>
      <c r="P37" s="38" t="str">
        <f>IF([1]SAISIE!BK37=1,'Fiche Agt.Service'!P6,"")</f>
        <v/>
      </c>
      <c r="Q37" s="38" t="str">
        <f>IF([1]SAISIE!BL37=1,'Fiche Agt.Service'!Q6,"")</f>
        <v/>
      </c>
      <c r="R37" s="38" t="str">
        <f>IF([1]SAISIE!BM37=1,'Fiche Agt.Service'!R6,"")</f>
        <v/>
      </c>
      <c r="S37" s="38" t="str">
        <f>CONCATENATE(IF([1]SAISIE!J37=1,"salle"," "), IF([1]SAISIE!K37=1,"logement"," "))</f>
        <v xml:space="preserve">salle </v>
      </c>
      <c r="T37" s="38" t="str">
        <f t="shared" si="0"/>
        <v xml:space="preserve">NOM 31                                                            </v>
      </c>
      <c r="U37" s="38" t="str">
        <f t="shared" si="1"/>
        <v/>
      </c>
      <c r="V37" s="39" t="str">
        <f>CONCATENATE((IF(SUM([1]SAISIE!BN37:BP37)=0,"-",INDEX(B162:B164,MATCH(1,[1]SAISIE!BN37:BP37,0)))),(CONCATENATE(G37,H37,I37,J37,K37,L37,M37,N37,O37,P37,Q37,R37)))</f>
        <v>Friand au fromage</v>
      </c>
      <c r="W37" s="38" t="str">
        <f>IF(V37=B162,F37 &amp;"                           "," ")</f>
        <v xml:space="preserve">NOM 31                           </v>
      </c>
      <c r="X37" s="40" t="str">
        <f>IF(V37=B163, F37 &amp; "                            "," ")</f>
        <v xml:space="preserve"> </v>
      </c>
      <c r="Y37" s="38" t="str">
        <f>IF(V37=B164, F37 &amp; "                               "," ")</f>
        <v xml:space="preserve"> </v>
      </c>
      <c r="Z37" s="38" t="str">
        <f>CONCATENATE((IF(SUM([1]SAISIE!BQ37:BR37)=0,"-",INDEX(B165:B166,MATCH(1,[1]SAISIE!BQ37:BR37,0)))),(CONCATENATE(G37,H37,I37,J37,K37,L37,M37,N37,O37,P37,Q37,R37)))</f>
        <v>Dés de colin sauce curry</v>
      </c>
      <c r="AA37" s="38" t="str">
        <f>IF(Z37=B165, F37 &amp;"                           "," ")</f>
        <v xml:space="preserve"> </v>
      </c>
      <c r="AB37" s="38" t="str">
        <f>IF(Z37=B166,F37 &amp;"                           "," ")</f>
        <v xml:space="preserve">NOM 31                           </v>
      </c>
      <c r="AC37" s="39" t="str">
        <f>CONCATENATE((IF(SUM([1]SAISIE!BS37:BT37)=0,"-",INDEX(B167:B168,MATCH(1,[1]SAISIE!BS37:BT37,0)))),(CONCATENATE(G37,H37,I37,J37,K37,L37,M37,N37,O37,P37,Q37,R37)))</f>
        <v>Pommes de terre persillées</v>
      </c>
      <c r="AD37" s="38" t="str">
        <f>IF(AC37=B167, F37 &amp;"                           "," ")</f>
        <v xml:space="preserve"> </v>
      </c>
      <c r="AE37" s="38" t="str">
        <f>IF(AC37=B168,F37 &amp;"                           "," ")</f>
        <v xml:space="preserve">NOM 31                           </v>
      </c>
      <c r="AF37" s="39" t="str">
        <f>CONCATENATE((IF(SUM([1]SAISIE!BU37:BW37)=0,"-",INDEX(B169:B171,MATCH(1,[1]SAISIE!BU37:BW37,0)))),(CONCATENATE(G37,H37,I37,J37,K37,L37,M37,N37,O37,P37,Q37,R37)))</f>
        <v>Camembert</v>
      </c>
      <c r="AG37" s="38" t="str">
        <f>IF(AF37=B169, F37 &amp;"                           "," ")</f>
        <v xml:space="preserve"> </v>
      </c>
      <c r="AH37" s="38" t="str">
        <f>IF(AF37=B170,F37 &amp; "                            "," ")</f>
        <v xml:space="preserve"> </v>
      </c>
      <c r="AI37" s="38" t="str">
        <f>IF(AF37=B171,F37 &amp; "                               "," ")</f>
        <v xml:space="preserve">NOM 31                               </v>
      </c>
      <c r="AJ37" s="38" t="str">
        <f>CONCATENATE((IF(SUM([1]SAISIE!BX37:BY37)=0,"-",INDEX(B172:B173,MATCH(1,[1]SAISIE!BX37:BY37,0)))),(CONCATENATE(G37,H37,I37,J37,K37,L37,M37,N37,O37,P37,Q37,R37)))</f>
        <v xml:space="preserve">Pêches au sirop </v>
      </c>
      <c r="AK37" s="38" t="str">
        <f>IF(AJ37=B172,F37 &amp;"                           "," ")</f>
        <v xml:space="preserve"> </v>
      </c>
      <c r="AL37" s="38" t="str">
        <f>IF(AJ37=B173,F37 &amp; "                            "," ")</f>
        <v xml:space="preserve">NOM 31                            </v>
      </c>
      <c r="AM37" s="41"/>
      <c r="AN37" s="38" t="str">
        <f>CONCATENATE((IF([1]SAISIE!AG37=1,F37 &amp; " " &amp; "normal                                                    ","")),(IF([1]SAISIE!AH37=1,F37 &amp; " " &amp; "diab                                               ","")),(IF([1]SAISIE!AI37=1,F37 &amp; " " &amp; "diab s sel                                              ","")),(IF([1]SAISIE!AJ37=1, F37 &amp; " " &amp; "mixé                                              ","")),(IF([1]SAISIE!AK37=1,F37 &amp; " " &amp;  "sans sel                                                  ","")),(IF([1]SAISIE!AL37=1,F37 &amp; " " &amp;  "sans graisse                                             ","")),,(IF([1]SAISIE!AM37=1,F37 &amp; " " &amp;  "sans gr s sel                                                ","")))</f>
        <v/>
      </c>
      <c r="AO37" s="38" t="str">
        <f>CONCATENATE((IF([1]SAISIE!AN37=1,F37 &amp; " " &amp; "normal                                      ","")),(IF([1]SAISIE!AO37=1,F37 &amp; " " &amp; "diab                                         ","")),(IF([1]SAISIE!AP37=1,F37 &amp; " " &amp; "diab s sel                                              ","")),(IF([1]SAISIE!AQ37=1,F37 &amp; " " &amp; "mixé                                            ","")),(IF([1]SAISIE!AR37=1,F37 &amp; " " &amp; "sans sel                                                  ","")),(IF([1]SAISIE!AS37=1,F37 &amp; " " &amp; "sans graisse                                                ","")),,(IF([1]SAISIE!AT37=1,F37 &amp; " " &amp; "sans gr s sel                                                   ","")),(IF([1]SAISIE!AU37=1,F37 &amp; " " &amp; "sans porc                                               ","")))</f>
        <v/>
      </c>
      <c r="AP37" s="42"/>
      <c r="AQ37" s="43"/>
      <c r="AR37" s="42"/>
      <c r="AS37" s="42"/>
      <c r="AT37" s="42"/>
      <c r="AU37" s="42"/>
      <c r="AV37" s="42"/>
      <c r="AW37" s="42"/>
      <c r="AX37" s="42"/>
      <c r="AY37" s="42"/>
      <c r="AZ37" s="42"/>
      <c r="BA37" s="42"/>
      <c r="BB37" s="42"/>
      <c r="BC37" s="42"/>
      <c r="BD37" s="42"/>
      <c r="BE37" s="42"/>
      <c r="BF37" s="42"/>
      <c r="BG37" s="42"/>
      <c r="BH37" s="42"/>
      <c r="BI37" s="42"/>
      <c r="BJ37" s="42"/>
      <c r="BK37" s="42"/>
      <c r="BL37" s="42"/>
      <c r="BM37" s="42"/>
      <c r="BN37" s="42"/>
      <c r="BO37" s="42"/>
      <c r="BP37" s="42"/>
      <c r="BQ37" s="42"/>
      <c r="BR37" s="42"/>
      <c r="BS37" s="42"/>
      <c r="BT37" s="42"/>
    </row>
    <row r="38" spans="1:72" s="44" customFormat="1" ht="69" customHeight="1">
      <c r="A38" s="11"/>
      <c r="B38" s="38">
        <f>'[1]Fiche d''informations'!B56</f>
        <v>32</v>
      </c>
      <c r="C38" s="38">
        <f>'[1]Fiche d''informations'!C56</f>
        <v>0</v>
      </c>
      <c r="D38" s="38">
        <f>'[1]Fiche d''informations'!D56</f>
        <v>0</v>
      </c>
      <c r="E38" s="38" t="str">
        <f>'[1]Fiche d''informations'!E56</f>
        <v>Mme</v>
      </c>
      <c r="F38" s="38" t="s">
        <v>69</v>
      </c>
      <c r="G38" s="38" t="str">
        <f>IF([1]SAISIE!AA38=1,'Fiche Agt.Service'!G6,"")</f>
        <v/>
      </c>
      <c r="H38" s="38" t="str">
        <f>IF([1]SAISIE!AB38=1,'Fiche Agt.Service'!H6,"")</f>
        <v/>
      </c>
      <c r="I38" s="38" t="str">
        <f>IF([1]SAISIE!AC38=1,'Fiche Agt.Service'!I6,"")</f>
        <v/>
      </c>
      <c r="J38" s="38" t="str">
        <f>IF([1]SAISIE!AD38=1,'Fiche Agt.Service'!J6,"")</f>
        <v/>
      </c>
      <c r="K38" s="38" t="str">
        <f>IF([1]SAISIE!AE38=1,'Fiche Agt.Service'!K6,"")</f>
        <v/>
      </c>
      <c r="L38" s="38" t="str">
        <f>IF([1]SAISIE!AF38=1,'Fiche Agt.Service'!L6,"")</f>
        <v/>
      </c>
      <c r="M38" s="38" t="str">
        <f>IF([1]SAISIE!BH38=1,'Fiche Agt.Service'!M6,"")</f>
        <v/>
      </c>
      <c r="N38" s="38" t="str">
        <f>IF([1]SAISIE!BI38=1,'Fiche Agt.Service'!N6,"")</f>
        <v/>
      </c>
      <c r="O38" s="38" t="str">
        <f>IF([1]SAISIE!BJ38=1,'Fiche Agt.Service'!O6,"")</f>
        <v/>
      </c>
      <c r="P38" s="38" t="str">
        <f>IF([1]SAISIE!BK38=1,'Fiche Agt.Service'!P6,"")</f>
        <v/>
      </c>
      <c r="Q38" s="38" t="str">
        <f>IF([1]SAISIE!BL38=1,'Fiche Agt.Service'!Q6,"")</f>
        <v/>
      </c>
      <c r="R38" s="38" t="str">
        <f>IF([1]SAISIE!BM38=1,'Fiche Agt.Service'!R6,"")</f>
        <v/>
      </c>
      <c r="S38" s="38" t="str">
        <f>CONCATENATE(IF([1]SAISIE!J38=1,"salle"," "), IF([1]SAISIE!K38=1,"logement"," "))</f>
        <v xml:space="preserve">  </v>
      </c>
      <c r="T38" s="38" t="str">
        <f t="shared" si="0"/>
        <v/>
      </c>
      <c r="U38" s="38" t="str">
        <f t="shared" si="1"/>
        <v/>
      </c>
      <c r="V38" s="39" t="str">
        <f>CONCATENATE((IF(SUM([1]SAISIE!BN38:BP38)=0,"-",INDEX(B162:B164,MATCH(1,[1]SAISIE!BN38:BP38,0)))),(CONCATENATE(G38,H38,I38,J38,K38,L38,M38,N38,O38,P38,Q38,R38)))</f>
        <v>-</v>
      </c>
      <c r="W38" s="38" t="str">
        <f>IF(V38=B162,F38 &amp;"                           "," ")</f>
        <v xml:space="preserve"> </v>
      </c>
      <c r="X38" s="40" t="str">
        <f>IF(V38=B163, F38 &amp; "                            "," ")</f>
        <v xml:space="preserve"> </v>
      </c>
      <c r="Y38" s="38" t="str">
        <f>IF(V38=B164, F38 &amp; "                               "," ")</f>
        <v xml:space="preserve"> </v>
      </c>
      <c r="Z38" s="38" t="str">
        <f>CONCATENATE((IF(SUM([1]SAISIE!BQ38:BR38)=0,"-",INDEX(B165:B166,MATCH(1,[1]SAISIE!BQ38:BR38,0)))),(CONCATENATE(G38,H38,I38,J38,K38,L38,M38,N38,O38,P38,Q38,R38)))</f>
        <v>-</v>
      </c>
      <c r="AA38" s="38" t="str">
        <f>IF(Z38=B165, F38 &amp;"                           "," ")</f>
        <v xml:space="preserve"> </v>
      </c>
      <c r="AB38" s="38" t="str">
        <f>IF(Z38=B166,F38 &amp;"                           "," ")</f>
        <v xml:space="preserve"> </v>
      </c>
      <c r="AC38" s="39" t="str">
        <f>CONCATENATE((IF(SUM([1]SAISIE!BS38:BT38)=0,"-",INDEX(B167:B168,MATCH(1,[1]SAISIE!BS38:BT38,0)))),(CONCATENATE(G38,H38,I38,J38,K38,L38,M38,N38,O38,P38,Q38,R38)))</f>
        <v>-</v>
      </c>
      <c r="AD38" s="38" t="str">
        <f>IF(AC38=B167, F38 &amp;"                           "," ")</f>
        <v xml:space="preserve"> </v>
      </c>
      <c r="AE38" s="38" t="str">
        <f>IF(AC38=B168,F38 &amp;"                           "," ")</f>
        <v xml:space="preserve"> </v>
      </c>
      <c r="AF38" s="39" t="str">
        <f>CONCATENATE((IF(SUM([1]SAISIE!BU38:BW38)=0,"-",INDEX(B169:B171,MATCH(1,[1]SAISIE!BU38:BW38,0)))),(CONCATENATE(G38,H38,I38,J38,K38,L38,M38,N38,O38,P38,Q38,R38)))</f>
        <v>-</v>
      </c>
      <c r="AG38" s="38" t="str">
        <f>IF(AF38=B169, F38 &amp;"                           "," ")</f>
        <v xml:space="preserve"> </v>
      </c>
      <c r="AH38" s="38" t="str">
        <f>IF(AF38=B170,F38 &amp; "                            "," ")</f>
        <v xml:space="preserve"> </v>
      </c>
      <c r="AI38" s="38" t="str">
        <f>IF(AF38=B171,F38 &amp; "                               "," ")</f>
        <v xml:space="preserve"> </v>
      </c>
      <c r="AJ38" s="38" t="str">
        <f>CONCATENATE((IF(SUM([1]SAISIE!BX38:BY38)=0,"-",INDEX(B172:B173,MATCH(1,[1]SAISIE!BX38:BY38,0)))),(CONCATENATE(G38,H38,I38,J38,K38,L38,M38,N38,O38,P38,Q38,R38)))</f>
        <v>-</v>
      </c>
      <c r="AK38" s="38" t="str">
        <f>IF(AJ38=B172,F38 &amp;"                           "," ")</f>
        <v xml:space="preserve"> </v>
      </c>
      <c r="AL38" s="38" t="str">
        <f>IF(AJ38=B173,F38 &amp; "                            "," ")</f>
        <v xml:space="preserve"> </v>
      </c>
      <c r="AM38" s="41"/>
      <c r="AN38" s="38" t="str">
        <f>CONCATENATE((IF([1]SAISIE!AG38=1,F38 &amp; " " &amp; "normal                                                    ","")),(IF([1]SAISIE!AH38=1,F38 &amp; " " &amp; "diab                                               ","")),(IF([1]SAISIE!AI38=1,F38 &amp; " " &amp; "diab s sel                                              ","")),(IF([1]SAISIE!AJ38=1, F38 &amp; " " &amp; "mixé                                              ","")),(IF([1]SAISIE!AK38=1,F38 &amp; " " &amp;  "sans sel                                                  ","")),(IF([1]SAISIE!AL38=1,F38 &amp; " " &amp;  "sans graisse                                             ","")),,(IF([1]SAISIE!AM38=1,F38 &amp; " " &amp;  "sans gr s sel                                                ","")))</f>
        <v/>
      </c>
      <c r="AO38" s="38" t="str">
        <f>CONCATENATE((IF([1]SAISIE!AN38=1,F38 &amp; " " &amp; "normal                                      ","")),(IF([1]SAISIE!AO38=1,F38 &amp; " " &amp; "diab                                         ","")),(IF([1]SAISIE!AP38=1,F38 &amp; " " &amp; "diab s sel                                              ","")),(IF([1]SAISIE!AQ38=1,F38 &amp; " " &amp; "mixé                                            ","")),(IF([1]SAISIE!AR38=1,F38 &amp; " " &amp; "sans sel                                                  ","")),(IF([1]SAISIE!AS38=1,F38 &amp; " " &amp; "sans graisse                                                ","")),,(IF([1]SAISIE!AT38=1,F38 &amp; " " &amp; "sans gr s sel                                                   ","")),(IF([1]SAISIE!AU38=1,F38 &amp; " " &amp; "sans porc                                               ","")))</f>
        <v/>
      </c>
      <c r="AP38" s="42"/>
      <c r="AQ38" s="43"/>
      <c r="AR38" s="42"/>
      <c r="AS38" s="42"/>
      <c r="AT38" s="42"/>
      <c r="AU38" s="42"/>
      <c r="AV38" s="42"/>
      <c r="AW38" s="42"/>
      <c r="AX38" s="42"/>
      <c r="AY38" s="42"/>
      <c r="AZ38" s="42"/>
      <c r="BA38" s="42"/>
      <c r="BB38" s="42"/>
      <c r="BC38" s="42"/>
      <c r="BD38" s="42"/>
      <c r="BE38" s="42"/>
      <c r="BF38" s="42"/>
      <c r="BG38" s="42"/>
      <c r="BH38" s="42"/>
      <c r="BI38" s="42"/>
      <c r="BJ38" s="42"/>
      <c r="BK38" s="42"/>
      <c r="BL38" s="42"/>
      <c r="BM38" s="42"/>
      <c r="BN38" s="42"/>
      <c r="BO38" s="42"/>
      <c r="BP38" s="42"/>
      <c r="BQ38" s="42"/>
      <c r="BR38" s="42"/>
      <c r="BS38" s="42"/>
      <c r="BT38" s="42"/>
    </row>
    <row r="39" spans="1:72" s="44" customFormat="1" ht="69" customHeight="1">
      <c r="A39" s="11"/>
      <c r="B39" s="38">
        <f>'[1]Fiche d''informations'!B57</f>
        <v>33</v>
      </c>
      <c r="C39" s="38">
        <f>'[1]Fiche d''informations'!C57</f>
        <v>0</v>
      </c>
      <c r="D39" s="38">
        <f>'[1]Fiche d''informations'!D57</f>
        <v>0</v>
      </c>
      <c r="E39" s="38" t="str">
        <f>'[1]Fiche d''informations'!E57</f>
        <v>Mme</v>
      </c>
      <c r="F39" s="38" t="s">
        <v>70</v>
      </c>
      <c r="G39" s="38" t="str">
        <f>IF([1]SAISIE!AA39=1,'Fiche Agt.Service'!G6,"")</f>
        <v/>
      </c>
      <c r="H39" s="38" t="str">
        <f>IF([1]SAISIE!AB39=1,'Fiche Agt.Service'!H6,"")</f>
        <v/>
      </c>
      <c r="I39" s="38" t="str">
        <f>IF([1]SAISIE!AC39=1,'Fiche Agt.Service'!I6,"")</f>
        <v/>
      </c>
      <c r="J39" s="38" t="str">
        <f>IF([1]SAISIE!AD39=1,'Fiche Agt.Service'!J6,"")</f>
        <v/>
      </c>
      <c r="K39" s="38" t="str">
        <f>IF([1]SAISIE!AE39=1,'Fiche Agt.Service'!K6,"")</f>
        <v/>
      </c>
      <c r="L39" s="38" t="str">
        <f>IF([1]SAISIE!AF39=1,'Fiche Agt.Service'!L6,"")</f>
        <v/>
      </c>
      <c r="M39" s="38" t="str">
        <f>IF([1]SAISIE!BH39=1,'Fiche Agt.Service'!M6,"")</f>
        <v/>
      </c>
      <c r="N39" s="38" t="str">
        <f>IF([1]SAISIE!BI39=1,'Fiche Agt.Service'!N6,"")</f>
        <v/>
      </c>
      <c r="O39" s="38" t="str">
        <f>IF([1]SAISIE!BJ39=1,'Fiche Agt.Service'!O6,"")</f>
        <v/>
      </c>
      <c r="P39" s="38" t="str">
        <f>IF([1]SAISIE!BK39=1,'Fiche Agt.Service'!P6,"")</f>
        <v/>
      </c>
      <c r="Q39" s="38" t="str">
        <f>IF([1]SAISIE!BL39=1,'Fiche Agt.Service'!Q6,"")</f>
        <v/>
      </c>
      <c r="R39" s="38" t="str">
        <f>IF([1]SAISIE!BM39=1,'Fiche Agt.Service'!R6,"")</f>
        <v/>
      </c>
      <c r="S39" s="38" t="str">
        <f>CONCATENATE(IF([1]SAISIE!J39=1,"salle"," "), IF([1]SAISIE!K39=1,"logement"," "))</f>
        <v xml:space="preserve">  </v>
      </c>
      <c r="T39" s="38" t="str">
        <f t="shared" si="0"/>
        <v/>
      </c>
      <c r="U39" s="38" t="str">
        <f t="shared" si="1"/>
        <v/>
      </c>
      <c r="V39" s="39" t="str">
        <f>CONCATENATE((IF(SUM([1]SAISIE!BN39:BP39)=0,"-",INDEX(B162:B164,MATCH(1,[1]SAISIE!BN39:BP39,0)))),(CONCATENATE(G39,H39,I39,J39,K39,L39,M39,N39,O39,P39,Q39,R39)))</f>
        <v>-</v>
      </c>
      <c r="W39" s="38" t="str">
        <f>IF(V39=B162,F39 &amp;"                           "," ")</f>
        <v xml:space="preserve"> </v>
      </c>
      <c r="X39" s="40" t="str">
        <f>IF(V39=B163, F39 &amp; "                            "," ")</f>
        <v xml:space="preserve"> </v>
      </c>
      <c r="Y39" s="38" t="str">
        <f>IF(V39=B164, F39 &amp; "                               "," ")</f>
        <v xml:space="preserve"> </v>
      </c>
      <c r="Z39" s="38" t="str">
        <f>CONCATENATE((IF(SUM([1]SAISIE!BQ39:BR39)=0,"-",INDEX(B165:B166,MATCH(1,[1]SAISIE!BQ39:BR39,0)))),(CONCATENATE(G39,H39,I39,J39,K39,L39,M39,N39,O39,P39,Q39,R39)))</f>
        <v>-</v>
      </c>
      <c r="AA39" s="38" t="str">
        <f>IF(Z39=B165, F39 &amp;"                           "," ")</f>
        <v xml:space="preserve"> </v>
      </c>
      <c r="AB39" s="38" t="str">
        <f>IF(Z39=B166,F39 &amp;"                           "," ")</f>
        <v xml:space="preserve"> </v>
      </c>
      <c r="AC39" s="39" t="str">
        <f>CONCATENATE((IF(SUM([1]SAISIE!BS39:BT39)=0,"-",INDEX(B167:B168,MATCH(1,[1]SAISIE!BS39:BT39,0)))),(CONCATENATE(G39,H39,I39,J39,K39,L39,M39,N39,O39,P39,Q39,R39)))</f>
        <v>-</v>
      </c>
      <c r="AD39" s="38" t="str">
        <f>IF(AC39=B167, F39 &amp;"                           "," ")</f>
        <v xml:space="preserve"> </v>
      </c>
      <c r="AE39" s="38" t="str">
        <f>IF(AC39=B168,F39 &amp;"                           "," ")</f>
        <v xml:space="preserve"> </v>
      </c>
      <c r="AF39" s="39" t="str">
        <f>CONCATENATE((IF(SUM([1]SAISIE!BU39:BW39)=0,"-",INDEX(B169:B171,MATCH(1,[1]SAISIE!BU39:BW39,0)))),(CONCATENATE(G39,H39,I39,J39,K39,L39,M39,N39,O39,P39,Q39,R39)))</f>
        <v>-</v>
      </c>
      <c r="AG39" s="38" t="str">
        <f>IF(AF39=B169, F39 &amp;"                           "," ")</f>
        <v xml:space="preserve"> </v>
      </c>
      <c r="AH39" s="38" t="str">
        <f>IF(AF39=B170,F39 &amp; "                            "," ")</f>
        <v xml:space="preserve"> </v>
      </c>
      <c r="AI39" s="38" t="str">
        <f>IF(AF39=B171,F39 &amp; "                               "," ")</f>
        <v xml:space="preserve"> </v>
      </c>
      <c r="AJ39" s="38" t="str">
        <f>CONCATENATE((IF(SUM([1]SAISIE!BX39:BY39)=0,"-",INDEX(B172:B173,MATCH(1,[1]SAISIE!BX39:BY39,0)))),(CONCATENATE(G39,H39,I39,J39,K39,L39,M39,N39,O39,P39,Q39,R39)))</f>
        <v>-</v>
      </c>
      <c r="AK39" s="38" t="str">
        <f>IF(AJ39=B172,F39 &amp;"                           "," ")</f>
        <v xml:space="preserve"> </v>
      </c>
      <c r="AL39" s="38" t="str">
        <f>IF(AJ39=B173,F39 &amp; "                            "," ")</f>
        <v xml:space="preserve"> </v>
      </c>
      <c r="AM39" s="41"/>
      <c r="AN39" s="38" t="str">
        <f>CONCATENATE((IF([1]SAISIE!AG39=1,F39 &amp; " " &amp; "normal                                                    ","")),(IF([1]SAISIE!AH39=1,F39 &amp; " " &amp; "diab                                               ","")),(IF([1]SAISIE!AI39=1,F39 &amp; " " &amp; "diab s sel                                              ","")),(IF([1]SAISIE!AJ39=1, F39 &amp; " " &amp; "mixé                                              ","")),(IF([1]SAISIE!AK39=1,F39 &amp; " " &amp;  "sans sel                                                  ","")),(IF([1]SAISIE!AL39=1,F39 &amp; " " &amp;  "sans graisse                                             ","")),,(IF([1]SAISIE!AM39=1,F39 &amp; " " &amp;  "sans gr s sel                                                ","")))</f>
        <v/>
      </c>
      <c r="AO39" s="38" t="str">
        <f>CONCATENATE((IF([1]SAISIE!AN39=1,F39 &amp; " " &amp; "normal                                      ","")),(IF([1]SAISIE!AO39=1,F39 &amp; " " &amp; "diab                                         ","")),(IF([1]SAISIE!AP39=1,F39 &amp; " " &amp; "diab s sel                                              ","")),(IF([1]SAISIE!AQ39=1,F39 &amp; " " &amp; "mixé                                            ","")),(IF([1]SAISIE!AR39=1,F39 &amp; " " &amp; "sans sel                                                  ","")),(IF([1]SAISIE!AS39=1,F39 &amp; " " &amp; "sans graisse                                                ","")),,(IF([1]SAISIE!AT39=1,F39 &amp; " " &amp; "sans gr s sel                                                   ","")),(IF([1]SAISIE!AU39=1,F39 &amp; " " &amp; "sans porc                                               ","")))</f>
        <v/>
      </c>
      <c r="AP39" s="42"/>
      <c r="AQ39" s="43"/>
      <c r="AR39" s="42"/>
      <c r="AS39" s="42"/>
      <c r="AT39" s="42"/>
      <c r="AU39" s="42"/>
      <c r="AV39" s="42"/>
      <c r="AW39" s="42"/>
      <c r="AX39" s="42"/>
      <c r="AY39" s="42"/>
      <c r="AZ39" s="42"/>
      <c r="BA39" s="42"/>
      <c r="BB39" s="42"/>
      <c r="BC39" s="42"/>
      <c r="BD39" s="42"/>
      <c r="BE39" s="42"/>
      <c r="BF39" s="42"/>
      <c r="BG39" s="42"/>
      <c r="BH39" s="42"/>
      <c r="BI39" s="42"/>
      <c r="BJ39" s="42"/>
      <c r="BK39" s="42"/>
      <c r="BL39" s="42"/>
      <c r="BM39" s="42"/>
      <c r="BN39" s="42"/>
      <c r="BO39" s="42"/>
      <c r="BP39" s="42"/>
      <c r="BQ39" s="42"/>
      <c r="BR39" s="42"/>
      <c r="BS39" s="42"/>
      <c r="BT39" s="42"/>
    </row>
    <row r="40" spans="1:72" s="44" customFormat="1" ht="69" customHeight="1">
      <c r="A40" s="11"/>
      <c r="B40" s="38">
        <f>'[1]Fiche d''informations'!B58</f>
        <v>34</v>
      </c>
      <c r="C40" s="38">
        <f>'[1]Fiche d''informations'!C58</f>
        <v>1</v>
      </c>
      <c r="D40" s="38">
        <f>'[1]Fiche d''informations'!D58</f>
        <v>8</v>
      </c>
      <c r="E40" s="38" t="str">
        <f>'[1]Fiche d''informations'!E58</f>
        <v>Mme</v>
      </c>
      <c r="F40" s="38" t="s">
        <v>71</v>
      </c>
      <c r="G40" s="38" t="str">
        <f>IF([1]SAISIE!AA40=1,'Fiche Agt.Service'!G6,"")</f>
        <v>Diabétique</v>
      </c>
      <c r="H40" s="38" t="str">
        <f>IF([1]SAISIE!AB40=1,'Fiche Agt.Service'!H6,"")</f>
        <v/>
      </c>
      <c r="I40" s="38" t="str">
        <f>IF([1]SAISIE!AC40=1,'Fiche Agt.Service'!I6,"")</f>
        <v/>
      </c>
      <c r="J40" s="38" t="str">
        <f>IF([1]SAISIE!AD40=1,'Fiche Agt.Service'!J6,"")</f>
        <v/>
      </c>
      <c r="K40" s="38" t="str">
        <f>IF([1]SAISIE!AE40=1,'Fiche Agt.Service'!K6,"")</f>
        <v/>
      </c>
      <c r="L40" s="38" t="str">
        <f>IF([1]SAISIE!AF40=1,'Fiche Agt.Service'!L6,"")</f>
        <v/>
      </c>
      <c r="M40" s="38" t="str">
        <f>IF([1]SAISIE!BH40=1,'Fiche Agt.Service'!M6,"")</f>
        <v/>
      </c>
      <c r="N40" s="38" t="str">
        <f>IF([1]SAISIE!BI40=1,'Fiche Agt.Service'!N6,"")</f>
        <v/>
      </c>
      <c r="O40" s="38" t="str">
        <f>IF([1]SAISIE!BJ40=1,'Fiche Agt.Service'!O6,"")</f>
        <v/>
      </c>
      <c r="P40" s="38" t="str">
        <f>IF([1]SAISIE!BK40=1,'Fiche Agt.Service'!P6,"")</f>
        <v/>
      </c>
      <c r="Q40" s="38" t="str">
        <f>IF([1]SAISIE!BL40=1,'Fiche Agt.Service'!Q6,"")</f>
        <v/>
      </c>
      <c r="R40" s="38" t="str">
        <f>IF([1]SAISIE!BM40=1,'Fiche Agt.Service'!R6,"")</f>
        <v/>
      </c>
      <c r="S40" s="38" t="str">
        <f>CONCATENATE(IF([1]SAISIE!J40=1,"salle"," "), IF([1]SAISIE!K40=1,"logement"," "))</f>
        <v xml:space="preserve">salle </v>
      </c>
      <c r="T40" s="38" t="str">
        <f t="shared" si="0"/>
        <v xml:space="preserve">NOM 34 Diabétique                                                           </v>
      </c>
      <c r="U40" s="38" t="str">
        <f t="shared" si="1"/>
        <v/>
      </c>
      <c r="V40" s="39" t="str">
        <f>CONCATENATE((IF(SUM([1]SAISIE!BN40:BP40)=0,"-",INDEX(B162:B164,MATCH(1,[1]SAISIE!BN40:BP40,0)))),(CONCATENATE(G40,H40,I40,J40,K40,L40,M40,N40,O40,P40,Q40,R40)))</f>
        <v>-Diabétique</v>
      </c>
      <c r="W40" s="38" t="str">
        <f>IF(V40=B162,F40 &amp;"                           "," ")</f>
        <v xml:space="preserve"> </v>
      </c>
      <c r="X40" s="40" t="str">
        <f>IF(V40=B163, F40 &amp; "                            "," ")</f>
        <v xml:space="preserve"> </v>
      </c>
      <c r="Y40" s="38" t="str">
        <f>IF(V40=B164, F40 &amp; "                               "," ")</f>
        <v xml:space="preserve"> </v>
      </c>
      <c r="Z40" s="38" t="str">
        <f>CONCATENATE((IF(SUM([1]SAISIE!BQ40:BR40)=0,"-",INDEX(B165:B166,MATCH(1,[1]SAISIE!BQ40:BR40,0)))),(CONCATENATE(G40,H40,I40,J40,K40,L40,M40,N40,O40,P40,Q40,R40)))</f>
        <v>-Diabétique</v>
      </c>
      <c r="AA40" s="38" t="str">
        <f>IF(Z40=B165, F40 &amp;"                           "," ")</f>
        <v xml:space="preserve"> </v>
      </c>
      <c r="AB40" s="38" t="str">
        <f>IF(Z40=B166,F40 &amp;"                           "," ")</f>
        <v xml:space="preserve"> </v>
      </c>
      <c r="AC40" s="39" t="str">
        <f>CONCATENATE((IF(SUM([1]SAISIE!BS40:BT40)=0,"-",INDEX(B167:B168,MATCH(1,[1]SAISIE!BS40:BT40,0)))),(CONCATENATE(G40,H40,I40,J40,K40,L40,M40,N40,O40,P40,Q40,R40)))</f>
        <v>-Diabétique</v>
      </c>
      <c r="AD40" s="38" t="str">
        <f>IF(AC40=B167, F40 &amp;"                           "," ")</f>
        <v xml:space="preserve"> </v>
      </c>
      <c r="AE40" s="38" t="str">
        <f>IF(AC40=B168,F40 &amp;"                           "," ")</f>
        <v xml:space="preserve"> </v>
      </c>
      <c r="AF40" s="39" t="str">
        <f>CONCATENATE((IF(SUM([1]SAISIE!BU40:BW40)=0,"-",INDEX(B169:B171,MATCH(1,[1]SAISIE!BU40:BW40,0)))),(CONCATENATE(G40,H40,I40,J40,K40,L40,M40,N40,O40,P40,Q40,R40)))</f>
        <v>-Diabétique</v>
      </c>
      <c r="AG40" s="38" t="str">
        <f>IF(AF40=B169, F40 &amp;"                           "," ")</f>
        <v xml:space="preserve"> </v>
      </c>
      <c r="AH40" s="38" t="str">
        <f>IF(AF40=B170,F40 &amp; "                            "," ")</f>
        <v xml:space="preserve"> </v>
      </c>
      <c r="AI40" s="38" t="str">
        <f>IF(AF40=B171,F40 &amp; "                               "," ")</f>
        <v xml:space="preserve"> </v>
      </c>
      <c r="AJ40" s="38" t="str">
        <f>CONCATENATE((IF(SUM([1]SAISIE!BX40:BY40)=0,"-",INDEX(B172:B173,MATCH(1,[1]SAISIE!BX40:BY40,0)))),(CONCATENATE(G40,H40,I40,J40,K40,L40,M40,N40,O40,P40,Q40,R40)))</f>
        <v>-Diabétique</v>
      </c>
      <c r="AK40" s="38" t="str">
        <f>IF(AJ40=B172,F40 &amp;"                           "," ")</f>
        <v xml:space="preserve"> </v>
      </c>
      <c r="AL40" s="38" t="str">
        <f>IF(AJ40=B173,F40 &amp; "                            "," ")</f>
        <v xml:space="preserve"> </v>
      </c>
      <c r="AM40" s="41"/>
      <c r="AN40" s="38" t="str">
        <f>CONCATENATE((IF([1]SAISIE!AG40=1,F40 &amp; " " &amp; "normal                                                    ","")),(IF([1]SAISIE!AH40=1,F40 &amp; " " &amp; "diab                                               ","")),(IF([1]SAISIE!AI40=1,F40 &amp; " " &amp; "diab s sel                                              ","")),(IF([1]SAISIE!AJ40=1, F40 &amp; " " &amp; "mixé                                              ","")),(IF([1]SAISIE!AK40=1,F40 &amp; " " &amp;  "sans sel                                                  ","")),(IF([1]SAISIE!AL40=1,F40 &amp; " " &amp;  "sans graisse                                             ","")),,(IF([1]SAISIE!AM40=1,F40 &amp; " " &amp;  "sans gr s sel                                                ","")))</f>
        <v/>
      </c>
      <c r="AO40" s="38" t="str">
        <f>CONCATENATE((IF([1]SAISIE!AN40=1,F40 &amp; " " &amp; "normal                                      ","")),(IF([1]SAISIE!AO40=1,F40 &amp; " " &amp; "diab                                         ","")),(IF([1]SAISIE!AP40=1,F40 &amp; " " &amp; "diab s sel                                              ","")),(IF([1]SAISIE!AQ40=1,F40 &amp; " " &amp; "mixé                                            ","")),(IF([1]SAISIE!AR40=1,F40 &amp; " " &amp; "sans sel                                                  ","")),(IF([1]SAISIE!AS40=1,F40 &amp; " " &amp; "sans graisse                                                ","")),,(IF([1]SAISIE!AT40=1,F40 &amp; " " &amp; "sans gr s sel                                                   ","")),(IF([1]SAISIE!AU40=1,F40 &amp; " " &amp; "sans porc                                               ","")))</f>
        <v/>
      </c>
      <c r="AP40" s="42"/>
      <c r="AQ40" s="43"/>
      <c r="AR40" s="42"/>
      <c r="AS40" s="42"/>
      <c r="AT40" s="42"/>
      <c r="AU40" s="42"/>
      <c r="AV40" s="42"/>
      <c r="AW40" s="42"/>
      <c r="AX40" s="42"/>
      <c r="AY40" s="42"/>
      <c r="AZ40" s="42"/>
      <c r="BA40" s="42"/>
      <c r="BB40" s="42"/>
      <c r="BC40" s="42"/>
      <c r="BD40" s="42"/>
      <c r="BE40" s="42"/>
      <c r="BF40" s="42"/>
      <c r="BG40" s="42"/>
      <c r="BH40" s="42"/>
      <c r="BI40" s="42"/>
      <c r="BJ40" s="42"/>
      <c r="BK40" s="42"/>
      <c r="BL40" s="42"/>
      <c r="BM40" s="42"/>
      <c r="BN40" s="42"/>
      <c r="BO40" s="42"/>
      <c r="BP40" s="42"/>
      <c r="BQ40" s="42"/>
      <c r="BR40" s="42"/>
      <c r="BS40" s="42"/>
      <c r="BT40" s="42"/>
    </row>
    <row r="41" spans="1:72" s="44" customFormat="1" ht="69" customHeight="1">
      <c r="A41" s="11"/>
      <c r="B41" s="38">
        <f>'[1]Fiche d''informations'!B59</f>
        <v>35</v>
      </c>
      <c r="C41" s="38">
        <f>'[1]Fiche d''informations'!C59</f>
        <v>0</v>
      </c>
      <c r="D41" s="38">
        <f>'[1]Fiche d''informations'!D59</f>
        <v>0</v>
      </c>
      <c r="E41" s="38" t="str">
        <f>'[1]Fiche d''informations'!E59</f>
        <v>Mr</v>
      </c>
      <c r="F41" s="38" t="s">
        <v>72</v>
      </c>
      <c r="G41" s="38" t="str">
        <f>IF([1]SAISIE!AA41=1,'Fiche Agt.Service'!G6,"")</f>
        <v/>
      </c>
      <c r="H41" s="38" t="str">
        <f>IF([1]SAISIE!AB41=1,'Fiche Agt.Service'!H6,"")</f>
        <v/>
      </c>
      <c r="I41" s="38" t="str">
        <f>IF([1]SAISIE!AC41=1,'Fiche Agt.Service'!I6,"")</f>
        <v/>
      </c>
      <c r="J41" s="38" t="str">
        <f>IF([1]SAISIE!AD41=1,'Fiche Agt.Service'!J6,"")</f>
        <v/>
      </c>
      <c r="K41" s="38" t="str">
        <f>IF([1]SAISIE!AE41=1,'Fiche Agt.Service'!K6,"")</f>
        <v/>
      </c>
      <c r="L41" s="38" t="str">
        <f>IF([1]SAISIE!AF41=1,'Fiche Agt.Service'!L6,"")</f>
        <v/>
      </c>
      <c r="M41" s="38" t="str">
        <f>IF([1]SAISIE!BH41=1,'Fiche Agt.Service'!M6,"")</f>
        <v/>
      </c>
      <c r="N41" s="38" t="str">
        <f>IF([1]SAISIE!BI41=1,'Fiche Agt.Service'!N6,"")</f>
        <v/>
      </c>
      <c r="O41" s="38" t="str">
        <f>IF([1]SAISIE!BJ41=1,'Fiche Agt.Service'!O6,"")</f>
        <v/>
      </c>
      <c r="P41" s="38" t="str">
        <f>IF([1]SAISIE!BK41=1,'Fiche Agt.Service'!P6,"")</f>
        <v/>
      </c>
      <c r="Q41" s="38" t="str">
        <f>IF([1]SAISIE!BL41=1,'Fiche Agt.Service'!Q6,"")</f>
        <v/>
      </c>
      <c r="R41" s="38" t="str">
        <f>IF([1]SAISIE!BM41=1,'Fiche Agt.Service'!R6,"")</f>
        <v/>
      </c>
      <c r="S41" s="38" t="str">
        <f>CONCATENATE(IF([1]SAISIE!J41=1,"salle"," "), IF([1]SAISIE!K41=1,"logement"," "))</f>
        <v xml:space="preserve">  </v>
      </c>
      <c r="T41" s="38" t="str">
        <f t="shared" si="0"/>
        <v/>
      </c>
      <c r="U41" s="38" t="str">
        <f t="shared" si="1"/>
        <v/>
      </c>
      <c r="V41" s="39" t="str">
        <f>CONCATENATE((IF(SUM([1]SAISIE!BN41:BP41)=0,"-",INDEX(B162:B164,MATCH(1,[1]SAISIE!BN41:BP41,0)))),(CONCATENATE(G41,H41,I41,J41,K41,L41,M41,N41,O41,P41,Q41,R41)))</f>
        <v>-</v>
      </c>
      <c r="W41" s="38" t="str">
        <f>IF(V41=B162,F41 &amp;"                           "," ")</f>
        <v xml:space="preserve"> </v>
      </c>
      <c r="X41" s="40" t="str">
        <f>IF(V41=B163, F41 &amp; "                            "," ")</f>
        <v xml:space="preserve"> </v>
      </c>
      <c r="Y41" s="38" t="str">
        <f>IF(V41=B164, F41 &amp; "                               "," ")</f>
        <v xml:space="preserve"> </v>
      </c>
      <c r="Z41" s="38" t="str">
        <f>CONCATENATE((IF(SUM([1]SAISIE!BQ41:BR41)=0,"-",INDEX(B165:B166,MATCH(1,[1]SAISIE!BQ41:BR41,0)))),(CONCATENATE(G41,H41,I41,J41,K41,L41,M41,N41,O41,P41,Q41,R41)))</f>
        <v>-</v>
      </c>
      <c r="AA41" s="38" t="str">
        <f>IF(Z41=B165, F41 &amp;"                           "," ")</f>
        <v xml:space="preserve"> </v>
      </c>
      <c r="AB41" s="38" t="str">
        <f>IF(Z41=B166,F41 &amp;"                           "," ")</f>
        <v xml:space="preserve"> </v>
      </c>
      <c r="AC41" s="39" t="str">
        <f>CONCATENATE((IF(SUM([1]SAISIE!BS41:BT41)=0,"-",INDEX(B167:B168,MATCH(1,[1]SAISIE!BS41:BT41,0)))),(CONCATENATE(G41,H41,I41,J41,K41,L41,M41,N41,O41,P41,Q41,R41)))</f>
        <v>-</v>
      </c>
      <c r="AD41" s="38" t="str">
        <f>IF(AC41=B167, F41 &amp;"                           "," ")</f>
        <v xml:space="preserve"> </v>
      </c>
      <c r="AE41" s="38" t="str">
        <f>IF(AC41=B168,F41 &amp;"                           "," ")</f>
        <v xml:space="preserve"> </v>
      </c>
      <c r="AF41" s="39" t="str">
        <f>CONCATENATE((IF(SUM([1]SAISIE!BU41:BW41)=0,"-",INDEX(B169:B171,MATCH(1,[1]SAISIE!BU41:BW41,0)))),(CONCATENATE(G41,H41,I41,J41,K41,L41,M41,N41,O41,P41,Q41,R41)))</f>
        <v>-</v>
      </c>
      <c r="AG41" s="38" t="str">
        <f>IF(AF41=B169, F41 &amp;"                           "," ")</f>
        <v xml:space="preserve"> </v>
      </c>
      <c r="AH41" s="38" t="str">
        <f>IF(AF41=B170,F41 &amp; "                            "," ")</f>
        <v xml:space="preserve"> </v>
      </c>
      <c r="AI41" s="38" t="str">
        <f>IF(AF41=B171,F41 &amp; "                               "," ")</f>
        <v xml:space="preserve"> </v>
      </c>
      <c r="AJ41" s="38" t="str">
        <f>CONCATENATE((IF(SUM([1]SAISIE!BX41:BY41)=0,"-",INDEX(B172:B173,MATCH(1,[1]SAISIE!BX41:BY41,0)))),(CONCATENATE(G41,H41,I41,J41,K41,L41,M41,N41,O41,P41,Q41,R41)))</f>
        <v>-</v>
      </c>
      <c r="AK41" s="38" t="str">
        <f>IF(AJ41=B172,F41 &amp;"                           "," ")</f>
        <v xml:space="preserve"> </v>
      </c>
      <c r="AL41" s="38" t="str">
        <f>IF(AJ41=B173,F41 &amp; "                            "," ")</f>
        <v xml:space="preserve"> </v>
      </c>
      <c r="AM41" s="41"/>
      <c r="AN41" s="38" t="str">
        <f>CONCATENATE((IF([1]SAISIE!AG41=1,F41 &amp; " " &amp; "normal                                                    ","")),(IF([1]SAISIE!AH41=1,F41 &amp; " " &amp; "diab                                               ","")),(IF([1]SAISIE!AI41=1,F41 &amp; " " &amp; "diab s sel                                              ","")),(IF([1]SAISIE!AJ41=1, F41 &amp; " " &amp; "mixé                                              ","")),(IF([1]SAISIE!AK41=1,F41 &amp; " " &amp;  "sans sel                                                  ","")),(IF([1]SAISIE!AL41=1,F41 &amp; " " &amp;  "sans graisse                                             ","")),,(IF([1]SAISIE!AM41=1,F41 &amp; " " &amp;  "sans gr s sel                                                ","")))</f>
        <v/>
      </c>
      <c r="AO41" s="38" t="str">
        <f>CONCATENATE((IF([1]SAISIE!AN41=1,F41 &amp; " " &amp; "normal                                      ","")),(IF([1]SAISIE!AO41=1,F41 &amp; " " &amp; "diab                                         ","")),(IF([1]SAISIE!AP41=1,F41 &amp; " " &amp; "diab s sel                                              ","")),(IF([1]SAISIE!AQ41=1,F41 &amp; " " &amp; "mixé                                            ","")),(IF([1]SAISIE!AR41=1,F41 &amp; " " &amp; "sans sel                                                  ","")),(IF([1]SAISIE!AS41=1,F41 &amp; " " &amp; "sans graisse                                                ","")),,(IF([1]SAISIE!AT41=1,F41 &amp; " " &amp; "sans gr s sel                                                   ","")),(IF([1]SAISIE!AU41=1,F41 &amp; " " &amp; "sans porc                                               ","")))</f>
        <v/>
      </c>
      <c r="AP41" s="42"/>
      <c r="AQ41" s="43"/>
      <c r="AR41" s="42"/>
      <c r="AS41" s="42"/>
      <c r="AT41" s="42"/>
      <c r="AU41" s="42"/>
      <c r="AV41" s="42"/>
      <c r="AW41" s="42"/>
      <c r="AX41" s="42"/>
      <c r="AY41" s="42"/>
      <c r="AZ41" s="42"/>
      <c r="BA41" s="42"/>
      <c r="BB41" s="42"/>
      <c r="BC41" s="42"/>
      <c r="BD41" s="42"/>
      <c r="BE41" s="42"/>
      <c r="BF41" s="42"/>
      <c r="BG41" s="42"/>
      <c r="BH41" s="42"/>
      <c r="BI41" s="42"/>
      <c r="BJ41" s="42"/>
      <c r="BK41" s="42"/>
      <c r="BL41" s="42"/>
      <c r="BM41" s="42"/>
      <c r="BN41" s="42"/>
      <c r="BO41" s="42"/>
      <c r="BP41" s="42"/>
      <c r="BQ41" s="42"/>
      <c r="BR41" s="42"/>
      <c r="BS41" s="42"/>
      <c r="BT41" s="42"/>
    </row>
    <row r="42" spans="1:72" s="44" customFormat="1" ht="69" customHeight="1">
      <c r="A42" s="11"/>
      <c r="B42" s="38">
        <f>'[1]Fiche d''informations'!B60</f>
        <v>36</v>
      </c>
      <c r="C42" s="38">
        <f>'[1]Fiche d''informations'!C60</f>
        <v>1</v>
      </c>
      <c r="D42" s="38">
        <f>'[1]Fiche d''informations'!D60</f>
        <v>5</v>
      </c>
      <c r="E42" s="38" t="str">
        <f>'[1]Fiche d''informations'!E60</f>
        <v>Mme</v>
      </c>
      <c r="F42" s="38" t="s">
        <v>73</v>
      </c>
      <c r="G42" s="38" t="str">
        <f>IF([1]SAISIE!AA42=1,'Fiche Agt.Service'!G6,"")</f>
        <v/>
      </c>
      <c r="H42" s="38" t="str">
        <f>IF([1]SAISIE!AB42=1,'Fiche Agt.Service'!H6,"")</f>
        <v/>
      </c>
      <c r="I42" s="38" t="str">
        <f>IF([1]SAISIE!AC42=1,'Fiche Agt.Service'!I6,"")</f>
        <v/>
      </c>
      <c r="J42" s="38" t="str">
        <f>IF([1]SAISIE!AD42=1,'Fiche Agt.Service'!J6,"")</f>
        <v/>
      </c>
      <c r="K42" s="38" t="str">
        <f>IF([1]SAISIE!AE42=1,'Fiche Agt.Service'!K6,"")</f>
        <v/>
      </c>
      <c r="L42" s="38" t="str">
        <f>IF([1]SAISIE!AF42=1,'Fiche Agt.Service'!L6,"")</f>
        <v/>
      </c>
      <c r="M42" s="38" t="str">
        <f>IF([1]SAISIE!BH42=1,'Fiche Agt.Service'!M6,"")</f>
        <v/>
      </c>
      <c r="N42" s="38" t="str">
        <f>IF([1]SAISIE!BI42=1,'Fiche Agt.Service'!N6,"")</f>
        <v/>
      </c>
      <c r="O42" s="38" t="str">
        <f>IF([1]SAISIE!BJ42=1,'Fiche Agt.Service'!O6,"")</f>
        <v/>
      </c>
      <c r="P42" s="38" t="str">
        <f>IF([1]SAISIE!BK42=1,'Fiche Agt.Service'!P6,"")</f>
        <v/>
      </c>
      <c r="Q42" s="38" t="str">
        <f>IF([1]SAISIE!BL42=1,'Fiche Agt.Service'!Q6,"")</f>
        <v/>
      </c>
      <c r="R42" s="38" t="str">
        <f>IF([1]SAISIE!BM42=1,'Fiche Agt.Service'!R6,"")</f>
        <v/>
      </c>
      <c r="S42" s="38" t="str">
        <f>CONCATENATE(IF([1]SAISIE!J42=1,"salle"," "), IF([1]SAISIE!K42=1,"logement"," "))</f>
        <v xml:space="preserve">  </v>
      </c>
      <c r="T42" s="38" t="str">
        <f t="shared" si="0"/>
        <v/>
      </c>
      <c r="U42" s="38" t="str">
        <f t="shared" si="1"/>
        <v/>
      </c>
      <c r="V42" s="39" t="str">
        <f>CONCATENATE((IF(SUM([1]SAISIE!BN42:BP42)=0,"-",INDEX(B162:B164,MATCH(1,[1]SAISIE!BN42:BP42,0)))),(CONCATENATE(G42,H42,I42,J42,K42,L42,M42,N42,O42,P42,Q42,R42)))</f>
        <v>-</v>
      </c>
      <c r="W42" s="38" t="str">
        <f>IF(V42=B162,F42 &amp;"                           "," ")</f>
        <v xml:space="preserve"> </v>
      </c>
      <c r="X42" s="40" t="str">
        <f>IF(V42=B163, F42 &amp; "                            "," ")</f>
        <v xml:space="preserve"> </v>
      </c>
      <c r="Y42" s="38" t="str">
        <f>IF(V42=B164, F42 &amp; "                               "," ")</f>
        <v xml:space="preserve"> </v>
      </c>
      <c r="Z42" s="38" t="str">
        <f>CONCATENATE((IF(SUM([1]SAISIE!BQ42:BR42)=0,"-",INDEX(B165:B166,MATCH(1,[1]SAISIE!BQ42:BR42,0)))),(CONCATENATE(G42,H42,I42,J42,K42,L42,M42,N42,O42,P42,Q42,R42)))</f>
        <v>-</v>
      </c>
      <c r="AA42" s="38" t="str">
        <f>IF(Z42=B165, F42 &amp;"                           "," ")</f>
        <v xml:space="preserve"> </v>
      </c>
      <c r="AB42" s="38" t="str">
        <f>IF(Z42=B166,F42 &amp;"                           "," ")</f>
        <v xml:space="preserve"> </v>
      </c>
      <c r="AC42" s="39" t="str">
        <f>CONCATENATE((IF(SUM([1]SAISIE!BS42:BT42)=0,"-",INDEX(B167:B168,MATCH(1,[1]SAISIE!BS42:BT42,0)))),(CONCATENATE(G42,H42,I42,J42,K42,L42,M42,N42,O42,P42,Q42,R42)))</f>
        <v>-</v>
      </c>
      <c r="AD42" s="38" t="str">
        <f>IF(AC42=B167, F42 &amp;"                           "," ")</f>
        <v xml:space="preserve"> </v>
      </c>
      <c r="AE42" s="38" t="str">
        <f>IF(AC42=B168,F42 &amp;"                           "," ")</f>
        <v xml:space="preserve"> </v>
      </c>
      <c r="AF42" s="39" t="str">
        <f>CONCATENATE((IF(SUM([1]SAISIE!BU42:BW42)=0,"-",INDEX(B169:B171,MATCH(1,[1]SAISIE!BU42:BW42,0)))),(CONCATENATE(G42,H42,I42,J42,K42,L42,M42,N42,O42,P42,Q42,R42)))</f>
        <v>-</v>
      </c>
      <c r="AG42" s="38" t="str">
        <f>IF(AF42=B169, F42 &amp;"                           "," ")</f>
        <v xml:space="preserve"> </v>
      </c>
      <c r="AH42" s="38" t="str">
        <f>IF(AF42=B170,F42 &amp; "                            "," ")</f>
        <v xml:space="preserve"> </v>
      </c>
      <c r="AI42" s="38" t="str">
        <f>IF(AF42=B171,F42 &amp; "                               "," ")</f>
        <v xml:space="preserve"> </v>
      </c>
      <c r="AJ42" s="38" t="str">
        <f>CONCATENATE((IF(SUM([1]SAISIE!BX42:BY42)=0,"-",INDEX(B172:B173,MATCH(1,[1]SAISIE!BX42:BY42,0)))),(CONCATENATE(G42,H42,I42,J42,K42,L42,M42,N42,O42,P42,Q42,R42)))</f>
        <v>-</v>
      </c>
      <c r="AK42" s="38" t="str">
        <f>IF(AJ42=B172,F42 &amp;"                           "," ")</f>
        <v xml:space="preserve"> </v>
      </c>
      <c r="AL42" s="38" t="str">
        <f>IF(AJ42=B173,F42 &amp; "                            "," ")</f>
        <v xml:space="preserve"> </v>
      </c>
      <c r="AM42" s="41"/>
      <c r="AN42" s="38" t="str">
        <f>CONCATENATE((IF([1]SAISIE!AG42=1,F42 &amp; " " &amp; "normal                                                    ","")),(IF([1]SAISIE!AH42=1,F42 &amp; " " &amp; "diab                                               ","")),(IF([1]SAISIE!AI42=1,F42 &amp; " " &amp; "diab s sel                                              ","")),(IF([1]SAISIE!AJ42=1, F42 &amp; " " &amp; "mixé                                              ","")),(IF([1]SAISIE!AK42=1,F42 &amp; " " &amp;  "sans sel                                                  ","")),(IF([1]SAISIE!AL42=1,F42 &amp; " " &amp;  "sans graisse                                             ","")),,(IF([1]SAISIE!AM42=1,F42 &amp; " " &amp;  "sans gr s sel                                                ","")))</f>
        <v/>
      </c>
      <c r="AO42" s="38" t="str">
        <f>CONCATENATE((IF([1]SAISIE!AN42=1,F42 &amp; " " &amp; "normal                                      ","")),(IF([1]SAISIE!AO42=1,F42 &amp; " " &amp; "diab                                         ","")),(IF([1]SAISIE!AP42=1,F42 &amp; " " &amp; "diab s sel                                              ","")),(IF([1]SAISIE!AQ42=1,F42 &amp; " " &amp; "mixé                                            ","")),(IF([1]SAISIE!AR42=1,F42 &amp; " " &amp; "sans sel                                                  ","")),(IF([1]SAISIE!AS42=1,F42 &amp; " " &amp; "sans graisse                                                ","")),,(IF([1]SAISIE!AT42=1,F42 &amp; " " &amp; "sans gr s sel                                                   ","")),(IF([1]SAISIE!AU42=1,F42 &amp; " " &amp; "sans porc                                               ","")))</f>
        <v/>
      </c>
      <c r="AP42" s="42"/>
      <c r="AQ42" s="43"/>
      <c r="AR42" s="42"/>
      <c r="AS42" s="42"/>
      <c r="AT42" s="42"/>
      <c r="AU42" s="42"/>
      <c r="AV42" s="42"/>
      <c r="AW42" s="42"/>
      <c r="AX42" s="42"/>
      <c r="AY42" s="42"/>
      <c r="AZ42" s="42"/>
      <c r="BA42" s="42"/>
      <c r="BB42" s="42"/>
      <c r="BC42" s="42"/>
      <c r="BD42" s="42"/>
      <c r="BE42" s="42"/>
      <c r="BF42" s="42"/>
      <c r="BG42" s="42"/>
      <c r="BH42" s="42"/>
      <c r="BI42" s="42"/>
      <c r="BJ42" s="42"/>
      <c r="BK42" s="42"/>
      <c r="BL42" s="42"/>
      <c r="BM42" s="42"/>
      <c r="BN42" s="42"/>
      <c r="BO42" s="42"/>
      <c r="BP42" s="42"/>
      <c r="BQ42" s="42"/>
      <c r="BR42" s="42"/>
      <c r="BS42" s="42"/>
      <c r="BT42" s="42"/>
    </row>
    <row r="43" spans="1:72" s="44" customFormat="1" ht="69" customHeight="1">
      <c r="A43" s="11"/>
      <c r="B43" s="38">
        <f>'[1]Fiche d''informations'!B61</f>
        <v>37</v>
      </c>
      <c r="C43" s="38">
        <f>'[1]Fiche d''informations'!C61</f>
        <v>0</v>
      </c>
      <c r="D43" s="38">
        <f>'[1]Fiche d''informations'!D61</f>
        <v>0</v>
      </c>
      <c r="E43" s="38" t="str">
        <f>'[1]Fiche d''informations'!E61</f>
        <v>Mr</v>
      </c>
      <c r="F43" s="38" t="s">
        <v>74</v>
      </c>
      <c r="G43" s="38" t="str">
        <f>IF([1]SAISIE!AA43=1,'Fiche Agt.Service'!G6,"")</f>
        <v/>
      </c>
      <c r="H43" s="38" t="str">
        <f>IF([1]SAISIE!AB43=1,'Fiche Agt.Service'!H6,"")</f>
        <v/>
      </c>
      <c r="I43" s="38" t="str">
        <f>IF([1]SAISIE!AC43=1,'Fiche Agt.Service'!I6,"")</f>
        <v/>
      </c>
      <c r="J43" s="38" t="str">
        <f>IF([1]SAISIE!AD43=1,'Fiche Agt.Service'!J6,"")</f>
        <v/>
      </c>
      <c r="K43" s="38" t="str">
        <f>IF([1]SAISIE!AE43=1,'Fiche Agt.Service'!K6,"")</f>
        <v/>
      </c>
      <c r="L43" s="38" t="str">
        <f>IF([1]SAISIE!AF43=1,'Fiche Agt.Service'!L6,"")</f>
        <v/>
      </c>
      <c r="M43" s="38" t="str">
        <f>IF([1]SAISIE!BH43=1,'Fiche Agt.Service'!M6,"")</f>
        <v/>
      </c>
      <c r="N43" s="38" t="str">
        <f>IF([1]SAISIE!BI43=1,'Fiche Agt.Service'!N6,"")</f>
        <v/>
      </c>
      <c r="O43" s="38" t="str">
        <f>IF([1]SAISIE!BJ43=1,'Fiche Agt.Service'!O6,"")</f>
        <v/>
      </c>
      <c r="P43" s="38" t="str">
        <f>IF([1]SAISIE!BK43=1,'Fiche Agt.Service'!P6,"")</f>
        <v/>
      </c>
      <c r="Q43" s="38" t="str">
        <f>IF([1]SAISIE!BL43=1,'Fiche Agt.Service'!Q6,"")</f>
        <v/>
      </c>
      <c r="R43" s="38" t="str">
        <f>IF([1]SAISIE!BM43=1,'Fiche Agt.Service'!R6,"")</f>
        <v/>
      </c>
      <c r="S43" s="38" t="str">
        <f>CONCATENATE(IF([1]SAISIE!J43=1,"salle"," "), IF([1]SAISIE!K43=1,"logement"," "))</f>
        <v xml:space="preserve">  </v>
      </c>
      <c r="T43" s="38" t="str">
        <f t="shared" si="0"/>
        <v/>
      </c>
      <c r="U43" s="38" t="str">
        <f t="shared" si="1"/>
        <v/>
      </c>
      <c r="V43" s="39" t="str">
        <f>CONCATENATE((IF(SUM([1]SAISIE!BN43:BP43)=0,"-",INDEX(B162:B164,MATCH(1,[1]SAISIE!BN43:BP43,0)))),(CONCATENATE(G43,H43,I43,J43,K43,L43,M43,N43,O43,P43,Q43,R43)))</f>
        <v>-</v>
      </c>
      <c r="W43" s="38" t="str">
        <f>IF(V43=B162,F43 &amp;"                           "," ")</f>
        <v xml:space="preserve"> </v>
      </c>
      <c r="X43" s="40" t="str">
        <f>IF(V43=B163, F43 &amp; "                            "," ")</f>
        <v xml:space="preserve"> </v>
      </c>
      <c r="Y43" s="38" t="str">
        <f>IF(V43=B164, F43 &amp; "                               "," ")</f>
        <v xml:space="preserve"> </v>
      </c>
      <c r="Z43" s="38" t="str">
        <f>CONCATENATE((IF(SUM([1]SAISIE!BQ43:BR43)=0,"-",INDEX(B165:B166,MATCH(1,[1]SAISIE!BQ43:BR43,0)))),(CONCATENATE(G43,H43,I43,J43,K43,L43,M43,N43,O43,P43,Q43,R43)))</f>
        <v>-</v>
      </c>
      <c r="AA43" s="38" t="str">
        <f>IF(Z43=B165, F43 &amp;"                           "," ")</f>
        <v xml:space="preserve"> </v>
      </c>
      <c r="AB43" s="38" t="str">
        <f>IF(Z43=B166,F43 &amp;"                           "," ")</f>
        <v xml:space="preserve"> </v>
      </c>
      <c r="AC43" s="39" t="str">
        <f>CONCATENATE((IF(SUM([1]SAISIE!BS43:BT43)=0,"-",INDEX(B167:B168,MATCH(1,[1]SAISIE!BS43:BT43,0)))),(CONCATENATE(G43,H43,I43,J43,K43,L43,M43,N43,O43,P43,Q43,R43)))</f>
        <v>-</v>
      </c>
      <c r="AD43" s="38" t="str">
        <f>IF(AC43=B167, F43 &amp;"                           "," ")</f>
        <v xml:space="preserve"> </v>
      </c>
      <c r="AE43" s="38" t="str">
        <f>IF(AC43=B168,F43 &amp;"                           "," ")</f>
        <v xml:space="preserve"> </v>
      </c>
      <c r="AF43" s="39" t="str">
        <f>CONCATENATE((IF(SUM([1]SAISIE!BU43:BW43)=0,"-",INDEX(B169:B171,MATCH(1,[1]SAISIE!BU43:BW43,0)))),(CONCATENATE(G43,H43,I43,J43,K43,L43,M43,N43,O43,P43,Q43,R43)))</f>
        <v>-</v>
      </c>
      <c r="AG43" s="38" t="str">
        <f>IF(AF43=B169, F43 &amp;"                           "," ")</f>
        <v xml:space="preserve"> </v>
      </c>
      <c r="AH43" s="38" t="str">
        <f>IF(AF43=B170,F43 &amp; "                            "," ")</f>
        <v xml:space="preserve"> </v>
      </c>
      <c r="AI43" s="38" t="str">
        <f>IF(AF43=B171,F43 &amp; "                               "," ")</f>
        <v xml:space="preserve"> </v>
      </c>
      <c r="AJ43" s="38" t="str">
        <f>CONCATENATE((IF(SUM([1]SAISIE!BX43:BY43)=0,"-",INDEX(B172:B173,MATCH(1,[1]SAISIE!BX43:BY43,0)))),(CONCATENATE(G43,H43,I43,J43,K43,L43,M43,N43,O43,P43,Q43,R43)))</f>
        <v>-</v>
      </c>
      <c r="AK43" s="38" t="str">
        <f>IF(AJ43=B172,F43 &amp;"                           "," ")</f>
        <v xml:space="preserve"> </v>
      </c>
      <c r="AL43" s="38" t="str">
        <f>IF(AJ43=B173,F43 &amp; "                            "," ")</f>
        <v xml:space="preserve"> </v>
      </c>
      <c r="AM43" s="41"/>
      <c r="AN43" s="38" t="str">
        <f>CONCATENATE((IF([1]SAISIE!AG43=1,F43 &amp; " " &amp; "normal                                                    ","")),(IF([1]SAISIE!AH43=1,F43 &amp; " " &amp; "diab                                               ","")),(IF([1]SAISIE!AI43=1,F43 &amp; " " &amp; "diab s sel                                              ","")),(IF([1]SAISIE!AJ43=1, F43 &amp; " " &amp; "mixé                                              ","")),(IF([1]SAISIE!AK43=1,F43 &amp; " " &amp;  "sans sel                                                  ","")),(IF([1]SAISIE!AL43=1,F43 &amp; " " &amp;  "sans graisse                                             ","")),,(IF([1]SAISIE!AM43=1,F43 &amp; " " &amp;  "sans gr s sel                                                ","")))</f>
        <v/>
      </c>
      <c r="AO43" s="38" t="str">
        <f>CONCATENATE((IF([1]SAISIE!AN43=1,F43 &amp; " " &amp; "normal                                      ","")),(IF([1]SAISIE!AO43=1,F43 &amp; " " &amp; "diab                                         ","")),(IF([1]SAISIE!AP43=1,F43 &amp; " " &amp; "diab s sel                                              ","")),(IF([1]SAISIE!AQ43=1,F43 &amp; " " &amp; "mixé                                            ","")),(IF([1]SAISIE!AR43=1,F43 &amp; " " &amp; "sans sel                                                  ","")),(IF([1]SAISIE!AS43=1,F43 &amp; " " &amp; "sans graisse                                                ","")),,(IF([1]SAISIE!AT43=1,F43 &amp; " " &amp; "sans gr s sel                                                   ","")),(IF([1]SAISIE!AU43=1,F43 &amp; " " &amp; "sans porc                                               ","")))</f>
        <v/>
      </c>
      <c r="AP43" s="42"/>
      <c r="AQ43" s="43"/>
      <c r="AR43" s="42"/>
      <c r="AS43" s="42"/>
      <c r="AT43" s="42"/>
      <c r="AU43" s="42"/>
      <c r="AV43" s="42"/>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row>
    <row r="44" spans="1:72" s="44" customFormat="1" ht="69" customHeight="1">
      <c r="A44" s="11"/>
      <c r="B44" s="38">
        <f>'[1]Fiche d''informations'!B62</f>
        <v>38</v>
      </c>
      <c r="C44" s="38">
        <f>'[1]Fiche d''informations'!C62</f>
        <v>1</v>
      </c>
      <c r="D44" s="38">
        <f>'[1]Fiche d''informations'!D62</f>
        <v>6</v>
      </c>
      <c r="E44" s="38" t="str">
        <f>'[1]Fiche d''informations'!E62</f>
        <v>Mr</v>
      </c>
      <c r="F44" s="38" t="s">
        <v>75</v>
      </c>
      <c r="G44" s="38" t="str">
        <f>IF([1]SAISIE!AA44=1,'Fiche Agt.Service'!G6,"")</f>
        <v/>
      </c>
      <c r="H44" s="38" t="str">
        <f>IF([1]SAISIE!AB44=1,'Fiche Agt.Service'!H6,"")</f>
        <v/>
      </c>
      <c r="I44" s="38" t="str">
        <f>IF([1]SAISIE!AC44=1,'Fiche Agt.Service'!I6,"")</f>
        <v/>
      </c>
      <c r="J44" s="38" t="str">
        <f>IF([1]SAISIE!AD44=1,'Fiche Agt.Service'!J6,"")</f>
        <v/>
      </c>
      <c r="K44" s="38" t="str">
        <f>IF([1]SAISIE!AE44=1,'Fiche Agt.Service'!K6,"")</f>
        <v/>
      </c>
      <c r="L44" s="38" t="str">
        <f>IF([1]SAISIE!AF44=1,'Fiche Agt.Service'!L6,"")</f>
        <v/>
      </c>
      <c r="M44" s="38" t="str">
        <f>IF([1]SAISIE!BH44=1,'Fiche Agt.Service'!M6,"")</f>
        <v/>
      </c>
      <c r="N44" s="38" t="str">
        <f>IF([1]SAISIE!BI44=1,'Fiche Agt.Service'!N6,"")</f>
        <v/>
      </c>
      <c r="O44" s="38" t="str">
        <f>IF([1]SAISIE!BJ44=1,'Fiche Agt.Service'!O6,"")</f>
        <v/>
      </c>
      <c r="P44" s="38" t="str">
        <f>IF([1]SAISIE!BK44=1,'Fiche Agt.Service'!P6,"")</f>
        <v/>
      </c>
      <c r="Q44" s="38" t="str">
        <f>IF([1]SAISIE!BL44=1,'Fiche Agt.Service'!Q6,"")</f>
        <v/>
      </c>
      <c r="R44" s="38" t="str">
        <f>IF([1]SAISIE!BM44=1,'Fiche Agt.Service'!R6,"")</f>
        <v/>
      </c>
      <c r="S44" s="38" t="str">
        <f>CONCATENATE(IF([1]SAISIE!J44=1,"salle"," "), IF([1]SAISIE!K44=1,"logement"," "))</f>
        <v xml:space="preserve">salle </v>
      </c>
      <c r="T44" s="38" t="str">
        <f t="shared" si="0"/>
        <v xml:space="preserve">NOM 38                                                            </v>
      </c>
      <c r="U44" s="38" t="str">
        <f t="shared" si="1"/>
        <v/>
      </c>
      <c r="V44" s="39" t="str">
        <f>CONCATENATE((IF(SUM([1]SAISIE!BN44:BP44)=0,"-",INDEX(B162:B164,MATCH(1,[1]SAISIE!BN44:BP44,0)))),(CONCATENATE(G44,H44,I44,J44,K44,L44,M44,N44,O44,P44,Q44,R44)))</f>
        <v xml:space="preserve">Betteraves </v>
      </c>
      <c r="W44" s="38" t="str">
        <f>IF(V44=B162,F44 &amp;"                           "," ")</f>
        <v xml:space="preserve"> </v>
      </c>
      <c r="X44" s="40" t="str">
        <f>IF(V44=B163, F44 &amp; "                            "," ")</f>
        <v xml:space="preserve"> </v>
      </c>
      <c r="Y44" s="38" t="str">
        <f>IF(V44=B164, F44 &amp; "                               "," ")</f>
        <v xml:space="preserve">NOM 38                               </v>
      </c>
      <c r="Z44" s="38" t="str">
        <f>CONCATENATE((IF(SUM([1]SAISIE!BQ44:BR44)=0,"-",INDEX(B165:B166,MATCH(1,[1]SAISIE!BQ44:BR44,0)))),(CONCATENATE(G44,H44,I44,J44,K44,L44,M44,N44,O44,P44,Q44,R44)))</f>
        <v>Nuggets de volaille</v>
      </c>
      <c r="AA44" s="38" t="str">
        <f>IF(Z44=B165, F44 &amp;"                           "," ")</f>
        <v xml:space="preserve">NOM 38                           </v>
      </c>
      <c r="AB44" s="38" t="str">
        <f>IF(Z44=B166,F44 &amp;"                           "," ")</f>
        <v xml:space="preserve"> </v>
      </c>
      <c r="AC44" s="39" t="str">
        <f>CONCATENATE((IF(SUM([1]SAISIE!BS44:BT44)=0,"-",INDEX(B167:B168,MATCH(1,[1]SAISIE!BS44:BT44,0)))),(CONCATENATE(G44,H44,I44,J44,K44,L44,M44,N44,O44,P44,Q44,R44)))</f>
        <v>Pommes de terre persillées</v>
      </c>
      <c r="AD44" s="38" t="str">
        <f>IF(AC44=B167, F44 &amp;"                           "," ")</f>
        <v xml:space="preserve"> </v>
      </c>
      <c r="AE44" s="38" t="str">
        <f>IF(AC44=B168,F44 &amp;"                           "," ")</f>
        <v xml:space="preserve">NOM 38                           </v>
      </c>
      <c r="AF44" s="39" t="str">
        <f>CONCATENATE((IF(SUM([1]SAISIE!BU44:BW44)=0,"-",INDEX(B169:B171,MATCH(1,[1]SAISIE!BU44:BW44,0)))),(CONCATENATE(G44,H44,I44,J44,K44,L44,M44,N44,O44,P44,Q44,R44)))</f>
        <v>Camembert</v>
      </c>
      <c r="AG44" s="38" t="str">
        <f>IF(AF44=B169, F44 &amp;"                           "," ")</f>
        <v xml:space="preserve"> </v>
      </c>
      <c r="AH44" s="38" t="str">
        <f>IF(AF44=B170,F44 &amp; "                            "," ")</f>
        <v xml:space="preserve"> </v>
      </c>
      <c r="AI44" s="38" t="str">
        <f>IF(AF44=B171,F44 &amp; "                               "," ")</f>
        <v xml:space="preserve">NOM 38                               </v>
      </c>
      <c r="AJ44" s="38" t="str">
        <f>CONCATENATE((IF(SUM([1]SAISIE!BX44:BY44)=0,"-",INDEX(B172:B173,MATCH(1,[1]SAISIE!BX44:BY44,0)))),(CONCATENATE(G44,H44,I44,J44,K44,L44,M44,N44,O44,P44,Q44,R44)))</f>
        <v>Fruit</v>
      </c>
      <c r="AK44" s="38" t="str">
        <f>IF(AJ44=B172,F44 &amp;"                           "," ")</f>
        <v xml:space="preserve">NOM 38                           </v>
      </c>
      <c r="AL44" s="38" t="str">
        <f>IF(AJ44=B173,F44 &amp; "                            "," ")</f>
        <v xml:space="preserve"> </v>
      </c>
      <c r="AM44" s="41"/>
      <c r="AN44" s="38" t="str">
        <f>CONCATENATE((IF([1]SAISIE!AG44=1,F44 &amp; " " &amp; "normal                                                    ","")),(IF([1]SAISIE!AH44=1,F44 &amp; " " &amp; "diab                                               ","")),(IF([1]SAISIE!AI44=1,F44 &amp; " " &amp; "diab s sel                                              ","")),(IF([1]SAISIE!AJ44=1, F44 &amp; " " &amp; "mixé                                              ","")),(IF([1]SAISIE!AK44=1,F44 &amp; " " &amp;  "sans sel                                                  ","")),(IF([1]SAISIE!AL44=1,F44 &amp; " " &amp;  "sans graisse                                             ","")),,(IF([1]SAISIE!AM44=1,F44 &amp; " " &amp;  "sans gr s sel                                                ","")))</f>
        <v/>
      </c>
      <c r="AO44" s="38" t="str">
        <f>CONCATENATE((IF([1]SAISIE!AN44=1,F44 &amp; " " &amp; "normal                                      ","")),(IF([1]SAISIE!AO44=1,F44 &amp; " " &amp; "diab                                         ","")),(IF([1]SAISIE!AP44=1,F44 &amp; " " &amp; "diab s sel                                              ","")),(IF([1]SAISIE!AQ44=1,F44 &amp; " " &amp; "mixé                                            ","")),(IF([1]SAISIE!AR44=1,F44 &amp; " " &amp; "sans sel                                                  ","")),(IF([1]SAISIE!AS44=1,F44 &amp; " " &amp; "sans graisse                                                ","")),,(IF([1]SAISIE!AT44=1,F44 &amp; " " &amp; "sans gr s sel                                                   ","")),(IF([1]SAISIE!AU44=1,F44 &amp; " " &amp; "sans porc                                               ","")))</f>
        <v/>
      </c>
      <c r="AP44" s="42"/>
      <c r="AQ44" s="43"/>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row>
    <row r="45" spans="1:72" s="44" customFormat="1" ht="69" customHeight="1">
      <c r="A45" s="11"/>
      <c r="B45" s="38">
        <f>'[1]Fiche d''informations'!B63</f>
        <v>39</v>
      </c>
      <c r="C45" s="38">
        <f>'[1]Fiche d''informations'!C63</f>
        <v>0</v>
      </c>
      <c r="D45" s="38">
        <f>'[1]Fiche d''informations'!D63</f>
        <v>0</v>
      </c>
      <c r="E45" s="38" t="str">
        <f>'[1]Fiche d''informations'!E63</f>
        <v>Mme</v>
      </c>
      <c r="F45" s="38" t="s">
        <v>76</v>
      </c>
      <c r="G45" s="38" t="str">
        <f>IF([1]SAISIE!AA45=1,'Fiche Agt.Service'!G6,"")</f>
        <v/>
      </c>
      <c r="H45" s="38" t="str">
        <f>IF([1]SAISIE!AB45=1,'Fiche Agt.Service'!H6,"")</f>
        <v/>
      </c>
      <c r="I45" s="38" t="str">
        <f>IF([1]SAISIE!AC45=1,'Fiche Agt.Service'!I6,"")</f>
        <v/>
      </c>
      <c r="J45" s="38" t="str">
        <f>IF([1]SAISIE!AD45=1,'Fiche Agt.Service'!J6,"")</f>
        <v/>
      </c>
      <c r="K45" s="38" t="str">
        <f>IF([1]SAISIE!AE45=1,'Fiche Agt.Service'!K6,"")</f>
        <v/>
      </c>
      <c r="L45" s="38" t="str">
        <f>IF([1]SAISIE!AF45=1,'Fiche Agt.Service'!L6,"")</f>
        <v/>
      </c>
      <c r="M45" s="38" t="str">
        <f>IF([1]SAISIE!BH45=1,'Fiche Agt.Service'!M6,"")</f>
        <v/>
      </c>
      <c r="N45" s="38" t="str">
        <f>IF([1]SAISIE!BI45=1,'Fiche Agt.Service'!N6,"")</f>
        <v/>
      </c>
      <c r="O45" s="38" t="str">
        <f>IF([1]SAISIE!BJ45=1,'Fiche Agt.Service'!O6,"")</f>
        <v/>
      </c>
      <c r="P45" s="38" t="str">
        <f>IF([1]SAISIE!BK45=1,'Fiche Agt.Service'!P6,"")</f>
        <v/>
      </c>
      <c r="Q45" s="38" t="str">
        <f>IF([1]SAISIE!BL45=1,'Fiche Agt.Service'!Q6,"")</f>
        <v/>
      </c>
      <c r="R45" s="38" t="str">
        <f>IF([1]SAISIE!BM45=1,'Fiche Agt.Service'!R6,"")</f>
        <v/>
      </c>
      <c r="S45" s="38" t="str">
        <f>CONCATENATE(IF([1]SAISIE!J45=1,"salle"," "), IF([1]SAISIE!K45=1,"logement"," "))</f>
        <v xml:space="preserve">  </v>
      </c>
      <c r="T45" s="38" t="str">
        <f t="shared" si="0"/>
        <v/>
      </c>
      <c r="U45" s="38" t="str">
        <f t="shared" si="1"/>
        <v/>
      </c>
      <c r="V45" s="39" t="str">
        <f>CONCATENATE((IF(SUM([1]SAISIE!BN45:BP45)=0,"-",INDEX(B162:B164,MATCH(1,[1]SAISIE!BN45:BP45,0)))),(CONCATENATE(G45,H45,I45,J45,K45,L45,M45,N45,O45,P45,Q45,R45)))</f>
        <v>-</v>
      </c>
      <c r="W45" s="38" t="str">
        <f>IF(V45=B162,F45 &amp;"                           "," ")</f>
        <v xml:space="preserve"> </v>
      </c>
      <c r="X45" s="40" t="str">
        <f>IF(V45=B163, F45 &amp; "                            "," ")</f>
        <v xml:space="preserve"> </v>
      </c>
      <c r="Y45" s="38" t="str">
        <f>IF(V45=B164, F45 &amp; "                               "," ")</f>
        <v xml:space="preserve"> </v>
      </c>
      <c r="Z45" s="38" t="str">
        <f>CONCATENATE((IF(SUM([1]SAISIE!BQ45:BR45)=0,"-",INDEX(B165:B166,MATCH(1,[1]SAISIE!BQ45:BR45,0)))),(CONCATENATE(G45,H45,I45,J45,K45,L45,M45,N45,O45,P45,Q45,R45)))</f>
        <v>-</v>
      </c>
      <c r="AA45" s="38" t="str">
        <f>IF(Z45=B165, F45 &amp;"                           "," ")</f>
        <v xml:space="preserve"> </v>
      </c>
      <c r="AB45" s="38" t="str">
        <f>IF(Z45=B166,F45 &amp;"                           "," ")</f>
        <v xml:space="preserve"> </v>
      </c>
      <c r="AC45" s="39" t="str">
        <f>CONCATENATE((IF(SUM([1]SAISIE!BS45:BT45)=0,"-",INDEX(B167:B168,MATCH(1,[1]SAISIE!BS45:BT45,0)))),(CONCATENATE(G45,H45,I45,J45,K45,L45,M45,N45,O45,P45,Q45,R45)))</f>
        <v>-</v>
      </c>
      <c r="AD45" s="38" t="str">
        <f>IF(AC45=B167, F45 &amp;"                           "," ")</f>
        <v xml:space="preserve"> </v>
      </c>
      <c r="AE45" s="38" t="str">
        <f>IF(AC45=B168,F45 &amp;"                           "," ")</f>
        <v xml:space="preserve"> </v>
      </c>
      <c r="AF45" s="39" t="str">
        <f>CONCATENATE((IF(SUM([1]SAISIE!BU45:BW45)=0,"-",INDEX(B169:B171,MATCH(1,[1]SAISIE!BU45:BW45,0)))),(CONCATENATE(G45,H45,I45,J45,K45,L45,M45,N45,O45,P45,Q45,R45)))</f>
        <v>-</v>
      </c>
      <c r="AG45" s="38" t="str">
        <f>IF(AF45=B169, F45 &amp;"                           "," ")</f>
        <v xml:space="preserve"> </v>
      </c>
      <c r="AH45" s="38" t="str">
        <f>IF(AF45=B170,F45 &amp; "                            "," ")</f>
        <v xml:space="preserve"> </v>
      </c>
      <c r="AI45" s="38" t="str">
        <f>IF(AF45=B171,F45 &amp; "                               "," ")</f>
        <v xml:space="preserve"> </v>
      </c>
      <c r="AJ45" s="38" t="str">
        <f>CONCATENATE((IF(SUM([1]SAISIE!BX45:BY45)=0,"-",INDEX(B172:B173,MATCH(1,[1]SAISIE!BX45:BY45,0)))),(CONCATENATE(G45,H45,I45,J45,K45,L45,M45,N45,O45,P45,Q45,R45)))</f>
        <v>-</v>
      </c>
      <c r="AK45" s="38" t="str">
        <f>IF(AJ45=B172,F45 &amp;"                           "," ")</f>
        <v xml:space="preserve"> </v>
      </c>
      <c r="AL45" s="38" t="str">
        <f>IF(AJ45=B173,F45 &amp; "                            "," ")</f>
        <v xml:space="preserve"> </v>
      </c>
      <c r="AM45" s="41"/>
      <c r="AN45" s="38" t="str">
        <f>CONCATENATE((IF([1]SAISIE!AG45=1,F45 &amp; " " &amp; "normal                                                    ","")),(IF([1]SAISIE!AH45=1,F45 &amp; " " &amp; "diab                                               ","")),(IF([1]SAISIE!AI45=1,F45 &amp; " " &amp; "diab s sel                                              ","")),(IF([1]SAISIE!AJ45=1, F45 &amp; " " &amp; "mixé                                              ","")),(IF([1]SAISIE!AK45=1,F45 &amp; " " &amp;  "sans sel                                                  ","")),(IF([1]SAISIE!AL45=1,F45 &amp; " " &amp;  "sans graisse                                             ","")),,(IF([1]SAISIE!AM45=1,F45 &amp; " " &amp;  "sans gr s sel                                                ","")))</f>
        <v/>
      </c>
      <c r="AO45" s="38" t="str">
        <f>CONCATENATE((IF([1]SAISIE!AN45=1,F45 &amp; " " &amp; "normal                                      ","")),(IF([1]SAISIE!AO45=1,F45 &amp; " " &amp; "diab                                         ","")),(IF([1]SAISIE!AP45=1,F45 &amp; " " &amp; "diab s sel                                              ","")),(IF([1]SAISIE!AQ45=1,F45 &amp; " " &amp; "mixé                                            ","")),(IF([1]SAISIE!AR45=1,F45 &amp; " " &amp; "sans sel                                                  ","")),(IF([1]SAISIE!AS45=1,F45 &amp; " " &amp; "sans graisse                                                ","")),,(IF([1]SAISIE!AT45=1,F45 &amp; " " &amp; "sans gr s sel                                                   ","")),(IF([1]SAISIE!AU45=1,F45 &amp; " " &amp; "sans porc                                               ","")))</f>
        <v/>
      </c>
      <c r="AP45" s="42"/>
      <c r="AQ45" s="43"/>
      <c r="AR45" s="42"/>
      <c r="AS45" s="42"/>
      <c r="AT45" s="42"/>
      <c r="AU45" s="42"/>
      <c r="AV45" s="42"/>
      <c r="AW45" s="42"/>
      <c r="AX45" s="42"/>
      <c r="AY45" s="42"/>
      <c r="AZ45" s="42"/>
      <c r="BA45" s="42"/>
      <c r="BB45" s="42"/>
      <c r="BC45" s="42"/>
      <c r="BD45" s="42"/>
      <c r="BE45" s="42"/>
      <c r="BF45" s="42"/>
      <c r="BG45" s="42"/>
      <c r="BH45" s="42"/>
      <c r="BI45" s="42"/>
      <c r="BJ45" s="42"/>
      <c r="BK45" s="42"/>
      <c r="BL45" s="42"/>
      <c r="BM45" s="42"/>
      <c r="BN45" s="42"/>
      <c r="BO45" s="42"/>
      <c r="BP45" s="42"/>
      <c r="BQ45" s="42"/>
      <c r="BR45" s="42"/>
      <c r="BS45" s="42"/>
      <c r="BT45" s="42"/>
    </row>
    <row r="46" spans="1:72" s="44" customFormat="1" ht="69" customHeight="1">
      <c r="A46" s="11"/>
      <c r="B46" s="38">
        <f>'[1]Fiche d''informations'!B64</f>
        <v>40</v>
      </c>
      <c r="C46" s="38">
        <f>'[1]Fiche d''informations'!C64</f>
        <v>0</v>
      </c>
      <c r="D46" s="38">
        <f>'[1]Fiche d''informations'!D64</f>
        <v>0</v>
      </c>
      <c r="E46" s="38" t="str">
        <f>'[1]Fiche d''informations'!E64</f>
        <v>Mr</v>
      </c>
      <c r="F46" s="38" t="s">
        <v>77</v>
      </c>
      <c r="G46" s="38" t="str">
        <f>IF([1]SAISIE!AA46=1,'Fiche Agt.Service'!G6,"")</f>
        <v/>
      </c>
      <c r="H46" s="38" t="str">
        <f>IF([1]SAISIE!AB46=1,'Fiche Agt.Service'!H6,"")</f>
        <v/>
      </c>
      <c r="I46" s="38" t="str">
        <f>IF([1]SAISIE!AC46=1,'Fiche Agt.Service'!I6,"")</f>
        <v/>
      </c>
      <c r="J46" s="38" t="str">
        <f>IF([1]SAISIE!AD46=1,'Fiche Agt.Service'!J6,"")</f>
        <v/>
      </c>
      <c r="K46" s="38" t="str">
        <f>IF([1]SAISIE!AE46=1,'Fiche Agt.Service'!K6,"")</f>
        <v/>
      </c>
      <c r="L46" s="38" t="str">
        <f>IF([1]SAISIE!AF46=1,'Fiche Agt.Service'!L6,"")</f>
        <v/>
      </c>
      <c r="M46" s="38" t="str">
        <f>IF([1]SAISIE!BH46=1,'Fiche Agt.Service'!M6,"")</f>
        <v/>
      </c>
      <c r="N46" s="38" t="str">
        <f>IF([1]SAISIE!BI46=1,'Fiche Agt.Service'!N6,"")</f>
        <v/>
      </c>
      <c r="O46" s="38" t="str">
        <f>IF([1]SAISIE!BJ46=1,'Fiche Agt.Service'!O6,"")</f>
        <v/>
      </c>
      <c r="P46" s="38" t="str">
        <f>IF([1]SAISIE!BK46=1,'Fiche Agt.Service'!P6,"")</f>
        <v/>
      </c>
      <c r="Q46" s="38" t="str">
        <f>IF([1]SAISIE!BL46=1,'Fiche Agt.Service'!Q6,"")</f>
        <v/>
      </c>
      <c r="R46" s="38" t="str">
        <f>IF([1]SAISIE!BM46=1,'Fiche Agt.Service'!R6,"")</f>
        <v/>
      </c>
      <c r="S46" s="38" t="str">
        <f>CONCATENATE(IF([1]SAISIE!J46=1,"salle"," "), IF([1]SAISIE!K46=1,"logement"," "))</f>
        <v xml:space="preserve">  </v>
      </c>
      <c r="T46" s="38" t="str">
        <f t="shared" si="0"/>
        <v/>
      </c>
      <c r="U46" s="38" t="str">
        <f t="shared" si="1"/>
        <v/>
      </c>
      <c r="V46" s="39" t="str">
        <f>CONCATENATE((IF(SUM([1]SAISIE!BN46:BP46)=0,"-",INDEX(B162:B164,MATCH(1,[1]SAISIE!BN46:BP46,0)))),(CONCATENATE(G46,H46,I46,J46,K46,L46,M46,N46,O46,P46,Q46,R46)))</f>
        <v>-</v>
      </c>
      <c r="W46" s="38" t="str">
        <f>IF(V46=B162,F46 &amp;"                           "," ")</f>
        <v xml:space="preserve"> </v>
      </c>
      <c r="X46" s="40" t="str">
        <f>IF(V46=B163, F46 &amp; "                            "," ")</f>
        <v xml:space="preserve"> </v>
      </c>
      <c r="Y46" s="38" t="str">
        <f>IF(V46=B164, F46 &amp; "                               "," ")</f>
        <v xml:space="preserve"> </v>
      </c>
      <c r="Z46" s="38" t="str">
        <f>CONCATENATE((IF(SUM([1]SAISIE!BQ46:BR46)=0,"-",INDEX(B165:B166,MATCH(1,[1]SAISIE!BQ46:BR46,0)))),(CONCATENATE(G46,H46,I46,J46,K46,L46,M46,N46,O46,P46,Q46,R46)))</f>
        <v>-</v>
      </c>
      <c r="AA46" s="38" t="str">
        <f>IF(Z46=B165, F46 &amp;"                           "," ")</f>
        <v xml:space="preserve"> </v>
      </c>
      <c r="AB46" s="38" t="str">
        <f>IF(Z46=B166,F46 &amp;"                           "," ")</f>
        <v xml:space="preserve"> </v>
      </c>
      <c r="AC46" s="39" t="str">
        <f>CONCATENATE((IF(SUM([1]SAISIE!BS46:BT46)=0,"-",INDEX(B167:B168,MATCH(1,[1]SAISIE!BS46:BT46,0)))),(CONCATENATE(G46,H46,I46,J46,K46,L46,M46,N46,O46,P46,Q46,R46)))</f>
        <v>-</v>
      </c>
      <c r="AD46" s="38" t="str">
        <f>IF(AC46=B167, F46 &amp;"                           "," ")</f>
        <v xml:space="preserve"> </v>
      </c>
      <c r="AE46" s="38" t="str">
        <f>IF(AC46=B168,F46 &amp;"                           "," ")</f>
        <v xml:space="preserve"> </v>
      </c>
      <c r="AF46" s="39" t="str">
        <f>CONCATENATE((IF(SUM([1]SAISIE!BU46:BW46)=0,"-",INDEX(B169:B171,MATCH(1,[1]SAISIE!BU46:BW46,0)))),(CONCATENATE(G46,H46,I46,J46,K46,L46,M46,N46,O46,P46,Q46,R46)))</f>
        <v>-</v>
      </c>
      <c r="AG46" s="38" t="str">
        <f>IF(AF46=B169, F46 &amp;"                           "," ")</f>
        <v xml:space="preserve"> </v>
      </c>
      <c r="AH46" s="38" t="str">
        <f>IF(AF46=B170,F46 &amp; "                            "," ")</f>
        <v xml:space="preserve"> </v>
      </c>
      <c r="AI46" s="38" t="str">
        <f>IF(AF46=B171,F46 &amp; "                               "," ")</f>
        <v xml:space="preserve"> </v>
      </c>
      <c r="AJ46" s="38" t="str">
        <f>CONCATENATE((IF(SUM([1]SAISIE!BX46:BY46)=0,"-",INDEX(B172:B173,MATCH(1,[1]SAISIE!BX46:BY46,0)))),(CONCATENATE(G46,H46,I46,J46,K46,L46,M46,N46,O46,P46,Q46,R46)))</f>
        <v>-</v>
      </c>
      <c r="AK46" s="38" t="str">
        <f>IF(AJ46=B172,F46 &amp;"                           "," ")</f>
        <v xml:space="preserve"> </v>
      </c>
      <c r="AL46" s="38" t="str">
        <f>IF(AJ46=B173,F46 &amp; "                            "," ")</f>
        <v xml:space="preserve"> </v>
      </c>
      <c r="AM46" s="41"/>
      <c r="AN46" s="38" t="str">
        <f>CONCATENATE((IF([1]SAISIE!AG46=1,F46 &amp; " " &amp; "normal                                                    ","")),(IF([1]SAISIE!AH46=1,F46 &amp; " " &amp; "diab                                               ","")),(IF([1]SAISIE!AI46=1,F46 &amp; " " &amp; "diab s sel                                              ","")),(IF([1]SAISIE!AJ46=1, F46 &amp; " " &amp; "mixé                                              ","")),(IF([1]SAISIE!AK46=1,F46 &amp; " " &amp;  "sans sel                                                  ","")),(IF([1]SAISIE!AL46=1,F46 &amp; " " &amp;  "sans graisse                                             ","")),,(IF([1]SAISIE!AM46=1,F46 &amp; " " &amp;  "sans gr s sel                                                ","")))</f>
        <v/>
      </c>
      <c r="AO46" s="38" t="str">
        <f>CONCATENATE((IF([1]SAISIE!AN46=1,F46 &amp; " " &amp; "normal                                      ","")),(IF([1]SAISIE!AO46=1,F46 &amp; " " &amp; "diab                                         ","")),(IF([1]SAISIE!AP46=1,F46 &amp; " " &amp; "diab s sel                                              ","")),(IF([1]SAISIE!AQ46=1,F46 &amp; " " &amp; "mixé                                            ","")),(IF([1]SAISIE!AR46=1,F46 &amp; " " &amp; "sans sel                                                  ","")),(IF([1]SAISIE!AS46=1,F46 &amp; " " &amp; "sans graisse                                                ","")),,(IF([1]SAISIE!AT46=1,F46 &amp; " " &amp; "sans gr s sel                                                   ","")),(IF([1]SAISIE!AU46=1,F46 &amp; " " &amp; "sans porc                                               ","")))</f>
        <v/>
      </c>
      <c r="AP46" s="42"/>
      <c r="AQ46" s="43"/>
      <c r="AR46" s="42"/>
      <c r="AS46" s="42"/>
      <c r="AT46" s="42"/>
      <c r="AU46" s="42"/>
      <c r="AV46" s="42"/>
      <c r="AW46" s="42"/>
      <c r="AX46" s="42"/>
      <c r="AY46" s="42"/>
      <c r="AZ46" s="42"/>
      <c r="BA46" s="42"/>
      <c r="BB46" s="42"/>
      <c r="BC46" s="42"/>
      <c r="BD46" s="42"/>
      <c r="BE46" s="42"/>
      <c r="BF46" s="42"/>
      <c r="BG46" s="42"/>
      <c r="BH46" s="42"/>
      <c r="BI46" s="42"/>
      <c r="BJ46" s="42"/>
      <c r="BK46" s="42"/>
      <c r="BL46" s="42"/>
      <c r="BM46" s="42"/>
      <c r="BN46" s="42"/>
      <c r="BO46" s="42"/>
      <c r="BP46" s="42"/>
      <c r="BQ46" s="42"/>
      <c r="BR46" s="42"/>
      <c r="BS46" s="42"/>
      <c r="BT46" s="42"/>
    </row>
    <row r="47" spans="1:72" s="44" customFormat="1" ht="69" customHeight="1">
      <c r="A47" s="11"/>
      <c r="B47" s="38">
        <f>'[1]Fiche d''informations'!B65</f>
        <v>41</v>
      </c>
      <c r="C47" s="38">
        <f>'[1]Fiche d''informations'!C65</f>
        <v>0</v>
      </c>
      <c r="D47" s="38">
        <f>'[1]Fiche d''informations'!D65</f>
        <v>0</v>
      </c>
      <c r="E47" s="38" t="str">
        <f>'[1]Fiche d''informations'!E65</f>
        <v>Mme</v>
      </c>
      <c r="F47" s="38" t="s">
        <v>78</v>
      </c>
      <c r="G47" s="38" t="str">
        <f>IF([1]SAISIE!AA47=1,'Fiche Agt.Service'!G6,"")</f>
        <v/>
      </c>
      <c r="H47" s="38" t="str">
        <f>IF([1]SAISIE!AB47=1,'Fiche Agt.Service'!H6,"")</f>
        <v/>
      </c>
      <c r="I47" s="38" t="str">
        <f>IF([1]SAISIE!AC47=1,'Fiche Agt.Service'!I6,"")</f>
        <v/>
      </c>
      <c r="J47" s="38" t="str">
        <f>IF([1]SAISIE!AD47=1,'Fiche Agt.Service'!J6,"")</f>
        <v/>
      </c>
      <c r="K47" s="38" t="str">
        <f>IF([1]SAISIE!AE47=1,'Fiche Agt.Service'!K6,"")</f>
        <v/>
      </c>
      <c r="L47" s="38" t="str">
        <f>IF([1]SAISIE!AF47=1,'Fiche Agt.Service'!L6,"")</f>
        <v/>
      </c>
      <c r="M47" s="38" t="str">
        <f>IF([1]SAISIE!BH47=1,'Fiche Agt.Service'!M6,"")</f>
        <v/>
      </c>
      <c r="N47" s="38" t="str">
        <f>IF([1]SAISIE!BI47=1,'Fiche Agt.Service'!N6,"")</f>
        <v/>
      </c>
      <c r="O47" s="38" t="str">
        <f>IF([1]SAISIE!BJ47=1,'Fiche Agt.Service'!O6,"")</f>
        <v/>
      </c>
      <c r="P47" s="38" t="str">
        <f>IF([1]SAISIE!BK47=1,'Fiche Agt.Service'!P6,"")</f>
        <v/>
      </c>
      <c r="Q47" s="38" t="str">
        <f>IF([1]SAISIE!BL47=1,'Fiche Agt.Service'!Q6,"")</f>
        <v/>
      </c>
      <c r="R47" s="38" t="str">
        <f>IF([1]SAISIE!BM47=1,'Fiche Agt.Service'!R6,"")</f>
        <v/>
      </c>
      <c r="S47" s="38" t="str">
        <f>CONCATENATE(IF([1]SAISIE!J47=1,"salle"," "), IF([1]SAISIE!K47=1,"logement"," "))</f>
        <v xml:space="preserve">  </v>
      </c>
      <c r="T47" s="38" t="str">
        <f t="shared" si="0"/>
        <v/>
      </c>
      <c r="U47" s="38" t="str">
        <f t="shared" si="1"/>
        <v/>
      </c>
      <c r="V47" s="39" t="str">
        <f>CONCATENATE((IF(SUM([1]SAISIE!BN47:BP47)=0,"-",INDEX(B162:B164,MATCH(1,[1]SAISIE!BN47:BP47,0)))),(CONCATENATE(G47,H47,I47,J47,K47,L47,M47,N47,O47,P47,Q47,R47)))</f>
        <v>-</v>
      </c>
      <c r="W47" s="38" t="str">
        <f>IF(V47=B162,F47 &amp;"                           "," ")</f>
        <v xml:space="preserve"> </v>
      </c>
      <c r="X47" s="40" t="str">
        <f>IF(V47=B163, F47 &amp; "                            "," ")</f>
        <v xml:space="preserve"> </v>
      </c>
      <c r="Y47" s="38" t="str">
        <f>IF(V47=B164, F47 &amp; "                               "," ")</f>
        <v xml:space="preserve"> </v>
      </c>
      <c r="Z47" s="38" t="str">
        <f>CONCATENATE((IF(SUM([1]SAISIE!BQ47:BR47)=0,"-",INDEX(B165:B166,MATCH(1,[1]SAISIE!BQ47:BR47,0)))),(CONCATENATE(G47,H47,I47,J47,K47,L47,M47,N47,O47,P47,Q47,R47)))</f>
        <v>-</v>
      </c>
      <c r="AA47" s="38" t="str">
        <f>IF(Z47=B165, F47 &amp;"                           "," ")</f>
        <v xml:space="preserve"> </v>
      </c>
      <c r="AB47" s="38" t="str">
        <f>IF(Z47=B166,F47 &amp;"                           "," ")</f>
        <v xml:space="preserve"> </v>
      </c>
      <c r="AC47" s="39" t="str">
        <f>CONCATENATE((IF(SUM([1]SAISIE!BS47:BT47)=0,"-",INDEX(B167:B168,MATCH(1,[1]SAISIE!BS47:BT47,0)))),(CONCATENATE(G47,H47,I47,J47,K47,L47,M47,N47,O47,P47,Q47,R47)))</f>
        <v>-</v>
      </c>
      <c r="AD47" s="38" t="str">
        <f>IF(AC47=B167, F47 &amp;"                           "," ")</f>
        <v xml:space="preserve"> </v>
      </c>
      <c r="AE47" s="38" t="str">
        <f>IF(AC47=B168,F47 &amp;"                           "," ")</f>
        <v xml:space="preserve"> </v>
      </c>
      <c r="AF47" s="39" t="str">
        <f>CONCATENATE((IF(SUM([1]SAISIE!BU47:BW47)=0,"-",INDEX(B169:B171,MATCH(1,[1]SAISIE!BU47:BW47,0)))),(CONCATENATE(G47,H47,I47,J47,K47,L47,M47,N47,O47,P47,Q47,R47)))</f>
        <v>-</v>
      </c>
      <c r="AG47" s="38" t="str">
        <f>IF(AF47=B169, F47 &amp;"                           "," ")</f>
        <v xml:space="preserve"> </v>
      </c>
      <c r="AH47" s="38" t="str">
        <f>IF(AF47=B170,F47 &amp; "                            "," ")</f>
        <v xml:space="preserve"> </v>
      </c>
      <c r="AI47" s="38" t="str">
        <f>IF(AF47=B171,F47 &amp; "                               "," ")</f>
        <v xml:space="preserve"> </v>
      </c>
      <c r="AJ47" s="38" t="str">
        <f>CONCATENATE((IF(SUM([1]SAISIE!BX47:BY47)=0,"-",INDEX(B172:B173,MATCH(1,[1]SAISIE!BX47:BY47,0)))),(CONCATENATE(G47,H47,I47,J47,K47,L47,M47,N47,O47,P47,Q47,R47)))</f>
        <v>-</v>
      </c>
      <c r="AK47" s="38" t="str">
        <f>IF(AJ47=B172,F47 &amp;"                           "," ")</f>
        <v xml:space="preserve"> </v>
      </c>
      <c r="AL47" s="38" t="str">
        <f>IF(AJ47=B173,F47 &amp; "                            "," ")</f>
        <v xml:space="preserve"> </v>
      </c>
      <c r="AM47" s="41"/>
      <c r="AN47" s="38" t="str">
        <f>CONCATENATE((IF([1]SAISIE!AG47=1,F47 &amp; " " &amp; "normal                                                    ","")),(IF([1]SAISIE!AH47=1,F47 &amp; " " &amp; "diab                                               ","")),(IF([1]SAISIE!AI47=1,F47 &amp; " " &amp; "diab s sel                                              ","")),(IF([1]SAISIE!AJ47=1, F47 &amp; " " &amp; "mixé                                              ","")),(IF([1]SAISIE!AK47=1,F47 &amp; " " &amp;  "sans sel                                                  ","")),(IF([1]SAISIE!AL47=1,F47 &amp; " " &amp;  "sans graisse                                             ","")),,(IF([1]SAISIE!AM47=1,F47 &amp; " " &amp;  "sans gr s sel                                                ","")))</f>
        <v/>
      </c>
      <c r="AO47" s="38" t="str">
        <f>CONCATENATE((IF([1]SAISIE!AN47=1,F47 &amp; " " &amp; "normal                                      ","")),(IF([1]SAISIE!AO47=1,F47 &amp; " " &amp; "diab                                         ","")),(IF([1]SAISIE!AP47=1,F47 &amp; " " &amp; "diab s sel                                              ","")),(IF([1]SAISIE!AQ47=1,F47 &amp; " " &amp; "mixé                                            ","")),(IF([1]SAISIE!AR47=1,F47 &amp; " " &amp; "sans sel                                                  ","")),(IF([1]SAISIE!AS47=1,F47 &amp; " " &amp; "sans graisse                                                ","")),,(IF([1]SAISIE!AT47=1,F47 &amp; " " &amp; "sans gr s sel                                                   ","")),(IF([1]SAISIE!AU47=1,F47 &amp; " " &amp; "sans porc                                               ","")))</f>
        <v/>
      </c>
      <c r="AP47" s="42"/>
      <c r="AQ47" s="43"/>
      <c r="AR47" s="42"/>
      <c r="AS47" s="42"/>
      <c r="AT47" s="42"/>
      <c r="AU47" s="42"/>
      <c r="AV47" s="42"/>
      <c r="AW47" s="42"/>
      <c r="AX47" s="42"/>
      <c r="AY47" s="42"/>
      <c r="AZ47" s="42"/>
      <c r="BA47" s="42"/>
      <c r="BB47" s="42"/>
      <c r="BC47" s="42"/>
      <c r="BD47" s="42"/>
      <c r="BE47" s="42"/>
      <c r="BF47" s="42"/>
      <c r="BG47" s="42"/>
      <c r="BH47" s="42"/>
      <c r="BI47" s="42"/>
      <c r="BJ47" s="42"/>
      <c r="BK47" s="42"/>
      <c r="BL47" s="42"/>
      <c r="BM47" s="42"/>
      <c r="BN47" s="42"/>
      <c r="BO47" s="42"/>
      <c r="BP47" s="42"/>
      <c r="BQ47" s="42"/>
      <c r="BR47" s="42"/>
      <c r="BS47" s="42"/>
      <c r="BT47" s="42"/>
    </row>
    <row r="48" spans="1:72" s="44" customFormat="1" ht="69" customHeight="1">
      <c r="A48" s="11"/>
      <c r="B48" s="38">
        <f>'[1]Fiche d''informations'!B66</f>
        <v>42</v>
      </c>
      <c r="C48" s="38">
        <f>'[1]Fiche d''informations'!C66</f>
        <v>0</v>
      </c>
      <c r="D48" s="38">
        <f>'[1]Fiche d''informations'!D66</f>
        <v>0</v>
      </c>
      <c r="E48" s="38" t="str">
        <f>'[1]Fiche d''informations'!E66</f>
        <v>Mme</v>
      </c>
      <c r="F48" s="38" t="s">
        <v>79</v>
      </c>
      <c r="G48" s="38" t="str">
        <f>IF([1]SAISIE!AA48=1,'Fiche Agt.Service'!G6,"")</f>
        <v/>
      </c>
      <c r="H48" s="38" t="str">
        <f>IF([1]SAISIE!AB48=1,'Fiche Agt.Service'!H6,"")</f>
        <v/>
      </c>
      <c r="I48" s="38" t="str">
        <f>IF([1]SAISIE!AC48=1,'Fiche Agt.Service'!I6,"")</f>
        <v/>
      </c>
      <c r="J48" s="38" t="str">
        <f>IF([1]SAISIE!AD48=1,'Fiche Agt.Service'!J6,"")</f>
        <v/>
      </c>
      <c r="K48" s="38" t="str">
        <f>IF([1]SAISIE!AE48=1,'Fiche Agt.Service'!K6,"")</f>
        <v/>
      </c>
      <c r="L48" s="38" t="str">
        <f>IF([1]SAISIE!AF48=1,'Fiche Agt.Service'!L6,"")</f>
        <v/>
      </c>
      <c r="M48" s="38" t="str">
        <f>IF([1]SAISIE!BH48=1,'Fiche Agt.Service'!M6,"")</f>
        <v/>
      </c>
      <c r="N48" s="38" t="str">
        <f>IF([1]SAISIE!BI48=1,'Fiche Agt.Service'!N6,"")</f>
        <v/>
      </c>
      <c r="O48" s="38" t="str">
        <f>IF([1]SAISIE!BJ48=1,'Fiche Agt.Service'!O6,"")</f>
        <v/>
      </c>
      <c r="P48" s="38" t="str">
        <f>IF([1]SAISIE!BK48=1,'Fiche Agt.Service'!P6,"")</f>
        <v/>
      </c>
      <c r="Q48" s="38" t="str">
        <f>IF([1]SAISIE!BL48=1,'Fiche Agt.Service'!Q6,"")</f>
        <v/>
      </c>
      <c r="R48" s="38" t="str">
        <f>IF([1]SAISIE!BM48=1,'Fiche Agt.Service'!R6,"")</f>
        <v/>
      </c>
      <c r="S48" s="38" t="str">
        <f>CONCATENATE(IF([1]SAISIE!J48=1,"salle"," "), IF([1]SAISIE!K48=1,"logement"," "))</f>
        <v xml:space="preserve">  </v>
      </c>
      <c r="T48" s="38" t="str">
        <f t="shared" si="0"/>
        <v/>
      </c>
      <c r="U48" s="38" t="str">
        <f t="shared" si="1"/>
        <v/>
      </c>
      <c r="V48" s="39" t="str">
        <f>CONCATENATE((IF(SUM([1]SAISIE!BN48:BP48)=0,"-",INDEX(B162:B164,MATCH(1,[1]SAISIE!BN48:BP48,0)))),(CONCATENATE(G48,H48,I48,J48,K48,L48,M48,N48,O48,P48,Q48,R48)))</f>
        <v>-</v>
      </c>
      <c r="W48" s="38" t="str">
        <f>IF(V48=B162,F48 &amp;"                           "," ")</f>
        <v xml:space="preserve"> </v>
      </c>
      <c r="X48" s="40" t="str">
        <f>IF(V48=B163, F48 &amp; "                            "," ")</f>
        <v xml:space="preserve"> </v>
      </c>
      <c r="Y48" s="38" t="str">
        <f>IF(V48=B164, F48 &amp; "                               "," ")</f>
        <v xml:space="preserve"> </v>
      </c>
      <c r="Z48" s="38" t="str">
        <f>CONCATENATE((IF(SUM([1]SAISIE!BQ48:BR48)=0,"-",INDEX(B165:B166,MATCH(1,[1]SAISIE!BQ48:BR48,0)))),(CONCATENATE(G48,H48,I48,J48,K48,L48,M48,N48,O48,P48,Q48,R48)))</f>
        <v>-</v>
      </c>
      <c r="AA48" s="38" t="str">
        <f>IF(Z48=B165, F48 &amp;"                           "," ")</f>
        <v xml:space="preserve"> </v>
      </c>
      <c r="AB48" s="38" t="str">
        <f>IF(Z48=B166,F48 &amp;"                           "," ")</f>
        <v xml:space="preserve"> </v>
      </c>
      <c r="AC48" s="39" t="str">
        <f>CONCATENATE((IF(SUM([1]SAISIE!BS48:BT48)=0,"-",INDEX(B167:B168,MATCH(1,[1]SAISIE!BS48:BT48,0)))),(CONCATENATE(G48,H48,I48,J48,K48,L48,M48,N48,O48,P48,Q48,R48)))</f>
        <v>-</v>
      </c>
      <c r="AD48" s="38" t="str">
        <f>IF(AC48=B167, F48 &amp;"                           "," ")</f>
        <v xml:space="preserve"> </v>
      </c>
      <c r="AE48" s="38" t="str">
        <f>IF(AC48=B168,F48 &amp;"                           "," ")</f>
        <v xml:space="preserve"> </v>
      </c>
      <c r="AF48" s="39" t="str">
        <f>CONCATENATE((IF(SUM([1]SAISIE!BU48:BW48)=0,"-",INDEX(B169:B171,MATCH(1,[1]SAISIE!BU48:BW48,0)))),(CONCATENATE(G48,H48,I48,J48,K48,L48,M48,N48,O48,P48,Q48,R48)))</f>
        <v>-</v>
      </c>
      <c r="AG48" s="38" t="str">
        <f>IF(AF48=B169, F48 &amp;"                           "," ")</f>
        <v xml:space="preserve"> </v>
      </c>
      <c r="AH48" s="38" t="str">
        <f>IF(AF48=B170,F48 &amp; "                            "," ")</f>
        <v xml:space="preserve"> </v>
      </c>
      <c r="AI48" s="38" t="str">
        <f>IF(AF48=B171,F48 &amp; "                               "," ")</f>
        <v xml:space="preserve"> </v>
      </c>
      <c r="AJ48" s="38" t="str">
        <f>CONCATENATE((IF(SUM([1]SAISIE!BX48:BY48)=0,"-",INDEX(B172:B173,MATCH(1,[1]SAISIE!BX48:BY48,0)))),(CONCATENATE(G48,H48,I48,J48,K48,L48,M48,N48,O48,P48,Q48,R48)))</f>
        <v>-</v>
      </c>
      <c r="AK48" s="38" t="str">
        <f>IF(AJ48=B172,F48 &amp;"                           "," ")</f>
        <v xml:space="preserve"> </v>
      </c>
      <c r="AL48" s="38" t="str">
        <f>IF(AJ48=B173,F48 &amp; "                            "," ")</f>
        <v xml:space="preserve"> </v>
      </c>
      <c r="AM48" s="41"/>
      <c r="AN48" s="38" t="str">
        <f>CONCATENATE((IF([1]SAISIE!AG48=1,F48 &amp; " " &amp; "normal                                                    ","")),(IF([1]SAISIE!AH48=1,F48 &amp; " " &amp; "diab                                               ","")),(IF([1]SAISIE!AI48=1,F48 &amp; " " &amp; "diab s sel                                              ","")),(IF([1]SAISIE!AJ48=1, F48 &amp; " " &amp; "mixé                                              ","")),(IF([1]SAISIE!AK48=1,F48 &amp; " " &amp;  "sans sel                                                  ","")),(IF([1]SAISIE!AL48=1,F48 &amp; " " &amp;  "sans graisse                                             ","")),,(IF([1]SAISIE!AM48=1,F48 &amp; " " &amp;  "sans gr s sel                                                ","")))</f>
        <v/>
      </c>
      <c r="AO48" s="38" t="str">
        <f>CONCATENATE((IF([1]SAISIE!AN48=1,F48 &amp; " " &amp; "normal                                      ","")),(IF([1]SAISIE!AO48=1,F48 &amp; " " &amp; "diab                                         ","")),(IF([1]SAISIE!AP48=1,F48 &amp; " " &amp; "diab s sel                                              ","")),(IF([1]SAISIE!AQ48=1,F48 &amp; " " &amp; "mixé                                            ","")),(IF([1]SAISIE!AR48=1,F48 &amp; " " &amp; "sans sel                                                  ","")),(IF([1]SAISIE!AS48=1,F48 &amp; " " &amp; "sans graisse                                                ","")),,(IF([1]SAISIE!AT48=1,F48 &amp; " " &amp; "sans gr s sel                                                   ","")),(IF([1]SAISIE!AU48=1,F48 &amp; " " &amp; "sans porc                                               ","")))</f>
        <v/>
      </c>
      <c r="AP48" s="42"/>
      <c r="AQ48" s="43"/>
      <c r="AR48" s="42"/>
      <c r="AS48" s="42"/>
      <c r="AT48" s="42"/>
      <c r="AU48" s="42"/>
      <c r="AV48" s="42"/>
      <c r="AW48" s="42"/>
      <c r="AX48" s="42"/>
      <c r="AY48" s="42"/>
      <c r="AZ48" s="42"/>
      <c r="BA48" s="42"/>
      <c r="BB48" s="42"/>
      <c r="BC48" s="42"/>
      <c r="BD48" s="42"/>
      <c r="BE48" s="42"/>
      <c r="BF48" s="42"/>
      <c r="BG48" s="42"/>
      <c r="BH48" s="42"/>
      <c r="BI48" s="42"/>
      <c r="BJ48" s="42"/>
      <c r="BK48" s="42"/>
      <c r="BL48" s="42"/>
      <c r="BM48" s="42"/>
      <c r="BN48" s="42"/>
      <c r="BO48" s="42"/>
      <c r="BP48" s="42"/>
      <c r="BQ48" s="42"/>
      <c r="BR48" s="42"/>
      <c r="BS48" s="42"/>
      <c r="BT48" s="42"/>
    </row>
    <row r="49" spans="1:72" s="44" customFormat="1" ht="69" customHeight="1">
      <c r="A49" s="11"/>
      <c r="B49" s="38">
        <f>'[1]Fiche d''informations'!B67</f>
        <v>43</v>
      </c>
      <c r="C49" s="38">
        <f>'[1]Fiche d''informations'!C67</f>
        <v>0</v>
      </c>
      <c r="D49" s="38">
        <f>'[1]Fiche d''informations'!D67</f>
        <v>0</v>
      </c>
      <c r="E49" s="38" t="str">
        <f>'[1]Fiche d''informations'!E67</f>
        <v>Mme</v>
      </c>
      <c r="F49" s="38" t="s">
        <v>80</v>
      </c>
      <c r="G49" s="38" t="str">
        <f>IF([1]SAISIE!AA49=1,'Fiche Agt.Service'!G6,"")</f>
        <v/>
      </c>
      <c r="H49" s="38" t="str">
        <f>IF([1]SAISIE!AB49=1,'Fiche Agt.Service'!H6,"")</f>
        <v/>
      </c>
      <c r="I49" s="38" t="str">
        <f>IF([1]SAISIE!AC49=1,'Fiche Agt.Service'!I6,"")</f>
        <v/>
      </c>
      <c r="J49" s="38" t="str">
        <f>IF([1]SAISIE!AD49=1,'Fiche Agt.Service'!J6,"")</f>
        <v/>
      </c>
      <c r="K49" s="38" t="str">
        <f>IF([1]SAISIE!AE49=1,'Fiche Agt.Service'!K6,"")</f>
        <v/>
      </c>
      <c r="L49" s="38" t="str">
        <f>IF([1]SAISIE!AF49=1,'Fiche Agt.Service'!L6,"")</f>
        <v/>
      </c>
      <c r="M49" s="38" t="str">
        <f>IF([1]SAISIE!BH49=1,'Fiche Agt.Service'!M6,"")</f>
        <v/>
      </c>
      <c r="N49" s="38" t="str">
        <f>IF([1]SAISIE!BI49=1,'Fiche Agt.Service'!N6,"")</f>
        <v/>
      </c>
      <c r="O49" s="38" t="str">
        <f>IF([1]SAISIE!BJ49=1,'Fiche Agt.Service'!O6,"")</f>
        <v/>
      </c>
      <c r="P49" s="38" t="str">
        <f>IF([1]SAISIE!BK49=1,'Fiche Agt.Service'!P6,"")</f>
        <v/>
      </c>
      <c r="Q49" s="38" t="str">
        <f>IF([1]SAISIE!BL49=1,'Fiche Agt.Service'!Q6,"")</f>
        <v/>
      </c>
      <c r="R49" s="38" t="str">
        <f>IF([1]SAISIE!BM49=1,'Fiche Agt.Service'!R6,"")</f>
        <v/>
      </c>
      <c r="S49" s="38" t="str">
        <f>CONCATENATE(IF([1]SAISIE!J49=1,"salle"," "), IF([1]SAISIE!K49=1,"logement"," "))</f>
        <v xml:space="preserve">  </v>
      </c>
      <c r="T49" s="38" t="str">
        <f t="shared" si="0"/>
        <v/>
      </c>
      <c r="U49" s="38" t="str">
        <f t="shared" si="1"/>
        <v/>
      </c>
      <c r="V49" s="39" t="str">
        <f>CONCATENATE((IF(SUM([1]SAISIE!BN49:BP49)=0,"-",INDEX(B162:B164,MATCH(1,[1]SAISIE!BN49:BP49,0)))),(CONCATENATE(G49,H49,I49,J49,K49,L49,M49,N49,O49,P49,Q49,R49)))</f>
        <v>-</v>
      </c>
      <c r="W49" s="38" t="str">
        <f>IF(V49=B162,F49 &amp;"                           "," ")</f>
        <v xml:space="preserve"> </v>
      </c>
      <c r="X49" s="40" t="str">
        <f>IF(V49=B163, F49 &amp; "                            "," ")</f>
        <v xml:space="preserve"> </v>
      </c>
      <c r="Y49" s="38" t="str">
        <f>IF(V49=B164, F49 &amp; "                               "," ")</f>
        <v xml:space="preserve"> </v>
      </c>
      <c r="Z49" s="38" t="str">
        <f>CONCATENATE((IF(SUM([1]SAISIE!BQ49:BR49)=0,"-",INDEX(B165:B166,MATCH(1,[1]SAISIE!BQ49:BR49,0)))),(CONCATENATE(G49,H49,I49,J49,K49,L49,M49,N49,O49,P49,Q49,R49)))</f>
        <v>-</v>
      </c>
      <c r="AA49" s="38" t="str">
        <f>IF(Z49=B165, F49 &amp;"                           "," ")</f>
        <v xml:space="preserve"> </v>
      </c>
      <c r="AB49" s="38" t="str">
        <f>IF(Z49=B166,F49 &amp;"                           "," ")</f>
        <v xml:space="preserve"> </v>
      </c>
      <c r="AC49" s="39" t="str">
        <f>CONCATENATE((IF(SUM([1]SAISIE!BS49:BT49)=0,"-",INDEX(B167:B168,MATCH(1,[1]SAISIE!BS49:BT49,0)))),(CONCATENATE(G49,H49,I49,J49,K49,L49,M49,N49,O49,P49,Q49,R49)))</f>
        <v>-</v>
      </c>
      <c r="AD49" s="38" t="str">
        <f>IF(AC49=B167, F49 &amp;"                           "," ")</f>
        <v xml:space="preserve"> </v>
      </c>
      <c r="AE49" s="38" t="str">
        <f>IF(AC49=B168,F49 &amp;"                           "," ")</f>
        <v xml:space="preserve"> </v>
      </c>
      <c r="AF49" s="39" t="str">
        <f>CONCATENATE((IF(SUM([1]SAISIE!BU49:BW49)=0,"-",INDEX(B169:B171,MATCH(1,[1]SAISIE!BU49:BW49,0)))),(CONCATENATE(G49,H49,I49,J49,K49,L49,M49,N49,O49,P49,Q49,R49)))</f>
        <v>-</v>
      </c>
      <c r="AG49" s="38" t="str">
        <f>IF(AF49=B169, F49 &amp;"                           "," ")</f>
        <v xml:space="preserve"> </v>
      </c>
      <c r="AH49" s="38" t="str">
        <f>IF(AF49=B170,F49 &amp; "                            "," ")</f>
        <v xml:space="preserve"> </v>
      </c>
      <c r="AI49" s="38" t="str">
        <f>IF(AF49=B171,F49 &amp; "                               "," ")</f>
        <v xml:space="preserve"> </v>
      </c>
      <c r="AJ49" s="38" t="str">
        <f>CONCATENATE((IF(SUM([1]SAISIE!BX49:BY49)=0,"-",INDEX(B172:B173,MATCH(1,[1]SAISIE!BX49:BY49,0)))),(CONCATENATE(G49,H49,I49,J49,K49,L49,M49,N49,O49,P49,Q49,R49)))</f>
        <v>-</v>
      </c>
      <c r="AK49" s="38" t="str">
        <f>IF(AJ49=B172,F49 &amp;"                           "," ")</f>
        <v xml:space="preserve"> </v>
      </c>
      <c r="AL49" s="38" t="str">
        <f>IF(AJ49=B173,F49 &amp; "                            "," ")</f>
        <v xml:space="preserve"> </v>
      </c>
      <c r="AM49" s="41"/>
      <c r="AN49" s="38" t="str">
        <f>CONCATENATE((IF([1]SAISIE!AG49=1,F49 &amp; " " &amp; "normal                                                    ","")),(IF([1]SAISIE!AH49=1,F49 &amp; " " &amp; "diab                                               ","")),(IF([1]SAISIE!AI49=1,F49 &amp; " " &amp; "diab s sel                                              ","")),(IF([1]SAISIE!AJ49=1, F49 &amp; " " &amp; "mixé                                              ","")),(IF([1]SAISIE!AK49=1,F49 &amp; " " &amp;  "sans sel                                                  ","")),(IF([1]SAISIE!AL49=1,F49 &amp; " " &amp;  "sans graisse                                             ","")),,(IF([1]SAISIE!AM49=1,F49 &amp; " " &amp;  "sans gr s sel                                                ","")))</f>
        <v/>
      </c>
      <c r="AO49" s="38" t="str">
        <f>CONCATENATE((IF([1]SAISIE!AN49=1,F49 &amp; " " &amp; "normal                                      ","")),(IF([1]SAISIE!AO49=1,F49 &amp; " " &amp; "diab                                         ","")),(IF([1]SAISIE!AP49=1,F49 &amp; " " &amp; "diab s sel                                              ","")),(IF([1]SAISIE!AQ49=1,F49 &amp; " " &amp; "mixé                                            ","")),(IF([1]SAISIE!AR49=1,F49 &amp; " " &amp; "sans sel                                                  ","")),(IF([1]SAISIE!AS49=1,F49 &amp; " " &amp; "sans graisse                                                ","")),,(IF([1]SAISIE!AT49=1,F49 &amp; " " &amp; "sans gr s sel                                                   ","")),(IF([1]SAISIE!AU49=1,F49 &amp; " " &amp; "sans porc                                               ","")))</f>
        <v/>
      </c>
      <c r="AP49" s="42"/>
      <c r="AQ49" s="43"/>
      <c r="AR49" s="42"/>
      <c r="AS49" s="42"/>
      <c r="AT49" s="42"/>
      <c r="AU49" s="42"/>
      <c r="AV49" s="42"/>
      <c r="AW49" s="42"/>
      <c r="AX49" s="42"/>
      <c r="AY49" s="42"/>
      <c r="AZ49" s="42"/>
      <c r="BA49" s="42"/>
      <c r="BB49" s="42"/>
      <c r="BC49" s="42"/>
      <c r="BD49" s="42"/>
      <c r="BE49" s="42"/>
      <c r="BF49" s="42"/>
      <c r="BG49" s="42"/>
      <c r="BH49" s="42"/>
      <c r="BI49" s="42"/>
      <c r="BJ49" s="42"/>
      <c r="BK49" s="42"/>
      <c r="BL49" s="42"/>
      <c r="BM49" s="42"/>
      <c r="BN49" s="42"/>
      <c r="BO49" s="42"/>
      <c r="BP49" s="42"/>
      <c r="BQ49" s="42"/>
      <c r="BR49" s="42"/>
      <c r="BS49" s="42"/>
      <c r="BT49" s="42"/>
    </row>
    <row r="50" spans="1:72" s="44" customFormat="1" ht="69" customHeight="1">
      <c r="A50" s="11"/>
      <c r="B50" s="38">
        <f>'[1]Fiche d''informations'!B68</f>
        <v>44</v>
      </c>
      <c r="C50" s="38">
        <f>'[1]Fiche d''informations'!C68</f>
        <v>0</v>
      </c>
      <c r="D50" s="38">
        <f>'[1]Fiche d''informations'!D68</f>
        <v>0</v>
      </c>
      <c r="E50" s="38" t="str">
        <f>'[1]Fiche d''informations'!E68</f>
        <v>Mme</v>
      </c>
      <c r="F50" s="38" t="s">
        <v>81</v>
      </c>
      <c r="G50" s="38" t="str">
        <f>IF([1]SAISIE!AA50=1,'Fiche Agt.Service'!G6,"")</f>
        <v/>
      </c>
      <c r="H50" s="38" t="str">
        <f>IF([1]SAISIE!AB50=1,'Fiche Agt.Service'!H6,"")</f>
        <v/>
      </c>
      <c r="I50" s="38" t="str">
        <f>IF([1]SAISIE!AC50=1,'Fiche Agt.Service'!I6,"")</f>
        <v/>
      </c>
      <c r="J50" s="38" t="str">
        <f>IF([1]SAISIE!AD50=1,'Fiche Agt.Service'!J6,"")</f>
        <v/>
      </c>
      <c r="K50" s="38" t="str">
        <f>IF([1]SAISIE!AE50=1,'Fiche Agt.Service'!K6,"")</f>
        <v/>
      </c>
      <c r="L50" s="38" t="str">
        <f>IF([1]SAISIE!AF50=1,'Fiche Agt.Service'!L6,"")</f>
        <v/>
      </c>
      <c r="M50" s="38" t="str">
        <f>IF([1]SAISIE!BH50=1,'Fiche Agt.Service'!M6,"")</f>
        <v/>
      </c>
      <c r="N50" s="38" t="str">
        <f>IF([1]SAISIE!BI50=1,'Fiche Agt.Service'!N6,"")</f>
        <v/>
      </c>
      <c r="O50" s="38" t="str">
        <f>IF([1]SAISIE!BJ50=1,'Fiche Agt.Service'!O6,"")</f>
        <v/>
      </c>
      <c r="P50" s="38" t="str">
        <f>IF([1]SAISIE!BK50=1,'Fiche Agt.Service'!P6,"")</f>
        <v/>
      </c>
      <c r="Q50" s="38" t="str">
        <f>IF([1]SAISIE!BL50=1,'Fiche Agt.Service'!Q6,"")</f>
        <v/>
      </c>
      <c r="R50" s="38" t="str">
        <f>IF([1]SAISIE!BM50=1,'Fiche Agt.Service'!R6,"")</f>
        <v/>
      </c>
      <c r="S50" s="38" t="str">
        <f>CONCATENATE(IF([1]SAISIE!J50=1,"salle"," "), IF([1]SAISIE!K50=1,"logement"," "))</f>
        <v xml:space="preserve">  </v>
      </c>
      <c r="T50" s="38" t="str">
        <f t="shared" si="0"/>
        <v/>
      </c>
      <c r="U50" s="38" t="str">
        <f t="shared" si="1"/>
        <v/>
      </c>
      <c r="V50" s="39" t="str">
        <f>CONCATENATE((IF(SUM([1]SAISIE!BN50:BP50)=0,"-",INDEX(B162:B164,MATCH(1,[1]SAISIE!BN50:BP50,0)))),(CONCATENATE(G50,H50,I50,J50,K50,L50,M50,N50,O50,P50,Q50,R50)))</f>
        <v>-</v>
      </c>
      <c r="W50" s="38" t="str">
        <f>IF(V50=B162,F50 &amp;"                           "," ")</f>
        <v xml:space="preserve"> </v>
      </c>
      <c r="X50" s="40" t="str">
        <f>IF(V50=B163, F50 &amp; "                            "," ")</f>
        <v xml:space="preserve"> </v>
      </c>
      <c r="Y50" s="38" t="str">
        <f>IF(V50=B164, F50 &amp; "                               "," ")</f>
        <v xml:space="preserve"> </v>
      </c>
      <c r="Z50" s="38" t="str">
        <f>CONCATENATE((IF(SUM([1]SAISIE!BQ50:BR50)=0,"-",INDEX(B165:B166,MATCH(1,[1]SAISIE!BQ50:BR50,0)))),(CONCATENATE(G50,H50,I50,J50,K50,L50,M50,N50,O50,P50,Q50,R50)))</f>
        <v>-</v>
      </c>
      <c r="AA50" s="38" t="str">
        <f>IF(Z50=B165, F50 &amp;"                           "," ")</f>
        <v xml:space="preserve"> </v>
      </c>
      <c r="AB50" s="38" t="str">
        <f>IF(Z50=B166,F50 &amp;"                           "," ")</f>
        <v xml:space="preserve"> </v>
      </c>
      <c r="AC50" s="39" t="str">
        <f>CONCATENATE((IF(SUM([1]SAISIE!BS50:BT50)=0,"-",INDEX(B167:B168,MATCH(1,[1]SAISIE!BS50:BT50,0)))),(CONCATENATE(G50,H50,I50,J50,K50,L50,M50,N50,O50,P50,Q50,R50)))</f>
        <v>-</v>
      </c>
      <c r="AD50" s="38" t="str">
        <f>IF(AC50=B167, F50 &amp;"                           "," ")</f>
        <v xml:space="preserve"> </v>
      </c>
      <c r="AE50" s="38" t="str">
        <f>IF(AC50=B168,F50 &amp;"                           "," ")</f>
        <v xml:space="preserve"> </v>
      </c>
      <c r="AF50" s="39" t="str">
        <f>CONCATENATE((IF(SUM([1]SAISIE!BU50:BW50)=0,"-",INDEX(B169:B171,MATCH(1,[1]SAISIE!BU50:BW50,0)))),(CONCATENATE(G50,H50,I50,J50,K50,L50,M50,N50,O50,P50,Q50,R50)))</f>
        <v>-</v>
      </c>
      <c r="AG50" s="38" t="str">
        <f>IF(AF50=B169, F50 &amp;"                           "," ")</f>
        <v xml:space="preserve"> </v>
      </c>
      <c r="AH50" s="38" t="str">
        <f>IF(AF50=B170,F50 &amp; "                            "," ")</f>
        <v xml:space="preserve"> </v>
      </c>
      <c r="AI50" s="38" t="str">
        <f>IF(AF50=B171,F50 &amp; "                               "," ")</f>
        <v xml:space="preserve"> </v>
      </c>
      <c r="AJ50" s="38" t="str">
        <f>CONCATENATE((IF(SUM([1]SAISIE!BX50:BY50)=0,"-",INDEX(B172:B173,MATCH(1,[1]SAISIE!BX50:BY50,0)))),(CONCATENATE(G50,H50,I50,J50,K50,L50,M50,N50,O50,P50,Q50,R50)))</f>
        <v>-</v>
      </c>
      <c r="AK50" s="38" t="str">
        <f>IF(AJ50=B172,F50 &amp;"                           "," ")</f>
        <v xml:space="preserve"> </v>
      </c>
      <c r="AL50" s="38" t="str">
        <f>IF(AJ50=B173,F50 &amp; "                            "," ")</f>
        <v xml:space="preserve"> </v>
      </c>
      <c r="AM50" s="41"/>
      <c r="AN50" s="38" t="str">
        <f>CONCATENATE((IF([1]SAISIE!AG50=1,F50 &amp; " " &amp; "normal                                                    ","")),(IF([1]SAISIE!AH50=1,F50 &amp; " " &amp; "diab                                               ","")),(IF([1]SAISIE!AI50=1,F50 &amp; " " &amp; "diab s sel                                              ","")),(IF([1]SAISIE!AJ50=1, F50 &amp; " " &amp; "mixé                                              ","")),(IF([1]SAISIE!AK50=1,F50 &amp; " " &amp;  "sans sel                                                  ","")),(IF([1]SAISIE!AL50=1,F50 &amp; " " &amp;  "sans graisse                                             ","")),,(IF([1]SAISIE!AM50=1,F50 &amp; " " &amp;  "sans gr s sel                                                ","")))</f>
        <v/>
      </c>
      <c r="AO50" s="38" t="str">
        <f>CONCATENATE((IF([1]SAISIE!AN50=1,F50 &amp; " " &amp; "normal                                      ","")),(IF([1]SAISIE!AO50=1,F50 &amp; " " &amp; "diab                                         ","")),(IF([1]SAISIE!AP50=1,F50 &amp; " " &amp; "diab s sel                                              ","")),(IF([1]SAISIE!AQ50=1,F50 &amp; " " &amp; "mixé                                            ","")),(IF([1]SAISIE!AR50=1,F50 &amp; " " &amp; "sans sel                                                  ","")),(IF([1]SAISIE!AS50=1,F50 &amp; " " &amp; "sans graisse                                                ","")),,(IF([1]SAISIE!AT50=1,F50 &amp; " " &amp; "sans gr s sel                                                   ","")),(IF([1]SAISIE!AU50=1,F50 &amp; " " &amp; "sans porc                                               ","")))</f>
        <v/>
      </c>
      <c r="AP50" s="42"/>
      <c r="AQ50" s="43"/>
      <c r="AR50" s="42"/>
      <c r="AS50" s="42"/>
      <c r="AT50" s="42"/>
      <c r="AU50" s="42"/>
      <c r="AV50" s="42"/>
      <c r="AW50" s="42"/>
      <c r="AX50" s="42"/>
      <c r="AY50" s="42"/>
      <c r="AZ50" s="42"/>
      <c r="BA50" s="42"/>
      <c r="BB50" s="42"/>
      <c r="BC50" s="42"/>
      <c r="BD50" s="42"/>
      <c r="BE50" s="42"/>
      <c r="BF50" s="42"/>
      <c r="BG50" s="42"/>
      <c r="BH50" s="42"/>
      <c r="BI50" s="42"/>
      <c r="BJ50" s="42"/>
      <c r="BK50" s="42"/>
      <c r="BL50" s="42"/>
      <c r="BM50" s="42"/>
      <c r="BN50" s="42"/>
      <c r="BO50" s="42"/>
      <c r="BP50" s="42"/>
      <c r="BQ50" s="42"/>
      <c r="BR50" s="42"/>
      <c r="BS50" s="42"/>
      <c r="BT50" s="42"/>
    </row>
    <row r="51" spans="1:72" s="44" customFormat="1" ht="69" customHeight="1">
      <c r="A51" s="11"/>
      <c r="B51" s="38">
        <f>'[1]Fiche d''informations'!B69</f>
        <v>45</v>
      </c>
      <c r="C51" s="38">
        <f>'[1]Fiche d''informations'!C69</f>
        <v>0</v>
      </c>
      <c r="D51" s="38">
        <f>'[1]Fiche d''informations'!D69</f>
        <v>0</v>
      </c>
      <c r="E51" s="38">
        <f>'[1]Fiche d''informations'!E69</f>
        <v>0</v>
      </c>
      <c r="F51" s="38" t="s">
        <v>82</v>
      </c>
      <c r="G51" s="38" t="str">
        <f>IF([1]SAISIE!AA51=1,'Fiche Agt.Service'!G6,"")</f>
        <v/>
      </c>
      <c r="H51" s="38" t="str">
        <f>IF([1]SAISIE!AB51=1,'Fiche Agt.Service'!H6,"")</f>
        <v/>
      </c>
      <c r="I51" s="38" t="str">
        <f>IF([1]SAISIE!AC51=1,'Fiche Agt.Service'!I6,"")</f>
        <v/>
      </c>
      <c r="J51" s="38" t="str">
        <f>IF([1]SAISIE!AD51=1,'Fiche Agt.Service'!J6,"")</f>
        <v/>
      </c>
      <c r="K51" s="38" t="str">
        <f>IF([1]SAISIE!AE51=1,'Fiche Agt.Service'!K6,"")</f>
        <v/>
      </c>
      <c r="L51" s="38" t="str">
        <f>IF([1]SAISIE!AF51=1,'Fiche Agt.Service'!L6,"")</f>
        <v/>
      </c>
      <c r="M51" s="38" t="str">
        <f>IF([1]SAISIE!BH51=1,'Fiche Agt.Service'!M6,"")</f>
        <v/>
      </c>
      <c r="N51" s="38" t="str">
        <f>IF([1]SAISIE!BI51=1,'Fiche Agt.Service'!N6,"")</f>
        <v/>
      </c>
      <c r="O51" s="38" t="str">
        <f>IF([1]SAISIE!BJ51=1,'Fiche Agt.Service'!O6,"")</f>
        <v/>
      </c>
      <c r="P51" s="38" t="str">
        <f>IF([1]SAISIE!BK51=1,'Fiche Agt.Service'!P6,"")</f>
        <v/>
      </c>
      <c r="Q51" s="38" t="str">
        <f>IF([1]SAISIE!BL51=1,'Fiche Agt.Service'!Q6,"")</f>
        <v/>
      </c>
      <c r="R51" s="38" t="str">
        <f>IF([1]SAISIE!BM51=1,'Fiche Agt.Service'!R6,"")</f>
        <v/>
      </c>
      <c r="S51" s="38" t="str">
        <f>CONCATENATE(IF([1]SAISIE!J51=1,"salle"," "), IF([1]SAISIE!K51=1,"logement"," "))</f>
        <v xml:space="preserve">  </v>
      </c>
      <c r="T51" s="38" t="str">
        <f t="shared" si="0"/>
        <v/>
      </c>
      <c r="U51" s="38" t="str">
        <f t="shared" si="1"/>
        <v/>
      </c>
      <c r="V51" s="39" t="str">
        <f>CONCATENATE((IF(SUM([1]SAISIE!BN51:BP51)=0,"-",INDEX(B162:B164,MATCH(1,[1]SAISIE!BN51:BP51,0)))),(CONCATENATE(G51,H51,I51,J51,K51,L51,M51,N51,O51,P51,Q51,R51)))</f>
        <v>-</v>
      </c>
      <c r="W51" s="38" t="str">
        <f>IF(V51=B162,F51 &amp;"                           "," ")</f>
        <v xml:space="preserve"> </v>
      </c>
      <c r="X51" s="40" t="str">
        <f>IF(V51=B163, F51 &amp; "                            "," ")</f>
        <v xml:space="preserve"> </v>
      </c>
      <c r="Y51" s="38" t="str">
        <f>IF(V51=B164, F51 &amp; "                               "," ")</f>
        <v xml:space="preserve"> </v>
      </c>
      <c r="Z51" s="38" t="str">
        <f>CONCATENATE((IF(SUM([1]SAISIE!BQ51:BR51)=0,"-",INDEX(B165:B166,MATCH(1,[1]SAISIE!BQ51:BR51,0)))),(CONCATENATE(G51,H51,I51,J51,K51,L51,M51,N51,O51,P51,Q51,R51)))</f>
        <v>-</v>
      </c>
      <c r="AA51" s="38" t="str">
        <f>IF(Z51=B165, F51 &amp;"                           "," ")</f>
        <v xml:space="preserve"> </v>
      </c>
      <c r="AB51" s="38" t="str">
        <f>IF(Z51=B166,F51 &amp;"                           "," ")</f>
        <v xml:space="preserve"> </v>
      </c>
      <c r="AC51" s="39" t="str">
        <f>CONCATENATE((IF(SUM([1]SAISIE!BS51:BT51)=0,"-",INDEX(B167:B168,MATCH(1,[1]SAISIE!BS51:BT51,0)))),(CONCATENATE(G51,H51,I51,J51,K51,L51,M51,N51,O51,P51,Q51,R51)))</f>
        <v>-</v>
      </c>
      <c r="AD51" s="38" t="str">
        <f>IF(AC51=B167, F51 &amp;"                           "," ")</f>
        <v xml:space="preserve"> </v>
      </c>
      <c r="AE51" s="38" t="str">
        <f>IF(AC51=B168,F51 &amp;"                           "," ")</f>
        <v xml:space="preserve"> </v>
      </c>
      <c r="AF51" s="39" t="str">
        <f>CONCATENATE((IF(SUM([1]SAISIE!BU51:BW51)=0,"-",INDEX(B169:B171,MATCH(1,[1]SAISIE!BU51:BW51,0)))),(CONCATENATE(G51,H51,I51,J51,K51,L51,M51,N51,O51,P51,Q51,R51)))</f>
        <v>-</v>
      </c>
      <c r="AG51" s="38" t="str">
        <f>IF(AF51=B169, F51 &amp;"                           "," ")</f>
        <v xml:space="preserve"> </v>
      </c>
      <c r="AH51" s="38" t="str">
        <f>IF(AF51=B170,F51 &amp; "                            "," ")</f>
        <v xml:space="preserve"> </v>
      </c>
      <c r="AI51" s="38" t="str">
        <f>IF(AF51=B171,F51 &amp; "                               "," ")</f>
        <v xml:space="preserve"> </v>
      </c>
      <c r="AJ51" s="38" t="str">
        <f>CONCATENATE((IF(SUM([1]SAISIE!BX51:BY51)=0,"-",INDEX(B172:B173,MATCH(1,[1]SAISIE!BX51:BY51,0)))),(CONCATENATE(G51,H51,I51,J51,K51,L51,M51,N51,O51,P51,Q51,R51)))</f>
        <v>-</v>
      </c>
      <c r="AK51" s="38" t="str">
        <f>IF(AJ51=B172,F51 &amp;"                           "," ")</f>
        <v xml:space="preserve"> </v>
      </c>
      <c r="AL51" s="38" t="str">
        <f>IF(AJ51=B173,F51 &amp; "                            "," ")</f>
        <v xml:space="preserve"> </v>
      </c>
      <c r="AM51" s="41"/>
      <c r="AN51" s="38" t="str">
        <f>CONCATENATE((IF([1]SAISIE!AG51=1,F51 &amp; " " &amp; "normal                                                    ","")),(IF([1]SAISIE!AH51=1,F51 &amp; " " &amp; "diab                                               ","")),(IF([1]SAISIE!AI51=1,F51 &amp; " " &amp; "diab s sel                                              ","")),(IF([1]SAISIE!AJ51=1, F51 &amp; " " &amp; "mixé                                              ","")),(IF([1]SAISIE!AK51=1,F51 &amp; " " &amp;  "sans sel                                                  ","")),(IF([1]SAISIE!AL51=1,F51 &amp; " " &amp;  "sans graisse                                             ","")),,(IF([1]SAISIE!AM51=1,F51 &amp; " " &amp;  "sans gr s sel                                                ","")))</f>
        <v/>
      </c>
      <c r="AO51" s="38" t="str">
        <f>CONCATENATE((IF([1]SAISIE!AN51=1,F51 &amp; " " &amp; "normal                                      ","")),(IF([1]SAISIE!AO51=1,F51 &amp; " " &amp; "diab                                         ","")),(IF([1]SAISIE!AP51=1,F51 &amp; " " &amp; "diab s sel                                              ","")),(IF([1]SAISIE!AQ51=1,F51 &amp; " " &amp; "mixé                                            ","")),(IF([1]SAISIE!AR51=1,F51 &amp; " " &amp; "sans sel                                                  ","")),(IF([1]SAISIE!AS51=1,F51 &amp; " " &amp; "sans graisse                                                ","")),,(IF([1]SAISIE!AT51=1,F51 &amp; " " &amp; "sans gr s sel                                                   ","")),(IF([1]SAISIE!AU51=1,F51 &amp; " " &amp; "sans porc                                               ","")))</f>
        <v/>
      </c>
      <c r="AP51" s="42"/>
      <c r="AQ51" s="43"/>
      <c r="AR51" s="42"/>
      <c r="AS51" s="42"/>
      <c r="AT51" s="42"/>
      <c r="AU51" s="42"/>
      <c r="AV51" s="42"/>
      <c r="AW51" s="42"/>
      <c r="AX51" s="42"/>
      <c r="AY51" s="42"/>
      <c r="AZ51" s="42"/>
      <c r="BA51" s="42"/>
      <c r="BB51" s="42"/>
      <c r="BC51" s="42"/>
      <c r="BD51" s="42"/>
      <c r="BE51" s="42"/>
      <c r="BF51" s="42"/>
      <c r="BG51" s="42"/>
      <c r="BH51" s="42"/>
      <c r="BI51" s="42"/>
      <c r="BJ51" s="42"/>
      <c r="BK51" s="42"/>
      <c r="BL51" s="42"/>
      <c r="BM51" s="42"/>
      <c r="BN51" s="42"/>
      <c r="BO51" s="42"/>
      <c r="BP51" s="42"/>
      <c r="BQ51" s="42"/>
      <c r="BR51" s="42"/>
      <c r="BS51" s="42"/>
      <c r="BT51" s="42"/>
    </row>
    <row r="52" spans="1:72" s="44" customFormat="1" ht="69" customHeight="1">
      <c r="A52" s="11"/>
      <c r="B52" s="38">
        <f>'[1]Fiche d''informations'!B70</f>
        <v>47</v>
      </c>
      <c r="C52" s="38">
        <f>'[1]Fiche d''informations'!C70</f>
        <v>1</v>
      </c>
      <c r="D52" s="38">
        <f>'[1]Fiche d''informations'!D70</f>
        <v>11</v>
      </c>
      <c r="E52" s="38" t="str">
        <f>'[1]Fiche d''informations'!E70</f>
        <v>Mme</v>
      </c>
      <c r="F52" s="38" t="s">
        <v>83</v>
      </c>
      <c r="G52" s="38" t="str">
        <f>IF([1]SAISIE!AA52=1,'Fiche Agt.Service'!G6,"")</f>
        <v/>
      </c>
      <c r="H52" s="38" t="str">
        <f>IF([1]SAISIE!AB52=1,'Fiche Agt.Service'!H6,"")</f>
        <v/>
      </c>
      <c r="I52" s="38" t="str">
        <f>IF([1]SAISIE!AC52=1,'Fiche Agt.Service'!I6,"")</f>
        <v/>
      </c>
      <c r="J52" s="38" t="str">
        <f>IF([1]SAISIE!AD52=1,'Fiche Agt.Service'!J6,"")</f>
        <v/>
      </c>
      <c r="K52" s="38" t="str">
        <f>IF([1]SAISIE!AE52=1,'Fiche Agt.Service'!K6,"")</f>
        <v/>
      </c>
      <c r="L52" s="38" t="str">
        <f>IF([1]SAISIE!AF52=1,'Fiche Agt.Service'!L6,"")</f>
        <v/>
      </c>
      <c r="M52" s="38" t="str">
        <f>IF([1]SAISIE!BH52=1,'Fiche Agt.Service'!M6,"")</f>
        <v/>
      </c>
      <c r="N52" s="38" t="str">
        <f>IF([1]SAISIE!BI52=1,'Fiche Agt.Service'!N6,"")</f>
        <v/>
      </c>
      <c r="O52" s="38" t="str">
        <f>IF([1]SAISIE!BJ52=1,'Fiche Agt.Service'!O6,"")</f>
        <v/>
      </c>
      <c r="P52" s="38" t="str">
        <f>IF([1]SAISIE!BK52=1,'Fiche Agt.Service'!P6,"")</f>
        <v/>
      </c>
      <c r="Q52" s="38" t="str">
        <f>IF([1]SAISIE!BL52=1,'Fiche Agt.Service'!Q6,"")</f>
        <v/>
      </c>
      <c r="R52" s="38" t="str">
        <f>IF([1]SAISIE!BM52=1,'Fiche Agt.Service'!R6,"")</f>
        <v/>
      </c>
      <c r="S52" s="38" t="str">
        <f>CONCATENATE(IF([1]SAISIE!J52=1,"salle"," "), IF([1]SAISIE!K52=1,"logement"," "))</f>
        <v xml:space="preserve">salle </v>
      </c>
      <c r="T52" s="38" t="str">
        <f t="shared" si="0"/>
        <v xml:space="preserve">NOM 46                                                            </v>
      </c>
      <c r="U52" s="38" t="str">
        <f t="shared" si="1"/>
        <v/>
      </c>
      <c r="V52" s="39" t="str">
        <f>CONCATENATE((IF(SUM([1]SAISIE!BN52:BP52)=0,"-",INDEX(B162:B164,MATCH(1,[1]SAISIE!BN52:BP52,0)))),(CONCATENATE(G52,H52,I52,J52,K52,L52,M52,N52,O52,P52,Q52,R52)))</f>
        <v>Potage Tourangelle</v>
      </c>
      <c r="W52" s="38" t="str">
        <f>IF(V52=B162,F52 &amp;"                           "," ")</f>
        <v xml:space="preserve"> </v>
      </c>
      <c r="X52" s="40" t="str">
        <f>IF(V52=B163, F52 &amp; "                            "," ")</f>
        <v xml:space="preserve">NOM 46                            </v>
      </c>
      <c r="Y52" s="38" t="str">
        <f>IF(V52=B164, F52 &amp; "                               "," ")</f>
        <v xml:space="preserve"> </v>
      </c>
      <c r="Z52" s="38" t="str">
        <f>CONCATENATE((IF(SUM([1]SAISIE!BQ52:BR52)=0,"-",INDEX(B165:B166,MATCH(1,[1]SAISIE!BQ52:BR52,0)))),(CONCATENATE(G52,H52,I52,J52,K52,L52,M52,N52,O52,P52,Q52,R52)))</f>
        <v>Nuggets de volaille</v>
      </c>
      <c r="AA52" s="38" t="str">
        <f>IF(Z52=B165, F52 &amp;"                           "," ")</f>
        <v xml:space="preserve">NOM 46                           </v>
      </c>
      <c r="AB52" s="38" t="str">
        <f>IF(Z52=B166,F52 &amp;"                           "," ")</f>
        <v xml:space="preserve"> </v>
      </c>
      <c r="AC52" s="39" t="str">
        <f>CONCATENATE((IF(SUM([1]SAISIE!BS52:BT52)=0,"-",INDEX(B167:B168,MATCH(1,[1]SAISIE!BS52:BT52,0)))),(CONCATENATE(G52,H52,I52,J52,K52,L52,M52,N52,O52,P52,Q52,R52)))</f>
        <v xml:space="preserve">Gratin de courgettes </v>
      </c>
      <c r="AD52" s="38" t="str">
        <f>IF(AC52=B167, F52 &amp;"                           "," ")</f>
        <v xml:space="preserve">NOM 46                           </v>
      </c>
      <c r="AE52" s="38" t="str">
        <f>IF(AC52=B168,F52 &amp;"                           "," ")</f>
        <v xml:space="preserve"> </v>
      </c>
      <c r="AF52" s="39" t="str">
        <f>CONCATENATE((IF(SUM([1]SAISIE!BU52:BW52)=0,"-",INDEX(B169:B171,MATCH(1,[1]SAISIE!BU52:BW52,0)))),(CONCATENATE(G52,H52,I52,J52,K52,L52,M52,N52,O52,P52,Q52,R52)))</f>
        <v>Yaourt aux fruits</v>
      </c>
      <c r="AG52" s="38" t="str">
        <f>IF(AF52=B169, F52 &amp;"                           "," ")</f>
        <v xml:space="preserve"> </v>
      </c>
      <c r="AH52" s="38" t="str">
        <f>IF(AF52=B170,F52 &amp; "                            "," ")</f>
        <v xml:space="preserve">NOM 46                            </v>
      </c>
      <c r="AI52" s="38" t="str">
        <f>IF(AF52=B171,F52 &amp; "                               "," ")</f>
        <v xml:space="preserve"> </v>
      </c>
      <c r="AJ52" s="38" t="str">
        <f>CONCATENATE((IF(SUM([1]SAISIE!BX52:BY52)=0,"-",INDEX(B172:B173,MATCH(1,[1]SAISIE!BX52:BY52,0)))),(CONCATENATE(G52,H52,I52,J52,K52,L52,M52,N52,O52,P52,Q52,R52)))</f>
        <v>Fruit</v>
      </c>
      <c r="AK52" s="38" t="str">
        <f>IF(AJ52=B172,F52 &amp;"                           "," ")</f>
        <v xml:space="preserve">NOM 46                           </v>
      </c>
      <c r="AL52" s="38" t="str">
        <f>IF(AJ52=B173,F52 &amp; "                            "," ")</f>
        <v xml:space="preserve"> </v>
      </c>
      <c r="AM52" s="41"/>
      <c r="AN52" s="38" t="str">
        <f>CONCATENATE((IF([1]SAISIE!AG52=1,F52 &amp; " " &amp; "normal                                                    ","")),(IF([1]SAISIE!AH52=1,F52 &amp; " " &amp; "diab                                               ","")),(IF([1]SAISIE!AI52=1,F52 &amp; " " &amp; "diab s sel                                              ","")),(IF([1]SAISIE!AJ52=1, F52 &amp; " " &amp; "mixé                                              ","")),(IF([1]SAISIE!AK52=1,F52 &amp; " " &amp;  "sans sel                                                  ","")),(IF([1]SAISIE!AL52=1,F52 &amp; " " &amp;  "sans graisse                                             ","")),,(IF([1]SAISIE!AM52=1,F52 &amp; " " &amp;  "sans gr s sel                                                ","")))</f>
        <v/>
      </c>
      <c r="AO52" s="38" t="str">
        <f>CONCATENATE((IF([1]SAISIE!AN52=1,F52 &amp; " " &amp; "normal                                      ","")),(IF([1]SAISIE!AO52=1,F52 &amp; " " &amp; "diab                                         ","")),(IF([1]SAISIE!AP52=1,F52 &amp; " " &amp; "diab s sel                                              ","")),(IF([1]SAISIE!AQ52=1,F52 &amp; " " &amp; "mixé                                            ","")),(IF([1]SAISIE!AR52=1,F52 &amp; " " &amp; "sans sel                                                  ","")),(IF([1]SAISIE!AS52=1,F52 &amp; " " &amp; "sans graisse                                                ","")),,(IF([1]SAISIE!AT52=1,F52 &amp; " " &amp; "sans gr s sel                                                   ","")),(IF([1]SAISIE!AU52=1,F52 &amp; " " &amp; "sans porc                                               ","")))</f>
        <v/>
      </c>
      <c r="AP52" s="42"/>
      <c r="AQ52" s="43"/>
      <c r="AR52" s="42"/>
      <c r="AS52" s="42"/>
      <c r="AT52" s="42"/>
      <c r="AU52" s="42"/>
      <c r="AV52" s="42"/>
      <c r="AW52" s="42"/>
      <c r="AX52" s="42"/>
      <c r="AY52" s="42"/>
      <c r="AZ52" s="42"/>
      <c r="BA52" s="42"/>
      <c r="BB52" s="42"/>
      <c r="BC52" s="42"/>
      <c r="BD52" s="42"/>
      <c r="BE52" s="42"/>
      <c r="BF52" s="42"/>
      <c r="BG52" s="42"/>
      <c r="BH52" s="42"/>
      <c r="BI52" s="42"/>
      <c r="BJ52" s="42"/>
      <c r="BK52" s="42"/>
      <c r="BL52" s="42"/>
      <c r="BM52" s="42"/>
      <c r="BN52" s="42"/>
      <c r="BO52" s="42"/>
      <c r="BP52" s="42"/>
      <c r="BQ52" s="42"/>
      <c r="BR52" s="42"/>
      <c r="BS52" s="42"/>
      <c r="BT52" s="42"/>
    </row>
    <row r="53" spans="1:72" s="44" customFormat="1" ht="69" customHeight="1">
      <c r="A53" s="11"/>
      <c r="B53" s="38">
        <f>'[1]Fiche d''informations'!B71</f>
        <v>48</v>
      </c>
      <c r="C53" s="38">
        <f>'[1]Fiche d''informations'!C71</f>
        <v>1</v>
      </c>
      <c r="D53" s="38">
        <f>'[1]Fiche d''informations'!D71</f>
        <v>6</v>
      </c>
      <c r="E53" s="38" t="str">
        <f>'[1]Fiche d''informations'!E71</f>
        <v>Mme</v>
      </c>
      <c r="F53" s="38" t="s">
        <v>84</v>
      </c>
      <c r="G53" s="38" t="str">
        <f>IF([1]SAISIE!AA53=1,'Fiche Agt.Service'!G6,"")</f>
        <v/>
      </c>
      <c r="H53" s="38" t="str">
        <f>IF([1]SAISIE!AB53=1,'Fiche Agt.Service'!H6,"")</f>
        <v/>
      </c>
      <c r="I53" s="38" t="str">
        <f>IF([1]SAISIE!AC53=1,'Fiche Agt.Service'!I6,"")</f>
        <v/>
      </c>
      <c r="J53" s="38" t="str">
        <f>IF([1]SAISIE!AD53=1,'Fiche Agt.Service'!J6,"")</f>
        <v/>
      </c>
      <c r="K53" s="38" t="str">
        <f>IF([1]SAISIE!AE53=1,'Fiche Agt.Service'!K6,"")</f>
        <v/>
      </c>
      <c r="L53" s="38" t="str">
        <f>IF([1]SAISIE!AF53=1,'Fiche Agt.Service'!L6,"")</f>
        <v/>
      </c>
      <c r="M53" s="38" t="str">
        <f>IF([1]SAISIE!BH53=1,'Fiche Agt.Service'!M6,"")</f>
        <v/>
      </c>
      <c r="N53" s="38" t="str">
        <f>IF([1]SAISIE!BI53=1,'Fiche Agt.Service'!N6,"")</f>
        <v/>
      </c>
      <c r="O53" s="38" t="str">
        <f>IF([1]SAISIE!BJ53=1,'Fiche Agt.Service'!O6,"")</f>
        <v/>
      </c>
      <c r="P53" s="38" t="str">
        <f>IF([1]SAISIE!BK53=1,'Fiche Agt.Service'!P6,"")</f>
        <v/>
      </c>
      <c r="Q53" s="38" t="str">
        <f>IF([1]SAISIE!BL53=1,'Fiche Agt.Service'!Q6,"")</f>
        <v/>
      </c>
      <c r="R53" s="38" t="str">
        <f>IF([1]SAISIE!BM53=1,'Fiche Agt.Service'!R6,"")</f>
        <v/>
      </c>
      <c r="S53" s="38" t="str">
        <f>CONCATENATE(IF([1]SAISIE!J53=1,"salle"," "), IF([1]SAISIE!K53=1,"logement"," "))</f>
        <v xml:space="preserve">  </v>
      </c>
      <c r="T53" s="38" t="str">
        <f t="shared" si="0"/>
        <v/>
      </c>
      <c r="U53" s="38" t="str">
        <f t="shared" si="1"/>
        <v/>
      </c>
      <c r="V53" s="39" t="str">
        <f>CONCATENATE((IF(SUM([1]SAISIE!BN53:BP53)=0,"-",INDEX(B162:B164,MATCH(1,[1]SAISIE!BN53:BP53,0)))),(CONCATENATE(G53,H53,I53,J53,K53,L53,M53,N53,O53,P53,Q53,R53)))</f>
        <v>-</v>
      </c>
      <c r="W53" s="38" t="str">
        <f>IF(V53=B162,F53 &amp;"                           "," ")</f>
        <v xml:space="preserve"> </v>
      </c>
      <c r="X53" s="40" t="str">
        <f>IF(V53=B163, F53 &amp; "                            "," ")</f>
        <v xml:space="preserve"> </v>
      </c>
      <c r="Y53" s="38" t="str">
        <f>IF(V53=B164, F53 &amp; "                               "," ")</f>
        <v xml:space="preserve"> </v>
      </c>
      <c r="Z53" s="38" t="str">
        <f>CONCATENATE((IF(SUM([1]SAISIE!BQ53:BR53)=0,"-",INDEX(B165:B166,MATCH(1,[1]SAISIE!BQ53:BR53,0)))),(CONCATENATE(G53,H53,I53,J53,K53,L53,M53,N53,O53,P53,Q53,R53)))</f>
        <v>-</v>
      </c>
      <c r="AA53" s="38" t="str">
        <f>IF(Z53=B165, F53 &amp;"                           "," ")</f>
        <v xml:space="preserve"> </v>
      </c>
      <c r="AB53" s="38" t="str">
        <f>IF(Z53=B166,F53 &amp;"                           "," ")</f>
        <v xml:space="preserve"> </v>
      </c>
      <c r="AC53" s="39" t="str">
        <f>CONCATENATE((IF(SUM([1]SAISIE!BS53:BT53)=0,"-",INDEX(B167:B168,MATCH(1,[1]SAISIE!BS53:BT53,0)))),(CONCATENATE(G53,H53,I53,J53,K53,L53,M53,N53,O53,P53,Q53,R53)))</f>
        <v>-</v>
      </c>
      <c r="AD53" s="38" t="str">
        <f>IF(AC53=B167, F53 &amp;"                           "," ")</f>
        <v xml:space="preserve"> </v>
      </c>
      <c r="AE53" s="38" t="str">
        <f>IF(AC53=B168,F53 &amp;"                           "," ")</f>
        <v xml:space="preserve"> </v>
      </c>
      <c r="AF53" s="39" t="str">
        <f>CONCATENATE((IF(SUM([1]SAISIE!BU53:BW53)=0,"-",INDEX(B169:B171,MATCH(1,[1]SAISIE!BU53:BW53,0)))),(CONCATENATE(G53,H53,I53,J53,K53,L53,M53,N53,O53,P53,Q53,R53)))</f>
        <v>-</v>
      </c>
      <c r="AG53" s="38" t="str">
        <f>IF(AF53=B169, F53 &amp;"                           "," ")</f>
        <v xml:space="preserve"> </v>
      </c>
      <c r="AH53" s="38" t="str">
        <f>IF(AF53=B170,F53 &amp; "                            "," ")</f>
        <v xml:space="preserve"> </v>
      </c>
      <c r="AI53" s="38" t="str">
        <f>IF(AF53=B171,F53 &amp; "                               "," ")</f>
        <v xml:space="preserve"> </v>
      </c>
      <c r="AJ53" s="38" t="str">
        <f>CONCATENATE((IF(SUM([1]SAISIE!BX53:BY53)=0,"-",INDEX(B172:B173,MATCH(1,[1]SAISIE!BX53:BY53,0)))),(CONCATENATE(G53,H53,I53,J53,K53,L53,M53,N53,O53,P53,Q53,R53)))</f>
        <v>-</v>
      </c>
      <c r="AK53" s="38" t="str">
        <f>IF(AJ53=B172,F53 &amp;"                           "," ")</f>
        <v xml:space="preserve"> </v>
      </c>
      <c r="AL53" s="38" t="str">
        <f>IF(AJ53=B173,F53 &amp; "                            "," ")</f>
        <v xml:space="preserve"> </v>
      </c>
      <c r="AM53" s="41"/>
      <c r="AN53" s="38" t="str">
        <f>CONCATENATE((IF([1]SAISIE!AG53=1,F53 &amp; " " &amp; "normal                                                    ","")),(IF([1]SAISIE!AH53=1,F53 &amp; " " &amp; "diab                                               ","")),(IF([1]SAISIE!AI53=1,F53 &amp; " " &amp; "diab s sel                                              ","")),(IF([1]SAISIE!AJ53=1, F53 &amp; " " &amp; "mixé                                              ","")),(IF([1]SAISIE!AK53=1,F53 &amp; " " &amp;  "sans sel                                                  ","")),(IF([1]SAISIE!AL53=1,F53 &amp; " " &amp;  "sans graisse                                             ","")),,(IF([1]SAISIE!AM53=1,F53 &amp; " " &amp;  "sans gr s sel                                                ","")))</f>
        <v/>
      </c>
      <c r="AO53" s="38" t="str">
        <f>CONCATENATE((IF([1]SAISIE!AN53=1,F53 &amp; " " &amp; "normal                                      ","")),(IF([1]SAISIE!AO53=1,F53 &amp; " " &amp; "diab                                         ","")),(IF([1]SAISIE!AP53=1,F53 &amp; " " &amp; "diab s sel                                              ","")),(IF([1]SAISIE!AQ53=1,F53 &amp; " " &amp; "mixé                                            ","")),(IF([1]SAISIE!AR53=1,F53 &amp; " " &amp; "sans sel                                                  ","")),(IF([1]SAISIE!AS53=1,F53 &amp; " " &amp; "sans graisse                                                ","")),,(IF([1]SAISIE!AT53=1,F53 &amp; " " &amp; "sans gr s sel                                                   ","")),(IF([1]SAISIE!AU53=1,F53 &amp; " " &amp; "sans porc                                               ","")))</f>
        <v/>
      </c>
      <c r="AP53" s="42"/>
      <c r="AQ53" s="43"/>
      <c r="AR53" s="42"/>
      <c r="AS53" s="42"/>
      <c r="AT53" s="42"/>
      <c r="AU53" s="42"/>
      <c r="AV53" s="42"/>
      <c r="AW53" s="42"/>
      <c r="AX53" s="42"/>
      <c r="AY53" s="42"/>
      <c r="AZ53" s="42"/>
      <c r="BA53" s="42"/>
      <c r="BB53" s="42"/>
      <c r="BC53" s="42"/>
      <c r="BD53" s="42"/>
      <c r="BE53" s="42"/>
      <c r="BF53" s="42"/>
      <c r="BG53" s="42"/>
      <c r="BH53" s="42"/>
      <c r="BI53" s="42"/>
      <c r="BJ53" s="42"/>
      <c r="BK53" s="42"/>
      <c r="BL53" s="42"/>
      <c r="BM53" s="42"/>
      <c r="BN53" s="42"/>
      <c r="BO53" s="42"/>
      <c r="BP53" s="42"/>
      <c r="BQ53" s="42"/>
      <c r="BR53" s="42"/>
      <c r="BS53" s="42"/>
      <c r="BT53" s="42"/>
    </row>
    <row r="54" spans="1:72" s="44" customFormat="1" ht="69" customHeight="1">
      <c r="A54" s="11"/>
      <c r="B54" s="38">
        <f>'[1]Fiche d''informations'!B72</f>
        <v>49</v>
      </c>
      <c r="C54" s="38">
        <f>'[1]Fiche d''informations'!C72</f>
        <v>0</v>
      </c>
      <c r="D54" s="38">
        <f>'[1]Fiche d''informations'!D72</f>
        <v>0</v>
      </c>
      <c r="E54" s="38" t="str">
        <f>'[1]Fiche d''informations'!E72</f>
        <v>Mme</v>
      </c>
      <c r="F54" s="38" t="s">
        <v>85</v>
      </c>
      <c r="G54" s="38" t="str">
        <f>IF([1]SAISIE!AA54=1,'Fiche Agt.Service'!G6,"")</f>
        <v/>
      </c>
      <c r="H54" s="38" t="str">
        <f>IF([1]SAISIE!AB54=1,'Fiche Agt.Service'!H6,"")</f>
        <v/>
      </c>
      <c r="I54" s="38" t="str">
        <f>IF([1]SAISIE!AC54=1,'Fiche Agt.Service'!I6,"")</f>
        <v/>
      </c>
      <c r="J54" s="38" t="str">
        <f>IF([1]SAISIE!AD54=1,'Fiche Agt.Service'!J6,"")</f>
        <v/>
      </c>
      <c r="K54" s="38" t="str">
        <f>IF([1]SAISIE!AE54=1,'Fiche Agt.Service'!K6,"")</f>
        <v/>
      </c>
      <c r="L54" s="38" t="str">
        <f>IF([1]SAISIE!AF54=1,'Fiche Agt.Service'!L6,"")</f>
        <v/>
      </c>
      <c r="M54" s="38" t="str">
        <f>IF([1]SAISIE!BH54=1,'Fiche Agt.Service'!M6,"")</f>
        <v/>
      </c>
      <c r="N54" s="38" t="str">
        <f>IF([1]SAISIE!BI54=1,'Fiche Agt.Service'!N6,"")</f>
        <v/>
      </c>
      <c r="O54" s="38" t="str">
        <f>IF([1]SAISIE!BJ54=1,'Fiche Agt.Service'!O6,"")</f>
        <v/>
      </c>
      <c r="P54" s="38" t="str">
        <f>IF([1]SAISIE!BK54=1,'Fiche Agt.Service'!P6,"")</f>
        <v/>
      </c>
      <c r="Q54" s="38" t="str">
        <f>IF([1]SAISIE!BL54=1,'Fiche Agt.Service'!Q6,"")</f>
        <v/>
      </c>
      <c r="R54" s="38" t="str">
        <f>IF([1]SAISIE!BM54=1,'Fiche Agt.Service'!R6,"")</f>
        <v/>
      </c>
      <c r="S54" s="38" t="str">
        <f>CONCATENATE(IF([1]SAISIE!J54=1,"salle"," "), IF([1]SAISIE!K54=1,"logement"," "))</f>
        <v xml:space="preserve">  </v>
      </c>
      <c r="T54" s="38" t="str">
        <f t="shared" si="0"/>
        <v/>
      </c>
      <c r="U54" s="38" t="str">
        <f t="shared" si="1"/>
        <v/>
      </c>
      <c r="V54" s="39" t="str">
        <f>CONCATENATE((IF(SUM([1]SAISIE!BN54:BP54)=0,"-",INDEX(B162:B164,MATCH(1,[1]SAISIE!BN54:BP54,0)))),(CONCATENATE(G54,H54,I54,J54,K54,L54,M54,N54,O54,P54,Q54,R54)))</f>
        <v>-</v>
      </c>
      <c r="W54" s="38" t="str">
        <f>IF(V54=B162,F54 &amp;"                           "," ")</f>
        <v xml:space="preserve"> </v>
      </c>
      <c r="X54" s="40" t="str">
        <f>IF(V54=B163, F54 &amp; "                            "," ")</f>
        <v xml:space="preserve"> </v>
      </c>
      <c r="Y54" s="38" t="str">
        <f>IF(V54=B164, F54 &amp; "                               "," ")</f>
        <v xml:space="preserve"> </v>
      </c>
      <c r="Z54" s="38" t="str">
        <f>CONCATENATE((IF(SUM([1]SAISIE!BQ54:BR54)=0,"-",INDEX(B165:B166,MATCH(1,[1]SAISIE!BQ54:BR54,0)))),(CONCATENATE(G54,H54,I54,J54,K54,L54,M54,N54,O54,P54,Q54,R54)))</f>
        <v>-</v>
      </c>
      <c r="AA54" s="38" t="str">
        <f>IF(Z54=B165, F54 &amp;"                           "," ")</f>
        <v xml:space="preserve"> </v>
      </c>
      <c r="AB54" s="38" t="str">
        <f>IF(Z54=B166,F54 &amp;"                           "," ")</f>
        <v xml:space="preserve"> </v>
      </c>
      <c r="AC54" s="39" t="str">
        <f>CONCATENATE((IF(SUM([1]SAISIE!BS54:BT54)=0,"-",INDEX(B167:B168,MATCH(1,[1]SAISIE!BS54:BT54,0)))),(CONCATENATE(G54,H54,I54,J54,K54,L54,M54,N54,O54,P54,Q54,R54)))</f>
        <v>-</v>
      </c>
      <c r="AD54" s="38" t="str">
        <f>IF(AC54=B167, F54 &amp;"                           "," ")</f>
        <v xml:space="preserve"> </v>
      </c>
      <c r="AE54" s="38" t="str">
        <f>IF(AC54=B168,F54 &amp;"                           "," ")</f>
        <v xml:space="preserve"> </v>
      </c>
      <c r="AF54" s="39" t="str">
        <f>CONCATENATE((IF(SUM([1]SAISIE!BU54:BW54)=0,"-",INDEX(B169:B171,MATCH(1,[1]SAISIE!BU54:BW54,0)))),(CONCATENATE(G54,H54,I54,J54,K54,L54,M54,N54,O54,P54,Q54,R54)))</f>
        <v>-</v>
      </c>
      <c r="AG54" s="38" t="str">
        <f>IF(AF54=B169, F54 &amp;"                           "," ")</f>
        <v xml:space="preserve"> </v>
      </c>
      <c r="AH54" s="38" t="str">
        <f>IF(AF54=B170,F54 &amp; "                            "," ")</f>
        <v xml:space="preserve"> </v>
      </c>
      <c r="AI54" s="38" t="str">
        <f>IF(AF54=B171,F54 &amp; "                               "," ")</f>
        <v xml:space="preserve"> </v>
      </c>
      <c r="AJ54" s="38" t="str">
        <f>CONCATENATE((IF(SUM([1]SAISIE!BX54:BY54)=0,"-",INDEX(B172:B173,MATCH(1,[1]SAISIE!BX54:BY54,0)))),(CONCATENATE(G54,H54,I54,J54,K54,L54,M54,N54,O54,P54,Q54,R54)))</f>
        <v>-</v>
      </c>
      <c r="AK54" s="38" t="str">
        <f>IF(AJ54=B172,F54 &amp;"                           "," ")</f>
        <v xml:space="preserve"> </v>
      </c>
      <c r="AL54" s="38" t="str">
        <f>IF(AJ54=B173,F54 &amp; "                            "," ")</f>
        <v xml:space="preserve"> </v>
      </c>
      <c r="AM54" s="41"/>
      <c r="AN54" s="38" t="str">
        <f>CONCATENATE((IF([1]SAISIE!AG54=1,F54 &amp; " " &amp; "normal                                                    ","")),(IF([1]SAISIE!AH54=1,F54 &amp; " " &amp; "diab                                               ","")),(IF([1]SAISIE!AI54=1,F54 &amp; " " &amp; "diab s sel                                              ","")),(IF([1]SAISIE!AJ54=1, F54 &amp; " " &amp; "mixé                                              ","")),(IF([1]SAISIE!AK54=1,F54 &amp; " " &amp;  "sans sel                                                  ","")),(IF([1]SAISIE!AL54=1,F54 &amp; " " &amp;  "sans graisse                                             ","")),,(IF([1]SAISIE!AM54=1,F54 &amp; " " &amp;  "sans gr s sel                                                ","")))</f>
        <v/>
      </c>
      <c r="AO54" s="38" t="str">
        <f>CONCATENATE((IF([1]SAISIE!AN54=1,F54 &amp; " " &amp; "normal                                      ","")),(IF([1]SAISIE!AO54=1,F54 &amp; " " &amp; "diab                                         ","")),(IF([1]SAISIE!AP54=1,F54 &amp; " " &amp; "diab s sel                                              ","")),(IF([1]SAISIE!AQ54=1,F54 &amp; " " &amp; "mixé                                            ","")),(IF([1]SAISIE!AR54=1,F54 &amp; " " &amp; "sans sel                                                  ","")),(IF([1]SAISIE!AS54=1,F54 &amp; " " &amp; "sans graisse                                                ","")),,(IF([1]SAISIE!AT54=1,F54 &amp; " " &amp; "sans gr s sel                                                   ","")),(IF([1]SAISIE!AU54=1,F54 &amp; " " &amp; "sans porc                                               ","")))</f>
        <v/>
      </c>
      <c r="AP54" s="42"/>
      <c r="AQ54" s="43"/>
      <c r="AR54" s="42"/>
      <c r="AS54" s="42"/>
      <c r="AT54" s="42"/>
      <c r="AU54" s="42"/>
      <c r="AV54" s="42"/>
      <c r="AW54" s="42"/>
      <c r="AX54" s="42"/>
      <c r="AY54" s="42"/>
      <c r="AZ54" s="42"/>
      <c r="BA54" s="42"/>
      <c r="BB54" s="42"/>
      <c r="BC54" s="42"/>
      <c r="BD54" s="42"/>
      <c r="BE54" s="42"/>
      <c r="BF54" s="42"/>
      <c r="BG54" s="42"/>
      <c r="BH54" s="42"/>
      <c r="BI54" s="42"/>
      <c r="BJ54" s="42"/>
      <c r="BK54" s="42"/>
      <c r="BL54" s="42"/>
      <c r="BM54" s="42"/>
      <c r="BN54" s="42"/>
      <c r="BO54" s="42"/>
      <c r="BP54" s="42"/>
      <c r="BQ54" s="42"/>
      <c r="BR54" s="42"/>
      <c r="BS54" s="42"/>
      <c r="BT54" s="42"/>
    </row>
    <row r="55" spans="1:72" s="44" customFormat="1" ht="69" customHeight="1">
      <c r="A55" s="11"/>
      <c r="B55" s="38">
        <f>'[1]Fiche d''informations'!B73</f>
        <v>50</v>
      </c>
      <c r="C55" s="38">
        <f>'[1]Fiche d''informations'!C73</f>
        <v>0</v>
      </c>
      <c r="D55" s="38">
        <f>'[1]Fiche d''informations'!D73</f>
        <v>0</v>
      </c>
      <c r="E55" s="38" t="str">
        <f>'[1]Fiche d''informations'!E73</f>
        <v>Mme</v>
      </c>
      <c r="F55" s="38" t="s">
        <v>86</v>
      </c>
      <c r="G55" s="38" t="str">
        <f>IF([1]SAISIE!AA55=1,'Fiche Agt.Service'!G6,"")</f>
        <v/>
      </c>
      <c r="H55" s="38" t="str">
        <f>IF([1]SAISIE!AB55=1,'Fiche Agt.Service'!H6,"")</f>
        <v/>
      </c>
      <c r="I55" s="38" t="str">
        <f>IF([1]SAISIE!AC55=1,'Fiche Agt.Service'!I6,"")</f>
        <v/>
      </c>
      <c r="J55" s="38" t="str">
        <f>IF([1]SAISIE!AD55=1,'Fiche Agt.Service'!J6,"")</f>
        <v/>
      </c>
      <c r="K55" s="38" t="str">
        <f>IF([1]SAISIE!AE55=1,'Fiche Agt.Service'!K6,"")</f>
        <v/>
      </c>
      <c r="L55" s="38" t="str">
        <f>IF([1]SAISIE!AF55=1,'Fiche Agt.Service'!L6,"")</f>
        <v/>
      </c>
      <c r="M55" s="38" t="str">
        <f>IF([1]SAISIE!BH55=1,'Fiche Agt.Service'!M6,"")</f>
        <v/>
      </c>
      <c r="N55" s="38" t="str">
        <f>IF([1]SAISIE!BI55=1,'Fiche Agt.Service'!N6,"")</f>
        <v/>
      </c>
      <c r="O55" s="38" t="str">
        <f>IF([1]SAISIE!BJ55=1,'Fiche Agt.Service'!O6,"")</f>
        <v/>
      </c>
      <c r="P55" s="38" t="str">
        <f>IF([1]SAISIE!BK55=1,'Fiche Agt.Service'!P6,"")</f>
        <v/>
      </c>
      <c r="Q55" s="38" t="str">
        <f>IF([1]SAISIE!BL55=1,'Fiche Agt.Service'!Q6,"")</f>
        <v/>
      </c>
      <c r="R55" s="38" t="str">
        <f>IF([1]SAISIE!BM55=1,'Fiche Agt.Service'!R6,"")</f>
        <v/>
      </c>
      <c r="S55" s="38" t="str">
        <f>CONCATENATE(IF([1]SAISIE!J55=1,"salle"," "), IF([1]SAISIE!K55=1,"logement"," "))</f>
        <v xml:space="preserve">  </v>
      </c>
      <c r="T55" s="38" t="str">
        <f t="shared" si="0"/>
        <v/>
      </c>
      <c r="U55" s="38" t="str">
        <f t="shared" si="1"/>
        <v/>
      </c>
      <c r="V55" s="39" t="str">
        <f>CONCATENATE((IF(SUM([1]SAISIE!BN55:BP55)=0,"-",INDEX(B162:B164,MATCH(1,[1]SAISIE!BN55:BP55,0)))),(CONCATENATE(G55,H55,I55,J55,K55,L55,M55,N55,O55,P55,Q55,R55)))</f>
        <v>-</v>
      </c>
      <c r="W55" s="38" t="str">
        <f>IF(V55=B162,F55 &amp;"                           "," ")</f>
        <v xml:space="preserve"> </v>
      </c>
      <c r="X55" s="40" t="str">
        <f>IF(V55=B163, F55 &amp; "                            "," ")</f>
        <v xml:space="preserve"> </v>
      </c>
      <c r="Y55" s="38" t="str">
        <f>IF(V55=B164, F55 &amp; "                               "," ")</f>
        <v xml:space="preserve"> </v>
      </c>
      <c r="Z55" s="38" t="str">
        <f>CONCATENATE((IF(SUM([1]SAISIE!BQ55:BR55)=0,"-",INDEX(B165:B166,MATCH(1,[1]SAISIE!BQ55:BR55,0)))),(CONCATENATE(G55,H55,I55,J55,K55,L55,M55,N55,O55,P55,Q55,R55)))</f>
        <v>-</v>
      </c>
      <c r="AA55" s="38" t="str">
        <f>IF(Z55=B165, F55 &amp;"                           "," ")</f>
        <v xml:space="preserve"> </v>
      </c>
      <c r="AB55" s="38" t="str">
        <f>IF(Z55=B166,F55 &amp;"                           "," ")</f>
        <v xml:space="preserve"> </v>
      </c>
      <c r="AC55" s="39" t="str">
        <f>CONCATENATE((IF(SUM([1]SAISIE!BS55:BT55)=0,"-",INDEX(B167:B168,MATCH(1,[1]SAISIE!BS55:BT55,0)))),(CONCATENATE(G55,H55,I55,J55,K55,L55,M55,N55,O55,P55,Q55,R55)))</f>
        <v>-</v>
      </c>
      <c r="AD55" s="38" t="str">
        <f>IF(AC55=B167, F55 &amp;"                           "," ")</f>
        <v xml:space="preserve"> </v>
      </c>
      <c r="AE55" s="38" t="str">
        <f>IF(AC55=B168,F55 &amp;"                           "," ")</f>
        <v xml:space="preserve"> </v>
      </c>
      <c r="AF55" s="39" t="str">
        <f>CONCATENATE((IF(SUM([1]SAISIE!BU55:BW55)=0,"-",INDEX(B169:B171,MATCH(1,[1]SAISIE!BU55:BW55,0)))),(CONCATENATE(G55,H55,I55,J55,K55,L55,M55,N55,O55,P55,Q55,R55)))</f>
        <v>-</v>
      </c>
      <c r="AG55" s="38" t="str">
        <f>IF(AF55=B169, F55 &amp;"                           "," ")</f>
        <v xml:space="preserve"> </v>
      </c>
      <c r="AH55" s="38" t="str">
        <f>IF(AF55=B170,F55 &amp; "                            "," ")</f>
        <v xml:space="preserve"> </v>
      </c>
      <c r="AI55" s="38" t="str">
        <f>IF(AF55=B171,F55 &amp; "                               "," ")</f>
        <v xml:space="preserve"> </v>
      </c>
      <c r="AJ55" s="38" t="str">
        <f>CONCATENATE((IF(SUM([1]SAISIE!BX55:BY55)=0,"-",INDEX(B172:B173,MATCH(1,[1]SAISIE!BX55:BY55,0)))),(CONCATENATE(G55,H55,I55,J55,K55,L55,M55,N55,O55,P55,Q55,R55)))</f>
        <v>-</v>
      </c>
      <c r="AK55" s="38" t="str">
        <f>IF(AJ55=B172,F55 &amp;"                           "," ")</f>
        <v xml:space="preserve"> </v>
      </c>
      <c r="AL55" s="38" t="str">
        <f>IF(AJ55=B173,F55 &amp; "                            "," ")</f>
        <v xml:space="preserve"> </v>
      </c>
      <c r="AM55" s="41"/>
      <c r="AN55" s="38" t="str">
        <f>CONCATENATE((IF([1]SAISIE!AG55=1,F55 &amp; " " &amp; "normal                                                    ","")),(IF([1]SAISIE!AH55=1,F55 &amp; " " &amp; "diab                                               ","")),(IF([1]SAISIE!AI55=1,F55 &amp; " " &amp; "diab s sel                                              ","")),(IF([1]SAISIE!AJ55=1, F55 &amp; " " &amp; "mixé                                              ","")),(IF([1]SAISIE!AK55=1,F55 &amp; " " &amp;  "sans sel                                                  ","")),(IF([1]SAISIE!AL55=1,F55 &amp; " " &amp;  "sans graisse                                             ","")),,(IF([1]SAISIE!AM55=1,F55 &amp; " " &amp;  "sans gr s sel                                                ","")))</f>
        <v/>
      </c>
      <c r="AO55" s="38" t="str">
        <f>CONCATENATE((IF([1]SAISIE!AN55=1,F55 &amp; " " &amp; "normal                                      ","")),(IF([1]SAISIE!AO55=1,F55 &amp; " " &amp; "diab                                         ","")),(IF([1]SAISIE!AP55=1,F55 &amp; " " &amp; "diab s sel                                              ","")),(IF([1]SAISIE!AQ55=1,F55 &amp; " " &amp; "mixé                                            ","")),(IF([1]SAISIE!AR55=1,F55 &amp; " " &amp; "sans sel                                                  ","")),(IF([1]SAISIE!AS55=1,F55 &amp; " " &amp; "sans graisse                                                ","")),,(IF([1]SAISIE!AT55=1,F55 &amp; " " &amp; "sans gr s sel                                                   ","")),(IF([1]SAISIE!AU55=1,F55 &amp; " " &amp; "sans porc                                               ","")))</f>
        <v/>
      </c>
      <c r="AP55" s="42"/>
      <c r="AQ55" s="43"/>
      <c r="AR55" s="42"/>
      <c r="AS55" s="42"/>
      <c r="AT55" s="42"/>
      <c r="AU55" s="42"/>
      <c r="AV55" s="42"/>
      <c r="AW55" s="42"/>
      <c r="AX55" s="42"/>
      <c r="AY55" s="42"/>
      <c r="AZ55" s="42"/>
      <c r="BA55" s="42"/>
      <c r="BB55" s="42"/>
      <c r="BC55" s="42"/>
      <c r="BD55" s="42"/>
      <c r="BE55" s="42"/>
      <c r="BF55" s="42"/>
      <c r="BG55" s="42"/>
      <c r="BH55" s="42"/>
      <c r="BI55" s="42"/>
      <c r="BJ55" s="42"/>
      <c r="BK55" s="42"/>
      <c r="BL55" s="42"/>
      <c r="BM55" s="42"/>
      <c r="BN55" s="42"/>
      <c r="BO55" s="42"/>
      <c r="BP55" s="42"/>
      <c r="BQ55" s="42"/>
      <c r="BR55" s="42"/>
      <c r="BS55" s="42"/>
      <c r="BT55" s="42"/>
    </row>
    <row r="56" spans="1:72" s="44" customFormat="1" ht="69" customHeight="1">
      <c r="A56" s="11"/>
      <c r="B56" s="38">
        <f>'[1]Fiche d''informations'!B74</f>
        <v>51</v>
      </c>
      <c r="C56" s="38">
        <f>'[1]Fiche d''informations'!C74</f>
        <v>1</v>
      </c>
      <c r="D56" s="38">
        <f>'[1]Fiche d''informations'!D74</f>
        <v>5</v>
      </c>
      <c r="E56" s="38" t="str">
        <f>'[1]Fiche d''informations'!E74</f>
        <v>Mme</v>
      </c>
      <c r="F56" s="38" t="s">
        <v>87</v>
      </c>
      <c r="G56" s="38" t="str">
        <f>IF([1]SAISIE!AA56=1,'Fiche Agt.Service'!G6,"")</f>
        <v/>
      </c>
      <c r="H56" s="38" t="str">
        <f>IF([1]SAISIE!AB56=1,'Fiche Agt.Service'!H6,"")</f>
        <v/>
      </c>
      <c r="I56" s="38" t="str">
        <f>IF([1]SAISIE!AC56=1,'Fiche Agt.Service'!I6,"")</f>
        <v/>
      </c>
      <c r="J56" s="38" t="str">
        <f>IF([1]SAISIE!AD56=1,'Fiche Agt.Service'!J6,"")</f>
        <v/>
      </c>
      <c r="K56" s="38" t="str">
        <f>IF([1]SAISIE!AE56=1,'Fiche Agt.Service'!K6,"")</f>
        <v/>
      </c>
      <c r="L56" s="38" t="str">
        <f>IF([1]SAISIE!AF56=1,'Fiche Agt.Service'!L6,"")</f>
        <v/>
      </c>
      <c r="M56" s="38" t="str">
        <f>IF([1]SAISIE!BH56=1,'Fiche Agt.Service'!M6,"")</f>
        <v/>
      </c>
      <c r="N56" s="38" t="str">
        <f>IF([1]SAISIE!BI56=1,'Fiche Agt.Service'!N6,"")</f>
        <v/>
      </c>
      <c r="O56" s="38" t="str">
        <f>IF([1]SAISIE!BJ56=1,'Fiche Agt.Service'!O6,"")</f>
        <v/>
      </c>
      <c r="P56" s="38" t="str">
        <f>IF([1]SAISIE!BK56=1,'Fiche Agt.Service'!P6,"")</f>
        <v/>
      </c>
      <c r="Q56" s="38" t="str">
        <f>IF([1]SAISIE!BL56=1,'Fiche Agt.Service'!Q6,"")</f>
        <v/>
      </c>
      <c r="R56" s="38" t="str">
        <f>IF([1]SAISIE!BM56=1,'Fiche Agt.Service'!R6,"")</f>
        <v/>
      </c>
      <c r="S56" s="38" t="str">
        <f>CONCATENATE(IF([1]SAISIE!J56=1,"salle"," "), IF([1]SAISIE!K56=1,"logement"," "))</f>
        <v xml:space="preserve">salle </v>
      </c>
      <c r="T56" s="38" t="str">
        <f t="shared" si="0"/>
        <v xml:space="preserve">NOM 50                                                            </v>
      </c>
      <c r="U56" s="38" t="str">
        <f t="shared" si="1"/>
        <v/>
      </c>
      <c r="V56" s="39" t="str">
        <f>CONCATENATE((IF(SUM([1]SAISIE!BN56:BP56)=0,"-",INDEX(B162:B164,MATCH(1,[1]SAISIE!BN56:BP56,0)))),(CONCATENATE(G56,H56,I56,J56,K56,L56,M56,N56,O56,P56,Q56,R56)))</f>
        <v>Friand au fromage</v>
      </c>
      <c r="W56" s="38" t="str">
        <f>IF(V56=B162,F56 &amp;"                           "," ")</f>
        <v xml:space="preserve">NOM 50                           </v>
      </c>
      <c r="X56" s="40" t="str">
        <f>IF(V56=B163, F56 &amp; "                            "," ")</f>
        <v xml:space="preserve"> </v>
      </c>
      <c r="Y56" s="38" t="str">
        <f>IF(V56=B164, F56 &amp; "                               "," ")</f>
        <v xml:space="preserve"> </v>
      </c>
      <c r="Z56" s="38" t="str">
        <f>CONCATENATE((IF(SUM([1]SAISIE!BQ56:BR56)=0,"-",INDEX(B165:B166,MATCH(1,[1]SAISIE!BQ56:BR56,0)))),(CONCATENATE(G56,H56,I56,J56,K56,L56,M56,N56,O56,P56,Q56,R56)))</f>
        <v>Dés de colin sauce curry</v>
      </c>
      <c r="AA56" s="38" t="str">
        <f>IF(Z56=B165, F56 &amp;"                           "," ")</f>
        <v xml:space="preserve"> </v>
      </c>
      <c r="AB56" s="38" t="str">
        <f>IF(Z56=B166,F56 &amp;"                           "," ")</f>
        <v xml:space="preserve">NOM 50                           </v>
      </c>
      <c r="AC56" s="39" t="str">
        <f>CONCATENATE((IF(SUM([1]SAISIE!BS56:BT56)=0,"-",INDEX(B167:B168,MATCH(1,[1]SAISIE!BS56:BT56,0)))),(CONCATENATE(G56,H56,I56,J56,K56,L56,M56,N56,O56,P56,Q56,R56)))</f>
        <v>Pommes de terre persillées</v>
      </c>
      <c r="AD56" s="38" t="str">
        <f>IF(AC56=B167, F56 &amp;"                           "," ")</f>
        <v xml:space="preserve"> </v>
      </c>
      <c r="AE56" s="38" t="str">
        <f>IF(AC56=B168,F56 &amp;"                           "," ")</f>
        <v xml:space="preserve">NOM 50                           </v>
      </c>
      <c r="AF56" s="39" t="str">
        <f>CONCATENATE((IF(SUM([1]SAISIE!BU56:BW56)=0,"-",INDEX(B169:B171,MATCH(1,[1]SAISIE!BU56:BW56,0)))),(CONCATENATE(G56,H56,I56,J56,K56,L56,M56,N56,O56,P56,Q56,R56)))</f>
        <v>Camembert</v>
      </c>
      <c r="AG56" s="38" t="str">
        <f>IF(AF56=B169, F56 &amp;"                           "," ")</f>
        <v xml:space="preserve"> </v>
      </c>
      <c r="AH56" s="38" t="str">
        <f>IF(AF56=B170,F56 &amp; "                            "," ")</f>
        <v xml:space="preserve"> </v>
      </c>
      <c r="AI56" s="38" t="str">
        <f>IF(AF56=B171,F56 &amp; "                               "," ")</f>
        <v xml:space="preserve">NOM 50                               </v>
      </c>
      <c r="AJ56" s="38" t="str">
        <f>CONCATENATE((IF(SUM([1]SAISIE!BX56:BY56)=0,"-",INDEX(B172:B173,MATCH(1,[1]SAISIE!BX56:BY56,0)))),(CONCATENATE(G56,H56,I56,J56,K56,L56,M56,N56,O56,P56,Q56,R56)))</f>
        <v xml:space="preserve">Pêches au sirop </v>
      </c>
      <c r="AK56" s="38" t="str">
        <f>IF(AJ56=B172,F56 &amp;"                           "," ")</f>
        <v xml:space="preserve"> </v>
      </c>
      <c r="AL56" s="38" t="str">
        <f>IF(AJ56=B173,F56 &amp; "                            "," ")</f>
        <v xml:space="preserve">NOM 50                            </v>
      </c>
      <c r="AM56" s="41"/>
      <c r="AN56" s="38" t="str">
        <f>CONCATENATE((IF([1]SAISIE!AG56=1,F56 &amp; " " &amp; "normal                                                    ","")),(IF([1]SAISIE!AH56=1,F56 &amp; " " &amp; "diab                                               ","")),(IF([1]SAISIE!AI56=1,F56 &amp; " " &amp; "diab s sel                                              ","")),(IF([1]SAISIE!AJ56=1, F56 &amp; " " &amp; "mixé                                              ","")),(IF([1]SAISIE!AK56=1,F56 &amp; " " &amp;  "sans sel                                                  ","")),(IF([1]SAISIE!AL56=1,F56 &amp; " " &amp;  "sans graisse                                             ","")),,(IF([1]SAISIE!AM56=1,F56 &amp; " " &amp;  "sans gr s sel                                                ","")))</f>
        <v/>
      </c>
      <c r="AO56" s="38" t="str">
        <f>CONCATENATE((IF([1]SAISIE!AN56=1,F56 &amp; " " &amp; "normal                                      ","")),(IF([1]SAISIE!AO56=1,F56 &amp; " " &amp; "diab                                         ","")),(IF([1]SAISIE!AP56=1,F56 &amp; " " &amp; "diab s sel                                              ","")),(IF([1]SAISIE!AQ56=1,F56 &amp; " " &amp; "mixé                                            ","")),(IF([1]SAISIE!AR56=1,F56 &amp; " " &amp; "sans sel                                                  ","")),(IF([1]SAISIE!AS56=1,F56 &amp; " " &amp; "sans graisse                                                ","")),,(IF([1]SAISIE!AT56=1,F56 &amp; " " &amp; "sans gr s sel                                                   ","")),(IF([1]SAISIE!AU56=1,F56 &amp; " " &amp; "sans porc                                               ","")))</f>
        <v/>
      </c>
      <c r="AP56" s="42"/>
      <c r="AQ56" s="43"/>
      <c r="AR56" s="42"/>
      <c r="AS56" s="42"/>
      <c r="AT56" s="42"/>
      <c r="AU56" s="42"/>
      <c r="AV56" s="42"/>
      <c r="AW56" s="42"/>
      <c r="AX56" s="42"/>
      <c r="AY56" s="42"/>
      <c r="AZ56" s="42"/>
      <c r="BA56" s="42"/>
      <c r="BB56" s="42"/>
      <c r="BC56" s="42"/>
      <c r="BD56" s="42"/>
      <c r="BE56" s="42"/>
      <c r="BF56" s="42"/>
      <c r="BG56" s="42"/>
      <c r="BH56" s="42"/>
      <c r="BI56" s="42"/>
      <c r="BJ56" s="42"/>
      <c r="BK56" s="42"/>
      <c r="BL56" s="42"/>
      <c r="BM56" s="42"/>
      <c r="BN56" s="42"/>
      <c r="BO56" s="42"/>
      <c r="BP56" s="42"/>
      <c r="BQ56" s="42"/>
      <c r="BR56" s="42"/>
      <c r="BS56" s="42"/>
      <c r="BT56" s="42"/>
    </row>
    <row r="57" spans="1:72" s="44" customFormat="1" ht="69" customHeight="1">
      <c r="A57" s="11"/>
      <c r="B57" s="38">
        <f>'[1]Fiche d''informations'!B75</f>
        <v>52</v>
      </c>
      <c r="C57" s="38">
        <f>'[1]Fiche d''informations'!C75</f>
        <v>0</v>
      </c>
      <c r="D57" s="38">
        <f>'[1]Fiche d''informations'!D75</f>
        <v>0</v>
      </c>
      <c r="E57" s="38" t="str">
        <f>'[1]Fiche d''informations'!E75</f>
        <v>Mme</v>
      </c>
      <c r="F57" s="38" t="s">
        <v>88</v>
      </c>
      <c r="G57" s="38" t="str">
        <f>IF([1]SAISIE!AA57=1,'Fiche Agt.Service'!G6,"")</f>
        <v/>
      </c>
      <c r="H57" s="38" t="str">
        <f>IF([1]SAISIE!AB57=1,'Fiche Agt.Service'!H6,"")</f>
        <v/>
      </c>
      <c r="I57" s="38" t="str">
        <f>IF([1]SAISIE!AC57=1,'Fiche Agt.Service'!I6,"")</f>
        <v/>
      </c>
      <c r="J57" s="38" t="str">
        <f>IF([1]SAISIE!AD57=1,'Fiche Agt.Service'!J6,"")</f>
        <v/>
      </c>
      <c r="K57" s="38" t="str">
        <f>IF([1]SAISIE!AE57=1,'Fiche Agt.Service'!K6,"")</f>
        <v/>
      </c>
      <c r="L57" s="38" t="str">
        <f>IF([1]SAISIE!AF57=1,'Fiche Agt.Service'!L6,"")</f>
        <v/>
      </c>
      <c r="M57" s="38" t="str">
        <f>IF([1]SAISIE!BH57=1,'Fiche Agt.Service'!M6,"")</f>
        <v/>
      </c>
      <c r="N57" s="38" t="str">
        <f>IF([1]SAISIE!BI57=1,'Fiche Agt.Service'!N6,"")</f>
        <v/>
      </c>
      <c r="O57" s="38" t="str">
        <f>IF([1]SAISIE!BJ57=1,'Fiche Agt.Service'!O6,"")</f>
        <v/>
      </c>
      <c r="P57" s="38" t="str">
        <f>IF([1]SAISIE!BK57=1,'Fiche Agt.Service'!P6,"")</f>
        <v/>
      </c>
      <c r="Q57" s="38" t="str">
        <f>IF([1]SAISIE!BL57=1,'Fiche Agt.Service'!Q6,"")</f>
        <v/>
      </c>
      <c r="R57" s="38" t="str">
        <f>IF([1]SAISIE!BM57=1,'Fiche Agt.Service'!R6,"")</f>
        <v/>
      </c>
      <c r="S57" s="38" t="str">
        <f>CONCATENATE(IF([1]SAISIE!J57=1,"salle"," "), IF([1]SAISIE!K57=1,"logement"," "))</f>
        <v xml:space="preserve">  </v>
      </c>
      <c r="T57" s="38" t="str">
        <f t="shared" si="0"/>
        <v/>
      </c>
      <c r="U57" s="38" t="str">
        <f t="shared" si="1"/>
        <v/>
      </c>
      <c r="V57" s="39" t="str">
        <f>CONCATENATE((IF(SUM([1]SAISIE!BN57:BP57)=0,"-",INDEX(B162:B164,MATCH(1,[1]SAISIE!BN57:BP57,0)))),(CONCATENATE(G57,H57,I57,J57,K57,L57,M57,N57,O57,P57,Q57,R57)))</f>
        <v>-</v>
      </c>
      <c r="W57" s="38" t="str">
        <f>IF(V57=B162,F57 &amp;"                           "," ")</f>
        <v xml:space="preserve"> </v>
      </c>
      <c r="X57" s="40" t="str">
        <f>IF(V57=B163, F57 &amp; "                            "," ")</f>
        <v xml:space="preserve"> </v>
      </c>
      <c r="Y57" s="38" t="str">
        <f>IF(V57=B164, F57 &amp; "                               "," ")</f>
        <v xml:space="preserve"> </v>
      </c>
      <c r="Z57" s="38" t="str">
        <f>CONCATENATE((IF(SUM([1]SAISIE!BQ57:BR57)=0,"-",INDEX(B165:B166,MATCH(1,[1]SAISIE!BQ57:BR57,0)))),(CONCATENATE(G57,H57,I57,J57,K57,L57,M57,N57,O57,P57,Q57,R57)))</f>
        <v>-</v>
      </c>
      <c r="AA57" s="38" t="str">
        <f>IF(Z57=B165, F57 &amp;"                           "," ")</f>
        <v xml:space="preserve"> </v>
      </c>
      <c r="AB57" s="38" t="str">
        <f>IF(Z57=B166,F57 &amp;"                           "," ")</f>
        <v xml:space="preserve"> </v>
      </c>
      <c r="AC57" s="39" t="str">
        <f>CONCATENATE((IF(SUM([1]SAISIE!BS57:BT57)=0,"-",INDEX(B167:B168,MATCH(1,[1]SAISIE!BS57:BT57,0)))),(CONCATENATE(G57,H57,I57,J57,K57,L57,M57,N57,O57,P57,Q57,R57)))</f>
        <v>-</v>
      </c>
      <c r="AD57" s="38" t="str">
        <f>IF(AC57=B167, F57 &amp;"                           "," ")</f>
        <v xml:space="preserve"> </v>
      </c>
      <c r="AE57" s="38" t="str">
        <f>IF(AC57=B168,F57 &amp;"                           "," ")</f>
        <v xml:space="preserve"> </v>
      </c>
      <c r="AF57" s="39" t="str">
        <f>CONCATENATE((IF(SUM([1]SAISIE!BU57:BW57)=0,"-",INDEX(B169:B171,MATCH(1,[1]SAISIE!BU57:BW57,0)))),(CONCATENATE(G57,H57,I57,J57,K57,L57,M57,N57,O57,P57,Q57,R57)))</f>
        <v>-</v>
      </c>
      <c r="AG57" s="38" t="str">
        <f>IF(AF57=B169, F57 &amp;"                           "," ")</f>
        <v xml:space="preserve"> </v>
      </c>
      <c r="AH57" s="38" t="str">
        <f>IF(AF57=B170,F57 &amp; "                            "," ")</f>
        <v xml:space="preserve"> </v>
      </c>
      <c r="AI57" s="38" t="str">
        <f>IF(AF57=B171,F57 &amp; "                               "," ")</f>
        <v xml:space="preserve"> </v>
      </c>
      <c r="AJ57" s="38" t="str">
        <f>CONCATENATE((IF(SUM([1]SAISIE!BX57:BY57)=0,"-",INDEX(B172:B173,MATCH(1,[1]SAISIE!BX57:BY57,0)))),(CONCATENATE(G57,H57,I57,J57,K57,L57,M57,N57,O57,P57,Q57,R57)))</f>
        <v>-</v>
      </c>
      <c r="AK57" s="38" t="str">
        <f>IF(AJ57=B172,F57 &amp;"                           "," ")</f>
        <v xml:space="preserve"> </v>
      </c>
      <c r="AL57" s="38" t="str">
        <f>IF(AJ57=B173,F57 &amp; "                            "," ")</f>
        <v xml:space="preserve"> </v>
      </c>
      <c r="AM57" s="41"/>
      <c r="AN57" s="38" t="str">
        <f>CONCATENATE((IF([1]SAISIE!AG57=1,F57 &amp; " " &amp; "normal                                                    ","")),(IF([1]SAISIE!AH57=1,F57 &amp; " " &amp; "diab                                               ","")),(IF([1]SAISIE!AI57=1,F57 &amp; " " &amp; "diab s sel                                              ","")),(IF([1]SAISIE!AJ57=1, F57 &amp; " " &amp; "mixé                                              ","")),(IF([1]SAISIE!AK57=1,F57 &amp; " " &amp;  "sans sel                                                  ","")),(IF([1]SAISIE!AL57=1,F57 &amp; " " &amp;  "sans graisse                                             ","")),,(IF([1]SAISIE!AM57=1,F57 &amp; " " &amp;  "sans gr s sel                                                ","")))</f>
        <v/>
      </c>
      <c r="AO57" s="38" t="str">
        <f>CONCATENATE((IF([1]SAISIE!AN57=1,F57 &amp; " " &amp; "normal                                      ","")),(IF([1]SAISIE!AO57=1,F57 &amp; " " &amp; "diab                                         ","")),(IF([1]SAISIE!AP57=1,F57 &amp; " " &amp; "diab s sel                                              ","")),(IF([1]SAISIE!AQ57=1,F57 &amp; " " &amp; "mixé                                            ","")),(IF([1]SAISIE!AR57=1,F57 &amp; " " &amp; "sans sel                                                  ","")),(IF([1]SAISIE!AS57=1,F57 &amp; " " &amp; "sans graisse                                                ","")),,(IF([1]SAISIE!AT57=1,F57 &amp; " " &amp; "sans gr s sel                                                   ","")),(IF([1]SAISIE!AU57=1,F57 &amp; " " &amp; "sans porc                                               ","")))</f>
        <v/>
      </c>
      <c r="AP57" s="42"/>
      <c r="AQ57" s="43"/>
      <c r="AR57" s="42"/>
      <c r="AS57" s="42"/>
      <c r="AT57" s="42"/>
      <c r="AU57" s="42"/>
      <c r="AV57" s="42"/>
      <c r="AW57" s="42"/>
      <c r="AX57" s="42"/>
      <c r="AY57" s="42"/>
      <c r="AZ57" s="42"/>
      <c r="BA57" s="42"/>
      <c r="BB57" s="42"/>
      <c r="BC57" s="42"/>
      <c r="BD57" s="42"/>
      <c r="BE57" s="42"/>
      <c r="BF57" s="42"/>
      <c r="BG57" s="42"/>
      <c r="BH57" s="42"/>
      <c r="BI57" s="42"/>
      <c r="BJ57" s="42"/>
      <c r="BK57" s="42"/>
      <c r="BL57" s="42"/>
      <c r="BM57" s="42"/>
      <c r="BN57" s="42"/>
      <c r="BO57" s="42"/>
      <c r="BP57" s="42"/>
      <c r="BQ57" s="42"/>
      <c r="BR57" s="42"/>
      <c r="BS57" s="42"/>
      <c r="BT57" s="42"/>
    </row>
    <row r="58" spans="1:72" s="44" customFormat="1" ht="69" customHeight="1">
      <c r="A58" s="11"/>
      <c r="B58" s="38">
        <f>'[1]Fiche d''informations'!B76</f>
        <v>53</v>
      </c>
      <c r="C58" s="38">
        <f>'[1]Fiche d''informations'!C76</f>
        <v>1</v>
      </c>
      <c r="D58" s="38">
        <f>'[1]Fiche d''informations'!D76</f>
        <v>6</v>
      </c>
      <c r="E58" s="38" t="str">
        <f>'[1]Fiche d''informations'!E76</f>
        <v>Mme</v>
      </c>
      <c r="F58" s="38" t="s">
        <v>89</v>
      </c>
      <c r="G58" s="38" t="str">
        <f>IF([1]SAISIE!AA58=1,'Fiche Agt.Service'!G6,"")</f>
        <v/>
      </c>
      <c r="H58" s="38" t="str">
        <f>IF([1]SAISIE!AB58=1,'Fiche Agt.Service'!H6,"")</f>
        <v/>
      </c>
      <c r="I58" s="38" t="str">
        <f>IF([1]SAISIE!AC58=1,'Fiche Agt.Service'!I6,"")</f>
        <v/>
      </c>
      <c r="J58" s="38" t="str">
        <f>IF([1]SAISIE!AD58=1,'Fiche Agt.Service'!J6,"")</f>
        <v/>
      </c>
      <c r="K58" s="38" t="str">
        <f>IF([1]SAISIE!AE58=1,'Fiche Agt.Service'!K6,"")</f>
        <v/>
      </c>
      <c r="L58" s="38" t="str">
        <f>IF([1]SAISIE!AF58=1,'Fiche Agt.Service'!L6,"")</f>
        <v/>
      </c>
      <c r="M58" s="38" t="str">
        <f>IF([1]SAISIE!BH58=1,'Fiche Agt.Service'!M6,"")</f>
        <v/>
      </c>
      <c r="N58" s="38" t="str">
        <f>IF([1]SAISIE!BI58=1,'Fiche Agt.Service'!N6,"")</f>
        <v/>
      </c>
      <c r="O58" s="38" t="str">
        <f>IF([1]SAISIE!BJ58=1,'Fiche Agt.Service'!O6,"")</f>
        <v/>
      </c>
      <c r="P58" s="38" t="str">
        <f>IF([1]SAISIE!BK58=1,'Fiche Agt.Service'!P6,"")</f>
        <v/>
      </c>
      <c r="Q58" s="38" t="str">
        <f>IF([1]SAISIE!BL58=1,'Fiche Agt.Service'!Q6,"")</f>
        <v/>
      </c>
      <c r="R58" s="38" t="str">
        <f>IF([1]SAISIE!BM58=1,'Fiche Agt.Service'!R6,"")</f>
        <v/>
      </c>
      <c r="S58" s="38" t="str">
        <f>CONCATENATE(IF([1]SAISIE!J58=1,"salle"," "), IF([1]SAISIE!K58=1,"logement"," "))</f>
        <v xml:space="preserve">salle </v>
      </c>
      <c r="T58" s="38" t="str">
        <f t="shared" si="0"/>
        <v xml:space="preserve">NOM 52                                                            </v>
      </c>
      <c r="U58" s="38" t="str">
        <f t="shared" si="1"/>
        <v/>
      </c>
      <c r="V58" s="39" t="str">
        <f>CONCATENATE((IF(SUM([1]SAISIE!BN58:BP58)=0,"-",INDEX(B162:B164,MATCH(1,[1]SAISIE!BN58:BP58,0)))),(CONCATENATE(G58,H58,I58,J58,K58,L58,M58,N58,O58,P58,Q58,R58)))</f>
        <v>Friand au fromage</v>
      </c>
      <c r="W58" s="38" t="str">
        <f>IF(V58=B162,F58 &amp;"                           "," ")</f>
        <v xml:space="preserve">NOM 52                           </v>
      </c>
      <c r="X58" s="40" t="str">
        <f>IF(V58=B163, F58 &amp; "                            "," ")</f>
        <v xml:space="preserve"> </v>
      </c>
      <c r="Y58" s="38" t="str">
        <f>IF(V58=B164, F58 &amp; "                               "," ")</f>
        <v xml:space="preserve"> </v>
      </c>
      <c r="Z58" s="38" t="str">
        <f>CONCATENATE((IF(SUM([1]SAISIE!BQ58:BR58)=0,"-",INDEX(B165:B166,MATCH(1,[1]SAISIE!BQ58:BR58,0)))),(CONCATENATE(G58,H58,I58,J58,K58,L58,M58,N58,O58,P58,Q58,R58)))</f>
        <v>Nuggets de volaille</v>
      </c>
      <c r="AA58" s="38" t="str">
        <f>IF(Z58=B165, F58 &amp;"                           "," ")</f>
        <v xml:space="preserve">NOM 52                           </v>
      </c>
      <c r="AB58" s="38" t="str">
        <f>IF(Z58=B166,F58 &amp;"                           "," ")</f>
        <v xml:space="preserve"> </v>
      </c>
      <c r="AC58" s="39" t="str">
        <f>CONCATENATE((IF(SUM([1]SAISIE!BS58:BT58)=0,"-",INDEX(B167:B168,MATCH(1,[1]SAISIE!BS58:BT58,0)))),(CONCATENATE(G58,H58,I58,J58,K58,L58,M58,N58,O58,P58,Q58,R58)))</f>
        <v xml:space="preserve">Gratin de courgettes </v>
      </c>
      <c r="AD58" s="38" t="str">
        <f>IF(AC58=B167, F58 &amp;"                           "," ")</f>
        <v xml:space="preserve">NOM 52                           </v>
      </c>
      <c r="AE58" s="38" t="str">
        <f>IF(AC58=B168,F58 &amp;"                           "," ")</f>
        <v xml:space="preserve"> </v>
      </c>
      <c r="AF58" s="39" t="str">
        <f>CONCATENATE((IF(SUM([1]SAISIE!BU58:BW58)=0,"-",INDEX(B169:B171,MATCH(1,[1]SAISIE!BU58:BW58,0)))),(CONCATENATE(G58,H58,I58,J58,K58,L58,M58,N58,O58,P58,Q58,R58)))</f>
        <v>Edam</v>
      </c>
      <c r="AG58" s="38" t="str">
        <f>IF(AF58=B169, F58 &amp;"                           "," ")</f>
        <v xml:space="preserve">NOM 52                           </v>
      </c>
      <c r="AH58" s="38" t="str">
        <f>IF(AF58=B170,F58 &amp; "                            "," ")</f>
        <v xml:space="preserve"> </v>
      </c>
      <c r="AI58" s="38" t="str">
        <f>IF(AF58=B171,F58 &amp; "                               "," ")</f>
        <v xml:space="preserve"> </v>
      </c>
      <c r="AJ58" s="38" t="str">
        <f>CONCATENATE((IF(SUM([1]SAISIE!BX58:BY58)=0,"-",INDEX(B172:B173,MATCH(1,[1]SAISIE!BX58:BY58,0)))),(CONCATENATE(G58,H58,I58,J58,K58,L58,M58,N58,O58,P58,Q58,R58)))</f>
        <v>Fruit</v>
      </c>
      <c r="AK58" s="38" t="str">
        <f>IF(AJ58=B172,F58 &amp;"                           "," ")</f>
        <v xml:space="preserve">NOM 52                           </v>
      </c>
      <c r="AL58" s="38" t="str">
        <f>IF(AJ58=B173,F58 &amp; "                            "," ")</f>
        <v xml:space="preserve"> </v>
      </c>
      <c r="AM58" s="41"/>
      <c r="AN58" s="38" t="str">
        <f>CONCATENATE((IF([1]SAISIE!AG58=1,F58 &amp; " " &amp; "normal                                                    ","")),(IF([1]SAISIE!AH58=1,F58 &amp; " " &amp; "diab                                               ","")),(IF([1]SAISIE!AI58=1,F58 &amp; " " &amp; "diab s sel                                              ","")),(IF([1]SAISIE!AJ58=1, F58 &amp; " " &amp; "mixé                                              ","")),(IF([1]SAISIE!AK58=1,F58 &amp; " " &amp;  "sans sel                                                  ","")),(IF([1]SAISIE!AL58=1,F58 &amp; " " &amp;  "sans graisse                                             ","")),,(IF([1]SAISIE!AM58=1,F58 &amp; " " &amp;  "sans gr s sel                                                ","")))</f>
        <v/>
      </c>
      <c r="AO58" s="38" t="str">
        <f>CONCATENATE((IF([1]SAISIE!AN58=1,F58 &amp; " " &amp; "normal                                      ","")),(IF([1]SAISIE!AO58=1,F58 &amp; " " &amp; "diab                                         ","")),(IF([1]SAISIE!AP58=1,F58 &amp; " " &amp; "diab s sel                                              ","")),(IF([1]SAISIE!AQ58=1,F58 &amp; " " &amp; "mixé                                            ","")),(IF([1]SAISIE!AR58=1,F58 &amp; " " &amp; "sans sel                                                  ","")),(IF([1]SAISIE!AS58=1,F58 &amp; " " &amp; "sans graisse                                                ","")),,(IF([1]SAISIE!AT58=1,F58 &amp; " " &amp; "sans gr s sel                                                   ","")),(IF([1]SAISIE!AU58=1,F58 &amp; " " &amp; "sans porc                                               ","")))</f>
        <v/>
      </c>
      <c r="AP58" s="42"/>
      <c r="AQ58" s="43"/>
      <c r="AR58" s="42"/>
      <c r="AS58" s="42"/>
      <c r="AT58" s="42"/>
      <c r="AU58" s="42"/>
      <c r="AV58" s="42"/>
      <c r="AW58" s="42"/>
      <c r="AX58" s="42"/>
      <c r="AY58" s="42"/>
      <c r="AZ58" s="42"/>
      <c r="BA58" s="42"/>
      <c r="BB58" s="42"/>
      <c r="BC58" s="42"/>
      <c r="BD58" s="42"/>
      <c r="BE58" s="42"/>
      <c r="BF58" s="42"/>
      <c r="BG58" s="42"/>
      <c r="BH58" s="42"/>
      <c r="BI58" s="42"/>
      <c r="BJ58" s="42"/>
      <c r="BK58" s="42"/>
      <c r="BL58" s="42"/>
      <c r="BM58" s="42"/>
      <c r="BN58" s="42"/>
      <c r="BO58" s="42"/>
      <c r="BP58" s="42"/>
      <c r="BQ58" s="42"/>
      <c r="BR58" s="42"/>
      <c r="BS58" s="42"/>
      <c r="BT58" s="42"/>
    </row>
    <row r="59" spans="1:72" s="44" customFormat="1" ht="69" customHeight="1">
      <c r="A59" s="11"/>
      <c r="B59" s="38">
        <f>'[1]Fiche d''informations'!B77</f>
        <v>54</v>
      </c>
      <c r="C59" s="38">
        <f>'[1]Fiche d''informations'!C77</f>
        <v>1</v>
      </c>
      <c r="D59" s="38">
        <f>'[1]Fiche d''informations'!D77</f>
        <v>6</v>
      </c>
      <c r="E59" s="38" t="str">
        <f>'[1]Fiche d''informations'!E77</f>
        <v>Mme</v>
      </c>
      <c r="F59" s="38" t="s">
        <v>90</v>
      </c>
      <c r="G59" s="38" t="str">
        <f>IF([1]SAISIE!AA59=1,'Fiche Agt.Service'!G6,"")</f>
        <v/>
      </c>
      <c r="H59" s="38" t="str">
        <f>IF([1]SAISIE!AB59=1,'Fiche Agt.Service'!H6,"")</f>
        <v/>
      </c>
      <c r="I59" s="38" t="str">
        <f>IF([1]SAISIE!AC59=1,'Fiche Agt.Service'!I6,"")</f>
        <v/>
      </c>
      <c r="J59" s="38" t="str">
        <f>IF([1]SAISIE!AD59=1,'Fiche Agt.Service'!J6,"")</f>
        <v>Sans Sel</v>
      </c>
      <c r="K59" s="38" t="str">
        <f>IF([1]SAISIE!AE59=1,'Fiche Agt.Service'!K6,"")</f>
        <v/>
      </c>
      <c r="L59" s="38" t="str">
        <f>IF([1]SAISIE!AF59=1,'Fiche Agt.Service'!L6,"")</f>
        <v/>
      </c>
      <c r="M59" s="38" t="str">
        <f>IF([1]SAISIE!BH59=1,'Fiche Agt.Service'!M6,"")</f>
        <v/>
      </c>
      <c r="N59" s="38" t="str">
        <f>IF([1]SAISIE!BI59=1,'Fiche Agt.Service'!N6,"")</f>
        <v/>
      </c>
      <c r="O59" s="38" t="str">
        <f>IF([1]SAISIE!BJ59=1,'Fiche Agt.Service'!O6,"")</f>
        <v/>
      </c>
      <c r="P59" s="38" t="str">
        <f>IF([1]SAISIE!BK59=1,'Fiche Agt.Service'!P6,"")</f>
        <v/>
      </c>
      <c r="Q59" s="38" t="str">
        <f>IF([1]SAISIE!BL59=1,'Fiche Agt.Service'!Q6,"")</f>
        <v/>
      </c>
      <c r="R59" s="38" t="str">
        <f>IF([1]SAISIE!BM59=1,'Fiche Agt.Service'!R6,"")</f>
        <v/>
      </c>
      <c r="S59" s="38" t="str">
        <f>CONCATENATE(IF([1]SAISIE!J59=1,"salle"," "), IF([1]SAISIE!K59=1,"logement"," "))</f>
        <v xml:space="preserve">salle </v>
      </c>
      <c r="T59" s="38" t="str">
        <f t="shared" si="0"/>
        <v xml:space="preserve">NOM 53 Sans Sel                                                           </v>
      </c>
      <c r="U59" s="38" t="str">
        <f t="shared" si="1"/>
        <v/>
      </c>
      <c r="V59" s="39" t="str">
        <f>CONCATENATE((IF(SUM([1]SAISIE!BN59:BP59)=0,"-",INDEX(B162:B164,MATCH(1,[1]SAISIE!BN59:BP59,0)))),(CONCATENATE(G59,H59,I59,J59,K59,L59,M59,N59,O59,P59,Q59,R59)))</f>
        <v>-Sans Sel</v>
      </c>
      <c r="W59" s="38" t="str">
        <f>IF(V59=B162,F59 &amp;"                           "," ")</f>
        <v xml:space="preserve"> </v>
      </c>
      <c r="X59" s="40" t="str">
        <f>IF(V59=B163, F59 &amp; "                            "," ")</f>
        <v xml:space="preserve"> </v>
      </c>
      <c r="Y59" s="38" t="str">
        <f>IF(V59=B164, F59 &amp; "                               "," ")</f>
        <v xml:space="preserve"> </v>
      </c>
      <c r="Z59" s="38" t="str">
        <f>CONCATENATE((IF(SUM([1]SAISIE!BQ59:BR59)=0,"-",INDEX(B165:B166,MATCH(1,[1]SAISIE!BQ59:BR59,0)))),(CONCATENATE(G59,H59,I59,J59,K59,L59,M59,N59,O59,P59,Q59,R59)))</f>
        <v>-Sans Sel</v>
      </c>
      <c r="AA59" s="38" t="str">
        <f>IF(Z59=B165, F59 &amp;"                           "," ")</f>
        <v xml:space="preserve"> </v>
      </c>
      <c r="AB59" s="38" t="str">
        <f>IF(Z59=B166,F59 &amp;"                           "," ")</f>
        <v xml:space="preserve"> </v>
      </c>
      <c r="AC59" s="39" t="str">
        <f>CONCATENATE((IF(SUM([1]SAISIE!BS59:BT59)=0,"-",INDEX(B167:B168,MATCH(1,[1]SAISIE!BS59:BT59,0)))),(CONCATENATE(G59,H59,I59,J59,K59,L59,M59,N59,O59,P59,Q59,R59)))</f>
        <v>-Sans Sel</v>
      </c>
      <c r="AD59" s="38" t="str">
        <f>IF(AC59=B167, F59 &amp;"                           "," ")</f>
        <v xml:space="preserve"> </v>
      </c>
      <c r="AE59" s="38" t="str">
        <f>IF(AC59=B168,F59 &amp;"                           "," ")</f>
        <v xml:space="preserve"> </v>
      </c>
      <c r="AF59" s="39" t="str">
        <f>CONCATENATE((IF(SUM([1]SAISIE!BU59:BW59)=0,"-",INDEX(B169:B171,MATCH(1,[1]SAISIE!BU59:BW59,0)))),(CONCATENATE(G59,H59,I59,J59,K59,L59,M59,N59,O59,P59,Q59,R59)))</f>
        <v>-Sans Sel</v>
      </c>
      <c r="AG59" s="38" t="str">
        <f>IF(AF59=B169, F59 &amp;"                           "," ")</f>
        <v xml:space="preserve"> </v>
      </c>
      <c r="AH59" s="38" t="str">
        <f>IF(AF59=B170,F59 &amp; "                            "," ")</f>
        <v xml:space="preserve"> </v>
      </c>
      <c r="AI59" s="38" t="str">
        <f>IF(AF59=B171,F59 &amp; "                               "," ")</f>
        <v xml:space="preserve"> </v>
      </c>
      <c r="AJ59" s="38" t="str">
        <f>CONCATENATE((IF(SUM([1]SAISIE!BX59:BY59)=0,"-",INDEX(B172:B173,MATCH(1,[1]SAISIE!BX59:BY59,0)))),(CONCATENATE(G59,H59,I59,J59,K59,L59,M59,N59,O59,P59,Q59,R59)))</f>
        <v>-Sans Sel</v>
      </c>
      <c r="AK59" s="38" t="str">
        <f>IF(AJ59=B172,F59 &amp;"                           "," ")</f>
        <v xml:space="preserve"> </v>
      </c>
      <c r="AL59" s="38" t="str">
        <f>IF(AJ59=B173,F59 &amp; "                            "," ")</f>
        <v xml:space="preserve"> </v>
      </c>
      <c r="AM59" s="41"/>
      <c r="AN59" s="38" t="str">
        <f>CONCATENATE((IF([1]SAISIE!AG59=1,F59 &amp; " " &amp; "normal                                                    ","")),(IF([1]SAISIE!AH59=1,F59 &amp; " " &amp; "diab                                               ","")),(IF([1]SAISIE!AI59=1,F59 &amp; " " &amp; "diab s sel                                              ","")),(IF([1]SAISIE!AJ59=1, F59 &amp; " " &amp; "mixé                                              ","")),(IF([1]SAISIE!AK59=1,F59 &amp; " " &amp;  "sans sel                                                  ","")),(IF([1]SAISIE!AL59=1,F59 &amp; " " &amp;  "sans graisse                                             ","")),,(IF([1]SAISIE!AM59=1,F59 &amp; " " &amp;  "sans gr s sel                                                ","")))</f>
        <v/>
      </c>
      <c r="AO59" s="38" t="str">
        <f>CONCATENATE((IF([1]SAISIE!AN59=1,F59 &amp; " " &amp; "normal                                      ","")),(IF([1]SAISIE!AO59=1,F59 &amp; " " &amp; "diab                                         ","")),(IF([1]SAISIE!AP59=1,F59 &amp; " " &amp; "diab s sel                                              ","")),(IF([1]SAISIE!AQ59=1,F59 &amp; " " &amp; "mixé                                            ","")),(IF([1]SAISIE!AR59=1,F59 &amp; " " &amp; "sans sel                                                  ","")),(IF([1]SAISIE!AS59=1,F59 &amp; " " &amp; "sans graisse                                                ","")),,(IF([1]SAISIE!AT59=1,F59 &amp; " " &amp; "sans gr s sel                                                   ","")),(IF([1]SAISIE!AU59=1,F59 &amp; " " &amp; "sans porc                                               ","")))</f>
        <v/>
      </c>
      <c r="AP59" s="42"/>
      <c r="AQ59" s="43"/>
      <c r="AR59" s="42"/>
      <c r="AS59" s="42"/>
      <c r="AT59" s="42"/>
      <c r="AU59" s="42"/>
      <c r="AV59" s="42"/>
      <c r="AW59" s="42"/>
      <c r="AX59" s="42"/>
      <c r="AY59" s="42"/>
      <c r="AZ59" s="42"/>
      <c r="BA59" s="42"/>
      <c r="BB59" s="42"/>
      <c r="BC59" s="42"/>
      <c r="BD59" s="42"/>
      <c r="BE59" s="42"/>
      <c r="BF59" s="42"/>
      <c r="BG59" s="42"/>
      <c r="BH59" s="42"/>
      <c r="BI59" s="42"/>
      <c r="BJ59" s="42"/>
      <c r="BK59" s="42"/>
      <c r="BL59" s="42"/>
      <c r="BM59" s="42"/>
      <c r="BN59" s="42"/>
      <c r="BO59" s="42"/>
      <c r="BP59" s="42"/>
      <c r="BQ59" s="42"/>
      <c r="BR59" s="42"/>
      <c r="BS59" s="42"/>
      <c r="BT59" s="42"/>
    </row>
    <row r="60" spans="1:72" s="44" customFormat="1" ht="69" customHeight="1">
      <c r="A60" s="11"/>
      <c r="B60" s="38">
        <f>'[1]Fiche d''informations'!B78</f>
        <v>55</v>
      </c>
      <c r="C60" s="38">
        <f>'[1]Fiche d''informations'!C78</f>
        <v>0</v>
      </c>
      <c r="D60" s="38">
        <f>'[1]Fiche d''informations'!D78</f>
        <v>0</v>
      </c>
      <c r="E60" s="38" t="str">
        <f>'[1]Fiche d''informations'!E78</f>
        <v>Mme</v>
      </c>
      <c r="F60" s="38" t="s">
        <v>91</v>
      </c>
      <c r="G60" s="38" t="str">
        <f>IF([1]SAISIE!AA60=1,'Fiche Agt.Service'!G6,"")</f>
        <v/>
      </c>
      <c r="H60" s="38" t="str">
        <f>IF([1]SAISIE!AB60=1,'Fiche Agt.Service'!H6,"")</f>
        <v/>
      </c>
      <c r="I60" s="38" t="str">
        <f>IF([1]SAISIE!AC60=1,'Fiche Agt.Service'!I6,"")</f>
        <v/>
      </c>
      <c r="J60" s="38" t="str">
        <f>IF([1]SAISIE!AD60=1,'Fiche Agt.Service'!J6,"")</f>
        <v/>
      </c>
      <c r="K60" s="38" t="str">
        <f>IF([1]SAISIE!AE60=1,'Fiche Agt.Service'!K6,"")</f>
        <v/>
      </c>
      <c r="L60" s="38" t="str">
        <f>IF([1]SAISIE!AF60=1,'Fiche Agt.Service'!L6,"")</f>
        <v/>
      </c>
      <c r="M60" s="38" t="str">
        <f>IF([1]SAISIE!BH60=1,'Fiche Agt.Service'!M6,"")</f>
        <v/>
      </c>
      <c r="N60" s="38" t="str">
        <f>IF([1]SAISIE!BI60=1,'Fiche Agt.Service'!N6,"")</f>
        <v/>
      </c>
      <c r="O60" s="38" t="str">
        <f>IF([1]SAISIE!BJ60=1,'Fiche Agt.Service'!O6,"")</f>
        <v/>
      </c>
      <c r="P60" s="38" t="str">
        <f>IF([1]SAISIE!BK60=1,'Fiche Agt.Service'!P6,"")</f>
        <v/>
      </c>
      <c r="Q60" s="38" t="str">
        <f>IF([1]SAISIE!BL60=1,'Fiche Agt.Service'!Q6,"")</f>
        <v/>
      </c>
      <c r="R60" s="38" t="str">
        <f>IF([1]SAISIE!BM60=1,'Fiche Agt.Service'!R6,"")</f>
        <v/>
      </c>
      <c r="S60" s="38" t="str">
        <f>CONCATENATE(IF([1]SAISIE!J60=1,"salle"," "), IF([1]SAISIE!K60=1,"logement"," "))</f>
        <v xml:space="preserve">  </v>
      </c>
      <c r="T60" s="38" t="str">
        <f t="shared" si="0"/>
        <v/>
      </c>
      <c r="U60" s="38" t="str">
        <f t="shared" si="1"/>
        <v/>
      </c>
      <c r="V60" s="39" t="str">
        <f>CONCATENATE((IF(SUM([1]SAISIE!BN60:BP60)=0,"-",INDEX(B162:B164,MATCH(1,[1]SAISIE!BN60:BP60,0)))),(CONCATENATE(G60,H60,I60,J60,K60,L60,M60,N60,O60,P60,Q60,R60)))</f>
        <v>-</v>
      </c>
      <c r="W60" s="38" t="str">
        <f>IF(V60=B162,F60 &amp;"                           "," ")</f>
        <v xml:space="preserve"> </v>
      </c>
      <c r="X60" s="40" t="str">
        <f>IF(V60=B163, F60 &amp; "                            "," ")</f>
        <v xml:space="preserve"> </v>
      </c>
      <c r="Y60" s="38" t="str">
        <f>IF(V60=B164, F60 &amp; "                               "," ")</f>
        <v xml:space="preserve"> </v>
      </c>
      <c r="Z60" s="38" t="str">
        <f>CONCATENATE((IF(SUM([1]SAISIE!BQ60:BR60)=0,"-",INDEX(B165:B166,MATCH(1,[1]SAISIE!BQ60:BR60,0)))),(CONCATENATE(G60,H60,I60,J60,K60,L60,M60,N60,O60,P60,Q60,R60)))</f>
        <v>-</v>
      </c>
      <c r="AA60" s="38" t="str">
        <f>IF(Z60=B165, F60 &amp;"                           "," ")</f>
        <v xml:space="preserve"> </v>
      </c>
      <c r="AB60" s="38" t="str">
        <f>IF(Z60=B166,F60 &amp;"                           "," ")</f>
        <v xml:space="preserve"> </v>
      </c>
      <c r="AC60" s="39" t="str">
        <f>CONCATENATE((IF(SUM([1]SAISIE!BS60:BT60)=0,"-",INDEX(B167:B168,MATCH(1,[1]SAISIE!BS60:BT60,0)))),(CONCATENATE(G60,H60,I60,J60,K60,L60,M60,N60,O60,P60,Q60,R60)))</f>
        <v>-</v>
      </c>
      <c r="AD60" s="38" t="str">
        <f>IF(AC60=B167, F60 &amp;"                           "," ")</f>
        <v xml:space="preserve"> </v>
      </c>
      <c r="AE60" s="38" t="str">
        <f>IF(AC60=B168,F60 &amp;"                           "," ")</f>
        <v xml:space="preserve"> </v>
      </c>
      <c r="AF60" s="39" t="str">
        <f>CONCATENATE((IF(SUM([1]SAISIE!BU60:BW60)=0,"-",INDEX(B169:B171,MATCH(1,[1]SAISIE!BU60:BW60,0)))),(CONCATENATE(G60,H60,I60,J60,K60,L60,M60,N60,O60,P60,Q60,R60)))</f>
        <v>-</v>
      </c>
      <c r="AG60" s="38" t="str">
        <f>IF(AF60=B169, F60 &amp;"                           "," ")</f>
        <v xml:space="preserve"> </v>
      </c>
      <c r="AH60" s="38" t="str">
        <f>IF(AF60=B170,F60 &amp; "                            "," ")</f>
        <v xml:space="preserve"> </v>
      </c>
      <c r="AI60" s="38" t="str">
        <f>IF(AF60=B171,F60 &amp; "                               "," ")</f>
        <v xml:space="preserve"> </v>
      </c>
      <c r="AJ60" s="38" t="str">
        <f>CONCATENATE((IF(SUM([1]SAISIE!BX60:BY60)=0,"-",INDEX(B172:B173,MATCH(1,[1]SAISIE!BX60:BY60,0)))),(CONCATENATE(G60,H60,I60,J60,K60,L60,M60,N60,O60,P60,Q60,R60)))</f>
        <v>-</v>
      </c>
      <c r="AK60" s="38" t="str">
        <f>IF(AJ60=B172,F60 &amp;"                           "," ")</f>
        <v xml:space="preserve"> </v>
      </c>
      <c r="AL60" s="38" t="str">
        <f>IF(AJ60=B173,F60 &amp; "                            "," ")</f>
        <v xml:space="preserve"> </v>
      </c>
      <c r="AM60" s="41"/>
      <c r="AN60" s="38" t="str">
        <f>CONCATENATE((IF([1]SAISIE!AG60=1,F60 &amp; " " &amp; "normal                                                    ","")),(IF([1]SAISIE!AH60=1,F60 &amp; " " &amp; "diab                                               ","")),(IF([1]SAISIE!AI60=1,F60 &amp; " " &amp; "diab s sel                                              ","")),(IF([1]SAISIE!AJ60=1, F60 &amp; " " &amp; "mixé                                              ","")),(IF([1]SAISIE!AK60=1,F60 &amp; " " &amp;  "sans sel                                                  ","")),(IF([1]SAISIE!AL60=1,F60 &amp; " " &amp;  "sans graisse                                             ","")),,(IF([1]SAISIE!AM60=1,F60 &amp; " " &amp;  "sans gr s sel                                                ","")))</f>
        <v/>
      </c>
      <c r="AO60" s="38" t="str">
        <f>CONCATENATE((IF([1]SAISIE!AN60=1,F60 &amp; " " &amp; "normal                                      ","")),(IF([1]SAISIE!AO60=1,F60 &amp; " " &amp; "diab                                         ","")),(IF([1]SAISIE!AP60=1,F60 &amp; " " &amp; "diab s sel                                              ","")),(IF([1]SAISIE!AQ60=1,F60 &amp; " " &amp; "mixé                                            ","")),(IF([1]SAISIE!AR60=1,F60 &amp; " " &amp; "sans sel                                                  ","")),(IF([1]SAISIE!AS60=1,F60 &amp; " " &amp; "sans graisse                                                ","")),,(IF([1]SAISIE!AT60=1,F60 &amp; " " &amp; "sans gr s sel                                                   ","")),(IF([1]SAISIE!AU60=1,F60 &amp; " " &amp; "sans porc                                               ","")))</f>
        <v/>
      </c>
      <c r="AP60" s="42"/>
      <c r="AQ60" s="43"/>
      <c r="AR60" s="42"/>
      <c r="AS60" s="42"/>
      <c r="AT60" s="42"/>
      <c r="AU60" s="42"/>
      <c r="AV60" s="42"/>
      <c r="AW60" s="42"/>
      <c r="AX60" s="42"/>
      <c r="AY60" s="42"/>
      <c r="AZ60" s="42"/>
      <c r="BA60" s="42"/>
      <c r="BB60" s="42"/>
      <c r="BC60" s="42"/>
      <c r="BD60" s="42"/>
      <c r="BE60" s="42"/>
      <c r="BF60" s="42"/>
      <c r="BG60" s="42"/>
      <c r="BH60" s="42"/>
      <c r="BI60" s="42"/>
      <c r="BJ60" s="42"/>
      <c r="BK60" s="42"/>
      <c r="BL60" s="42"/>
      <c r="BM60" s="42"/>
      <c r="BN60" s="42"/>
      <c r="BO60" s="42"/>
      <c r="BP60" s="42"/>
      <c r="BQ60" s="42"/>
      <c r="BR60" s="42"/>
      <c r="BS60" s="42"/>
      <c r="BT60" s="42"/>
    </row>
    <row r="61" spans="1:72" s="44" customFormat="1" ht="69" customHeight="1">
      <c r="A61" s="11"/>
      <c r="B61" s="38">
        <f>'[1]Fiche d''informations'!B79</f>
        <v>56</v>
      </c>
      <c r="C61" s="38">
        <f>'[1]Fiche d''informations'!C79</f>
        <v>0</v>
      </c>
      <c r="D61" s="38">
        <f>'[1]Fiche d''informations'!D79</f>
        <v>0</v>
      </c>
      <c r="E61" s="38" t="str">
        <f>'[1]Fiche d''informations'!E79</f>
        <v>Mr</v>
      </c>
      <c r="F61" s="38" t="s">
        <v>92</v>
      </c>
      <c r="G61" s="38" t="str">
        <f>IF([1]SAISIE!AA61=1,'Fiche Agt.Service'!G6,"")</f>
        <v/>
      </c>
      <c r="H61" s="38" t="str">
        <f>IF([1]SAISIE!AB61=1,'Fiche Agt.Service'!H6,"")</f>
        <v/>
      </c>
      <c r="I61" s="38" t="str">
        <f>IF([1]SAISIE!AC61=1,'Fiche Agt.Service'!I6,"")</f>
        <v/>
      </c>
      <c r="J61" s="38" t="str">
        <f>IF([1]SAISIE!AD61=1,'Fiche Agt.Service'!J6,"")</f>
        <v/>
      </c>
      <c r="K61" s="38" t="str">
        <f>IF([1]SAISIE!AE61=1,'Fiche Agt.Service'!K6,"")</f>
        <v/>
      </c>
      <c r="L61" s="38" t="str">
        <f>IF([1]SAISIE!AF61=1,'Fiche Agt.Service'!L6,"")</f>
        <v/>
      </c>
      <c r="M61" s="38" t="str">
        <f>IF([1]SAISIE!BH61=1,'Fiche Agt.Service'!M6,"")</f>
        <v/>
      </c>
      <c r="N61" s="38" t="str">
        <f>IF([1]SAISIE!BI61=1,'Fiche Agt.Service'!N6,"")</f>
        <v/>
      </c>
      <c r="O61" s="38" t="str">
        <f>IF([1]SAISIE!BJ61=1,'Fiche Agt.Service'!O6,"")</f>
        <v/>
      </c>
      <c r="P61" s="38" t="str">
        <f>IF([1]SAISIE!BK61=1,'Fiche Agt.Service'!P6,"")</f>
        <v/>
      </c>
      <c r="Q61" s="38" t="str">
        <f>IF([1]SAISIE!BL61=1,'Fiche Agt.Service'!Q6,"")</f>
        <v/>
      </c>
      <c r="R61" s="38" t="str">
        <f>IF([1]SAISIE!BM61=1,'Fiche Agt.Service'!R6,"")</f>
        <v/>
      </c>
      <c r="S61" s="38" t="str">
        <f>CONCATENATE(IF([1]SAISIE!J61=1,"salle"," "), IF([1]SAISIE!K61=1,"logement"," "))</f>
        <v xml:space="preserve">  </v>
      </c>
      <c r="T61" s="38" t="str">
        <f t="shared" si="0"/>
        <v/>
      </c>
      <c r="U61" s="38" t="str">
        <f t="shared" si="1"/>
        <v/>
      </c>
      <c r="V61" s="39" t="str">
        <f>CONCATENATE((IF(SUM([1]SAISIE!BN61:BP61)=0,"-",INDEX(B162:B164,MATCH(1,[1]SAISIE!BN61:BP61,0)))),(CONCATENATE(G61,H61,I61,J61,K61,L61,M61,N61,O61,P61,Q61,R61)))</f>
        <v>-</v>
      </c>
      <c r="W61" s="38" t="str">
        <f>IF(V61=B162,F61 &amp;"                           "," ")</f>
        <v xml:space="preserve"> </v>
      </c>
      <c r="X61" s="40" t="str">
        <f>IF(V61=B163, F61 &amp; "                            "," ")</f>
        <v xml:space="preserve"> </v>
      </c>
      <c r="Y61" s="38" t="str">
        <f>IF(V61=B164, F61 &amp; "                               "," ")</f>
        <v xml:space="preserve"> </v>
      </c>
      <c r="Z61" s="38" t="str">
        <f>CONCATENATE((IF(SUM([1]SAISIE!BQ61:BR61)=0,"-",INDEX(B165:B166,MATCH(1,[1]SAISIE!BQ61:BR61,0)))),(CONCATENATE(G61,H61,I61,J61,K61,L61,M61,N61,O61,P61,Q61,R61)))</f>
        <v>-</v>
      </c>
      <c r="AA61" s="38" t="str">
        <f>IF(Z61=B165, F61 &amp;"                           "," ")</f>
        <v xml:space="preserve"> </v>
      </c>
      <c r="AB61" s="38" t="str">
        <f>IF(Z61=B166,F61 &amp;"                           "," ")</f>
        <v xml:space="preserve"> </v>
      </c>
      <c r="AC61" s="39" t="str">
        <f>CONCATENATE((IF(SUM([1]SAISIE!BS61:BT61)=0,"-",INDEX(B167:B168,MATCH(1,[1]SAISIE!BS61:BT61,0)))),(CONCATENATE(G61,H61,I61,J61,K61,L61,M61,N61,O61,P61,Q61,R61)))</f>
        <v>-</v>
      </c>
      <c r="AD61" s="38" t="str">
        <f>IF(AC61=B167, F61 &amp;"                           "," ")</f>
        <v xml:space="preserve"> </v>
      </c>
      <c r="AE61" s="38" t="str">
        <f>IF(AC61=B168,F61 &amp;"                           "," ")</f>
        <v xml:space="preserve"> </v>
      </c>
      <c r="AF61" s="39" t="str">
        <f>CONCATENATE((IF(SUM([1]SAISIE!BU61:BW61)=0,"-",INDEX(B169:B171,MATCH(1,[1]SAISIE!BU61:BW61,0)))),(CONCATENATE(G61,H61,I61,J61,K61,L61,M61,N61,O61,P61,Q61,R61)))</f>
        <v>-</v>
      </c>
      <c r="AG61" s="38" t="str">
        <f>IF(AF61=B169, F61 &amp;"                           "," ")</f>
        <v xml:space="preserve"> </v>
      </c>
      <c r="AH61" s="38" t="str">
        <f>IF(AF61=B170,F61 &amp; "                            "," ")</f>
        <v xml:space="preserve"> </v>
      </c>
      <c r="AI61" s="38" t="str">
        <f>IF(AF61=B171,F61 &amp; "                               "," ")</f>
        <v xml:space="preserve"> </v>
      </c>
      <c r="AJ61" s="38" t="str">
        <f>CONCATENATE((IF(SUM([1]SAISIE!BX61:BY61)=0,"-",INDEX(B172:B173,MATCH(1,[1]SAISIE!BX61:BY61,0)))),(CONCATENATE(G61,H61,I61,J61,K61,L61,M61,N61,O61,P61,Q61,R61)))</f>
        <v>-</v>
      </c>
      <c r="AK61" s="38" t="str">
        <f>IF(AJ61=B172,F61 &amp;"                           "," ")</f>
        <v xml:space="preserve"> </v>
      </c>
      <c r="AL61" s="38" t="str">
        <f>IF(AJ61=B173,F61 &amp; "                            "," ")</f>
        <v xml:space="preserve"> </v>
      </c>
      <c r="AM61" s="41"/>
      <c r="AN61" s="38" t="str">
        <f>CONCATENATE((IF([1]SAISIE!AG61=1,F61 &amp; " " &amp; "normal                                                    ","")),(IF([1]SAISIE!AH61=1,F61 &amp; " " &amp; "diab                                               ","")),(IF([1]SAISIE!AI61=1,F61 &amp; " " &amp; "diab s sel                                              ","")),(IF([1]SAISIE!AJ61=1, F61 &amp; " " &amp; "mixé                                              ","")),(IF([1]SAISIE!AK61=1,F61 &amp; " " &amp;  "sans sel                                                  ","")),(IF([1]SAISIE!AL61=1,F61 &amp; " " &amp;  "sans graisse                                             ","")),,(IF([1]SAISIE!AM61=1,F61 &amp; " " &amp;  "sans gr s sel                                                ","")))</f>
        <v/>
      </c>
      <c r="AO61" s="38" t="str">
        <f>CONCATENATE((IF([1]SAISIE!AN61=1,F61 &amp; " " &amp; "normal                                      ","")),(IF([1]SAISIE!AO61=1,F61 &amp; " " &amp; "diab                                         ","")),(IF([1]SAISIE!AP61=1,F61 &amp; " " &amp; "diab s sel                                              ","")),(IF([1]SAISIE!AQ61=1,F61 &amp; " " &amp; "mixé                                            ","")),(IF([1]SAISIE!AR61=1,F61 &amp; " " &amp; "sans sel                                                  ","")),(IF([1]SAISIE!AS61=1,F61 &amp; " " &amp; "sans graisse                                                ","")),,(IF([1]SAISIE!AT61=1,F61 &amp; " " &amp; "sans gr s sel                                                   ","")),(IF([1]SAISIE!AU61=1,F61 &amp; " " &amp; "sans porc                                               ","")))</f>
        <v/>
      </c>
      <c r="AP61" s="42"/>
      <c r="AQ61" s="43"/>
      <c r="AR61" s="42"/>
      <c r="AS61" s="42"/>
      <c r="AT61" s="42"/>
      <c r="AU61" s="42"/>
      <c r="AV61" s="42"/>
      <c r="AW61" s="42"/>
      <c r="AX61" s="42"/>
      <c r="AY61" s="42"/>
      <c r="AZ61" s="42"/>
      <c r="BA61" s="42"/>
      <c r="BB61" s="42"/>
      <c r="BC61" s="42"/>
      <c r="BD61" s="42"/>
      <c r="BE61" s="42"/>
      <c r="BF61" s="42"/>
      <c r="BG61" s="42"/>
      <c r="BH61" s="42"/>
      <c r="BI61" s="42"/>
      <c r="BJ61" s="42"/>
      <c r="BK61" s="42"/>
      <c r="BL61" s="42"/>
      <c r="BM61" s="42"/>
      <c r="BN61" s="42"/>
      <c r="BO61" s="42"/>
      <c r="BP61" s="42"/>
      <c r="BQ61" s="42"/>
      <c r="BR61" s="42"/>
      <c r="BS61" s="42"/>
      <c r="BT61" s="42"/>
    </row>
    <row r="62" spans="1:72" s="44" customFormat="1" ht="69" customHeight="1">
      <c r="A62" s="11"/>
      <c r="B62" s="38">
        <f>'[1]Fiche d''informations'!B80</f>
        <v>57</v>
      </c>
      <c r="C62" s="38">
        <f>'[1]Fiche d''informations'!C80</f>
        <v>1</v>
      </c>
      <c r="D62" s="38">
        <f>'[1]Fiche d''informations'!D80</f>
        <v>11</v>
      </c>
      <c r="E62" s="38" t="str">
        <f>'[1]Fiche d''informations'!E80</f>
        <v>Mme</v>
      </c>
      <c r="F62" s="38" t="s">
        <v>93</v>
      </c>
      <c r="G62" s="38" t="str">
        <f>IF([1]SAISIE!AA62=1,'Fiche Agt.Service'!G6,"")</f>
        <v/>
      </c>
      <c r="H62" s="38" t="str">
        <f>IF([1]SAISIE!AB62=1,'Fiche Agt.Service'!H6,"")</f>
        <v/>
      </c>
      <c r="I62" s="38" t="str">
        <f>IF([1]SAISIE!AC62=1,'Fiche Agt.Service'!I6,"")</f>
        <v/>
      </c>
      <c r="J62" s="38" t="str">
        <f>IF([1]SAISIE!AD62=1,'Fiche Agt.Service'!J6,"")</f>
        <v/>
      </c>
      <c r="K62" s="38" t="str">
        <f>IF([1]SAISIE!AE62=1,'Fiche Agt.Service'!K6,"")</f>
        <v/>
      </c>
      <c r="L62" s="38" t="str">
        <f>IF([1]SAISIE!AF62=1,'Fiche Agt.Service'!L6,"")</f>
        <v/>
      </c>
      <c r="M62" s="38" t="str">
        <f>IF([1]SAISIE!BH62=1,'Fiche Agt.Service'!M6,"")</f>
        <v/>
      </c>
      <c r="N62" s="38" t="str">
        <f>IF([1]SAISIE!BI62=1,'Fiche Agt.Service'!N6,"")</f>
        <v/>
      </c>
      <c r="O62" s="38" t="str">
        <f>IF([1]SAISIE!BJ62=1,'Fiche Agt.Service'!O6,"")</f>
        <v/>
      </c>
      <c r="P62" s="38" t="str">
        <f>IF([1]SAISIE!BK62=1,'Fiche Agt.Service'!P6,"")</f>
        <v/>
      </c>
      <c r="Q62" s="38" t="str">
        <f>IF([1]SAISIE!BL62=1,'Fiche Agt.Service'!Q6,"")</f>
        <v/>
      </c>
      <c r="R62" s="38" t="str">
        <f>IF([1]SAISIE!BM62=1,'Fiche Agt.Service'!R6,"")</f>
        <v/>
      </c>
      <c r="S62" s="38" t="str">
        <f>CONCATENATE(IF([1]SAISIE!J62=1,"salle"," "), IF([1]SAISIE!K62=1,"logement"," "))</f>
        <v xml:space="preserve">salle </v>
      </c>
      <c r="T62" s="38" t="str">
        <f t="shared" si="0"/>
        <v xml:space="preserve">NOM 56                                                            </v>
      </c>
      <c r="U62" s="38" t="str">
        <f t="shared" si="1"/>
        <v/>
      </c>
      <c r="V62" s="39" t="str">
        <f>CONCATENATE((IF(SUM([1]SAISIE!BN62:BP62)=0,"-",INDEX(B162:B164,MATCH(1,[1]SAISIE!BN62:BP62,0)))),(CONCATENATE(G62,H62,I62,J62,K62,L62,M62,N62,O62,P62,Q62,R62)))</f>
        <v>Potage Tourangelle</v>
      </c>
      <c r="W62" s="38" t="str">
        <f>IF(V62=B162,F62 &amp;"                           "," ")</f>
        <v xml:space="preserve"> </v>
      </c>
      <c r="X62" s="40" t="str">
        <f>IF(V62=B163, F62 &amp; "                            "," ")</f>
        <v xml:space="preserve">NOM 56                            </v>
      </c>
      <c r="Y62" s="38" t="str">
        <f>IF(V62=B164, F62 &amp; "                               "," ")</f>
        <v xml:space="preserve"> </v>
      </c>
      <c r="Z62" s="38" t="str">
        <f>CONCATENATE((IF(SUM([1]SAISIE!BQ62:BR62)=0,"-",INDEX(B165:B166,MATCH(1,[1]SAISIE!BQ62:BR62,0)))),(CONCATENATE(G62,H62,I62,J62,K62,L62,M62,N62,O62,P62,Q62,R62)))</f>
        <v>Dés de colin sauce curry</v>
      </c>
      <c r="AA62" s="38" t="str">
        <f>IF(Z62=B165, F62 &amp;"                           "," ")</f>
        <v xml:space="preserve"> </v>
      </c>
      <c r="AB62" s="38" t="str">
        <f>IF(Z62=B166,F62 &amp;"                           "," ")</f>
        <v xml:space="preserve">NOM 56                           </v>
      </c>
      <c r="AC62" s="39" t="str">
        <f>CONCATENATE((IF(SUM([1]SAISIE!BS62:BT62)=0,"-",INDEX(B167:B168,MATCH(1,[1]SAISIE!BS62:BT62,0)))),(CONCATENATE(G62,H62,I62,J62,K62,L62,M62,N62,O62,P62,Q62,R62)))</f>
        <v>Pommes de terre persillées</v>
      </c>
      <c r="AD62" s="38" t="str">
        <f>IF(AC62=B167, F62 &amp;"                           "," ")</f>
        <v xml:space="preserve"> </v>
      </c>
      <c r="AE62" s="38" t="str">
        <f>IF(AC62=B168,F62 &amp;"                           "," ")</f>
        <v xml:space="preserve">NOM 56                           </v>
      </c>
      <c r="AF62" s="39" t="str">
        <f>CONCATENATE((IF(SUM([1]SAISIE!BU62:BW62)=0,"-",INDEX(B169:B171,MATCH(1,[1]SAISIE!BU62:BW62,0)))),(CONCATENATE(G62,H62,I62,J62,K62,L62,M62,N62,O62,P62,Q62,R62)))</f>
        <v>Yaourt aux fruits</v>
      </c>
      <c r="AG62" s="38" t="str">
        <f>IF(AF62=B169, F62 &amp;"                           "," ")</f>
        <v xml:space="preserve"> </v>
      </c>
      <c r="AH62" s="38" t="str">
        <f>IF(AF62=B170,F62 &amp; "                            "," ")</f>
        <v xml:space="preserve">NOM 56                            </v>
      </c>
      <c r="AI62" s="38" t="str">
        <f>IF(AF62=B171,F62 &amp; "                               "," ")</f>
        <v xml:space="preserve"> </v>
      </c>
      <c r="AJ62" s="38" t="str">
        <f>CONCATENATE((IF(SUM([1]SAISIE!BX62:BY62)=0,"-",INDEX(B172:B173,MATCH(1,[1]SAISIE!BX62:BY62,0)))),(CONCATENATE(G62,H62,I62,J62,K62,L62,M62,N62,O62,P62,Q62,R62)))</f>
        <v>Fruit</v>
      </c>
      <c r="AK62" s="38" t="str">
        <f>IF(AJ62=B172,F62 &amp;"                           "," ")</f>
        <v xml:space="preserve">NOM 56                           </v>
      </c>
      <c r="AL62" s="38" t="str">
        <f>IF(AJ62=B173,F62 &amp; "                            "," ")</f>
        <v xml:space="preserve"> </v>
      </c>
      <c r="AM62" s="41"/>
      <c r="AN62" s="38" t="str">
        <f>CONCATENATE((IF([1]SAISIE!AG62=1,F62 &amp; " " &amp; "normal                                                    ","")),(IF([1]SAISIE!AH62=1,F62 &amp; " " &amp; "diab                                               ","")),(IF([1]SAISIE!AI62=1,F62 &amp; " " &amp; "diab s sel                                              ","")),(IF([1]SAISIE!AJ62=1, F62 &amp; " " &amp; "mixé                                              ","")),(IF([1]SAISIE!AK62=1,F62 &amp; " " &amp;  "sans sel                                                  ","")),(IF([1]SAISIE!AL62=1,F62 &amp; " " &amp;  "sans graisse                                             ","")),,(IF([1]SAISIE!AM62=1,F62 &amp; " " &amp;  "sans gr s sel                                                ","")))</f>
        <v/>
      </c>
      <c r="AO62" s="38" t="str">
        <f>CONCATENATE((IF([1]SAISIE!AN62=1,F62 &amp; " " &amp; "normal                                      ","")),(IF([1]SAISIE!AO62=1,F62 &amp; " " &amp; "diab                                         ","")),(IF([1]SAISIE!AP62=1,F62 &amp; " " &amp; "diab s sel                                              ","")),(IF([1]SAISIE!AQ62=1,F62 &amp; " " &amp; "mixé                                            ","")),(IF([1]SAISIE!AR62=1,F62 &amp; " " &amp; "sans sel                                                  ","")),(IF([1]SAISIE!AS62=1,F62 &amp; " " &amp; "sans graisse                                                ","")),,(IF([1]SAISIE!AT62=1,F62 &amp; " " &amp; "sans gr s sel                                                   ","")),(IF([1]SAISIE!AU62=1,F62 &amp; " " &amp; "sans porc                                               ","")))</f>
        <v/>
      </c>
      <c r="AP62" s="42"/>
      <c r="AQ62" s="43"/>
      <c r="AR62" s="42"/>
      <c r="AS62" s="42"/>
      <c r="AT62" s="42"/>
      <c r="AU62" s="42"/>
      <c r="AV62" s="42"/>
      <c r="AW62" s="42"/>
      <c r="AX62" s="42"/>
      <c r="AY62" s="42"/>
      <c r="AZ62" s="42"/>
      <c r="BA62" s="42"/>
      <c r="BB62" s="42"/>
      <c r="BC62" s="42"/>
      <c r="BD62" s="42"/>
      <c r="BE62" s="42"/>
      <c r="BF62" s="42"/>
      <c r="BG62" s="42"/>
      <c r="BH62" s="42"/>
      <c r="BI62" s="42"/>
      <c r="BJ62" s="42"/>
      <c r="BK62" s="42"/>
      <c r="BL62" s="42"/>
      <c r="BM62" s="42"/>
      <c r="BN62" s="42"/>
      <c r="BO62" s="42"/>
      <c r="BP62" s="42"/>
      <c r="BQ62" s="42"/>
      <c r="BR62" s="42"/>
      <c r="BS62" s="42"/>
      <c r="BT62" s="42"/>
    </row>
    <row r="63" spans="1:72" s="44" customFormat="1" ht="69" customHeight="1">
      <c r="A63" s="11"/>
      <c r="B63" s="38">
        <f>'[1]Fiche d''informations'!B81</f>
        <v>58</v>
      </c>
      <c r="C63" s="38">
        <f>'[1]Fiche d''informations'!C81</f>
        <v>1</v>
      </c>
      <c r="D63" s="38">
        <f>'[1]Fiche d''informations'!D81</f>
        <v>5</v>
      </c>
      <c r="E63" s="38" t="str">
        <f>'[1]Fiche d''informations'!E81</f>
        <v>Mme</v>
      </c>
      <c r="F63" s="38" t="s">
        <v>94</v>
      </c>
      <c r="G63" s="38" t="str">
        <f>IF([1]SAISIE!AA63=1,'Fiche Agt.Service'!G6,"")</f>
        <v/>
      </c>
      <c r="H63" s="38" t="str">
        <f>IF([1]SAISIE!AB63=1,'Fiche Agt.Service'!H6,"")</f>
        <v/>
      </c>
      <c r="I63" s="38" t="str">
        <f>IF([1]SAISIE!AC63=1,'Fiche Agt.Service'!I6,"")</f>
        <v/>
      </c>
      <c r="J63" s="38" t="str">
        <f>IF([1]SAISIE!AD63=1,'Fiche Agt.Service'!J6,"")</f>
        <v/>
      </c>
      <c r="K63" s="38" t="str">
        <f>IF([1]SAISIE!AE63=1,'Fiche Agt.Service'!K6,"")</f>
        <v/>
      </c>
      <c r="L63" s="38" t="str">
        <f>IF([1]SAISIE!AF63=1,'Fiche Agt.Service'!L6,"")</f>
        <v/>
      </c>
      <c r="M63" s="38" t="str">
        <f>IF([1]SAISIE!BH63=1,'Fiche Agt.Service'!M6,"")</f>
        <v/>
      </c>
      <c r="N63" s="38" t="str">
        <f>IF([1]SAISIE!BI63=1,'Fiche Agt.Service'!N6,"")</f>
        <v/>
      </c>
      <c r="O63" s="38" t="str">
        <f>IF([1]SAISIE!BJ63=1,'Fiche Agt.Service'!O6,"")</f>
        <v/>
      </c>
      <c r="P63" s="38" t="str">
        <f>IF([1]SAISIE!BK63=1,'Fiche Agt.Service'!P6,"")</f>
        <v/>
      </c>
      <c r="Q63" s="38" t="str">
        <f>IF([1]SAISIE!BL63=1,'Fiche Agt.Service'!Q6,"")</f>
        <v/>
      </c>
      <c r="R63" s="38" t="str">
        <f>IF([1]SAISIE!BM63=1,'Fiche Agt.Service'!R6,"")</f>
        <v/>
      </c>
      <c r="S63" s="38" t="str">
        <f>CONCATENATE(IF([1]SAISIE!J63=1,"salle"," "), IF([1]SAISIE!K63=1,"logement"," "))</f>
        <v xml:space="preserve">salle </v>
      </c>
      <c r="T63" s="38" t="str">
        <f t="shared" si="0"/>
        <v xml:space="preserve">NOM 57                                                            </v>
      </c>
      <c r="U63" s="38" t="str">
        <f t="shared" si="1"/>
        <v/>
      </c>
      <c r="V63" s="39" t="str">
        <f>CONCATENATE((IF(SUM([1]SAISIE!BN63:BP63)=0,"-",INDEX(B162:B164,MATCH(1,[1]SAISIE!BN63:BP63,0)))),(CONCATENATE(G63,H63,I63,J63,K63,L63,M63,N63,O63,P63,Q63,R63)))</f>
        <v>Friand au fromage</v>
      </c>
      <c r="W63" s="38" t="str">
        <f>IF(V63=B162,F63 &amp;"                           "," ")</f>
        <v xml:space="preserve">NOM 57                           </v>
      </c>
      <c r="X63" s="40" t="str">
        <f>IF(V63=B163, F63 &amp; "                            "," ")</f>
        <v xml:space="preserve"> </v>
      </c>
      <c r="Y63" s="38" t="str">
        <f>IF(V63=B164, F63 &amp; "                               "," ")</f>
        <v xml:space="preserve"> </v>
      </c>
      <c r="Z63" s="38" t="str">
        <f>CONCATENATE((IF(SUM([1]SAISIE!BQ63:BR63)=0,"-",INDEX(B165:B166,MATCH(1,[1]SAISIE!BQ63:BR63,0)))),(CONCATENATE(G63,H63,I63,J63,K63,L63,M63,N63,O63,P63,Q63,R63)))</f>
        <v>Nuggets de volaille</v>
      </c>
      <c r="AA63" s="38" t="str">
        <f>IF(Z63=B165, F63 &amp;"                           "," ")</f>
        <v xml:space="preserve">NOM 57                           </v>
      </c>
      <c r="AB63" s="38" t="str">
        <f>IF(Z63=B166,F63 &amp;"                           "," ")</f>
        <v xml:space="preserve"> </v>
      </c>
      <c r="AC63" s="39" t="str">
        <f>CONCATENATE((IF(SUM([1]SAISIE!BS63:BT63)=0,"-",INDEX(B167:B168,MATCH(1,[1]SAISIE!BS63:BT63,0)))),(CONCATENATE(G63,H63,I63,J63,K63,L63,M63,N63,O63,P63,Q63,R63)))</f>
        <v>Pommes de terre persillées</v>
      </c>
      <c r="AD63" s="38" t="str">
        <f>IF(AC63=B167, F63 &amp;"                           "," ")</f>
        <v xml:space="preserve"> </v>
      </c>
      <c r="AE63" s="38" t="str">
        <f>IF(AC63=B168,F63 &amp;"                           "," ")</f>
        <v xml:space="preserve">NOM 57                           </v>
      </c>
      <c r="AF63" s="39" t="str">
        <f>CONCATENATE((IF(SUM([1]SAISIE!BU63:BW63)=0,"-",INDEX(B169:B171,MATCH(1,[1]SAISIE!BU63:BW63,0)))),(CONCATENATE(G63,H63,I63,J63,K63,L63,M63,N63,O63,P63,Q63,R63)))</f>
        <v>Edam</v>
      </c>
      <c r="AG63" s="38" t="str">
        <f>IF(AF63=B169, F63 &amp;"                           "," ")</f>
        <v xml:space="preserve">NOM 57                           </v>
      </c>
      <c r="AH63" s="38" t="str">
        <f>IF(AF63=B170,F63 &amp; "                            "," ")</f>
        <v xml:space="preserve"> </v>
      </c>
      <c r="AI63" s="38" t="str">
        <f>IF(AF63=B171,F63 &amp; "                               "," ")</f>
        <v xml:space="preserve"> </v>
      </c>
      <c r="AJ63" s="38" t="str">
        <f>CONCATENATE((IF(SUM([1]SAISIE!BX63:BY63)=0,"-",INDEX(B172:B173,MATCH(1,[1]SAISIE!BX63:BY63,0)))),(CONCATENATE(G63,H63,I63,J63,K63,L63,M63,N63,O63,P63,Q63,R63)))</f>
        <v xml:space="preserve">Pêches au sirop </v>
      </c>
      <c r="AK63" s="38" t="str">
        <f>IF(AJ63=B172,F63 &amp;"                           "," ")</f>
        <v xml:space="preserve"> </v>
      </c>
      <c r="AL63" s="38" t="str">
        <f>IF(AJ63=B173,F63 &amp; "                            "," ")</f>
        <v xml:space="preserve">NOM 57                            </v>
      </c>
      <c r="AM63" s="41"/>
      <c r="AN63" s="38" t="str">
        <f>CONCATENATE((IF([1]SAISIE!AG63=1,F63 &amp; " " &amp; "normal                                                    ","")),(IF([1]SAISIE!AH63=1,F63 &amp; " " &amp; "diab                                               ","")),(IF([1]SAISIE!AI63=1,F63 &amp; " " &amp; "diab s sel                                              ","")),(IF([1]SAISIE!AJ63=1, F63 &amp; " " &amp; "mixé                                              ","")),(IF([1]SAISIE!AK63=1,F63 &amp; " " &amp;  "sans sel                                                  ","")),(IF([1]SAISIE!AL63=1,F63 &amp; " " &amp;  "sans graisse                                             ","")),,(IF([1]SAISIE!AM63=1,F63 &amp; " " &amp;  "sans gr s sel                                                ","")))</f>
        <v/>
      </c>
      <c r="AO63" s="38" t="str">
        <f>CONCATENATE((IF([1]SAISIE!AN63=1,F63 &amp; " " &amp; "normal                                      ","")),(IF([1]SAISIE!AO63=1,F63 &amp; " " &amp; "diab                                         ","")),(IF([1]SAISIE!AP63=1,F63 &amp; " " &amp; "diab s sel                                              ","")),(IF([1]SAISIE!AQ63=1,F63 &amp; " " &amp; "mixé                                            ","")),(IF([1]SAISIE!AR63=1,F63 &amp; " " &amp; "sans sel                                                  ","")),(IF([1]SAISIE!AS63=1,F63 &amp; " " &amp; "sans graisse                                                ","")),,(IF([1]SAISIE!AT63=1,F63 &amp; " " &amp; "sans gr s sel                                                   ","")),(IF([1]SAISIE!AU63=1,F63 &amp; " " &amp; "sans porc                                               ","")))</f>
        <v/>
      </c>
      <c r="AP63" s="42"/>
      <c r="AQ63" s="43"/>
      <c r="AR63" s="42"/>
      <c r="AS63" s="42"/>
      <c r="AT63" s="42"/>
      <c r="AU63" s="42"/>
      <c r="AV63" s="42"/>
      <c r="AW63" s="42"/>
      <c r="AX63" s="42"/>
      <c r="AY63" s="42"/>
      <c r="AZ63" s="42"/>
      <c r="BA63" s="42"/>
      <c r="BB63" s="42"/>
      <c r="BC63" s="42"/>
      <c r="BD63" s="42"/>
      <c r="BE63" s="42"/>
      <c r="BF63" s="42"/>
      <c r="BG63" s="42"/>
      <c r="BH63" s="42"/>
      <c r="BI63" s="42"/>
      <c r="BJ63" s="42"/>
      <c r="BK63" s="42"/>
      <c r="BL63" s="42"/>
      <c r="BM63" s="42"/>
      <c r="BN63" s="42"/>
      <c r="BO63" s="42"/>
      <c r="BP63" s="42"/>
      <c r="BQ63" s="42"/>
      <c r="BR63" s="42"/>
      <c r="BS63" s="42"/>
      <c r="BT63" s="42"/>
    </row>
    <row r="64" spans="1:72" s="44" customFormat="1" ht="69" customHeight="1">
      <c r="A64" s="11"/>
      <c r="B64" s="38">
        <f>'[1]Fiche d''informations'!B82</f>
        <v>59</v>
      </c>
      <c r="C64" s="38">
        <f>'[1]Fiche d''informations'!C82</f>
        <v>0</v>
      </c>
      <c r="D64" s="38">
        <f>'[1]Fiche d''informations'!D82</f>
        <v>3</v>
      </c>
      <c r="E64" s="38" t="str">
        <f>'[1]Fiche d''informations'!E82</f>
        <v>Mme</v>
      </c>
      <c r="F64" s="38" t="s">
        <v>95</v>
      </c>
      <c r="G64" s="38" t="str">
        <f>IF([1]SAISIE!AA64=1,'Fiche Agt.Service'!G6,"")</f>
        <v/>
      </c>
      <c r="H64" s="38" t="str">
        <f>IF([1]SAISIE!AB64=1,'Fiche Agt.Service'!H6,"")</f>
        <v/>
      </c>
      <c r="I64" s="38" t="str">
        <f>IF([1]SAISIE!AC64=1,'Fiche Agt.Service'!I6,"")</f>
        <v/>
      </c>
      <c r="J64" s="38" t="str">
        <f>IF([1]SAISIE!AD64=1,'Fiche Agt.Service'!J6,"")</f>
        <v/>
      </c>
      <c r="K64" s="38" t="str">
        <f>IF([1]SAISIE!AE64=1,'Fiche Agt.Service'!K6,"")</f>
        <v/>
      </c>
      <c r="L64" s="38" t="str">
        <f>IF([1]SAISIE!AF64=1,'Fiche Agt.Service'!L6,"")</f>
        <v/>
      </c>
      <c r="M64" s="38" t="str">
        <f>IF([1]SAISIE!BH64=1,'Fiche Agt.Service'!M6,"")</f>
        <v/>
      </c>
      <c r="N64" s="38" t="str">
        <f>IF([1]SAISIE!BI64=1,'Fiche Agt.Service'!N6,"")</f>
        <v/>
      </c>
      <c r="O64" s="38" t="str">
        <f>IF([1]SAISIE!BJ64=1,'Fiche Agt.Service'!O6,"")</f>
        <v/>
      </c>
      <c r="P64" s="38" t="str">
        <f>IF([1]SAISIE!BK64=1,'Fiche Agt.Service'!P6,"")</f>
        <v/>
      </c>
      <c r="Q64" s="38" t="str">
        <f>IF([1]SAISIE!BL64=1,'Fiche Agt.Service'!Q6,"")</f>
        <v/>
      </c>
      <c r="R64" s="38" t="str">
        <f>IF([1]SAISIE!BM64=1,'Fiche Agt.Service'!R6,"")</f>
        <v/>
      </c>
      <c r="S64" s="38" t="str">
        <f>CONCATENATE(IF([1]SAISIE!J64=1,"salle"," "), IF([1]SAISIE!K64=1,"logement"," "))</f>
        <v xml:space="preserve">  </v>
      </c>
      <c r="T64" s="38" t="str">
        <f t="shared" si="0"/>
        <v/>
      </c>
      <c r="U64" s="38" t="str">
        <f t="shared" si="1"/>
        <v/>
      </c>
      <c r="V64" s="39" t="str">
        <f>CONCATENATE((IF(SUM([1]SAISIE!BN64:BP64)=0,"-",INDEX(B162:B164,MATCH(1,[1]SAISIE!BN64:BP64,0)))),(CONCATENATE(G64,H64,I64,J64,K64,L64,M64,N64,O64,P64,Q64,R64)))</f>
        <v>-</v>
      </c>
      <c r="W64" s="38" t="str">
        <f>IF(V64=B162,F64 &amp;"                           "," ")</f>
        <v xml:space="preserve"> </v>
      </c>
      <c r="X64" s="40" t="str">
        <f>IF(V64=B163, F64 &amp; "                            "," ")</f>
        <v xml:space="preserve"> </v>
      </c>
      <c r="Y64" s="38" t="str">
        <f>IF(V64=B164, F64 &amp; "                               "," ")</f>
        <v xml:space="preserve"> </v>
      </c>
      <c r="Z64" s="38" t="str">
        <f>CONCATENATE((IF(SUM([1]SAISIE!BQ64:BR64)=0,"-",INDEX(B165:B166,MATCH(1,[1]SAISIE!BQ64:BR64,0)))),(CONCATENATE(G64,H64,I64,J64,K64,L64,M64,N64,O64,P64,Q64,R64)))</f>
        <v>-</v>
      </c>
      <c r="AA64" s="38" t="str">
        <f>IF(Z64=B165, F64 &amp;"                           "," ")</f>
        <v xml:space="preserve"> </v>
      </c>
      <c r="AB64" s="38" t="str">
        <f>IF(Z64=B166,F64 &amp;"                           "," ")</f>
        <v xml:space="preserve"> </v>
      </c>
      <c r="AC64" s="39" t="str">
        <f>CONCATENATE((IF(SUM([1]SAISIE!BS64:BT64)=0,"-",INDEX(B167:B168,MATCH(1,[1]SAISIE!BS64:BT64,0)))),(CONCATENATE(G64,H64,I64,J64,K64,L64,M64,N64,O64,P64,Q64,R64)))</f>
        <v>-</v>
      </c>
      <c r="AD64" s="38" t="str">
        <f>IF(AC64=B167, F64 &amp;"                           "," ")</f>
        <v xml:space="preserve"> </v>
      </c>
      <c r="AE64" s="38" t="str">
        <f>IF(AC64=B168,F64 &amp;"                           "," ")</f>
        <v xml:space="preserve"> </v>
      </c>
      <c r="AF64" s="39" t="str">
        <f>CONCATENATE((IF(SUM([1]SAISIE!BU64:BW64)=0,"-",INDEX(B169:B171,MATCH(1,[1]SAISIE!BU64:BW64,0)))),(CONCATENATE(G64,H64,I64,J64,K64,L64,M64,N64,O64,P64,Q64,R64)))</f>
        <v>-</v>
      </c>
      <c r="AG64" s="38" t="str">
        <f>IF(AF64=B169, F64 &amp;"                           "," ")</f>
        <v xml:space="preserve"> </v>
      </c>
      <c r="AH64" s="38" t="str">
        <f>IF(AF64=B170,F64 &amp; "                            "," ")</f>
        <v xml:space="preserve"> </v>
      </c>
      <c r="AI64" s="38" t="str">
        <f>IF(AF64=B171,F64 &amp; "                               "," ")</f>
        <v xml:space="preserve"> </v>
      </c>
      <c r="AJ64" s="38" t="str">
        <f>CONCATENATE((IF(SUM([1]SAISIE!BX64:BY64)=0,"-",INDEX(B172:B173,MATCH(1,[1]SAISIE!BX64:BY64,0)))),(CONCATENATE(G64,H64,I64,J64,K64,L64,M64,N64,O64,P64,Q64,R64)))</f>
        <v>-</v>
      </c>
      <c r="AK64" s="38" t="str">
        <f>IF(AJ64=B172,F64 &amp;"                           "," ")</f>
        <v xml:space="preserve"> </v>
      </c>
      <c r="AL64" s="38" t="str">
        <f>IF(AJ64=B173,F64 &amp; "                            "," ")</f>
        <v xml:space="preserve"> </v>
      </c>
      <c r="AM64" s="41"/>
      <c r="AN64" s="38" t="str">
        <f>CONCATENATE((IF([1]SAISIE!AG64=1,F64 &amp; " " &amp; "normal                                                    ","")),(IF([1]SAISIE!AH64=1,F64 &amp; " " &amp; "diab                                               ","")),(IF([1]SAISIE!AI64=1,F64 &amp; " " &amp; "diab s sel                                              ","")),(IF([1]SAISIE!AJ64=1, F64 &amp; " " &amp; "mixé                                              ","")),(IF([1]SAISIE!AK64=1,F64 &amp; " " &amp;  "sans sel                                                  ","")),(IF([1]SAISIE!AL64=1,F64 &amp; " " &amp;  "sans graisse                                             ","")),,(IF([1]SAISIE!AM64=1,F64 &amp; " " &amp;  "sans gr s sel                                                ","")))</f>
        <v/>
      </c>
      <c r="AO64" s="38" t="str">
        <f>CONCATENATE((IF([1]SAISIE!AN64=1,F64 &amp; " " &amp; "normal                                      ","")),(IF([1]SAISIE!AO64=1,F64 &amp; " " &amp; "diab                                         ","")),(IF([1]SAISIE!AP64=1,F64 &amp; " " &amp; "diab s sel                                              ","")),(IF([1]SAISIE!AQ64=1,F64 &amp; " " &amp; "mixé                                            ","")),(IF([1]SAISIE!AR64=1,F64 &amp; " " &amp; "sans sel                                                  ","")),(IF([1]SAISIE!AS64=1,F64 &amp; " " &amp; "sans graisse                                                ","")),,(IF([1]SAISIE!AT64=1,F64 &amp; " " &amp; "sans gr s sel                                                   ","")),(IF([1]SAISIE!AU64=1,F64 &amp; " " &amp; "sans porc                                               ","")))</f>
        <v/>
      </c>
      <c r="AP64" s="42"/>
      <c r="AQ64" s="43"/>
      <c r="AR64" s="42"/>
      <c r="AS64" s="42"/>
      <c r="AT64" s="42"/>
      <c r="AU64" s="42"/>
      <c r="AV64" s="42"/>
      <c r="AW64" s="42"/>
      <c r="AX64" s="42"/>
      <c r="AY64" s="42"/>
      <c r="AZ64" s="42"/>
      <c r="BA64" s="42"/>
      <c r="BB64" s="42"/>
      <c r="BC64" s="42"/>
      <c r="BD64" s="42"/>
      <c r="BE64" s="42"/>
      <c r="BF64" s="42"/>
      <c r="BG64" s="42"/>
      <c r="BH64" s="42"/>
      <c r="BI64" s="42"/>
      <c r="BJ64" s="42"/>
      <c r="BK64" s="42"/>
      <c r="BL64" s="42"/>
      <c r="BM64" s="42"/>
      <c r="BN64" s="42"/>
      <c r="BO64" s="42"/>
      <c r="BP64" s="42"/>
      <c r="BQ64" s="42"/>
      <c r="BR64" s="42"/>
      <c r="BS64" s="42"/>
      <c r="BT64" s="42"/>
    </row>
    <row r="65" spans="1:72" s="44" customFormat="1" ht="69" customHeight="1">
      <c r="A65" s="11"/>
      <c r="B65" s="38">
        <f>'[1]Fiche d''informations'!B83</f>
        <v>60</v>
      </c>
      <c r="C65" s="38">
        <f>'[1]Fiche d''informations'!C83</f>
        <v>1</v>
      </c>
      <c r="D65" s="38">
        <f>'[1]Fiche d''informations'!D83</f>
        <v>7</v>
      </c>
      <c r="E65" s="38" t="str">
        <f>'[1]Fiche d''informations'!E83</f>
        <v>Mr</v>
      </c>
      <c r="F65" s="38" t="s">
        <v>96</v>
      </c>
      <c r="G65" s="38" t="str">
        <f>IF([1]SAISIE!AA65=1,'Fiche Agt.Service'!G6,"")</f>
        <v/>
      </c>
      <c r="H65" s="38" t="str">
        <f>IF([1]SAISIE!AB65=1,'Fiche Agt.Service'!H6,"")</f>
        <v/>
      </c>
      <c r="I65" s="38" t="str">
        <f>IF([1]SAISIE!AC65=1,'Fiche Agt.Service'!I6,"")</f>
        <v/>
      </c>
      <c r="J65" s="38" t="str">
        <f>IF([1]SAISIE!AD65=1,'Fiche Agt.Service'!J6,"")</f>
        <v/>
      </c>
      <c r="K65" s="38" t="str">
        <f>IF([1]SAISIE!AE65=1,'Fiche Agt.Service'!K6,"")</f>
        <v/>
      </c>
      <c r="L65" s="38" t="str">
        <f>IF([1]SAISIE!AF65=1,'Fiche Agt.Service'!L6,"")</f>
        <v/>
      </c>
      <c r="M65" s="38" t="str">
        <f>IF([1]SAISIE!BH65=1,'Fiche Agt.Service'!M6,"")</f>
        <v/>
      </c>
      <c r="N65" s="38" t="str">
        <f>IF([1]SAISIE!BI65=1,'Fiche Agt.Service'!N6,"")</f>
        <v/>
      </c>
      <c r="O65" s="38" t="str">
        <f>IF([1]SAISIE!BJ65=1,'Fiche Agt.Service'!O6,"")</f>
        <v/>
      </c>
      <c r="P65" s="38" t="str">
        <f>IF([1]SAISIE!BK65=1,'Fiche Agt.Service'!P6,"")</f>
        <v/>
      </c>
      <c r="Q65" s="38" t="str">
        <f>IF([1]SAISIE!BL65=1,'Fiche Agt.Service'!Q6,"")</f>
        <v/>
      </c>
      <c r="R65" s="38" t="str">
        <f>IF([1]SAISIE!BM65=1,'Fiche Agt.Service'!R6,"")</f>
        <v/>
      </c>
      <c r="S65" s="38" t="str">
        <f>CONCATENATE(IF([1]SAISIE!J65=1,"salle"," "), IF([1]SAISIE!K65=1,"logement"," "))</f>
        <v xml:space="preserve">salle </v>
      </c>
      <c r="T65" s="38" t="str">
        <f t="shared" si="0"/>
        <v xml:space="preserve">NOM 59                                                            </v>
      </c>
      <c r="U65" s="38" t="str">
        <f t="shared" si="1"/>
        <v/>
      </c>
      <c r="V65" s="39" t="str">
        <f>CONCATENATE((IF(SUM([1]SAISIE!BN65:BP65)=0,"-",INDEX(B162:B164,MATCH(1,[1]SAISIE!BN65:BP65,0)))),(CONCATENATE(G65,H65,I65,J65,K65,L65,M65,N65,O65,P65,Q65,R65)))</f>
        <v>Friand au fromage</v>
      </c>
      <c r="W65" s="38" t="str">
        <f>IF(V65=B162,F65 &amp;"                           "," ")</f>
        <v xml:space="preserve">NOM 59                           </v>
      </c>
      <c r="X65" s="40" t="str">
        <f>IF(V65=B163, F65 &amp; "                            "," ")</f>
        <v xml:space="preserve"> </v>
      </c>
      <c r="Y65" s="38" t="str">
        <f>IF(V65=B164, F65 &amp; "                               "," ")</f>
        <v xml:space="preserve"> </v>
      </c>
      <c r="Z65" s="38" t="str">
        <f>CONCATENATE((IF(SUM([1]SAISIE!BQ65:BR65)=0,"-",INDEX(B165:B166,MATCH(1,[1]SAISIE!BQ65:BR65,0)))),(CONCATENATE(G65,H65,I65,J65,K65,L65,M65,N65,O65,P65,Q65,R65)))</f>
        <v>Dés de colin sauce curry</v>
      </c>
      <c r="AA65" s="38" t="str">
        <f>IF(Z65=B165, F65 &amp;"                           "," ")</f>
        <v xml:space="preserve"> </v>
      </c>
      <c r="AB65" s="38" t="str">
        <f>IF(Z65=B166,F65 &amp;"                           "," ")</f>
        <v xml:space="preserve">NOM 59                           </v>
      </c>
      <c r="AC65" s="39" t="str">
        <f>CONCATENATE((IF(SUM([1]SAISIE!BS65:BT65)=0,"-",INDEX(B167:B168,MATCH(1,[1]SAISIE!BS65:BT65,0)))),(CONCATENATE(G65,H65,I65,J65,K65,L65,M65,N65,O65,P65,Q65,R65)))</f>
        <v>Pommes de terre persillées</v>
      </c>
      <c r="AD65" s="38" t="str">
        <f>IF(AC65=B167, F65 &amp;"                           "," ")</f>
        <v xml:space="preserve"> </v>
      </c>
      <c r="AE65" s="38" t="str">
        <f>IF(AC65=B168,F65 &amp;"                           "," ")</f>
        <v xml:space="preserve">NOM 59                           </v>
      </c>
      <c r="AF65" s="39" t="str">
        <f>CONCATENATE((IF(SUM([1]SAISIE!BU65:BW65)=0,"-",INDEX(B169:B171,MATCH(1,[1]SAISIE!BU65:BW65,0)))),(CONCATENATE(G65,H65,I65,J65,K65,L65,M65,N65,O65,P65,Q65,R65)))</f>
        <v>Edam</v>
      </c>
      <c r="AG65" s="38" t="str">
        <f>IF(AF65=B169, F65 &amp;"                           "," ")</f>
        <v xml:space="preserve">NOM 59                           </v>
      </c>
      <c r="AH65" s="38" t="str">
        <f>IF(AF65=B170,F65 &amp; "                            "," ")</f>
        <v xml:space="preserve"> </v>
      </c>
      <c r="AI65" s="38" t="str">
        <f>IF(AF65=B171,F65 &amp; "                               "," ")</f>
        <v xml:space="preserve"> </v>
      </c>
      <c r="AJ65" s="38" t="str">
        <f>CONCATENATE((IF(SUM([1]SAISIE!BX65:BY65)=0,"-",INDEX(B172:B173,MATCH(1,[1]SAISIE!BX65:BY65,0)))),(CONCATENATE(G65,H65,I65,J65,K65,L65,M65,N65,O65,P65,Q65,R65)))</f>
        <v xml:space="preserve">Pêches au sirop </v>
      </c>
      <c r="AK65" s="38" t="str">
        <f>IF(AJ65=B172,F65 &amp;"                           "," ")</f>
        <v xml:space="preserve"> </v>
      </c>
      <c r="AL65" s="38" t="str">
        <f>IF(AJ65=B173,F65 &amp; "                            "," ")</f>
        <v xml:space="preserve">NOM 59                            </v>
      </c>
      <c r="AM65" s="41"/>
      <c r="AN65" s="38" t="str">
        <f>CONCATENATE((IF([1]SAISIE!AG65=1,F65 &amp; " " &amp; "normal                                                    ","")),(IF([1]SAISIE!AH65=1,F65 &amp; " " &amp; "diab                                               ","")),(IF([1]SAISIE!AI65=1,F65 &amp; " " &amp; "diab s sel                                              ","")),(IF([1]SAISIE!AJ65=1, F65 &amp; " " &amp; "mixé                                              ","")),(IF([1]SAISIE!AK65=1,F65 &amp; " " &amp;  "sans sel                                                  ","")),(IF([1]SAISIE!AL65=1,F65 &amp; " " &amp;  "sans graisse                                             ","")),,(IF([1]SAISIE!AM65=1,F65 &amp; " " &amp;  "sans gr s sel                                                ","")))</f>
        <v/>
      </c>
      <c r="AO65" s="38" t="str">
        <f>CONCATENATE((IF([1]SAISIE!AN65=1,F65 &amp; " " &amp; "normal                                      ","")),(IF([1]SAISIE!AO65=1,F65 &amp; " " &amp; "diab                                         ","")),(IF([1]SAISIE!AP65=1,F65 &amp; " " &amp; "diab s sel                                              ","")),(IF([1]SAISIE!AQ65=1,F65 &amp; " " &amp; "mixé                                            ","")),(IF([1]SAISIE!AR65=1,F65 &amp; " " &amp; "sans sel                                                  ","")),(IF([1]SAISIE!AS65=1,F65 &amp; " " &amp; "sans graisse                                                ","")),,(IF([1]SAISIE!AT65=1,F65 &amp; " " &amp; "sans gr s sel                                                   ","")),(IF([1]SAISIE!AU65=1,F65 &amp; " " &amp; "sans porc                                               ","")))</f>
        <v/>
      </c>
      <c r="AP65" s="42"/>
      <c r="AQ65" s="43"/>
      <c r="AR65" s="42"/>
      <c r="AS65" s="42"/>
      <c r="AT65" s="42"/>
      <c r="AU65" s="42"/>
      <c r="AV65" s="42"/>
      <c r="AW65" s="42"/>
      <c r="AX65" s="42"/>
      <c r="AY65" s="42"/>
      <c r="AZ65" s="42"/>
      <c r="BA65" s="42"/>
      <c r="BB65" s="42"/>
      <c r="BC65" s="42"/>
      <c r="BD65" s="42"/>
      <c r="BE65" s="42"/>
      <c r="BF65" s="42"/>
      <c r="BG65" s="42"/>
      <c r="BH65" s="42"/>
      <c r="BI65" s="42"/>
      <c r="BJ65" s="42"/>
      <c r="BK65" s="42"/>
      <c r="BL65" s="42"/>
      <c r="BM65" s="42"/>
      <c r="BN65" s="42"/>
      <c r="BO65" s="42"/>
      <c r="BP65" s="42"/>
      <c r="BQ65" s="42"/>
      <c r="BR65" s="42"/>
      <c r="BS65" s="42"/>
      <c r="BT65" s="42"/>
    </row>
    <row r="66" spans="1:72" s="44" customFormat="1" ht="69" customHeight="1">
      <c r="A66" s="11"/>
      <c r="B66" s="38">
        <f>'[1]Fiche d''informations'!B84</f>
        <v>61</v>
      </c>
      <c r="C66" s="38">
        <f>'[1]Fiche d''informations'!C84</f>
        <v>0</v>
      </c>
      <c r="D66" s="38">
        <f>'[1]Fiche d''informations'!D84</f>
        <v>0</v>
      </c>
      <c r="E66" s="38" t="str">
        <f>'[1]Fiche d''informations'!E84</f>
        <v>Mme</v>
      </c>
      <c r="F66" s="38" t="s">
        <v>97</v>
      </c>
      <c r="G66" s="38" t="str">
        <f>IF([1]SAISIE!AA66=1,'Fiche Agt.Service'!G6,"")</f>
        <v/>
      </c>
      <c r="H66" s="38" t="str">
        <f>IF([1]SAISIE!AB66=1,'Fiche Agt.Service'!H6,"")</f>
        <v/>
      </c>
      <c r="I66" s="38" t="str">
        <f>IF([1]SAISIE!AC66=1,'Fiche Agt.Service'!I6,"")</f>
        <v/>
      </c>
      <c r="J66" s="38" t="str">
        <f>IF([1]SAISIE!AD66=1,'Fiche Agt.Service'!J6,"")</f>
        <v/>
      </c>
      <c r="K66" s="38" t="str">
        <f>IF([1]SAISIE!AE66=1,'Fiche Agt.Service'!K6,"")</f>
        <v/>
      </c>
      <c r="L66" s="38" t="str">
        <f>IF([1]SAISIE!AF66=1,'Fiche Agt.Service'!L6,"")</f>
        <v/>
      </c>
      <c r="M66" s="38" t="str">
        <f>IF([1]SAISIE!BH66=1,'Fiche Agt.Service'!M6,"")</f>
        <v/>
      </c>
      <c r="N66" s="38" t="str">
        <f>IF([1]SAISIE!BI66=1,'Fiche Agt.Service'!N6,"")</f>
        <v/>
      </c>
      <c r="O66" s="38" t="str">
        <f>IF([1]SAISIE!BJ66=1,'Fiche Agt.Service'!O6,"")</f>
        <v/>
      </c>
      <c r="P66" s="38" t="str">
        <f>IF([1]SAISIE!BK66=1,'Fiche Agt.Service'!P6,"")</f>
        <v/>
      </c>
      <c r="Q66" s="38" t="str">
        <f>IF([1]SAISIE!BL66=1,'Fiche Agt.Service'!Q6,"")</f>
        <v/>
      </c>
      <c r="R66" s="38" t="str">
        <f>IF([1]SAISIE!BM66=1,'Fiche Agt.Service'!R6,"")</f>
        <v/>
      </c>
      <c r="S66" s="38" t="str">
        <f>CONCATENATE(IF([1]SAISIE!J66=1,"salle"," "), IF([1]SAISIE!K66=1,"logement"," "))</f>
        <v xml:space="preserve">  </v>
      </c>
      <c r="T66" s="38" t="str">
        <f t="shared" si="0"/>
        <v/>
      </c>
      <c r="U66" s="38" t="str">
        <f t="shared" si="1"/>
        <v/>
      </c>
      <c r="V66" s="39" t="str">
        <f>CONCATENATE((IF(SUM([1]SAISIE!BN66:BP66)=0,"-",INDEX(B162:B164,MATCH(1,[1]SAISIE!BN66:BP66,0)))),(CONCATENATE(G66,H66,I66,J66,K66,L66,M66,N66,O66,P66,Q66,R66)))</f>
        <v>-</v>
      </c>
      <c r="W66" s="38" t="str">
        <f>IF(V66=B162,F66 &amp;"                           "," ")</f>
        <v xml:space="preserve"> </v>
      </c>
      <c r="X66" s="40" t="str">
        <f>IF(V66=B163, F66 &amp; "                            "," ")</f>
        <v xml:space="preserve"> </v>
      </c>
      <c r="Y66" s="38" t="str">
        <f>IF(V66=B164, F66 &amp; "                               "," ")</f>
        <v xml:space="preserve"> </v>
      </c>
      <c r="Z66" s="38" t="str">
        <f>CONCATENATE((IF(SUM([1]SAISIE!BQ66:BR66)=0,"-",INDEX(B165:B166,MATCH(1,[1]SAISIE!BQ66:BR66,0)))),(CONCATENATE(G66,H66,I66,J66,K66,L66,M66,N66,O66,P66,Q66,R66)))</f>
        <v>-</v>
      </c>
      <c r="AA66" s="38" t="str">
        <f>IF(Z66=B165, F66 &amp;"                           "," ")</f>
        <v xml:space="preserve"> </v>
      </c>
      <c r="AB66" s="38" t="str">
        <f>IF(Z66=B166,F66 &amp;"                           "," ")</f>
        <v xml:space="preserve"> </v>
      </c>
      <c r="AC66" s="39" t="str">
        <f>CONCATENATE((IF(SUM([1]SAISIE!BS66:BT66)=0,"-",INDEX(B167:B168,MATCH(1,[1]SAISIE!BS66:BT66,0)))),(CONCATENATE(G66,H66,I66,J66,K66,L66,M66,N66,O66,P66,Q66,R66)))</f>
        <v>-</v>
      </c>
      <c r="AD66" s="38" t="str">
        <f>IF(AC66=B167, F66 &amp;"                           "," ")</f>
        <v xml:space="preserve"> </v>
      </c>
      <c r="AE66" s="38" t="str">
        <f>IF(AC66=B168,F66 &amp;"                           "," ")</f>
        <v xml:space="preserve"> </v>
      </c>
      <c r="AF66" s="39" t="str">
        <f>CONCATENATE((IF(SUM([1]SAISIE!BU66:BW66)=0,"-",INDEX(B169:B171,MATCH(1,[1]SAISIE!BU66:BW66,0)))),(CONCATENATE(G66,H66,I66,J66,K66,L66,M66,N66,O66,P66,Q66,R66)))</f>
        <v>-</v>
      </c>
      <c r="AG66" s="38" t="str">
        <f>IF(AF66=B169, F66 &amp;"                           "," ")</f>
        <v xml:space="preserve"> </v>
      </c>
      <c r="AH66" s="38" t="str">
        <f>IF(AF66=B170,F66 &amp; "                            "," ")</f>
        <v xml:space="preserve"> </v>
      </c>
      <c r="AI66" s="38" t="str">
        <f>IF(AF66=B171,F66 &amp; "                               "," ")</f>
        <v xml:space="preserve"> </v>
      </c>
      <c r="AJ66" s="38" t="str">
        <f>CONCATENATE((IF(SUM([1]SAISIE!BX66:BY66)=0,"-",INDEX(B172:B173,MATCH(1,[1]SAISIE!BX66:BY66,0)))),(CONCATENATE(G66,H66,I66,J66,K66,L66,M66,N66,O66,P66,Q66,R66)))</f>
        <v>-</v>
      </c>
      <c r="AK66" s="38" t="str">
        <f>IF(AJ66=B172,F66 &amp;"                           "," ")</f>
        <v xml:space="preserve"> </v>
      </c>
      <c r="AL66" s="38" t="str">
        <f>IF(AJ66=B173,F66 &amp; "                            "," ")</f>
        <v xml:space="preserve"> </v>
      </c>
      <c r="AM66" s="41"/>
      <c r="AN66" s="38" t="str">
        <f>CONCATENATE((IF([1]SAISIE!AG66=1,F66 &amp; " " &amp; "normal                                                    ","")),(IF([1]SAISIE!AH66=1,F66 &amp; " " &amp; "diab                                               ","")),(IF([1]SAISIE!AI66=1,F66 &amp; " " &amp; "diab s sel                                              ","")),(IF([1]SAISIE!AJ66=1, F66 &amp; " " &amp; "mixé                                              ","")),(IF([1]SAISIE!AK66=1,F66 &amp; " " &amp;  "sans sel                                                  ","")),(IF([1]SAISIE!AL66=1,F66 &amp; " " &amp;  "sans graisse                                             ","")),,(IF([1]SAISIE!AM66=1,F66 &amp; " " &amp;  "sans gr s sel                                                ","")))</f>
        <v/>
      </c>
      <c r="AO66" s="38" t="str">
        <f>CONCATENATE((IF([1]SAISIE!AN66=1,F66 &amp; " " &amp; "normal                                      ","")),(IF([1]SAISIE!AO66=1,F66 &amp; " " &amp; "diab                                         ","")),(IF([1]SAISIE!AP66=1,F66 &amp; " " &amp; "diab s sel                                              ","")),(IF([1]SAISIE!AQ66=1,F66 &amp; " " &amp; "mixé                                            ","")),(IF([1]SAISIE!AR66=1,F66 &amp; " " &amp; "sans sel                                                  ","")),(IF([1]SAISIE!AS66=1,F66 &amp; " " &amp; "sans graisse                                                ","")),,(IF([1]SAISIE!AT66=1,F66 &amp; " " &amp; "sans gr s sel                                                   ","")),(IF([1]SAISIE!AU66=1,F66 &amp; " " &amp; "sans porc                                               ","")))</f>
        <v/>
      </c>
      <c r="AP66" s="42"/>
      <c r="AQ66" s="43"/>
      <c r="AR66" s="42"/>
      <c r="AS66" s="42"/>
      <c r="AT66" s="42"/>
      <c r="AU66" s="42"/>
      <c r="AV66" s="42"/>
      <c r="AW66" s="42"/>
      <c r="AX66" s="42"/>
      <c r="AY66" s="42"/>
      <c r="AZ66" s="42"/>
      <c r="BA66" s="42"/>
      <c r="BB66" s="42"/>
      <c r="BC66" s="42"/>
      <c r="BD66" s="42"/>
      <c r="BE66" s="42"/>
      <c r="BF66" s="42"/>
      <c r="BG66" s="42"/>
      <c r="BH66" s="42"/>
      <c r="BI66" s="42"/>
      <c r="BJ66" s="42"/>
      <c r="BK66" s="42"/>
      <c r="BL66" s="42"/>
      <c r="BM66" s="42"/>
      <c r="BN66" s="42"/>
      <c r="BO66" s="42"/>
      <c r="BP66" s="42"/>
      <c r="BQ66" s="42"/>
      <c r="BR66" s="42"/>
      <c r="BS66" s="42"/>
      <c r="BT66" s="42"/>
    </row>
    <row r="67" spans="1:72" s="44" customFormat="1" ht="69" customHeight="1">
      <c r="A67" s="11"/>
      <c r="B67" s="38">
        <f>'[1]Fiche d''informations'!B85</f>
        <v>62</v>
      </c>
      <c r="C67" s="38">
        <f>'[1]Fiche d''informations'!C85</f>
        <v>0</v>
      </c>
      <c r="D67" s="38">
        <f>'[1]Fiche d''informations'!D85</f>
        <v>0</v>
      </c>
      <c r="E67" s="38">
        <f>'[1]Fiche d''informations'!E85</f>
        <v>0</v>
      </c>
      <c r="F67" s="38" t="s">
        <v>98</v>
      </c>
      <c r="G67" s="38" t="str">
        <f>IF([1]SAISIE!AA67=1,'Fiche Agt.Service'!G6,"")</f>
        <v/>
      </c>
      <c r="H67" s="38" t="str">
        <f>IF([1]SAISIE!AB67=1,'Fiche Agt.Service'!H6,"")</f>
        <v/>
      </c>
      <c r="I67" s="38" t="str">
        <f>IF([1]SAISIE!AC67=1,'Fiche Agt.Service'!I6,"")</f>
        <v/>
      </c>
      <c r="J67" s="38" t="str">
        <f>IF([1]SAISIE!AD67=1,'Fiche Agt.Service'!J6,"")</f>
        <v/>
      </c>
      <c r="K67" s="38" t="str">
        <f>IF([1]SAISIE!AE67=1,'Fiche Agt.Service'!K6,"")</f>
        <v/>
      </c>
      <c r="L67" s="38" t="str">
        <f>IF([1]SAISIE!AF67=1,'Fiche Agt.Service'!L6,"")</f>
        <v/>
      </c>
      <c r="M67" s="38" t="str">
        <f>IF([1]SAISIE!BH67=1,'Fiche Agt.Service'!M6,"")</f>
        <v/>
      </c>
      <c r="N67" s="38" t="str">
        <f>IF([1]SAISIE!BI67=1,'Fiche Agt.Service'!N6,"")</f>
        <v/>
      </c>
      <c r="O67" s="38" t="str">
        <f>IF([1]SAISIE!BJ67=1,'Fiche Agt.Service'!O6,"")</f>
        <v/>
      </c>
      <c r="P67" s="38" t="str">
        <f>IF([1]SAISIE!BK67=1,'Fiche Agt.Service'!P6,"")</f>
        <v/>
      </c>
      <c r="Q67" s="38" t="str">
        <f>IF([1]SAISIE!BL67=1,'Fiche Agt.Service'!Q6,"")</f>
        <v/>
      </c>
      <c r="R67" s="38" t="str">
        <f>IF([1]SAISIE!BM67=1,'Fiche Agt.Service'!R6,"")</f>
        <v/>
      </c>
      <c r="S67" s="38" t="str">
        <f>CONCATENATE(IF([1]SAISIE!J67=1,"salle"," "), IF([1]SAISIE!K67=1,"logement"," "))</f>
        <v xml:space="preserve">  </v>
      </c>
      <c r="T67" s="38" t="str">
        <f t="shared" si="0"/>
        <v/>
      </c>
      <c r="U67" s="38" t="str">
        <f t="shared" si="1"/>
        <v/>
      </c>
      <c r="V67" s="39" t="str">
        <f>CONCATENATE((IF(SUM([1]SAISIE!BN67:BP67)=0,"-",INDEX(B162:B164,MATCH(1,[1]SAISIE!BN67:BP67,0)))),(CONCATENATE(G67,H67,I67,J67,K67,L67,M67,N67,O67,P67,Q67,R67)))</f>
        <v>-</v>
      </c>
      <c r="W67" s="38" t="str">
        <f>IF(V67=B162,F67 &amp;"                           "," ")</f>
        <v xml:space="preserve"> </v>
      </c>
      <c r="X67" s="40" t="str">
        <f>IF(V67=B163, F67 &amp; "                            "," ")</f>
        <v xml:space="preserve"> </v>
      </c>
      <c r="Y67" s="38" t="str">
        <f>IF(V67=B164, F67 &amp; "                               "," ")</f>
        <v xml:space="preserve"> </v>
      </c>
      <c r="Z67" s="38" t="str">
        <f>CONCATENATE((IF(SUM([1]SAISIE!BQ67:BR67)=0,"-",INDEX(B165:B166,MATCH(1,[1]SAISIE!BQ67:BR67,0)))),(CONCATENATE(G67,H67,I67,J67,K67,L67,M67,N67,O67,P67,Q67,R67)))</f>
        <v>-</v>
      </c>
      <c r="AA67" s="38" t="str">
        <f>IF(Z67=B165, F67 &amp;"                           "," ")</f>
        <v xml:space="preserve"> </v>
      </c>
      <c r="AB67" s="38" t="str">
        <f>IF(Z67=B166,F67 &amp;"                           "," ")</f>
        <v xml:space="preserve"> </v>
      </c>
      <c r="AC67" s="39" t="str">
        <f>CONCATENATE((IF(SUM([1]SAISIE!BS67:BT67)=0,"-",INDEX(B167:B168,MATCH(1,[1]SAISIE!BS67:BT67,0)))),(CONCATENATE(G67,H67,I67,J67,K67,L67,M67,N67,O67,P67,Q67,R67)))</f>
        <v>-</v>
      </c>
      <c r="AD67" s="38" t="str">
        <f>IF(AC67=B167, F67 &amp;"                           "," ")</f>
        <v xml:space="preserve"> </v>
      </c>
      <c r="AE67" s="38" t="str">
        <f>IF(AC67=B168,F67 &amp;"                           "," ")</f>
        <v xml:space="preserve"> </v>
      </c>
      <c r="AF67" s="39" t="str">
        <f>CONCATENATE((IF(SUM([1]SAISIE!BU67:BW67)=0,"-",INDEX(B169:B171,MATCH(1,[1]SAISIE!BU67:BW67,0)))),(CONCATENATE(G67,H67,I67,J67,K67,L67,M67,N67,O67,P67,Q67,R67)))</f>
        <v>-</v>
      </c>
      <c r="AG67" s="38" t="str">
        <f>IF(AF67=B169, F67 &amp;"                           "," ")</f>
        <v xml:space="preserve"> </v>
      </c>
      <c r="AH67" s="38" t="str">
        <f>IF(AF67=B170,F67 &amp; "                            "," ")</f>
        <v xml:space="preserve"> </v>
      </c>
      <c r="AI67" s="38" t="str">
        <f>IF(AF67=B171,F67 &amp; "                               "," ")</f>
        <v xml:space="preserve"> </v>
      </c>
      <c r="AJ67" s="38" t="str">
        <f>CONCATENATE((IF(SUM([1]SAISIE!BX67:BY67)=0,"-",INDEX(B172:B173,MATCH(1,[1]SAISIE!BX67:BY67,0)))),(CONCATENATE(G67,H67,I67,J67,K67,L67,M67,N67,O67,P67,Q67,R67)))</f>
        <v>-</v>
      </c>
      <c r="AK67" s="38" t="str">
        <f>IF(AJ67=B172,F67 &amp;"                           "," ")</f>
        <v xml:space="preserve"> </v>
      </c>
      <c r="AL67" s="38" t="str">
        <f>IF(AJ67=B173,F67 &amp; "                            "," ")</f>
        <v xml:space="preserve"> </v>
      </c>
      <c r="AM67" s="41"/>
      <c r="AN67" s="38" t="str">
        <f>CONCATENATE((IF([1]SAISIE!AG67=1,F67 &amp; " " &amp; "normal                                                    ","")),(IF([1]SAISIE!AH67=1,F67 &amp; " " &amp; "diab                                               ","")),(IF([1]SAISIE!AI67=1,F67 &amp; " " &amp; "diab s sel                                              ","")),(IF([1]SAISIE!AJ67=1, F67 &amp; " " &amp; "mixé                                              ","")),(IF([1]SAISIE!AK67=1,F67 &amp; " " &amp;  "sans sel                                                  ","")),(IF([1]SAISIE!AL67=1,F67 &amp; " " &amp;  "sans graisse                                             ","")),,(IF([1]SAISIE!AM67=1,F67 &amp; " " &amp;  "sans gr s sel                                                ","")))</f>
        <v/>
      </c>
      <c r="AO67" s="38" t="str">
        <f>CONCATENATE((IF([1]SAISIE!AN67=1,F67 &amp; " " &amp; "normal                                      ","")),(IF([1]SAISIE!AO67=1,F67 &amp; " " &amp; "diab                                         ","")),(IF([1]SAISIE!AP67=1,F67 &amp; " " &amp; "diab s sel                                              ","")),(IF([1]SAISIE!AQ67=1,F67 &amp; " " &amp; "mixé                                            ","")),(IF([1]SAISIE!AR67=1,F67 &amp; " " &amp; "sans sel                                                  ","")),(IF([1]SAISIE!AS67=1,F67 &amp; " " &amp; "sans graisse                                                ","")),,(IF([1]SAISIE!AT67=1,F67 &amp; " " &amp; "sans gr s sel                                                   ","")),(IF([1]SAISIE!AU67=1,F67 &amp; " " &amp; "sans porc                                               ","")))</f>
        <v/>
      </c>
      <c r="AP67" s="42"/>
      <c r="AQ67" s="43"/>
      <c r="AR67" s="42"/>
      <c r="AS67" s="42"/>
      <c r="AT67" s="42"/>
      <c r="AU67" s="42"/>
      <c r="AV67" s="42"/>
      <c r="AW67" s="42"/>
      <c r="AX67" s="42"/>
      <c r="AY67" s="42"/>
      <c r="AZ67" s="42"/>
      <c r="BA67" s="42"/>
      <c r="BB67" s="42"/>
      <c r="BC67" s="42"/>
      <c r="BD67" s="42"/>
      <c r="BE67" s="42"/>
      <c r="BF67" s="42"/>
      <c r="BG67" s="42"/>
      <c r="BH67" s="42"/>
      <c r="BI67" s="42"/>
      <c r="BJ67" s="42"/>
      <c r="BK67" s="42"/>
      <c r="BL67" s="42"/>
      <c r="BM67" s="42"/>
      <c r="BN67" s="42"/>
      <c r="BO67" s="42"/>
      <c r="BP67" s="42"/>
      <c r="BQ67" s="42"/>
      <c r="BR67" s="42"/>
      <c r="BS67" s="42"/>
      <c r="BT67" s="42"/>
    </row>
    <row r="68" spans="1:72" s="44" customFormat="1" ht="69" customHeight="1">
      <c r="A68" s="11"/>
      <c r="B68" s="38">
        <f>'[1]Fiche d''informations'!B86</f>
        <v>0</v>
      </c>
      <c r="C68" s="38">
        <f>'[1]Fiche d''informations'!C86</f>
        <v>1</v>
      </c>
      <c r="D68" s="38">
        <f>'[1]Fiche d''informations'!D86</f>
        <v>0</v>
      </c>
      <c r="E68" s="38" t="str">
        <f>'[1]Fiche d''informations'!E86</f>
        <v>Mr</v>
      </c>
      <c r="F68" s="38" t="s">
        <v>99</v>
      </c>
      <c r="G68" s="38" t="str">
        <f>IF([1]SAISIE!AA68=1,'Fiche Agt.Service'!G6,"")</f>
        <v/>
      </c>
      <c r="H68" s="38" t="str">
        <f>IF([1]SAISIE!AB68=1,'Fiche Agt.Service'!H6,"")</f>
        <v/>
      </c>
      <c r="I68" s="38" t="str">
        <f>IF([1]SAISIE!AC68=1,'Fiche Agt.Service'!I6,"")</f>
        <v/>
      </c>
      <c r="J68" s="38" t="str">
        <f>IF([1]SAISIE!AD68=1,'Fiche Agt.Service'!J6,"")</f>
        <v/>
      </c>
      <c r="K68" s="38" t="str">
        <f>IF([1]SAISIE!AE68=1,'Fiche Agt.Service'!K6,"")</f>
        <v/>
      </c>
      <c r="L68" s="38" t="str">
        <f>IF([1]SAISIE!AF68=1,'Fiche Agt.Service'!L6,"")</f>
        <v/>
      </c>
      <c r="M68" s="38" t="str">
        <f>IF([1]SAISIE!BH68=1,'Fiche Agt.Service'!M6,"")</f>
        <v/>
      </c>
      <c r="N68" s="38" t="str">
        <f>IF([1]SAISIE!BI68=1,'Fiche Agt.Service'!N6,"")</f>
        <v/>
      </c>
      <c r="O68" s="38" t="str">
        <f>IF([1]SAISIE!BJ68=1,'Fiche Agt.Service'!O6,"")</f>
        <v/>
      </c>
      <c r="P68" s="38" t="str">
        <f>IF([1]SAISIE!BK68=1,'Fiche Agt.Service'!P6,"")</f>
        <v/>
      </c>
      <c r="Q68" s="38" t="str">
        <f>IF([1]SAISIE!BL68=1,'Fiche Agt.Service'!Q6,"")</f>
        <v/>
      </c>
      <c r="R68" s="38" t="str">
        <f>IF([1]SAISIE!BM68=1,'Fiche Agt.Service'!R6,"")</f>
        <v/>
      </c>
      <c r="S68" s="38" t="str">
        <f>CONCATENATE(IF([1]SAISIE!J68=1,"salle"," "), IF([1]SAISIE!K68=1,"logement"," "))</f>
        <v xml:space="preserve">salle </v>
      </c>
      <c r="T68" s="38" t="str">
        <f t="shared" si="0"/>
        <v xml:space="preserve">NOM 62                                                            </v>
      </c>
      <c r="U68" s="38" t="str">
        <f t="shared" si="1"/>
        <v/>
      </c>
      <c r="V68" s="39" t="str">
        <f>CONCATENATE((IF(SUM([1]SAISIE!BN68:BP68)=0,"-",INDEX(B162:B164,MATCH(1,[1]SAISIE!BN68:BP68,0)))),(CONCATENATE(G68,H68,I68,J68,K68,L68,M68,N68,O68,P68,Q68,R68)))</f>
        <v>Potage Tourangelle</v>
      </c>
      <c r="W68" s="38" t="str">
        <f>IF(V68=B162,F68 &amp;"                           "," ")</f>
        <v xml:space="preserve"> </v>
      </c>
      <c r="X68" s="40" t="str">
        <f>IF(V68=B163, F68 &amp; "                            "," ")</f>
        <v xml:space="preserve">NOM 62                            </v>
      </c>
      <c r="Y68" s="38" t="str">
        <f>IF(V68=B164, F68 &amp; "                               "," ")</f>
        <v xml:space="preserve"> </v>
      </c>
      <c r="Z68" s="38" t="str">
        <f>CONCATENATE((IF(SUM([1]SAISIE!BQ68:BR68)=0,"-",INDEX(B165:B166,MATCH(1,[1]SAISIE!BQ68:BR68,0)))),(CONCATENATE(G68,H68,I68,J68,K68,L68,M68,N68,O68,P68,Q68,R68)))</f>
        <v>Nuggets de volaille</v>
      </c>
      <c r="AA68" s="38" t="str">
        <f>IF(Z68=B165, F68 &amp;"                           "," ")</f>
        <v xml:space="preserve">NOM 62                           </v>
      </c>
      <c r="AB68" s="38" t="str">
        <f>IF(Z68=B166,F68 &amp;"                           "," ")</f>
        <v xml:space="preserve"> </v>
      </c>
      <c r="AC68" s="39" t="str">
        <f>CONCATENATE((IF(SUM([1]SAISIE!BS68:BT68)=0,"-",INDEX(B167:B168,MATCH(1,[1]SAISIE!BS68:BT68,0)))),(CONCATENATE(G68,H68,I68,J68,K68,L68,M68,N68,O68,P68,Q68,R68)))</f>
        <v xml:space="preserve">Gratin de courgettes </v>
      </c>
      <c r="AD68" s="38" t="str">
        <f>IF(AC68=B167, F68 &amp;"                           "," ")</f>
        <v xml:space="preserve">NOM 62                           </v>
      </c>
      <c r="AE68" s="38" t="str">
        <f>IF(AC68=B168,F68 &amp;"                           "," ")</f>
        <v xml:space="preserve"> </v>
      </c>
      <c r="AF68" s="39" t="str">
        <f>CONCATENATE((IF(SUM([1]SAISIE!BU68:BW68)=0,"-",INDEX(B169:B171,MATCH(1,[1]SAISIE!BU68:BW68,0)))),(CONCATENATE(G68,H68,I68,J68,K68,L68,M68,N68,O68,P68,Q68,R68)))</f>
        <v>Yaourt aux fruits</v>
      </c>
      <c r="AG68" s="38" t="str">
        <f>IF(AF68=B169, F68 &amp;"                           "," ")</f>
        <v xml:space="preserve"> </v>
      </c>
      <c r="AH68" s="38" t="str">
        <f>IF(AF68=B170,F68 &amp; "                            "," ")</f>
        <v xml:space="preserve">NOM 62                            </v>
      </c>
      <c r="AI68" s="38" t="str">
        <f>IF(AF68=B171,F68 &amp; "                               "," ")</f>
        <v xml:space="preserve"> </v>
      </c>
      <c r="AJ68" s="38" t="str">
        <f>CONCATENATE((IF(SUM([1]SAISIE!BX68:BY68)=0,"-",INDEX(B172:B173,MATCH(1,[1]SAISIE!BX68:BY68,0)))),(CONCATENATE(G68,H68,I68,J68,K68,L68,M68,N68,O68,P68,Q68,R68)))</f>
        <v xml:space="preserve">Pêches au sirop </v>
      </c>
      <c r="AK68" s="38" t="str">
        <f>IF(AJ68=B172,F68 &amp;"                           "," ")</f>
        <v xml:space="preserve"> </v>
      </c>
      <c r="AL68" s="38" t="str">
        <f>IF(AJ68=B173,F68 &amp; "                            "," ")</f>
        <v xml:space="preserve">NOM 62                            </v>
      </c>
      <c r="AM68" s="41"/>
      <c r="AN68" s="38" t="str">
        <f>CONCATENATE((IF([1]SAISIE!AG68=1,F68 &amp; " " &amp; "normal                                                    ","")),(IF([1]SAISIE!AH68=1,F68 &amp; " " &amp; "diab                                               ","")),(IF([1]SAISIE!AI68=1,F68 &amp; " " &amp; "diab s sel                                              ","")),(IF([1]SAISIE!AJ68=1, F68 &amp; " " &amp; "mixé                                              ","")),(IF([1]SAISIE!AK68=1,F68 &amp; " " &amp;  "sans sel                                                  ","")),(IF([1]SAISIE!AL68=1,F68 &amp; " " &amp;  "sans graisse                                             ","")),,(IF([1]SAISIE!AM68=1,F68 &amp; " " &amp;  "sans gr s sel                                                ","")))</f>
        <v/>
      </c>
      <c r="AO68" s="38" t="str">
        <f>CONCATENATE((IF([1]SAISIE!AN68=1,F68 &amp; " " &amp; "normal                                      ","")),(IF([1]SAISIE!AO68=1,F68 &amp; " " &amp; "diab                                         ","")),(IF([1]SAISIE!AP68=1,F68 &amp; " " &amp; "diab s sel                                              ","")),(IF([1]SAISIE!AQ68=1,F68 &amp; " " &amp; "mixé                                            ","")),(IF([1]SAISIE!AR68=1,F68 &amp; " " &amp; "sans sel                                                  ","")),(IF([1]SAISIE!AS68=1,F68 &amp; " " &amp; "sans graisse                                                ","")),,(IF([1]SAISIE!AT68=1,F68 &amp; " " &amp; "sans gr s sel                                                   ","")),(IF([1]SAISIE!AU68=1,F68 &amp; " " &amp; "sans porc                                               ","")))</f>
        <v/>
      </c>
      <c r="AP68" s="42"/>
      <c r="AQ68" s="43"/>
      <c r="AR68" s="42"/>
      <c r="AS68" s="42"/>
      <c r="AT68" s="42"/>
      <c r="AU68" s="42"/>
      <c r="AV68" s="42"/>
      <c r="AW68" s="42"/>
      <c r="AX68" s="42"/>
      <c r="AY68" s="42"/>
      <c r="AZ68" s="42"/>
      <c r="BA68" s="42"/>
      <c r="BB68" s="42"/>
      <c r="BC68" s="42"/>
      <c r="BD68" s="42"/>
      <c r="BE68" s="42"/>
      <c r="BF68" s="42"/>
      <c r="BG68" s="42"/>
      <c r="BH68" s="42"/>
      <c r="BI68" s="42"/>
      <c r="BJ68" s="42"/>
      <c r="BK68" s="42"/>
      <c r="BL68" s="42"/>
      <c r="BM68" s="42"/>
      <c r="BN68" s="42"/>
      <c r="BO68" s="42"/>
      <c r="BP68" s="42"/>
      <c r="BQ68" s="42"/>
      <c r="BR68" s="42"/>
      <c r="BS68" s="42"/>
      <c r="BT68" s="42"/>
    </row>
    <row r="69" spans="1:72" s="44" customFormat="1" ht="69" customHeight="1">
      <c r="A69" s="11"/>
      <c r="B69" s="38">
        <f>'[1]Fiche d''informations'!B87</f>
        <v>0</v>
      </c>
      <c r="C69" s="38">
        <f>'[1]Fiche d''informations'!C87</f>
        <v>0</v>
      </c>
      <c r="D69" s="38">
        <f>'[1]Fiche d''informations'!D87</f>
        <v>0</v>
      </c>
      <c r="E69" s="38">
        <f>'[1]Fiche d''informations'!E87</f>
        <v>0</v>
      </c>
      <c r="F69" s="38" t="s">
        <v>100</v>
      </c>
      <c r="G69" s="38" t="str">
        <f>IF([1]SAISIE!AA69=1,'Fiche Agt.Service'!G6,"")</f>
        <v/>
      </c>
      <c r="H69" s="38" t="str">
        <f>IF([1]SAISIE!AB69=1,'Fiche Agt.Service'!H6,"")</f>
        <v/>
      </c>
      <c r="I69" s="38" t="str">
        <f>IF([1]SAISIE!AC69=1,'Fiche Agt.Service'!I6,"")</f>
        <v/>
      </c>
      <c r="J69" s="38" t="str">
        <f>IF([1]SAISIE!AD69=1,'Fiche Agt.Service'!J6,"")</f>
        <v/>
      </c>
      <c r="K69" s="38" t="str">
        <f>IF([1]SAISIE!AE69=1,'Fiche Agt.Service'!K6,"")</f>
        <v/>
      </c>
      <c r="L69" s="38" t="str">
        <f>IF([1]SAISIE!AF69=1,'Fiche Agt.Service'!L6,"")</f>
        <v/>
      </c>
      <c r="M69" s="38" t="str">
        <f>IF([1]SAISIE!BH69=1,'Fiche Agt.Service'!M6,"")</f>
        <v/>
      </c>
      <c r="N69" s="38" t="str">
        <f>IF([1]SAISIE!BI69=1,'Fiche Agt.Service'!N6,"")</f>
        <v/>
      </c>
      <c r="O69" s="38" t="str">
        <f>IF([1]SAISIE!BJ69=1,'Fiche Agt.Service'!O6,"")</f>
        <v/>
      </c>
      <c r="P69" s="38" t="str">
        <f>IF([1]SAISIE!BK69=1,'Fiche Agt.Service'!P6,"")</f>
        <v/>
      </c>
      <c r="Q69" s="38" t="str">
        <f>IF([1]SAISIE!BL69=1,'Fiche Agt.Service'!Q6,"")</f>
        <v/>
      </c>
      <c r="R69" s="38" t="str">
        <f>IF([1]SAISIE!BM69=1,'Fiche Agt.Service'!R6,"")</f>
        <v/>
      </c>
      <c r="S69" s="38" t="str">
        <f>CONCATENATE(IF([1]SAISIE!J69=1,"salle"," "), IF([1]SAISIE!K69=1,"logement"," "))</f>
        <v xml:space="preserve">  </v>
      </c>
      <c r="T69" s="38" t="str">
        <f t="shared" si="0"/>
        <v/>
      </c>
      <c r="U69" s="38" t="str">
        <f t="shared" si="1"/>
        <v/>
      </c>
      <c r="V69" s="39" t="str">
        <f>CONCATENATE((IF(SUM([1]SAISIE!BN69:BP69)=0,"-",INDEX(B162:B164,MATCH(1,[1]SAISIE!BN69:BP69,0)))),(CONCATENATE(G69,H69,I69,J69,K69,L69,M69,N69,O69,P69,Q69,R69)))</f>
        <v>-</v>
      </c>
      <c r="W69" s="38" t="str">
        <f>IF(V69=B162,F69 &amp;"                           "," ")</f>
        <v xml:space="preserve"> </v>
      </c>
      <c r="X69" s="40" t="str">
        <f>IF(V69=B163, F69 &amp; "                            "," ")</f>
        <v xml:space="preserve"> </v>
      </c>
      <c r="Y69" s="38" t="str">
        <f>IF(V69=B164, F69 &amp; "                               "," ")</f>
        <v xml:space="preserve"> </v>
      </c>
      <c r="Z69" s="38" t="str">
        <f>CONCATENATE((IF(SUM([1]SAISIE!BQ69:BR69)=0,"-",INDEX(B165:B166,MATCH(1,[1]SAISIE!BQ69:BR69,0)))),(CONCATENATE(G69,H69,I69,J69,K69,L69,M69,N69,O69,P69,Q69,R69)))</f>
        <v>-</v>
      </c>
      <c r="AA69" s="38" t="str">
        <f>IF(Z69=B165, F69 &amp;"                           "," ")</f>
        <v xml:space="preserve"> </v>
      </c>
      <c r="AB69" s="38" t="str">
        <f>IF(Z69=B166,F69 &amp;"                           "," ")</f>
        <v xml:space="preserve"> </v>
      </c>
      <c r="AC69" s="39" t="str">
        <f>CONCATENATE((IF(SUM([1]SAISIE!BS69:BT69)=0,"-",INDEX(B167:B168,MATCH(1,[1]SAISIE!BS69:BT69,0)))),(CONCATENATE(G69,H69,I69,J69,K69,L69,M69,N69,O69,P69,Q69,R69)))</f>
        <v>-</v>
      </c>
      <c r="AD69" s="38" t="str">
        <f>IF(AC69=B167, F69 &amp;"                           "," ")</f>
        <v xml:space="preserve"> </v>
      </c>
      <c r="AE69" s="38" t="str">
        <f>IF(AC69=B168,F69 &amp;"                           "," ")</f>
        <v xml:space="preserve"> </v>
      </c>
      <c r="AF69" s="39" t="str">
        <f>CONCATENATE((IF(SUM([1]SAISIE!BU69:BW69)=0,"-",INDEX(B169:B171,MATCH(1,[1]SAISIE!BU69:BW69,0)))),(CONCATENATE(G69,H69,I69,J69,K69,L69,M69,N69,O69,P69,Q69,R69)))</f>
        <v>-</v>
      </c>
      <c r="AG69" s="38" t="str">
        <f>IF(AF69=B169, F69 &amp;"                           "," ")</f>
        <v xml:space="preserve"> </v>
      </c>
      <c r="AH69" s="38" t="str">
        <f>IF(AF69=B170,F69 &amp; "                            "," ")</f>
        <v xml:space="preserve"> </v>
      </c>
      <c r="AI69" s="38" t="str">
        <f>IF(AF69=B171,F69 &amp; "                               "," ")</f>
        <v xml:space="preserve"> </v>
      </c>
      <c r="AJ69" s="38" t="str">
        <f>CONCATENATE((IF(SUM([1]SAISIE!BX69:BY69)=0,"-",INDEX(B172:B173,MATCH(1,[1]SAISIE!BX69:BY69,0)))),(CONCATENATE(G69,H69,I69,J69,K69,L69,M69,N69,O69,P69,Q69,R69)))</f>
        <v>-</v>
      </c>
      <c r="AK69" s="38" t="str">
        <f>IF(AJ69=B172,F69 &amp;"                           "," ")</f>
        <v xml:space="preserve"> </v>
      </c>
      <c r="AL69" s="38" t="str">
        <f>IF(AJ69=B173,F69 &amp; "                            "," ")</f>
        <v xml:space="preserve"> </v>
      </c>
      <c r="AM69" s="41"/>
      <c r="AN69" s="38" t="str">
        <f>CONCATENATE((IF([1]SAISIE!AG69=1,F69 &amp; " " &amp; "normal                                                    ","")),(IF([1]SAISIE!AH69=1,F69 &amp; " " &amp; "diab                                               ","")),(IF([1]SAISIE!AI69=1,F69 &amp; " " &amp; "diab s sel                                              ","")),(IF([1]SAISIE!AJ69=1, F69 &amp; " " &amp; "mixé                                              ","")),(IF([1]SAISIE!AK69=1,F69 &amp; " " &amp;  "sans sel                                                  ","")),(IF([1]SAISIE!AL69=1,F69 &amp; " " &amp;  "sans graisse                                             ","")),,(IF([1]SAISIE!AM69=1,F69 &amp; " " &amp;  "sans gr s sel                                                ","")))</f>
        <v/>
      </c>
      <c r="AO69" s="38" t="str">
        <f>CONCATENATE((IF([1]SAISIE!AN69=1,F69 &amp; " " &amp; "normal                                      ","")),(IF([1]SAISIE!AO69=1,F69 &amp; " " &amp; "diab                                         ","")),(IF([1]SAISIE!AP69=1,F69 &amp; " " &amp; "diab s sel                                              ","")),(IF([1]SAISIE!AQ69=1,F69 &amp; " " &amp; "mixé                                            ","")),(IF([1]SAISIE!AR69=1,F69 &amp; " " &amp; "sans sel                                                  ","")),(IF([1]SAISIE!AS69=1,F69 &amp; " " &amp; "sans graisse                                                ","")),,(IF([1]SAISIE!AT69=1,F69 &amp; " " &amp; "sans gr s sel                                                   ","")),(IF([1]SAISIE!AU69=1,F69 &amp; " " &amp; "sans porc                                               ","")))</f>
        <v/>
      </c>
      <c r="AP69" s="42"/>
      <c r="AQ69" s="43"/>
      <c r="AR69" s="42"/>
      <c r="AS69" s="42"/>
      <c r="AT69" s="42"/>
      <c r="AU69" s="42"/>
      <c r="AV69" s="42"/>
      <c r="AW69" s="42"/>
      <c r="AX69" s="42"/>
      <c r="AY69" s="42"/>
      <c r="AZ69" s="42"/>
      <c r="BA69" s="42"/>
      <c r="BB69" s="42"/>
      <c r="BC69" s="42"/>
      <c r="BD69" s="42"/>
      <c r="BE69" s="42"/>
      <c r="BF69" s="42"/>
      <c r="BG69" s="42"/>
      <c r="BH69" s="42"/>
      <c r="BI69" s="42"/>
      <c r="BJ69" s="42"/>
      <c r="BK69" s="42"/>
      <c r="BL69" s="42"/>
      <c r="BM69" s="42"/>
      <c r="BN69" s="42"/>
      <c r="BO69" s="42"/>
      <c r="BP69" s="42"/>
      <c r="BQ69" s="42"/>
      <c r="BR69" s="42"/>
      <c r="BS69" s="42"/>
      <c r="BT69" s="42"/>
    </row>
    <row r="70" spans="1:72" s="44" customFormat="1" ht="69" customHeight="1">
      <c r="A70" s="11"/>
      <c r="B70" s="38">
        <f>'[1]Fiche d''informations'!B88</f>
        <v>0</v>
      </c>
      <c r="C70" s="38">
        <f>'[1]Fiche d''informations'!C88</f>
        <v>0</v>
      </c>
      <c r="D70" s="38">
        <f>'[1]Fiche d''informations'!D88</f>
        <v>0</v>
      </c>
      <c r="E70" s="38">
        <f>'[1]Fiche d''informations'!E88</f>
        <v>0</v>
      </c>
      <c r="F70" s="38" t="s">
        <v>101</v>
      </c>
      <c r="G70" s="38" t="str">
        <f>IF([1]SAISIE!AA70=1,'Fiche Agt.Service'!G6,"")</f>
        <v/>
      </c>
      <c r="H70" s="38" t="str">
        <f>IF([1]SAISIE!AB70=1,'Fiche Agt.Service'!H6,"")</f>
        <v/>
      </c>
      <c r="I70" s="38" t="str">
        <f>IF([1]SAISIE!AC70=1,'Fiche Agt.Service'!I6,"")</f>
        <v/>
      </c>
      <c r="J70" s="38" t="str">
        <f>IF([1]SAISIE!AD70=1,'Fiche Agt.Service'!J6,"")</f>
        <v/>
      </c>
      <c r="K70" s="38" t="str">
        <f>IF([1]SAISIE!AE70=1,'Fiche Agt.Service'!K6,"")</f>
        <v/>
      </c>
      <c r="L70" s="38" t="str">
        <f>IF([1]SAISIE!AF70=1,'Fiche Agt.Service'!L6,"")</f>
        <v/>
      </c>
      <c r="M70" s="38" t="str">
        <f>IF([1]SAISIE!BH70=1,'Fiche Agt.Service'!M6,"")</f>
        <v/>
      </c>
      <c r="N70" s="38" t="str">
        <f>IF([1]SAISIE!BI70=1,'Fiche Agt.Service'!N6,"")</f>
        <v/>
      </c>
      <c r="O70" s="38" t="str">
        <f>IF([1]SAISIE!BJ70=1,'Fiche Agt.Service'!O6,"")</f>
        <v/>
      </c>
      <c r="P70" s="38" t="str">
        <f>IF([1]SAISIE!BK70=1,'Fiche Agt.Service'!P6,"")</f>
        <v/>
      </c>
      <c r="Q70" s="38" t="str">
        <f>IF([1]SAISIE!BL70=1,'Fiche Agt.Service'!Q6,"")</f>
        <v/>
      </c>
      <c r="R70" s="38" t="str">
        <f>IF([1]SAISIE!BM70=1,'Fiche Agt.Service'!R6,"")</f>
        <v/>
      </c>
      <c r="S70" s="38" t="str">
        <f>CONCATENATE(IF([1]SAISIE!J70=1,"salle"," "), IF([1]SAISIE!K70=1,"logement"," "))</f>
        <v xml:space="preserve">  </v>
      </c>
      <c r="T70" s="38" t="str">
        <f t="shared" si="0"/>
        <v/>
      </c>
      <c r="U70" s="38" t="str">
        <f t="shared" si="1"/>
        <v/>
      </c>
      <c r="V70" s="39" t="str">
        <f>CONCATENATE((IF(SUM([1]SAISIE!BN70:BP70)=0,"-",INDEX(B162:B164,MATCH(1,[1]SAISIE!BN70:BP70,0)))),(CONCATENATE(G70,H70,I70,J70,K70,L70,M70,N70,O70,P70,Q70,R70)))</f>
        <v>-</v>
      </c>
      <c r="W70" s="38" t="str">
        <f>IF(V70=B162,F70 &amp;"                           "," ")</f>
        <v xml:space="preserve"> </v>
      </c>
      <c r="X70" s="40" t="str">
        <f>IF(V70=B163, F70 &amp; "                            "," ")</f>
        <v xml:space="preserve"> </v>
      </c>
      <c r="Y70" s="38" t="str">
        <f>IF(V70=B164, F70 &amp; "                               "," ")</f>
        <v xml:space="preserve"> </v>
      </c>
      <c r="Z70" s="38" t="str">
        <f>CONCATENATE((IF(SUM([1]SAISIE!BQ70:BR70)=0,"-",INDEX(B165:B166,MATCH(1,[1]SAISIE!BQ70:BR70,0)))),(CONCATENATE(G70,H70,I70,J70,K70,L70,M70,N70,O70,P70,Q70,R70)))</f>
        <v>-</v>
      </c>
      <c r="AA70" s="38" t="str">
        <f>IF(Z70=B165, F70 &amp;"                           "," ")</f>
        <v xml:space="preserve"> </v>
      </c>
      <c r="AB70" s="38" t="str">
        <f>IF(Z70=B166,F70 &amp;"                           "," ")</f>
        <v xml:space="preserve"> </v>
      </c>
      <c r="AC70" s="39" t="str">
        <f>CONCATENATE((IF(SUM([1]SAISIE!BS70:BT70)=0,"-",INDEX(B167:B168,MATCH(1,[1]SAISIE!BS70:BT70,0)))),(CONCATENATE(G70,H70,I70,J70,K70,L70,M70,N70,O70,P70,Q70,R70)))</f>
        <v>-</v>
      </c>
      <c r="AD70" s="38" t="str">
        <f>IF(AC70=B167, F70 &amp;"                           "," ")</f>
        <v xml:space="preserve"> </v>
      </c>
      <c r="AE70" s="38" t="str">
        <f>IF(AC70=B168,F70 &amp;"                           "," ")</f>
        <v xml:space="preserve"> </v>
      </c>
      <c r="AF70" s="39" t="str">
        <f>CONCATENATE((IF(SUM([1]SAISIE!BU70:BW70)=0,"-",INDEX(B169:B171,MATCH(1,[1]SAISIE!BU70:BW70,0)))),(CONCATENATE(G70,H70,I70,J70,K70,L70,M70,N70,O70,P70,Q70,R70)))</f>
        <v>-</v>
      </c>
      <c r="AG70" s="38" t="str">
        <f>IF(AF70=B169, F70 &amp;"                           "," ")</f>
        <v xml:space="preserve"> </v>
      </c>
      <c r="AH70" s="38" t="str">
        <f>IF(AF70=B170,F70 &amp; "                            "," ")</f>
        <v xml:space="preserve"> </v>
      </c>
      <c r="AI70" s="38" t="str">
        <f>IF(AF70=B171,F70 &amp; "                               "," ")</f>
        <v xml:space="preserve"> </v>
      </c>
      <c r="AJ70" s="38" t="str">
        <f>CONCATENATE((IF(SUM([1]SAISIE!BX70:BY70)=0,"-",INDEX(B172:B173,MATCH(1,[1]SAISIE!BX70:BY70,0)))),(CONCATENATE(G70,H70,I70,J70,K70,L70,M70,N70,O70,P70,Q70,R70)))</f>
        <v>-</v>
      </c>
      <c r="AK70" s="38" t="str">
        <f>IF(AJ70=B172,F70 &amp;"                           "," ")</f>
        <v xml:space="preserve"> </v>
      </c>
      <c r="AL70" s="38" t="str">
        <f>IF(AJ70=B173,F70 &amp; "                            "," ")</f>
        <v xml:space="preserve"> </v>
      </c>
      <c r="AM70" s="41"/>
      <c r="AN70" s="38" t="str">
        <f>CONCATENATE((IF([1]SAISIE!AG70=1,F70 &amp; " " &amp; "normal                                                    ","")),(IF([1]SAISIE!AH70=1,F70 &amp; " " &amp; "diab                                               ","")),(IF([1]SAISIE!AI70=1,F70 &amp; " " &amp; "diab s sel                                              ","")),(IF([1]SAISIE!AJ70=1, F70 &amp; " " &amp; "mixé                                              ","")),(IF([1]SAISIE!AK70=1,F70 &amp; " " &amp;  "sans sel                                                  ","")),(IF([1]SAISIE!AL70=1,F70 &amp; " " &amp;  "sans graisse                                             ","")),,(IF([1]SAISIE!AM70=1,F70 &amp; " " &amp;  "sans gr s sel                                                ","")))</f>
        <v/>
      </c>
      <c r="AO70" s="38" t="str">
        <f>CONCATENATE((IF([1]SAISIE!AN70=1,F70 &amp; " " &amp; "normal                                      ","")),(IF([1]SAISIE!AO70=1,F70 &amp; " " &amp; "diab                                         ","")),(IF([1]SAISIE!AP70=1,F70 &amp; " " &amp; "diab s sel                                              ","")),(IF([1]SAISIE!AQ70=1,F70 &amp; " " &amp; "mixé                                            ","")),(IF([1]SAISIE!AR70=1,F70 &amp; " " &amp; "sans sel                                                  ","")),(IF([1]SAISIE!AS70=1,F70 &amp; " " &amp; "sans graisse                                                ","")),,(IF([1]SAISIE!AT70=1,F70 &amp; " " &amp; "sans gr s sel                                                   ","")),(IF([1]SAISIE!AU70=1,F70 &amp; " " &amp; "sans porc                                               ","")))</f>
        <v/>
      </c>
      <c r="AP70" s="42"/>
      <c r="AQ70" s="43"/>
      <c r="AR70" s="42"/>
      <c r="AS70" s="42"/>
      <c r="AT70" s="42"/>
      <c r="AU70" s="42"/>
      <c r="AV70" s="42"/>
      <c r="AW70" s="42"/>
      <c r="AX70" s="42"/>
      <c r="AY70" s="42"/>
      <c r="AZ70" s="42"/>
      <c r="BA70" s="42"/>
      <c r="BB70" s="42"/>
      <c r="BC70" s="42"/>
      <c r="BD70" s="42"/>
      <c r="BE70" s="42"/>
      <c r="BF70" s="42"/>
      <c r="BG70" s="42"/>
      <c r="BH70" s="42"/>
      <c r="BI70" s="42"/>
      <c r="BJ70" s="42"/>
      <c r="BK70" s="42"/>
      <c r="BL70" s="42"/>
      <c r="BM70" s="42"/>
      <c r="BN70" s="42"/>
      <c r="BO70" s="42"/>
      <c r="BP70" s="42"/>
      <c r="BQ70" s="42"/>
      <c r="BR70" s="42"/>
      <c r="BS70" s="42"/>
      <c r="BT70" s="42"/>
    </row>
    <row r="71" spans="1:72" s="44" customFormat="1" ht="69" customHeight="1">
      <c r="A71" s="11"/>
      <c r="B71" s="38">
        <f>'[1]Fiche d''informations'!B89</f>
        <v>0</v>
      </c>
      <c r="C71" s="38">
        <f>'[1]Fiche d''informations'!C89</f>
        <v>0</v>
      </c>
      <c r="D71" s="38">
        <f>'[1]Fiche d''informations'!D89</f>
        <v>0</v>
      </c>
      <c r="E71" s="38">
        <f>'[1]Fiche d''informations'!E89</f>
        <v>0</v>
      </c>
      <c r="F71" s="38" t="s">
        <v>102</v>
      </c>
      <c r="G71" s="38" t="str">
        <f>IF([1]SAISIE!AA71=1,'Fiche Agt.Service'!G6,"")</f>
        <v/>
      </c>
      <c r="H71" s="38" t="str">
        <f>IF([1]SAISIE!AB71=1,'Fiche Agt.Service'!H6,"")</f>
        <v/>
      </c>
      <c r="I71" s="38" t="str">
        <f>IF([1]SAISIE!AC71=1,'Fiche Agt.Service'!I6,"")</f>
        <v/>
      </c>
      <c r="J71" s="38" t="str">
        <f>IF([1]SAISIE!AD71=1,'Fiche Agt.Service'!J6,"")</f>
        <v/>
      </c>
      <c r="K71" s="38" t="str">
        <f>IF([1]SAISIE!AE71=1,'Fiche Agt.Service'!K6,"")</f>
        <v/>
      </c>
      <c r="L71" s="38" t="str">
        <f>IF([1]SAISIE!AF71=1,'Fiche Agt.Service'!L6,"")</f>
        <v/>
      </c>
      <c r="M71" s="38" t="str">
        <f>IF([1]SAISIE!BH71=1,'Fiche Agt.Service'!M6,"")</f>
        <v/>
      </c>
      <c r="N71" s="38" t="str">
        <f>IF([1]SAISIE!BI71=1,'Fiche Agt.Service'!N6,"")</f>
        <v/>
      </c>
      <c r="O71" s="38" t="str">
        <f>IF([1]SAISIE!BJ71=1,'Fiche Agt.Service'!O6,"")</f>
        <v/>
      </c>
      <c r="P71" s="38" t="str">
        <f>IF([1]SAISIE!BK71=1,'Fiche Agt.Service'!P6,"")</f>
        <v/>
      </c>
      <c r="Q71" s="38" t="str">
        <f>IF([1]SAISIE!BL71=1,'Fiche Agt.Service'!Q6,"")</f>
        <v/>
      </c>
      <c r="R71" s="38" t="str">
        <f>IF([1]SAISIE!BM71=1,'Fiche Agt.Service'!R6,"")</f>
        <v/>
      </c>
      <c r="S71" s="38" t="str">
        <f>CONCATENATE(IF([1]SAISIE!J71=1,"salle"," "), IF([1]SAISIE!K71=1,"logement"," "))</f>
        <v xml:space="preserve">  </v>
      </c>
      <c r="T71" s="38" t="str">
        <f t="shared" si="0"/>
        <v/>
      </c>
      <c r="U71" s="38" t="str">
        <f t="shared" si="1"/>
        <v/>
      </c>
      <c r="V71" s="39" t="str">
        <f>CONCATENATE((IF(SUM([1]SAISIE!BN71:BP71)=0,"-",INDEX(B162:B164,MATCH(1,[1]SAISIE!BN71:BP71,0)))),(CONCATENATE(G71,H71,I71,J71,K71,L71,M71,N71,O71,P71,Q71,R71)))</f>
        <v>-</v>
      </c>
      <c r="W71" s="38" t="str">
        <f>IF(V71=B162,F71 &amp;"                           "," ")</f>
        <v xml:space="preserve"> </v>
      </c>
      <c r="X71" s="40" t="str">
        <f>IF(V71=B163, F71 &amp; "                            "," ")</f>
        <v xml:space="preserve"> </v>
      </c>
      <c r="Y71" s="38" t="str">
        <f>IF(V71=B164, F71 &amp; "                               "," ")</f>
        <v xml:space="preserve"> </v>
      </c>
      <c r="Z71" s="38" t="str">
        <f>CONCATENATE((IF(SUM([1]SAISIE!BQ71:BR71)=0,"-",INDEX(B165:B166,MATCH(1,[1]SAISIE!BQ71:BR71,0)))),(CONCATENATE(G71,H71,I71,J71,K71,L71,M71,N71,O71,P71,Q71,R71)))</f>
        <v>-</v>
      </c>
      <c r="AA71" s="38" t="str">
        <f>IF(Z71=B165, F71 &amp;"                           "," ")</f>
        <v xml:space="preserve"> </v>
      </c>
      <c r="AB71" s="38" t="str">
        <f>IF(Z71=B166,F71 &amp;"                           "," ")</f>
        <v xml:space="preserve"> </v>
      </c>
      <c r="AC71" s="39" t="str">
        <f>CONCATENATE((IF(SUM([1]SAISIE!BS71:BT71)=0,"-",INDEX(B167:B168,MATCH(1,[1]SAISIE!BS71:BT71,0)))),(CONCATENATE(G71,H71,I71,J71,K71,L71,M71,N71,O71,P71,Q71,R71)))</f>
        <v>-</v>
      </c>
      <c r="AD71" s="38" t="str">
        <f>IF(AC71=B167, F71 &amp;"                           "," ")</f>
        <v xml:space="preserve"> </v>
      </c>
      <c r="AE71" s="38" t="str">
        <f>IF(AC71=B168,F71 &amp;"                           "," ")</f>
        <v xml:space="preserve"> </v>
      </c>
      <c r="AF71" s="39" t="str">
        <f>CONCATENATE((IF(SUM([1]SAISIE!BU71:BW71)=0,"-",INDEX(B169:B171,MATCH(1,[1]SAISIE!BU71:BW71,0)))),(CONCATENATE(G71,H71,I71,J71,K71,L71,M71,N71,O71,P71,Q71,R71)))</f>
        <v>-</v>
      </c>
      <c r="AG71" s="38" t="str">
        <f>IF(AF71=B169, F71 &amp;"                           "," ")</f>
        <v xml:space="preserve"> </v>
      </c>
      <c r="AH71" s="38" t="str">
        <f>IF(AF71=B170,F71 &amp; "                            "," ")</f>
        <v xml:space="preserve"> </v>
      </c>
      <c r="AI71" s="38" t="str">
        <f>IF(AF71=B171,F71 &amp; "                               "," ")</f>
        <v xml:space="preserve"> </v>
      </c>
      <c r="AJ71" s="38" t="str">
        <f>CONCATENATE((IF(SUM([1]SAISIE!BX71:BY71)=0,"-",INDEX(B172:B173,MATCH(1,[1]SAISIE!BX71:BY71,0)))),(CONCATENATE(G71,H71,I71,J71,K71,L71,M71,N71,O71,P71,Q71,R71)))</f>
        <v>-</v>
      </c>
      <c r="AK71" s="38" t="str">
        <f>IF(AJ71=B172,F71 &amp;"                           "," ")</f>
        <v xml:space="preserve"> </v>
      </c>
      <c r="AL71" s="38" t="str">
        <f>IF(AJ71=B173,F71 &amp; "                            "," ")</f>
        <v xml:space="preserve"> </v>
      </c>
      <c r="AM71" s="41"/>
      <c r="AN71" s="38" t="str">
        <f>CONCATENATE((IF([1]SAISIE!AG71=1,F71 &amp; " " &amp; "normal                                                    ","")),(IF([1]SAISIE!AH71=1,F71 &amp; " " &amp; "diab                                               ","")),(IF([1]SAISIE!AI71=1,F71 &amp; " " &amp; "diab s sel                                              ","")),(IF([1]SAISIE!AJ71=1, F71 &amp; " " &amp; "mixé                                              ","")),(IF([1]SAISIE!AK71=1,F71 &amp; " " &amp;  "sans sel                                                  ","")),(IF([1]SAISIE!AL71=1,F71 &amp; " " &amp;  "sans graisse                                             ","")),,(IF([1]SAISIE!AM71=1,F71 &amp; " " &amp;  "sans gr s sel                                                ","")))</f>
        <v/>
      </c>
      <c r="AO71" s="38" t="str">
        <f>CONCATENATE((IF([1]SAISIE!AN71=1,F71 &amp; " " &amp; "normal                                      ","")),(IF([1]SAISIE!AO71=1,F71 &amp; " " &amp; "diab                                         ","")),(IF([1]SAISIE!AP71=1,F71 &amp; " " &amp; "diab s sel                                              ","")),(IF([1]SAISIE!AQ71=1,F71 &amp; " " &amp; "mixé                                            ","")),(IF([1]SAISIE!AR71=1,F71 &amp; " " &amp; "sans sel                                                  ","")),(IF([1]SAISIE!AS71=1,F71 &amp; " " &amp; "sans graisse                                                ","")),,(IF([1]SAISIE!AT71=1,F71 &amp; " " &amp; "sans gr s sel                                                   ","")),(IF([1]SAISIE!AU71=1,F71 &amp; " " &amp; "sans porc                                               ","")))</f>
        <v/>
      </c>
      <c r="AP71" s="42"/>
      <c r="AQ71" s="43"/>
      <c r="AR71" s="42"/>
      <c r="AS71" s="42"/>
      <c r="AT71" s="42"/>
      <c r="AU71" s="42"/>
      <c r="AV71" s="42"/>
      <c r="AW71" s="42"/>
      <c r="AX71" s="42"/>
      <c r="AY71" s="42"/>
      <c r="AZ71" s="42"/>
      <c r="BA71" s="42"/>
      <c r="BB71" s="42"/>
      <c r="BC71" s="42"/>
      <c r="BD71" s="42"/>
      <c r="BE71" s="42"/>
      <c r="BF71" s="42"/>
      <c r="BG71" s="42"/>
      <c r="BH71" s="42"/>
      <c r="BI71" s="42"/>
      <c r="BJ71" s="42"/>
      <c r="BK71" s="42"/>
      <c r="BL71" s="42"/>
      <c r="BM71" s="42"/>
      <c r="BN71" s="42"/>
      <c r="BO71" s="42"/>
      <c r="BP71" s="42"/>
      <c r="BQ71" s="42"/>
      <c r="BR71" s="42"/>
      <c r="BS71" s="42"/>
      <c r="BT71" s="42"/>
    </row>
    <row r="72" spans="1:72" s="44" customFormat="1" ht="69" customHeight="1">
      <c r="A72" s="11"/>
      <c r="B72" s="38">
        <f>'[1]Fiche d''informations'!B90</f>
        <v>0</v>
      </c>
      <c r="C72" s="38">
        <f>'[1]Fiche d''informations'!C90</f>
        <v>0</v>
      </c>
      <c r="D72" s="38">
        <f>'[1]Fiche d''informations'!D90</f>
        <v>0</v>
      </c>
      <c r="E72" s="38">
        <f>'[1]Fiche d''informations'!E90</f>
        <v>0</v>
      </c>
      <c r="F72" s="38" t="s">
        <v>103</v>
      </c>
      <c r="G72" s="38" t="str">
        <f>IF([1]SAISIE!AA72=1,'Fiche Agt.Service'!G6,"")</f>
        <v/>
      </c>
      <c r="H72" s="38" t="str">
        <f>IF([1]SAISIE!AB72=1,'Fiche Agt.Service'!H6,"")</f>
        <v/>
      </c>
      <c r="I72" s="38" t="str">
        <f>IF([1]SAISIE!AC72=1,'Fiche Agt.Service'!I6,"")</f>
        <v/>
      </c>
      <c r="J72" s="38" t="str">
        <f>IF([1]SAISIE!AD72=1,'Fiche Agt.Service'!J6,"")</f>
        <v/>
      </c>
      <c r="K72" s="38" t="str">
        <f>IF([1]SAISIE!AE72=1,'Fiche Agt.Service'!K6,"")</f>
        <v/>
      </c>
      <c r="L72" s="38" t="str">
        <f>IF([1]SAISIE!AF72=1,'Fiche Agt.Service'!L6,"")</f>
        <v/>
      </c>
      <c r="M72" s="38" t="str">
        <f>IF([1]SAISIE!BH72=1,'Fiche Agt.Service'!M6,"")</f>
        <v/>
      </c>
      <c r="N72" s="38" t="str">
        <f>IF([1]SAISIE!BI72=1,'Fiche Agt.Service'!N6,"")</f>
        <v/>
      </c>
      <c r="O72" s="38" t="str">
        <f>IF([1]SAISIE!BJ72=1,'Fiche Agt.Service'!O6,"")</f>
        <v/>
      </c>
      <c r="P72" s="38" t="str">
        <f>IF([1]SAISIE!BK72=1,'Fiche Agt.Service'!P6,"")</f>
        <v/>
      </c>
      <c r="Q72" s="38" t="str">
        <f>IF([1]SAISIE!BL72=1,'Fiche Agt.Service'!Q6,"")</f>
        <v/>
      </c>
      <c r="R72" s="38" t="str">
        <f>IF([1]SAISIE!BM72=1,'Fiche Agt.Service'!R6,"")</f>
        <v/>
      </c>
      <c r="S72" s="38" t="str">
        <f>CONCATENATE(IF([1]SAISIE!J72=1,"salle"," "), IF([1]SAISIE!K72=1,"logement"," "))</f>
        <v xml:space="preserve">  </v>
      </c>
      <c r="T72" s="38" t="str">
        <f t="shared" ref="T72:T135" si="2">IF(S72="salle ",  F72 &amp; " " &amp; G72 &amp; H72 &amp; I72 &amp; J72 &amp; K72 &amp; L72  &amp;  "                                                           ","")</f>
        <v/>
      </c>
      <c r="U72" s="38" t="str">
        <f t="shared" ref="U72:U135" si="3">IF(S72=" logement", F72 &amp; " " &amp; M72 &amp; N72 &amp; O72 &amp; P72 &amp; Q72 &amp; R72 &amp; "                                                 ","")</f>
        <v/>
      </c>
      <c r="V72" s="39" t="str">
        <f>CONCATENATE((IF(SUM([1]SAISIE!BN72:BP72)=0,"-",INDEX(B162:B164,MATCH(1,[1]SAISIE!BN72:BP72,0)))),(CONCATENATE(G72,H72,I72,J72,K72,L72,M72,N72,O72,P72,Q72,R72)))</f>
        <v>-</v>
      </c>
      <c r="W72" s="38" t="str">
        <f>IF(V72=B162,F72 &amp;"                           "," ")</f>
        <v xml:space="preserve"> </v>
      </c>
      <c r="X72" s="40" t="str">
        <f>IF(V72=B163, F72 &amp; "                            "," ")</f>
        <v xml:space="preserve"> </v>
      </c>
      <c r="Y72" s="38" t="str">
        <f>IF(V72=B164, F72 &amp; "                               "," ")</f>
        <v xml:space="preserve"> </v>
      </c>
      <c r="Z72" s="38" t="str">
        <f>CONCATENATE((IF(SUM([1]SAISIE!BQ72:BR72)=0,"-",INDEX(B165:B166,MATCH(1,[1]SAISIE!BQ72:BR72,0)))),(CONCATENATE(G72,H72,I72,J72,K72,L72,M72,N72,O72,P72,Q72,R72)))</f>
        <v>-</v>
      </c>
      <c r="AA72" s="38" t="str">
        <f>IF(Z72=B165, F72 &amp;"                           "," ")</f>
        <v xml:space="preserve"> </v>
      </c>
      <c r="AB72" s="38" t="str">
        <f>IF(Z72=B166,F72 &amp;"                           "," ")</f>
        <v xml:space="preserve"> </v>
      </c>
      <c r="AC72" s="39" t="str">
        <f>CONCATENATE((IF(SUM([1]SAISIE!BS72:BT72)=0,"-",INDEX(B167:B168,MATCH(1,[1]SAISIE!BS72:BT72,0)))),(CONCATENATE(G72,H72,I72,J72,K72,L72,M72,N72,O72,P72,Q72,R72)))</f>
        <v>-</v>
      </c>
      <c r="AD72" s="38" t="str">
        <f>IF(AC72=B167, F72 &amp;"                           "," ")</f>
        <v xml:space="preserve"> </v>
      </c>
      <c r="AE72" s="38" t="str">
        <f>IF(AC72=B168,F72 &amp;"                           "," ")</f>
        <v xml:space="preserve"> </v>
      </c>
      <c r="AF72" s="39" t="str">
        <f>CONCATENATE((IF(SUM([1]SAISIE!BU72:BW72)=0,"-",INDEX(B169:B171,MATCH(1,[1]SAISIE!BU72:BW72,0)))),(CONCATENATE(G72,H72,I72,J72,K72,L72,M72,N72,O72,P72,Q72,R72)))</f>
        <v>-</v>
      </c>
      <c r="AG72" s="38" t="str">
        <f>IF(AF72=B169, F72 &amp;"                           "," ")</f>
        <v xml:space="preserve"> </v>
      </c>
      <c r="AH72" s="38" t="str">
        <f>IF(AF72=B170,F72 &amp; "                            "," ")</f>
        <v xml:space="preserve"> </v>
      </c>
      <c r="AI72" s="38" t="str">
        <f>IF(AF72=B171,F72 &amp; "                               "," ")</f>
        <v xml:space="preserve"> </v>
      </c>
      <c r="AJ72" s="38" t="str">
        <f>CONCATENATE((IF(SUM([1]SAISIE!BX72:BY72)=0,"-",INDEX(B172:B173,MATCH(1,[1]SAISIE!BX72:BY72,0)))),(CONCATENATE(G72,H72,I72,J72,K72,L72,M72,N72,O72,P72,Q72,R72)))</f>
        <v>-</v>
      </c>
      <c r="AK72" s="38" t="str">
        <f>IF(AJ72=B172,F72 &amp;"                           "," ")</f>
        <v xml:space="preserve"> </v>
      </c>
      <c r="AL72" s="38" t="str">
        <f>IF(AJ72=B173,F72 &amp; "                            "," ")</f>
        <v xml:space="preserve"> </v>
      </c>
      <c r="AM72" s="41"/>
      <c r="AN72" s="38" t="str">
        <f>CONCATENATE((IF([1]SAISIE!AG72=1,F72 &amp; " " &amp; "normal                                                    ","")),(IF([1]SAISIE!AH72=1,F72 &amp; " " &amp; "diab                                               ","")),(IF([1]SAISIE!AI72=1,F72 &amp; " " &amp; "diab s sel                                              ","")),(IF([1]SAISIE!AJ72=1, F72 &amp; " " &amp; "mixé                                              ","")),(IF([1]SAISIE!AK72=1,F72 &amp; " " &amp;  "sans sel                                                  ","")),(IF([1]SAISIE!AL72=1,F72 &amp; " " &amp;  "sans graisse                                             ","")),,(IF([1]SAISIE!AM72=1,F72 &amp; " " &amp;  "sans gr s sel                                                ","")))</f>
        <v/>
      </c>
      <c r="AO72" s="38" t="str">
        <f>CONCATENATE((IF([1]SAISIE!AN72=1,F72 &amp; " " &amp; "normal                                      ","")),(IF([1]SAISIE!AO72=1,F72 &amp; " " &amp; "diab                                         ","")),(IF([1]SAISIE!AP72=1,F72 &amp; " " &amp; "diab s sel                                              ","")),(IF([1]SAISIE!AQ72=1,F72 &amp; " " &amp; "mixé                                            ","")),(IF([1]SAISIE!AR72=1,F72 &amp; " " &amp; "sans sel                                                  ","")),(IF([1]SAISIE!AS72=1,F72 &amp; " " &amp; "sans graisse                                                ","")),,(IF([1]SAISIE!AT72=1,F72 &amp; " " &amp; "sans gr s sel                                                   ","")),(IF([1]SAISIE!AU72=1,F72 &amp; " " &amp; "sans porc                                               ","")))</f>
        <v/>
      </c>
      <c r="AP72" s="42"/>
      <c r="AQ72" s="43"/>
      <c r="AR72" s="42"/>
      <c r="AS72" s="42"/>
      <c r="AT72" s="42"/>
      <c r="AU72" s="42"/>
      <c r="AV72" s="42"/>
      <c r="AW72" s="42"/>
      <c r="AX72" s="42"/>
      <c r="AY72" s="42"/>
      <c r="AZ72" s="42"/>
      <c r="BA72" s="42"/>
      <c r="BB72" s="42"/>
      <c r="BC72" s="42"/>
      <c r="BD72" s="42"/>
      <c r="BE72" s="42"/>
      <c r="BF72" s="42"/>
      <c r="BG72" s="42"/>
      <c r="BH72" s="42"/>
      <c r="BI72" s="42"/>
      <c r="BJ72" s="42"/>
      <c r="BK72" s="42"/>
      <c r="BL72" s="42"/>
      <c r="BM72" s="42"/>
      <c r="BN72" s="42"/>
      <c r="BO72" s="42"/>
      <c r="BP72" s="42"/>
      <c r="BQ72" s="42"/>
      <c r="BR72" s="42"/>
      <c r="BS72" s="42"/>
      <c r="BT72" s="42"/>
    </row>
    <row r="73" spans="1:72" s="44" customFormat="1" ht="69" customHeight="1">
      <c r="A73" s="11"/>
      <c r="B73" s="38">
        <f>'[1]Fiche d''informations'!B91</f>
        <v>0</v>
      </c>
      <c r="C73" s="38">
        <f>'[1]Fiche d''informations'!C91</f>
        <v>0</v>
      </c>
      <c r="D73" s="38">
        <f>'[1]Fiche d''informations'!D91</f>
        <v>0</v>
      </c>
      <c r="E73" s="38">
        <f>'[1]Fiche d''informations'!E91</f>
        <v>0</v>
      </c>
      <c r="F73" s="38" t="s">
        <v>104</v>
      </c>
      <c r="G73" s="38" t="str">
        <f>IF([1]SAISIE!AA73=1,'Fiche Agt.Service'!G6,"")</f>
        <v/>
      </c>
      <c r="H73" s="38" t="str">
        <f>IF([1]SAISIE!AB73=1,'Fiche Agt.Service'!H6,"")</f>
        <v/>
      </c>
      <c r="I73" s="38" t="str">
        <f>IF([1]SAISIE!AC73=1,'Fiche Agt.Service'!I6,"")</f>
        <v/>
      </c>
      <c r="J73" s="38" t="str">
        <f>IF([1]SAISIE!AD73=1,'Fiche Agt.Service'!J6,"")</f>
        <v/>
      </c>
      <c r="K73" s="38" t="str">
        <f>IF([1]SAISIE!AE73=1,'Fiche Agt.Service'!K6,"")</f>
        <v/>
      </c>
      <c r="L73" s="38" t="str">
        <f>IF([1]SAISIE!AF73=1,'Fiche Agt.Service'!L6,"")</f>
        <v/>
      </c>
      <c r="M73" s="38" t="str">
        <f>IF([1]SAISIE!BH73=1,'Fiche Agt.Service'!M6,"")</f>
        <v/>
      </c>
      <c r="N73" s="38" t="str">
        <f>IF([1]SAISIE!BI73=1,'Fiche Agt.Service'!N6,"")</f>
        <v/>
      </c>
      <c r="O73" s="38" t="str">
        <f>IF([1]SAISIE!BJ73=1,'Fiche Agt.Service'!O6,"")</f>
        <v/>
      </c>
      <c r="P73" s="38" t="str">
        <f>IF([1]SAISIE!BK73=1,'Fiche Agt.Service'!P6,"")</f>
        <v/>
      </c>
      <c r="Q73" s="38" t="str">
        <f>IF([1]SAISIE!BL73=1,'Fiche Agt.Service'!Q6,"")</f>
        <v/>
      </c>
      <c r="R73" s="38" t="str">
        <f>IF([1]SAISIE!BM73=1,'Fiche Agt.Service'!R6,"")</f>
        <v/>
      </c>
      <c r="S73" s="38" t="str">
        <f>CONCATENATE(IF([1]SAISIE!J73=1,"salle"," "), IF([1]SAISIE!K73=1,"logement"," "))</f>
        <v xml:space="preserve">  </v>
      </c>
      <c r="T73" s="38" t="str">
        <f t="shared" si="2"/>
        <v/>
      </c>
      <c r="U73" s="38" t="str">
        <f t="shared" si="3"/>
        <v/>
      </c>
      <c r="V73" s="39" t="str">
        <f>CONCATENATE((IF(SUM([1]SAISIE!BN73:BP73)=0,"-",INDEX(B162:B164,MATCH(1,[1]SAISIE!BN73:BP73,0)))),(CONCATENATE(G73,H73,I73,J73,K73,L73,M73,N73,O73,P73,Q73,R73)))</f>
        <v>-</v>
      </c>
      <c r="W73" s="38" t="str">
        <f>IF(V73=B162,F73 &amp;"                           "," ")</f>
        <v xml:space="preserve"> </v>
      </c>
      <c r="X73" s="40" t="str">
        <f>IF(V73=B163, F73 &amp; "                            "," ")</f>
        <v xml:space="preserve"> </v>
      </c>
      <c r="Y73" s="38" t="str">
        <f>IF(V73=B164, F73 &amp; "                               "," ")</f>
        <v xml:space="preserve"> </v>
      </c>
      <c r="Z73" s="38" t="str">
        <f>CONCATENATE((IF(SUM([1]SAISIE!BQ73:BR73)=0,"-",INDEX(B165:B166,MATCH(1,[1]SAISIE!BQ73:BR73,0)))),(CONCATENATE(G73,H73,I73,J73,K73,L73,M73,N73,O73,P73,Q73,R73)))</f>
        <v>-</v>
      </c>
      <c r="AA73" s="38" t="str">
        <f>IF(Z73=B165, F73 &amp;"                           "," ")</f>
        <v xml:space="preserve"> </v>
      </c>
      <c r="AB73" s="38" t="str">
        <f>IF(Z73=B166,F73 &amp;"                           "," ")</f>
        <v xml:space="preserve"> </v>
      </c>
      <c r="AC73" s="39" t="str">
        <f>CONCATENATE((IF(SUM([1]SAISIE!BS73:BT73)=0,"-",INDEX(B167:B168,MATCH(1,[1]SAISIE!BS73:BT73,0)))),(CONCATENATE(G73,H73,I73,J73,K73,L73,M73,N73,O73,P73,Q73,R73)))</f>
        <v>-</v>
      </c>
      <c r="AD73" s="38" t="str">
        <f>IF(AC73=B167, F73 &amp;"                           "," ")</f>
        <v xml:space="preserve"> </v>
      </c>
      <c r="AE73" s="38" t="str">
        <f>IF(AC73=B168,F73 &amp;"                           "," ")</f>
        <v xml:space="preserve"> </v>
      </c>
      <c r="AF73" s="39" t="str">
        <f>CONCATENATE((IF(SUM([1]SAISIE!BU73:BW73)=0,"-",INDEX(B169:B171,MATCH(1,[1]SAISIE!BU73:BW73,0)))),(CONCATENATE(G73,H73,I73,J73,K73,L73,M73,N73,O73,P73,Q73,R73)))</f>
        <v>-</v>
      </c>
      <c r="AG73" s="38" t="str">
        <f>IF(AF73=B169, F73 &amp;"                           "," ")</f>
        <v xml:space="preserve"> </v>
      </c>
      <c r="AH73" s="38" t="str">
        <f>IF(AF73=B170,F73 &amp; "                            "," ")</f>
        <v xml:space="preserve"> </v>
      </c>
      <c r="AI73" s="38" t="str">
        <f>IF(AF73=B171,F73 &amp; "                               "," ")</f>
        <v xml:space="preserve"> </v>
      </c>
      <c r="AJ73" s="38" t="str">
        <f>CONCATENATE((IF(SUM([1]SAISIE!BX73:BY73)=0,"-",INDEX(B172:B173,MATCH(1,[1]SAISIE!BX73:BY73,0)))),(CONCATENATE(G73,H73,I73,J73,K73,L73,M73,N73,O73,P73,Q73,R73)))</f>
        <v>-</v>
      </c>
      <c r="AK73" s="38" t="str">
        <f>IF(AJ73=B172,F73 &amp;"                           "," ")</f>
        <v xml:space="preserve"> </v>
      </c>
      <c r="AL73" s="38" t="str">
        <f>IF(AJ73=B173,F73 &amp; "                            "," ")</f>
        <v xml:space="preserve"> </v>
      </c>
      <c r="AM73" s="41"/>
      <c r="AN73" s="38" t="str">
        <f>CONCATENATE((IF([1]SAISIE!AG73=1,F73 &amp; " " &amp; "normal                                                    ","")),(IF([1]SAISIE!AH73=1,F73 &amp; " " &amp; "diab                                               ","")),(IF([1]SAISIE!AI73=1,F73 &amp; " " &amp; "diab s sel                                              ","")),(IF([1]SAISIE!AJ73=1, F73 &amp; " " &amp; "mixé                                              ","")),(IF([1]SAISIE!AK73=1,F73 &amp; " " &amp;  "sans sel                                                  ","")),(IF([1]SAISIE!AL73=1,F73 &amp; " " &amp;  "sans graisse                                             ","")),,(IF([1]SAISIE!AM73=1,F73 &amp; " " &amp;  "sans gr s sel                                                ","")))</f>
        <v/>
      </c>
      <c r="AO73" s="38" t="str">
        <f>CONCATENATE((IF([1]SAISIE!AN73=1,F73 &amp; " " &amp; "normal                                      ","")),(IF([1]SAISIE!AO73=1,F73 &amp; " " &amp; "diab                                         ","")),(IF([1]SAISIE!AP73=1,F73 &amp; " " &amp; "diab s sel                                              ","")),(IF([1]SAISIE!AQ73=1,F73 &amp; " " &amp; "mixé                                            ","")),(IF([1]SAISIE!AR73=1,F73 &amp; " " &amp; "sans sel                                                  ","")),(IF([1]SAISIE!AS73=1,F73 &amp; " " &amp; "sans graisse                                                ","")),,(IF([1]SAISIE!AT73=1,F73 &amp; " " &amp; "sans gr s sel                                                   ","")),(IF([1]SAISIE!AU73=1,F73 &amp; " " &amp; "sans porc                                               ","")))</f>
        <v/>
      </c>
      <c r="AP73" s="42"/>
      <c r="AQ73" s="43"/>
      <c r="AR73" s="42"/>
      <c r="AS73" s="42"/>
      <c r="AT73" s="42"/>
      <c r="AU73" s="42"/>
      <c r="AV73" s="42"/>
      <c r="AW73" s="42"/>
      <c r="AX73" s="42"/>
      <c r="AY73" s="42"/>
      <c r="AZ73" s="42"/>
      <c r="BA73" s="42"/>
      <c r="BB73" s="42"/>
      <c r="BC73" s="42"/>
      <c r="BD73" s="42"/>
      <c r="BE73" s="42"/>
      <c r="BF73" s="42"/>
      <c r="BG73" s="42"/>
      <c r="BH73" s="42"/>
      <c r="BI73" s="42"/>
      <c r="BJ73" s="42"/>
      <c r="BK73" s="42"/>
      <c r="BL73" s="42"/>
      <c r="BM73" s="42"/>
      <c r="BN73" s="42"/>
      <c r="BO73" s="42"/>
      <c r="BP73" s="42"/>
      <c r="BQ73" s="42"/>
      <c r="BR73" s="42"/>
      <c r="BS73" s="42"/>
      <c r="BT73" s="42"/>
    </row>
    <row r="74" spans="1:72" s="44" customFormat="1" ht="69" customHeight="1">
      <c r="A74" s="11"/>
      <c r="B74" s="38">
        <f>'[1]Fiche d''informations'!B92</f>
        <v>0</v>
      </c>
      <c r="C74" s="38">
        <f>'[1]Fiche d''informations'!C92</f>
        <v>0</v>
      </c>
      <c r="D74" s="38">
        <f>'[1]Fiche d''informations'!D92</f>
        <v>0</v>
      </c>
      <c r="E74" s="38">
        <f>'[1]Fiche d''informations'!E92</f>
        <v>0</v>
      </c>
      <c r="F74" s="38" t="s">
        <v>105</v>
      </c>
      <c r="G74" s="38" t="str">
        <f>IF([1]SAISIE!AA74=1,'Fiche Agt.Service'!G6,"")</f>
        <v/>
      </c>
      <c r="H74" s="38" t="str">
        <f>IF([1]SAISIE!AB74=1,'Fiche Agt.Service'!H6,"")</f>
        <v/>
      </c>
      <c r="I74" s="38" t="str">
        <f>IF([1]SAISIE!AC74=1,'Fiche Agt.Service'!I6,"")</f>
        <v/>
      </c>
      <c r="J74" s="38" t="str">
        <f>IF([1]SAISIE!AD74=1,'Fiche Agt.Service'!J6,"")</f>
        <v/>
      </c>
      <c r="K74" s="38" t="str">
        <f>IF([1]SAISIE!AE74=1,'Fiche Agt.Service'!K6,"")</f>
        <v/>
      </c>
      <c r="L74" s="38" t="str">
        <f>IF([1]SAISIE!AF74=1,'Fiche Agt.Service'!L6,"")</f>
        <v/>
      </c>
      <c r="M74" s="38" t="str">
        <f>IF([1]SAISIE!BH74=1,'Fiche Agt.Service'!M6,"")</f>
        <v/>
      </c>
      <c r="N74" s="38" t="str">
        <f>IF([1]SAISIE!BI74=1,'Fiche Agt.Service'!N6,"")</f>
        <v/>
      </c>
      <c r="O74" s="38" t="str">
        <f>IF([1]SAISIE!BJ74=1,'Fiche Agt.Service'!O6,"")</f>
        <v/>
      </c>
      <c r="P74" s="38" t="str">
        <f>IF([1]SAISIE!BK74=1,'Fiche Agt.Service'!P6,"")</f>
        <v/>
      </c>
      <c r="Q74" s="38" t="str">
        <f>IF([1]SAISIE!BL74=1,'Fiche Agt.Service'!Q6,"")</f>
        <v/>
      </c>
      <c r="R74" s="38" t="str">
        <f>IF([1]SAISIE!BM74=1,'Fiche Agt.Service'!R6,"")</f>
        <v/>
      </c>
      <c r="S74" s="38" t="str">
        <f>CONCATENATE(IF([1]SAISIE!J74=1,"salle"," "), IF([1]SAISIE!K74=1,"logement"," "))</f>
        <v xml:space="preserve">  </v>
      </c>
      <c r="T74" s="38" t="str">
        <f t="shared" si="2"/>
        <v/>
      </c>
      <c r="U74" s="38" t="str">
        <f t="shared" si="3"/>
        <v/>
      </c>
      <c r="V74" s="39" t="str">
        <f>CONCATENATE((IF(SUM([1]SAISIE!BN74:BP74)=0,"-",INDEX(B162:B164,MATCH(1,[1]SAISIE!BN74:BP74,0)))),(CONCATENATE(G74,H74,I74,J74,K74,L74,M74,N74,O74,P74,Q74,R74)))</f>
        <v>-</v>
      </c>
      <c r="W74" s="38" t="str">
        <f>IF(V74=B162,F74 &amp;"                           "," ")</f>
        <v xml:space="preserve"> </v>
      </c>
      <c r="X74" s="40" t="str">
        <f>IF(V74=B163, F74 &amp; "                            "," ")</f>
        <v xml:space="preserve"> </v>
      </c>
      <c r="Y74" s="38" t="str">
        <f>IF(V74=B164, F74 &amp; "                               "," ")</f>
        <v xml:space="preserve"> </v>
      </c>
      <c r="Z74" s="38" t="str">
        <f>CONCATENATE((IF(SUM([1]SAISIE!BQ74:BR74)=0,"-",INDEX(B165:B166,MATCH(1,[1]SAISIE!BQ74:BR74,0)))),(CONCATENATE(G74,H74,I74,J74,K74,L74,M74,N74,O74,P74,Q74,R74)))</f>
        <v>-</v>
      </c>
      <c r="AA74" s="38" t="str">
        <f>IF(Z74=B165, F74 &amp;"                           "," ")</f>
        <v xml:space="preserve"> </v>
      </c>
      <c r="AB74" s="38" t="str">
        <f>IF(Z74=B166,F74 &amp;"                           "," ")</f>
        <v xml:space="preserve"> </v>
      </c>
      <c r="AC74" s="39" t="str">
        <f>CONCATENATE((IF(SUM([1]SAISIE!BS74:BT74)=0,"-",INDEX(B167:B168,MATCH(1,[1]SAISIE!BS74:BT74,0)))),(CONCATENATE(G74,H74,I74,J74,K74,L74,M74,N74,O74,P74,Q74,R74)))</f>
        <v>-</v>
      </c>
      <c r="AD74" s="38" t="str">
        <f>IF(AC74=B167, F74 &amp;"                           "," ")</f>
        <v xml:space="preserve"> </v>
      </c>
      <c r="AE74" s="38" t="str">
        <f>IF(AC74=B168,F74 &amp;"                           "," ")</f>
        <v xml:space="preserve"> </v>
      </c>
      <c r="AF74" s="39" t="str">
        <f>CONCATENATE((IF(SUM([1]SAISIE!BU74:BW74)=0,"-",INDEX(B169:B171,MATCH(1,[1]SAISIE!BU74:BW74,0)))),(CONCATENATE(G74,H74,I74,J74,K74,L74,M74,N74,O74,P74,Q74,R74)))</f>
        <v>-</v>
      </c>
      <c r="AG74" s="38" t="str">
        <f>IF(AF74=B169, F74 &amp;"                           "," ")</f>
        <v xml:space="preserve"> </v>
      </c>
      <c r="AH74" s="38" t="str">
        <f>IF(AF74=B170,F74 &amp; "                            "," ")</f>
        <v xml:space="preserve"> </v>
      </c>
      <c r="AI74" s="38" t="str">
        <f>IF(AF74=B171,F74 &amp; "                               "," ")</f>
        <v xml:space="preserve"> </v>
      </c>
      <c r="AJ74" s="38" t="str">
        <f>CONCATENATE((IF(SUM([1]SAISIE!BX74:BY74)=0,"-",INDEX(B172:B173,MATCH(1,[1]SAISIE!BX74:BY74,0)))),(CONCATENATE(G74,H74,I74,J74,K74,L74,M74,N74,O74,P74,Q74,R74)))</f>
        <v>-</v>
      </c>
      <c r="AK74" s="38" t="str">
        <f>IF(AJ74=B172,F74 &amp;"                           "," ")</f>
        <v xml:space="preserve"> </v>
      </c>
      <c r="AL74" s="38" t="str">
        <f>IF(AJ74=B173,F74 &amp; "                            "," ")</f>
        <v xml:space="preserve"> </v>
      </c>
      <c r="AM74" s="41"/>
      <c r="AN74" s="38" t="str">
        <f>CONCATENATE((IF([1]SAISIE!AG74=1,F74 &amp; " " &amp; "normal                                                    ","")),(IF([1]SAISIE!AH74=1,F74 &amp; " " &amp; "diab                                               ","")),(IF([1]SAISIE!AI74=1,F74 &amp; " " &amp; "diab s sel                                              ","")),(IF([1]SAISIE!AJ74=1, F74 &amp; " " &amp; "mixé                                              ","")),(IF([1]SAISIE!AK74=1,F74 &amp; " " &amp;  "sans sel                                                  ","")),(IF([1]SAISIE!AL74=1,F74 &amp; " " &amp;  "sans graisse                                             ","")),,(IF([1]SAISIE!AM74=1,F74 &amp; " " &amp;  "sans gr s sel                                                ","")))</f>
        <v/>
      </c>
      <c r="AO74" s="38" t="str">
        <f>CONCATENATE((IF([1]SAISIE!AN74=1,F74 &amp; " " &amp; "normal                                      ","")),(IF([1]SAISIE!AO74=1,F74 &amp; " " &amp; "diab                                         ","")),(IF([1]SAISIE!AP74=1,F74 &amp; " " &amp; "diab s sel                                              ","")),(IF([1]SAISIE!AQ74=1,F74 &amp; " " &amp; "mixé                                            ","")),(IF([1]SAISIE!AR74=1,F74 &amp; " " &amp; "sans sel                                                  ","")),(IF([1]SAISIE!AS74=1,F74 &amp; " " &amp; "sans graisse                                                ","")),,(IF([1]SAISIE!AT74=1,F74 &amp; " " &amp; "sans gr s sel                                                   ","")),(IF([1]SAISIE!AU74=1,F74 &amp; " " &amp; "sans porc                                               ","")))</f>
        <v/>
      </c>
      <c r="AP74" s="42"/>
      <c r="AQ74" s="43"/>
      <c r="AR74" s="42"/>
      <c r="AS74" s="42"/>
      <c r="AT74" s="42"/>
      <c r="AU74" s="42"/>
      <c r="AV74" s="42"/>
      <c r="AW74" s="42"/>
      <c r="AX74" s="42"/>
      <c r="AY74" s="42"/>
      <c r="AZ74" s="42"/>
      <c r="BA74" s="42"/>
      <c r="BB74" s="42"/>
      <c r="BC74" s="42"/>
      <c r="BD74" s="42"/>
      <c r="BE74" s="42"/>
      <c r="BF74" s="42"/>
      <c r="BG74" s="42"/>
      <c r="BH74" s="42"/>
      <c r="BI74" s="42"/>
      <c r="BJ74" s="42"/>
      <c r="BK74" s="42"/>
      <c r="BL74" s="42"/>
      <c r="BM74" s="42"/>
      <c r="BN74" s="42"/>
      <c r="BO74" s="42"/>
      <c r="BP74" s="42"/>
      <c r="BQ74" s="42"/>
      <c r="BR74" s="42"/>
      <c r="BS74" s="42"/>
      <c r="BT74" s="42"/>
    </row>
    <row r="75" spans="1:72" s="44" customFormat="1" ht="69" customHeight="1">
      <c r="A75" s="11"/>
      <c r="B75" s="38">
        <f>'[1]Fiche d''informations'!B93</f>
        <v>0</v>
      </c>
      <c r="C75" s="38">
        <f>'[1]Fiche d''informations'!C93</f>
        <v>0</v>
      </c>
      <c r="D75" s="38">
        <f>'[1]Fiche d''informations'!D93</f>
        <v>0</v>
      </c>
      <c r="E75" s="38">
        <f>'[1]Fiche d''informations'!E93</f>
        <v>0</v>
      </c>
      <c r="F75" s="38" t="s">
        <v>106</v>
      </c>
      <c r="G75" s="38" t="str">
        <f>IF([1]SAISIE!AA75=1,'Fiche Agt.Service'!G6,"")</f>
        <v/>
      </c>
      <c r="H75" s="38" t="str">
        <f>IF([1]SAISIE!AB75=1,'Fiche Agt.Service'!H6,"")</f>
        <v/>
      </c>
      <c r="I75" s="38" t="str">
        <f>IF([1]SAISIE!AC75=1,'Fiche Agt.Service'!I6,"")</f>
        <v/>
      </c>
      <c r="J75" s="38" t="str">
        <f>IF([1]SAISIE!AD75=1,'Fiche Agt.Service'!J6,"")</f>
        <v/>
      </c>
      <c r="K75" s="38" t="str">
        <f>IF([1]SAISIE!AE75=1,'Fiche Agt.Service'!K6,"")</f>
        <v/>
      </c>
      <c r="L75" s="38" t="str">
        <f>IF([1]SAISIE!AF75=1,'Fiche Agt.Service'!L6,"")</f>
        <v/>
      </c>
      <c r="M75" s="38" t="str">
        <f>IF([1]SAISIE!BH75=1,'Fiche Agt.Service'!M6,"")</f>
        <v/>
      </c>
      <c r="N75" s="38" t="str">
        <f>IF([1]SAISIE!BI75=1,'Fiche Agt.Service'!N6,"")</f>
        <v/>
      </c>
      <c r="O75" s="38" t="str">
        <f>IF([1]SAISIE!BJ75=1,'Fiche Agt.Service'!O6,"")</f>
        <v/>
      </c>
      <c r="P75" s="38" t="str">
        <f>IF([1]SAISIE!BK75=1,'Fiche Agt.Service'!P6,"")</f>
        <v/>
      </c>
      <c r="Q75" s="38" t="str">
        <f>IF([1]SAISIE!BL75=1,'Fiche Agt.Service'!Q6,"")</f>
        <v/>
      </c>
      <c r="R75" s="38" t="str">
        <f>IF([1]SAISIE!BM75=1,'Fiche Agt.Service'!R6,"")</f>
        <v/>
      </c>
      <c r="S75" s="38" t="str">
        <f>CONCATENATE(IF([1]SAISIE!J75=1,"salle"," "), IF([1]SAISIE!K75=1,"logement"," "))</f>
        <v xml:space="preserve">  </v>
      </c>
      <c r="T75" s="38" t="str">
        <f t="shared" si="2"/>
        <v/>
      </c>
      <c r="U75" s="38" t="str">
        <f t="shared" si="3"/>
        <v/>
      </c>
      <c r="V75" s="39" t="str">
        <f>CONCATENATE((IF(SUM([1]SAISIE!BN75:BP75)=0,"-",INDEX(B162:B164,MATCH(1,[1]SAISIE!BN75:BP75,0)))),(CONCATENATE(G75,H75,I75,J75,K75,L75,M75,N75,O75,P75,Q75,R75)))</f>
        <v>-</v>
      </c>
      <c r="W75" s="38" t="str">
        <f>IF(V75=B162,F75 &amp;"                           "," ")</f>
        <v xml:space="preserve"> </v>
      </c>
      <c r="X75" s="40" t="str">
        <f>IF(V75=B163, F75 &amp; "                            "," ")</f>
        <v xml:space="preserve"> </v>
      </c>
      <c r="Y75" s="38" t="str">
        <f>IF(V75=B164, F75 &amp; "                               "," ")</f>
        <v xml:space="preserve"> </v>
      </c>
      <c r="Z75" s="38" t="str">
        <f>CONCATENATE((IF(SUM([1]SAISIE!BQ75:BR75)=0,"-",INDEX(B165:B166,MATCH(1,[1]SAISIE!BQ75:BR75,0)))),(CONCATENATE(G75,H75,I75,J75,K75,L75,M75,N75,O75,P75,Q75,R75)))</f>
        <v>-</v>
      </c>
      <c r="AA75" s="38" t="str">
        <f>IF(Z75=B165, F75 &amp;"                           "," ")</f>
        <v xml:space="preserve"> </v>
      </c>
      <c r="AB75" s="38" t="str">
        <f>IF(Z75=B166,F75 &amp;"                           "," ")</f>
        <v xml:space="preserve"> </v>
      </c>
      <c r="AC75" s="39" t="str">
        <f>CONCATENATE((IF(SUM([1]SAISIE!BS75:BT75)=0,"-",INDEX(B167:B168,MATCH(1,[1]SAISIE!BS75:BT75,0)))),(CONCATENATE(G75,H75,I75,J75,K75,L75,M75,N75,O75,P75,Q75,R75)))</f>
        <v>-</v>
      </c>
      <c r="AD75" s="38" t="str">
        <f>IF(AC75=B167, F75 &amp;"                           "," ")</f>
        <v xml:space="preserve"> </v>
      </c>
      <c r="AE75" s="38" t="str">
        <f>IF(AC75=B168,F75 &amp;"                           "," ")</f>
        <v xml:space="preserve"> </v>
      </c>
      <c r="AF75" s="39" t="str">
        <f>CONCATENATE((IF(SUM([1]SAISIE!BU75:BW75)=0,"-",INDEX(B169:B171,MATCH(1,[1]SAISIE!BU75:BW75,0)))),(CONCATENATE(G75,H75,I75,J75,K75,L75,M75,N75,O75,P75,Q75,R75)))</f>
        <v>-</v>
      </c>
      <c r="AG75" s="38" t="str">
        <f>IF(AF75=B169, F75 &amp;"                           "," ")</f>
        <v xml:space="preserve"> </v>
      </c>
      <c r="AH75" s="38" t="str">
        <f>IF(AF75=B170,F75 &amp; "                            "," ")</f>
        <v xml:space="preserve"> </v>
      </c>
      <c r="AI75" s="38" t="str">
        <f>IF(AF75=B171,F75 &amp; "                               "," ")</f>
        <v xml:space="preserve"> </v>
      </c>
      <c r="AJ75" s="38" t="str">
        <f>CONCATENATE((IF(SUM([1]SAISIE!BX75:BY75)=0,"-",INDEX(B172:B173,MATCH(1,[1]SAISIE!BX75:BY75,0)))),(CONCATENATE(G75,H75,I75,J75,K75,L75,M75,N75,O75,P75,Q75,R75)))</f>
        <v>-</v>
      </c>
      <c r="AK75" s="38" t="str">
        <f>IF(AJ75=B172,F75 &amp;"                           "," ")</f>
        <v xml:space="preserve"> </v>
      </c>
      <c r="AL75" s="38" t="str">
        <f>IF(AJ75=B173,F75 &amp; "                            "," ")</f>
        <v xml:space="preserve"> </v>
      </c>
      <c r="AM75" s="41"/>
      <c r="AN75" s="38" t="str">
        <f>CONCATENATE((IF([1]SAISIE!AG75=1,F75 &amp; " " &amp; "normal                                                    ","")),(IF([1]SAISIE!AH75=1,F75 &amp; " " &amp; "diab                                               ","")),(IF([1]SAISIE!AI75=1,F75 &amp; " " &amp; "diab s sel                                              ","")),(IF([1]SAISIE!AJ75=1, F75 &amp; " " &amp; "mixé                                              ","")),(IF([1]SAISIE!AK75=1,F75 &amp; " " &amp;  "sans sel                                                  ","")),(IF([1]SAISIE!AL75=1,F75 &amp; " " &amp;  "sans graisse                                             ","")),,(IF([1]SAISIE!AM75=1,F75 &amp; " " &amp;  "sans gr s sel                                                ","")))</f>
        <v/>
      </c>
      <c r="AO75" s="38" t="str">
        <f>CONCATENATE((IF([1]SAISIE!AN75=1,F75 &amp; " " &amp; "normal                                      ","")),(IF([1]SAISIE!AO75=1,F75 &amp; " " &amp; "diab                                         ","")),(IF([1]SAISIE!AP75=1,F75 &amp; " " &amp; "diab s sel                                              ","")),(IF([1]SAISIE!AQ75=1,F75 &amp; " " &amp; "mixé                                            ","")),(IF([1]SAISIE!AR75=1,F75 &amp; " " &amp; "sans sel                                                  ","")),(IF([1]SAISIE!AS75=1,F75 &amp; " " &amp; "sans graisse                                                ","")),,(IF([1]SAISIE!AT75=1,F75 &amp; " " &amp; "sans gr s sel                                                   ","")),(IF([1]SAISIE!AU75=1,F75 &amp; " " &amp; "sans porc                                               ","")))</f>
        <v/>
      </c>
      <c r="AP75" s="42"/>
      <c r="AQ75" s="43"/>
      <c r="AR75" s="42"/>
      <c r="AS75" s="42"/>
      <c r="AT75" s="42"/>
      <c r="AU75" s="42"/>
      <c r="AV75" s="42"/>
      <c r="AW75" s="42"/>
      <c r="AX75" s="42"/>
      <c r="AY75" s="42"/>
      <c r="AZ75" s="42"/>
      <c r="BA75" s="42"/>
      <c r="BB75" s="42"/>
      <c r="BC75" s="42"/>
      <c r="BD75" s="42"/>
      <c r="BE75" s="42"/>
      <c r="BF75" s="42"/>
      <c r="BG75" s="42"/>
      <c r="BH75" s="42"/>
      <c r="BI75" s="42"/>
      <c r="BJ75" s="42"/>
      <c r="BK75" s="42"/>
      <c r="BL75" s="42"/>
      <c r="BM75" s="42"/>
      <c r="BN75" s="42"/>
      <c r="BO75" s="42"/>
      <c r="BP75" s="42"/>
      <c r="BQ75" s="42"/>
      <c r="BR75" s="42"/>
      <c r="BS75" s="42"/>
      <c r="BT75" s="42"/>
    </row>
    <row r="76" spans="1:72" s="44" customFormat="1" ht="69" customHeight="1">
      <c r="A76" s="11"/>
      <c r="B76" s="38">
        <f>'[1]Fiche d''informations'!B94</f>
        <v>0</v>
      </c>
      <c r="C76" s="38">
        <f>'[1]Fiche d''informations'!C94</f>
        <v>0</v>
      </c>
      <c r="D76" s="38">
        <f>'[1]Fiche d''informations'!D94</f>
        <v>0</v>
      </c>
      <c r="E76" s="38">
        <f>'[1]Fiche d''informations'!E94</f>
        <v>0</v>
      </c>
      <c r="F76" s="38" t="s">
        <v>107</v>
      </c>
      <c r="G76" s="38" t="str">
        <f>IF([1]SAISIE!AA76=1,'Fiche Agt.Service'!G6,"")</f>
        <v/>
      </c>
      <c r="H76" s="38" t="str">
        <f>IF([1]SAISIE!AB76=1,'Fiche Agt.Service'!H6,"")</f>
        <v/>
      </c>
      <c r="I76" s="38" t="str">
        <f>IF([1]SAISIE!AC76=1,'Fiche Agt.Service'!I6,"")</f>
        <v/>
      </c>
      <c r="J76" s="38" t="str">
        <f>IF([1]SAISIE!AD76=1,'Fiche Agt.Service'!J6,"")</f>
        <v/>
      </c>
      <c r="K76" s="38" t="str">
        <f>IF([1]SAISIE!AE76=1,'Fiche Agt.Service'!K6,"")</f>
        <v/>
      </c>
      <c r="L76" s="38" t="str">
        <f>IF([1]SAISIE!AF76=1,'Fiche Agt.Service'!L6,"")</f>
        <v/>
      </c>
      <c r="M76" s="38" t="str">
        <f>IF([1]SAISIE!BH76=1,'Fiche Agt.Service'!M6,"")</f>
        <v/>
      </c>
      <c r="N76" s="38" t="str">
        <f>IF([1]SAISIE!BI76=1,'Fiche Agt.Service'!N6,"")</f>
        <v/>
      </c>
      <c r="O76" s="38" t="str">
        <f>IF([1]SAISIE!BJ76=1,'Fiche Agt.Service'!O6,"")</f>
        <v/>
      </c>
      <c r="P76" s="38" t="str">
        <f>IF([1]SAISIE!BK76=1,'Fiche Agt.Service'!P6,"")</f>
        <v/>
      </c>
      <c r="Q76" s="38" t="str">
        <f>IF([1]SAISIE!BL76=1,'Fiche Agt.Service'!Q6,"")</f>
        <v/>
      </c>
      <c r="R76" s="38" t="str">
        <f>IF([1]SAISIE!BM76=1,'Fiche Agt.Service'!R6,"")</f>
        <v/>
      </c>
      <c r="S76" s="38" t="str">
        <f>CONCATENATE(IF([1]SAISIE!J76=1,"salle"," "), IF([1]SAISIE!K76=1,"logement"," "))</f>
        <v xml:space="preserve">  </v>
      </c>
      <c r="T76" s="38" t="str">
        <f t="shared" si="2"/>
        <v/>
      </c>
      <c r="U76" s="38" t="str">
        <f t="shared" si="3"/>
        <v/>
      </c>
      <c r="V76" s="39" t="str">
        <f>CONCATENATE((IF(SUM([1]SAISIE!BN76:BP76)=0,"-",INDEX(B162:B164,MATCH(1,[1]SAISIE!BN76:BP76,0)))),(CONCATENATE(G76,H76,I76,J76,K76,L76,M76,N76,O76,P76,Q76,R76)))</f>
        <v>-</v>
      </c>
      <c r="W76" s="38" t="str">
        <f>IF(V76=B162,F76 &amp;"                           "," ")</f>
        <v xml:space="preserve"> </v>
      </c>
      <c r="X76" s="40" t="str">
        <f>IF(V76=B163, F76 &amp; "                            "," ")</f>
        <v xml:space="preserve"> </v>
      </c>
      <c r="Y76" s="38" t="str">
        <f>IF(V76=B164, F76 &amp; "                               "," ")</f>
        <v xml:space="preserve"> </v>
      </c>
      <c r="Z76" s="38" t="str">
        <f>CONCATENATE((IF(SUM([1]SAISIE!BQ76:BR76)=0,"-",INDEX(B165:B166,MATCH(1,[1]SAISIE!BQ76:BR76,0)))),(CONCATENATE(G76,H76,I76,J76,K76,L76,M76,N76,O76,P76,Q76,R76)))</f>
        <v>-</v>
      </c>
      <c r="AA76" s="38" t="str">
        <f>IF(Z76=B165, F76 &amp;"                           "," ")</f>
        <v xml:space="preserve"> </v>
      </c>
      <c r="AB76" s="38" t="str">
        <f>IF(Z76=B166,F76 &amp;"                           "," ")</f>
        <v xml:space="preserve"> </v>
      </c>
      <c r="AC76" s="39" t="str">
        <f>CONCATENATE((IF(SUM([1]SAISIE!BS76:BT76)=0,"-",INDEX(B167:B168,MATCH(1,[1]SAISIE!BS76:BT76,0)))),(CONCATENATE(G76,H76,I76,J76,K76,L76,M76,N76,O76,P76,Q76,R76)))</f>
        <v>-</v>
      </c>
      <c r="AD76" s="38" t="str">
        <f>IF(AC76=B167, F76 &amp;"                           "," ")</f>
        <v xml:space="preserve"> </v>
      </c>
      <c r="AE76" s="38" t="str">
        <f>IF(AC76=B168,F76 &amp;"                           "," ")</f>
        <v xml:space="preserve"> </v>
      </c>
      <c r="AF76" s="39" t="str">
        <f>CONCATENATE((IF(SUM([1]SAISIE!BU76:BW76)=0,"-",INDEX(B169:B171,MATCH(1,[1]SAISIE!BU76:BW76,0)))),(CONCATENATE(G76,H76,I76,J76,K76,L76,M76,N76,O76,P76,Q76,R76)))</f>
        <v>-</v>
      </c>
      <c r="AG76" s="38" t="str">
        <f>IF(AF76=B169, F76 &amp;"                           "," ")</f>
        <v xml:space="preserve"> </v>
      </c>
      <c r="AH76" s="38" t="str">
        <f>IF(AF76=B170,F76 &amp; "                            "," ")</f>
        <v xml:space="preserve"> </v>
      </c>
      <c r="AI76" s="38" t="str">
        <f>IF(AF76=B171,F76 &amp; "                               "," ")</f>
        <v xml:space="preserve"> </v>
      </c>
      <c r="AJ76" s="38" t="str">
        <f>CONCATENATE((IF(SUM([1]SAISIE!BX76:BY76)=0,"-",INDEX(B172:B173,MATCH(1,[1]SAISIE!BX76:BY76,0)))),(CONCATENATE(G76,H76,I76,J76,K76,L76,M76,N76,O76,P76,Q76,R76)))</f>
        <v>-</v>
      </c>
      <c r="AK76" s="38" t="str">
        <f>IF(AJ76=B172,F76 &amp;"                           "," ")</f>
        <v xml:space="preserve"> </v>
      </c>
      <c r="AL76" s="38" t="str">
        <f>IF(AJ76=B173,F76 &amp; "                            "," ")</f>
        <v xml:space="preserve"> </v>
      </c>
      <c r="AM76" s="41"/>
      <c r="AN76" s="38" t="str">
        <f>CONCATENATE((IF([1]SAISIE!AG76=1,F76 &amp; " " &amp; "normal                                                    ","")),(IF([1]SAISIE!AH76=1,F76 &amp; " " &amp; "diab                                               ","")),(IF([1]SAISIE!AI76=1,F76 &amp; " " &amp; "diab s sel                                              ","")),(IF([1]SAISIE!AJ76=1, F76 &amp; " " &amp; "mixé                                              ","")),(IF([1]SAISIE!AK76=1,F76 &amp; " " &amp;  "sans sel                                                  ","")),(IF([1]SAISIE!AL76=1,F76 &amp; " " &amp;  "sans graisse                                             ","")),,(IF([1]SAISIE!AM76=1,F76 &amp; " " &amp;  "sans gr s sel                                                ","")))</f>
        <v/>
      </c>
      <c r="AO76" s="38" t="str">
        <f>CONCATENATE((IF([1]SAISIE!AN76=1,F76 &amp; " " &amp; "normal                                      ","")),(IF([1]SAISIE!AO76=1,F76 &amp; " " &amp; "diab                                         ","")),(IF([1]SAISIE!AP76=1,F76 &amp; " " &amp; "diab s sel                                              ","")),(IF([1]SAISIE!AQ76=1,F76 &amp; " " &amp; "mixé                                            ","")),(IF([1]SAISIE!AR76=1,F76 &amp; " " &amp; "sans sel                                                  ","")),(IF([1]SAISIE!AS76=1,F76 &amp; " " &amp; "sans graisse                                                ","")),,(IF([1]SAISIE!AT76=1,F76 &amp; " " &amp; "sans gr s sel                                                   ","")),(IF([1]SAISIE!AU76=1,F76 &amp; " " &amp; "sans porc                                               ","")))</f>
        <v/>
      </c>
      <c r="AP76" s="42"/>
      <c r="AQ76" s="43"/>
      <c r="AR76" s="42"/>
      <c r="AS76" s="42"/>
      <c r="AT76" s="42"/>
      <c r="AU76" s="42"/>
      <c r="AV76" s="42"/>
      <c r="AW76" s="42"/>
      <c r="AX76" s="42"/>
      <c r="AY76" s="42"/>
      <c r="AZ76" s="42"/>
      <c r="BA76" s="42"/>
      <c r="BB76" s="42"/>
      <c r="BC76" s="42"/>
      <c r="BD76" s="42"/>
      <c r="BE76" s="42"/>
      <c r="BF76" s="42"/>
      <c r="BG76" s="42"/>
      <c r="BH76" s="42"/>
      <c r="BI76" s="42"/>
      <c r="BJ76" s="42"/>
      <c r="BK76" s="42"/>
      <c r="BL76" s="42"/>
      <c r="BM76" s="42"/>
      <c r="BN76" s="42"/>
      <c r="BO76" s="42"/>
      <c r="BP76" s="42"/>
      <c r="BQ76" s="42"/>
      <c r="BR76" s="42"/>
      <c r="BS76" s="42"/>
      <c r="BT76" s="42"/>
    </row>
    <row r="77" spans="1:72" s="44" customFormat="1" ht="69" customHeight="1">
      <c r="A77" s="11"/>
      <c r="B77" s="38">
        <f>'[1]Fiche d''informations'!B95</f>
        <v>0</v>
      </c>
      <c r="C77" s="38">
        <f>'[1]Fiche d''informations'!C95</f>
        <v>0</v>
      </c>
      <c r="D77" s="38">
        <f>'[1]Fiche d''informations'!D95</f>
        <v>0</v>
      </c>
      <c r="E77" s="38">
        <f>'[1]Fiche d''informations'!E95</f>
        <v>0</v>
      </c>
      <c r="F77" s="38" t="s">
        <v>108</v>
      </c>
      <c r="G77" s="38" t="str">
        <f>IF([1]SAISIE!AA77=1,'Fiche Agt.Service'!G6,"")</f>
        <v/>
      </c>
      <c r="H77" s="38" t="str">
        <f>IF([1]SAISIE!AB77=1,'Fiche Agt.Service'!H6,"")</f>
        <v/>
      </c>
      <c r="I77" s="38" t="str">
        <f>IF([1]SAISIE!AC77=1,'Fiche Agt.Service'!I6,"")</f>
        <v/>
      </c>
      <c r="J77" s="38" t="str">
        <f>IF([1]SAISIE!AD77=1,'Fiche Agt.Service'!J6,"")</f>
        <v/>
      </c>
      <c r="K77" s="38" t="str">
        <f>IF([1]SAISIE!AE77=1,'Fiche Agt.Service'!K6,"")</f>
        <v/>
      </c>
      <c r="L77" s="38" t="str">
        <f>IF([1]SAISIE!AF77=1,'Fiche Agt.Service'!L6,"")</f>
        <v/>
      </c>
      <c r="M77" s="38" t="str">
        <f>IF([1]SAISIE!BH77=1,'Fiche Agt.Service'!M6,"")</f>
        <v/>
      </c>
      <c r="N77" s="38" t="str">
        <f>IF([1]SAISIE!BI77=1,'Fiche Agt.Service'!N6,"")</f>
        <v/>
      </c>
      <c r="O77" s="38" t="str">
        <f>IF([1]SAISIE!BJ77=1,'Fiche Agt.Service'!O6,"")</f>
        <v/>
      </c>
      <c r="P77" s="38" t="str">
        <f>IF([1]SAISIE!BK77=1,'Fiche Agt.Service'!P6,"")</f>
        <v/>
      </c>
      <c r="Q77" s="38" t="str">
        <f>IF([1]SAISIE!BL77=1,'Fiche Agt.Service'!Q6,"")</f>
        <v/>
      </c>
      <c r="R77" s="38" t="str">
        <f>IF([1]SAISIE!BM77=1,'Fiche Agt.Service'!R6,"")</f>
        <v/>
      </c>
      <c r="S77" s="38" t="str">
        <f>CONCATENATE(IF([1]SAISIE!J77=1,"salle"," "), IF([1]SAISIE!K77=1,"logement"," "))</f>
        <v xml:space="preserve">  </v>
      </c>
      <c r="T77" s="38" t="str">
        <f t="shared" si="2"/>
        <v/>
      </c>
      <c r="U77" s="38" t="str">
        <f t="shared" si="3"/>
        <v/>
      </c>
      <c r="V77" s="39" t="str">
        <f>CONCATENATE((IF(SUM([1]SAISIE!BN77:BP77)=0,"-",INDEX(B162:B164,MATCH(1,[1]SAISIE!BN77:BP77,0)))),(CONCATENATE(G77,H77,I77,J77,K77,L77,M77,N77,O77,P77,Q77,R77)))</f>
        <v>-</v>
      </c>
      <c r="W77" s="38" t="str">
        <f>IF(V77=B162,F77 &amp;"                           "," ")</f>
        <v xml:space="preserve"> </v>
      </c>
      <c r="X77" s="40" t="str">
        <f>IF(V77=B163, F77 &amp; "                            "," ")</f>
        <v xml:space="preserve"> </v>
      </c>
      <c r="Y77" s="38" t="str">
        <f>IF(V77=B164, F77 &amp; "                               "," ")</f>
        <v xml:space="preserve"> </v>
      </c>
      <c r="Z77" s="38" t="str">
        <f>CONCATENATE((IF(SUM([1]SAISIE!BQ77:BR77)=0,"-",INDEX(B165:B166,MATCH(1,[1]SAISIE!BQ77:BR77,0)))),(CONCATENATE(G77,H77,I77,J77,K77,L77,M77,N77,O77,P77,Q77,R77)))</f>
        <v>-</v>
      </c>
      <c r="AA77" s="38" t="str">
        <f>IF(Z77=B165, F77 &amp;"                           "," ")</f>
        <v xml:space="preserve"> </v>
      </c>
      <c r="AB77" s="38" t="str">
        <f>IF(Z77=B166,F77 &amp;"                           "," ")</f>
        <v xml:space="preserve"> </v>
      </c>
      <c r="AC77" s="39" t="str">
        <f>CONCATENATE((IF(SUM([1]SAISIE!BS77:BT77)=0,"-",INDEX(B167:B168,MATCH(1,[1]SAISIE!BS77:BT77,0)))),(CONCATENATE(G77,H77,I77,J77,K77,L77,M77,N77,O77,P77,Q77,R77)))</f>
        <v>-</v>
      </c>
      <c r="AD77" s="38" t="str">
        <f>IF(AC77=B167, F77 &amp;"                           "," ")</f>
        <v xml:space="preserve"> </v>
      </c>
      <c r="AE77" s="38" t="str">
        <f>IF(AC77=B168,F77 &amp;"                           "," ")</f>
        <v xml:space="preserve"> </v>
      </c>
      <c r="AF77" s="39" t="str">
        <f>CONCATENATE((IF(SUM([1]SAISIE!BU77:BW77)=0,"-",INDEX(B169:B171,MATCH(1,[1]SAISIE!BU77:BW77,0)))),(CONCATENATE(G77,H77,I77,J77,K77,L77,M77,N77,O77,P77,Q77,R77)))</f>
        <v>-</v>
      </c>
      <c r="AG77" s="38" t="str">
        <f>IF(AF77=B169, F77 &amp;"                           "," ")</f>
        <v xml:space="preserve"> </v>
      </c>
      <c r="AH77" s="38" t="str">
        <f>IF(AF77=B170,F77 &amp; "                            "," ")</f>
        <v xml:space="preserve"> </v>
      </c>
      <c r="AI77" s="38" t="str">
        <f>IF(AF77=B171,F77 &amp; "                               "," ")</f>
        <v xml:space="preserve"> </v>
      </c>
      <c r="AJ77" s="38" t="str">
        <f>CONCATENATE((IF(SUM([1]SAISIE!BX77:BY77)=0,"-",INDEX(B172:B173,MATCH(1,[1]SAISIE!BX77:BY77,0)))),(CONCATENATE(G77,H77,I77,J77,K77,L77,M77,N77,O77,P77,Q77,R77)))</f>
        <v>-</v>
      </c>
      <c r="AK77" s="38" t="str">
        <f>IF(AJ77=B172,F77 &amp;"                           "," ")</f>
        <v xml:space="preserve"> </v>
      </c>
      <c r="AL77" s="38" t="str">
        <f>IF(AJ77=B173,F77 &amp; "                            "," ")</f>
        <v xml:space="preserve"> </v>
      </c>
      <c r="AM77" s="41"/>
      <c r="AN77" s="38" t="str">
        <f>CONCATENATE((IF([1]SAISIE!AG77=1,F77 &amp; " " &amp; "normal                                                    ","")),(IF([1]SAISIE!AH77=1,F77 &amp; " " &amp; "diab                                               ","")),(IF([1]SAISIE!AI77=1,F77 &amp; " " &amp; "diab s sel                                              ","")),(IF([1]SAISIE!AJ77=1, F77 &amp; " " &amp; "mixé                                              ","")),(IF([1]SAISIE!AK77=1,F77 &amp; " " &amp;  "sans sel                                                  ","")),(IF([1]SAISIE!AL77=1,F77 &amp; " " &amp;  "sans graisse                                             ","")),,(IF([1]SAISIE!AM77=1,F77 &amp; " " &amp;  "sans gr s sel                                                ","")))</f>
        <v/>
      </c>
      <c r="AO77" s="38" t="str">
        <f>CONCATENATE((IF([1]SAISIE!AN77=1,F77 &amp; " " &amp; "normal                                      ","")),(IF([1]SAISIE!AO77=1,F77 &amp; " " &amp; "diab                                         ","")),(IF([1]SAISIE!AP77=1,F77 &amp; " " &amp; "diab s sel                                              ","")),(IF([1]SAISIE!AQ77=1,F77 &amp; " " &amp; "mixé                                            ","")),(IF([1]SAISIE!AR77=1,F77 &amp; " " &amp; "sans sel                                                  ","")),(IF([1]SAISIE!AS77=1,F77 &amp; " " &amp; "sans graisse                                                ","")),,(IF([1]SAISIE!AT77=1,F77 &amp; " " &amp; "sans gr s sel                                                   ","")),(IF([1]SAISIE!AU77=1,F77 &amp; " " &amp; "sans porc                                               ","")))</f>
        <v/>
      </c>
      <c r="AP77" s="42"/>
      <c r="AQ77" s="43"/>
      <c r="AR77" s="42"/>
      <c r="AS77" s="42"/>
      <c r="AT77" s="42"/>
      <c r="AU77" s="42"/>
      <c r="AV77" s="42"/>
      <c r="AW77" s="42"/>
      <c r="AX77" s="42"/>
      <c r="AY77" s="42"/>
      <c r="AZ77" s="42"/>
      <c r="BA77" s="42"/>
      <c r="BB77" s="42"/>
      <c r="BC77" s="42"/>
      <c r="BD77" s="42"/>
      <c r="BE77" s="42"/>
      <c r="BF77" s="42"/>
      <c r="BG77" s="42"/>
      <c r="BH77" s="42"/>
      <c r="BI77" s="42"/>
      <c r="BJ77" s="42"/>
      <c r="BK77" s="42"/>
      <c r="BL77" s="42"/>
      <c r="BM77" s="42"/>
      <c r="BN77" s="42"/>
      <c r="BO77" s="42"/>
      <c r="BP77" s="42"/>
      <c r="BQ77" s="42"/>
      <c r="BR77" s="42"/>
      <c r="BS77" s="42"/>
      <c r="BT77" s="42"/>
    </row>
    <row r="78" spans="1:72" s="44" customFormat="1" ht="69" customHeight="1">
      <c r="A78" s="11"/>
      <c r="B78" s="38">
        <f>'[1]Fiche d''informations'!B96</f>
        <v>0</v>
      </c>
      <c r="C78" s="38">
        <f>'[1]Fiche d''informations'!C96</f>
        <v>0</v>
      </c>
      <c r="D78" s="38">
        <f>'[1]Fiche d''informations'!D96</f>
        <v>0</v>
      </c>
      <c r="E78" s="38">
        <f>'[1]Fiche d''informations'!E96</f>
        <v>0</v>
      </c>
      <c r="F78" s="38" t="s">
        <v>109</v>
      </c>
      <c r="G78" s="38" t="str">
        <f>IF([1]SAISIE!AA78=1,'Fiche Agt.Service'!G6,"")</f>
        <v/>
      </c>
      <c r="H78" s="38" t="str">
        <f>IF([1]SAISIE!AB78=1,'Fiche Agt.Service'!H6,"")</f>
        <v/>
      </c>
      <c r="I78" s="38" t="str">
        <f>IF([1]SAISIE!AC78=1,'Fiche Agt.Service'!I6,"")</f>
        <v/>
      </c>
      <c r="J78" s="38" t="str">
        <f>IF([1]SAISIE!AD78=1,'Fiche Agt.Service'!J6,"")</f>
        <v/>
      </c>
      <c r="K78" s="38" t="str">
        <f>IF([1]SAISIE!AE78=1,'Fiche Agt.Service'!K6,"")</f>
        <v/>
      </c>
      <c r="L78" s="38" t="str">
        <f>IF([1]SAISIE!AF78=1,'Fiche Agt.Service'!L6,"")</f>
        <v/>
      </c>
      <c r="M78" s="38" t="str">
        <f>IF([1]SAISIE!BH78=1,'Fiche Agt.Service'!M6,"")</f>
        <v/>
      </c>
      <c r="N78" s="38" t="str">
        <f>IF([1]SAISIE!BI78=1,'Fiche Agt.Service'!N6,"")</f>
        <v/>
      </c>
      <c r="O78" s="38" t="str">
        <f>IF([1]SAISIE!BJ78=1,'Fiche Agt.Service'!O6,"")</f>
        <v/>
      </c>
      <c r="P78" s="38" t="str">
        <f>IF([1]SAISIE!BK78=1,'Fiche Agt.Service'!P6,"")</f>
        <v/>
      </c>
      <c r="Q78" s="38" t="str">
        <f>IF([1]SAISIE!BL78=1,'Fiche Agt.Service'!Q6,"")</f>
        <v/>
      </c>
      <c r="R78" s="38" t="str">
        <f>IF([1]SAISIE!BM78=1,'Fiche Agt.Service'!R6,"")</f>
        <v/>
      </c>
      <c r="S78" s="38" t="str">
        <f>CONCATENATE(IF([1]SAISIE!J78=1,"salle"," "), IF([1]SAISIE!K78=1,"logement"," "))</f>
        <v xml:space="preserve">  </v>
      </c>
      <c r="T78" s="38" t="str">
        <f t="shared" si="2"/>
        <v/>
      </c>
      <c r="U78" s="38" t="str">
        <f t="shared" si="3"/>
        <v/>
      </c>
      <c r="V78" s="39" t="str">
        <f>CONCATENATE((IF(SUM([1]SAISIE!BN78:BP78)=0,"-",INDEX(B162:B164,MATCH(1,[1]SAISIE!BN78:BP78,0)))),(CONCATENATE(G78,H78,I78,J78,K78,L78,M78,N78,O78,P78,Q78,R78)))</f>
        <v>-</v>
      </c>
      <c r="W78" s="38" t="str">
        <f>IF(V78=B162,F78 &amp;"                           "," ")</f>
        <v xml:space="preserve"> </v>
      </c>
      <c r="X78" s="40" t="str">
        <f>IF(V78=B163, F78 &amp; "                            "," ")</f>
        <v xml:space="preserve"> </v>
      </c>
      <c r="Y78" s="38" t="str">
        <f>IF(V78=B164, F78 &amp; "                               "," ")</f>
        <v xml:space="preserve"> </v>
      </c>
      <c r="Z78" s="38" t="str">
        <f>CONCATENATE((IF(SUM([1]SAISIE!BQ78:BR78)=0,"-",INDEX(B165:B166,MATCH(1,[1]SAISIE!BQ78:BR78,0)))),(CONCATENATE(G78,H78,I78,J78,K78,L78,M78,N78,O78,P78,Q78,R78)))</f>
        <v>-</v>
      </c>
      <c r="AA78" s="38" t="str">
        <f>IF(Z78=B165, F78 &amp;"                           "," ")</f>
        <v xml:space="preserve"> </v>
      </c>
      <c r="AB78" s="38" t="str">
        <f>IF(Z78=B166,F78 &amp;"                           "," ")</f>
        <v xml:space="preserve"> </v>
      </c>
      <c r="AC78" s="39" t="str">
        <f>CONCATENATE((IF(SUM([1]SAISIE!BS78:BT78)=0,"-",INDEX(B167:B168,MATCH(1,[1]SAISIE!BS78:BT78,0)))),(CONCATENATE(G78,H78,I78,J78,K78,L78,M78,N78,O78,P78,Q78,R78)))</f>
        <v>-</v>
      </c>
      <c r="AD78" s="38" t="str">
        <f>IF(AC78=B167, F78 &amp;"                           "," ")</f>
        <v xml:space="preserve"> </v>
      </c>
      <c r="AE78" s="38" t="str">
        <f>IF(AC78=B168,F78 &amp;"                           "," ")</f>
        <v xml:space="preserve"> </v>
      </c>
      <c r="AF78" s="39" t="str">
        <f>CONCATENATE((IF(SUM([1]SAISIE!BU78:BW78)=0,"-",INDEX(B169:B171,MATCH(1,[1]SAISIE!BU78:BW78,0)))),(CONCATENATE(G78,H78,I78,J78,K78,L78,M78,N78,O78,P78,Q78,R78)))</f>
        <v>-</v>
      </c>
      <c r="AG78" s="38" t="str">
        <f>IF(AF78=B169, F78 &amp;"                           "," ")</f>
        <v xml:space="preserve"> </v>
      </c>
      <c r="AH78" s="38" t="str">
        <f>IF(AF78=B170,F78 &amp; "                            "," ")</f>
        <v xml:space="preserve"> </v>
      </c>
      <c r="AI78" s="38" t="str">
        <f>IF(AF78=B171,F78 &amp; "                               "," ")</f>
        <v xml:space="preserve"> </v>
      </c>
      <c r="AJ78" s="38" t="str">
        <f>CONCATENATE((IF(SUM([1]SAISIE!BX78:BY78)=0,"-",INDEX(B172:B173,MATCH(1,[1]SAISIE!BX78:BY78,0)))),(CONCATENATE(G78,H78,I78,J78,K78,L78,M78,N78,O78,P78,Q78,R78)))</f>
        <v>-</v>
      </c>
      <c r="AK78" s="38" t="str">
        <f>IF(AJ78=B172,F78 &amp;"                           "," ")</f>
        <v xml:space="preserve"> </v>
      </c>
      <c r="AL78" s="38" t="str">
        <f>IF(AJ78=B173,F78 &amp; "                            "," ")</f>
        <v xml:space="preserve"> </v>
      </c>
      <c r="AM78" s="41"/>
      <c r="AN78" s="38" t="str">
        <f>CONCATENATE((IF([1]SAISIE!AG78=1,F78 &amp; " " &amp; "normal                                                    ","")),(IF([1]SAISIE!AH78=1,F78 &amp; " " &amp; "diab                                               ","")),(IF([1]SAISIE!AI78=1,F78 &amp; " " &amp; "diab s sel                                              ","")),(IF([1]SAISIE!AJ78=1, F78 &amp; " " &amp; "mixé                                              ","")),(IF([1]SAISIE!AK78=1,F78 &amp; " " &amp;  "sans sel                                                  ","")),(IF([1]SAISIE!AL78=1,F78 &amp; " " &amp;  "sans graisse                                             ","")),,(IF([1]SAISIE!AM78=1,F78 &amp; " " &amp;  "sans gr s sel                                                ","")))</f>
        <v/>
      </c>
      <c r="AO78" s="38" t="str">
        <f>CONCATENATE((IF([1]SAISIE!AN78=1,F78 &amp; " " &amp; "normal                                      ","")),(IF([1]SAISIE!AO78=1,F78 &amp; " " &amp; "diab                                         ","")),(IF([1]SAISIE!AP78=1,F78 &amp; " " &amp; "diab s sel                                              ","")),(IF([1]SAISIE!AQ78=1,F78 &amp; " " &amp; "mixé                                            ","")),(IF([1]SAISIE!AR78=1,F78 &amp; " " &amp; "sans sel                                                  ","")),(IF([1]SAISIE!AS78=1,F78 &amp; " " &amp; "sans graisse                                                ","")),,(IF([1]SAISIE!AT78=1,F78 &amp; " " &amp; "sans gr s sel                                                   ","")),(IF([1]SAISIE!AU78=1,F78 &amp; " " &amp; "sans porc                                               ","")))</f>
        <v/>
      </c>
      <c r="AP78" s="42"/>
      <c r="AQ78" s="43"/>
      <c r="AR78" s="42"/>
      <c r="AS78" s="42"/>
      <c r="AT78" s="42"/>
      <c r="AU78" s="42"/>
      <c r="AV78" s="42"/>
      <c r="AW78" s="42"/>
      <c r="AX78" s="42"/>
      <c r="AY78" s="42"/>
      <c r="AZ78" s="42"/>
      <c r="BA78" s="42"/>
      <c r="BB78" s="42"/>
      <c r="BC78" s="42"/>
      <c r="BD78" s="42"/>
      <c r="BE78" s="42"/>
      <c r="BF78" s="42"/>
      <c r="BG78" s="42"/>
      <c r="BH78" s="42"/>
      <c r="BI78" s="42"/>
      <c r="BJ78" s="42"/>
      <c r="BK78" s="42"/>
      <c r="BL78" s="42"/>
      <c r="BM78" s="42"/>
      <c r="BN78" s="42"/>
      <c r="BO78" s="42"/>
      <c r="BP78" s="42"/>
      <c r="BQ78" s="42"/>
      <c r="BR78" s="42"/>
      <c r="BS78" s="42"/>
      <c r="BT78" s="42"/>
    </row>
    <row r="79" spans="1:72" s="44" customFormat="1" ht="69" customHeight="1">
      <c r="A79" s="11"/>
      <c r="B79" s="38">
        <f>'[1]Fiche d''informations'!B97</f>
        <v>0</v>
      </c>
      <c r="C79" s="38">
        <f>'[1]Fiche d''informations'!C97</f>
        <v>0</v>
      </c>
      <c r="D79" s="38">
        <f>'[1]Fiche d''informations'!D97</f>
        <v>0</v>
      </c>
      <c r="E79" s="38">
        <f>'[1]Fiche d''informations'!E97</f>
        <v>0</v>
      </c>
      <c r="F79" s="38" t="s">
        <v>110</v>
      </c>
      <c r="G79" s="38" t="str">
        <f>IF([1]SAISIE!AA79=1,'Fiche Agt.Service'!G6,"")</f>
        <v/>
      </c>
      <c r="H79" s="38" t="str">
        <f>IF([1]SAISIE!AB79=1,'Fiche Agt.Service'!H6,"")</f>
        <v/>
      </c>
      <c r="I79" s="38" t="str">
        <f>IF([1]SAISIE!AC79=1,'Fiche Agt.Service'!I6,"")</f>
        <v/>
      </c>
      <c r="J79" s="38" t="str">
        <f>IF([1]SAISIE!AD79=1,'Fiche Agt.Service'!J6,"")</f>
        <v/>
      </c>
      <c r="K79" s="38" t="str">
        <f>IF([1]SAISIE!AE79=1,'Fiche Agt.Service'!K6,"")</f>
        <v/>
      </c>
      <c r="L79" s="38" t="str">
        <f>IF([1]SAISIE!AF79=1,'Fiche Agt.Service'!L6,"")</f>
        <v/>
      </c>
      <c r="M79" s="38" t="str">
        <f>IF([1]SAISIE!BH79=1,'Fiche Agt.Service'!M6,"")</f>
        <v/>
      </c>
      <c r="N79" s="38" t="str">
        <f>IF([1]SAISIE!BI79=1,'Fiche Agt.Service'!N6,"")</f>
        <v/>
      </c>
      <c r="O79" s="38" t="str">
        <f>IF([1]SAISIE!BJ79=1,'Fiche Agt.Service'!O6,"")</f>
        <v/>
      </c>
      <c r="P79" s="38" t="str">
        <f>IF([1]SAISIE!BK79=1,'Fiche Agt.Service'!P6,"")</f>
        <v/>
      </c>
      <c r="Q79" s="38" t="str">
        <f>IF([1]SAISIE!BL79=1,'Fiche Agt.Service'!Q6,"")</f>
        <v/>
      </c>
      <c r="R79" s="38" t="str">
        <f>IF([1]SAISIE!BM79=1,'Fiche Agt.Service'!R6,"")</f>
        <v/>
      </c>
      <c r="S79" s="38" t="str">
        <f>CONCATENATE(IF([1]SAISIE!J79=1,"salle"," "), IF([1]SAISIE!K79=1,"logement"," "))</f>
        <v xml:space="preserve">  </v>
      </c>
      <c r="T79" s="38" t="str">
        <f t="shared" si="2"/>
        <v/>
      </c>
      <c r="U79" s="38" t="str">
        <f t="shared" si="3"/>
        <v/>
      </c>
      <c r="V79" s="39" t="str">
        <f>CONCATENATE((IF(SUM([1]SAISIE!BN79:BP79)=0,"-",INDEX(B162:B164,MATCH(1,[1]SAISIE!BN79:BP79,0)))),(CONCATENATE(G79,H79,I79,J79,K79,L79,M79,N79,O79,P79,Q79,R79)))</f>
        <v>-</v>
      </c>
      <c r="W79" s="38" t="str">
        <f>IF(V79=B162,F79 &amp;"                           "," ")</f>
        <v xml:space="preserve"> </v>
      </c>
      <c r="X79" s="40" t="str">
        <f>IF(V79=B163, F79 &amp; "                            "," ")</f>
        <v xml:space="preserve"> </v>
      </c>
      <c r="Y79" s="38" t="str">
        <f>IF(V79=B164, F79 &amp; "                               "," ")</f>
        <v xml:space="preserve"> </v>
      </c>
      <c r="Z79" s="38" t="str">
        <f>CONCATENATE((IF(SUM([1]SAISIE!BQ79:BR79)=0,"-",INDEX(B165:B166,MATCH(1,[1]SAISIE!BQ79:BR79,0)))),(CONCATENATE(G79,H79,I79,J79,K79,L79,M79,N79,O79,P79,Q79,R79)))</f>
        <v>-</v>
      </c>
      <c r="AA79" s="38" t="str">
        <f>IF(Z79=B165, F79 &amp;"                           "," ")</f>
        <v xml:space="preserve"> </v>
      </c>
      <c r="AB79" s="38" t="str">
        <f>IF(Z79=B166,F79 &amp;"                           "," ")</f>
        <v xml:space="preserve"> </v>
      </c>
      <c r="AC79" s="39" t="str">
        <f>CONCATENATE((IF(SUM([1]SAISIE!BS79:BT79)=0,"-",INDEX(B167:B168,MATCH(1,[1]SAISIE!BS79:BT79,0)))),(CONCATENATE(G79,H79,I79,J79,K79,L79,M79,N79,O79,P79,Q79,R79)))</f>
        <v>-</v>
      </c>
      <c r="AD79" s="38" t="str">
        <f>IF(AC79=B167, F79 &amp;"                           "," ")</f>
        <v xml:space="preserve"> </v>
      </c>
      <c r="AE79" s="38" t="str">
        <f>IF(AC79=B168,F79 &amp;"                           "," ")</f>
        <v xml:space="preserve"> </v>
      </c>
      <c r="AF79" s="39" t="str">
        <f>CONCATENATE((IF(SUM([1]SAISIE!BU79:BW79)=0,"-",INDEX(B169:B171,MATCH(1,[1]SAISIE!BU79:BW79,0)))),(CONCATENATE(G79,H79,I79,J79,K79,L79,M79,N79,O79,P79,Q79,R79)))</f>
        <v>-</v>
      </c>
      <c r="AG79" s="38" t="str">
        <f>IF(AF79=B169, F79 &amp;"                           "," ")</f>
        <v xml:space="preserve"> </v>
      </c>
      <c r="AH79" s="38" t="str">
        <f>IF(AF79=B170,F79 &amp; "                            "," ")</f>
        <v xml:space="preserve"> </v>
      </c>
      <c r="AI79" s="38" t="str">
        <f>IF(AF79=B171,F79 &amp; "                               "," ")</f>
        <v xml:space="preserve"> </v>
      </c>
      <c r="AJ79" s="38" t="str">
        <f>CONCATENATE((IF(SUM([1]SAISIE!BX79:BY79)=0,"-",INDEX(B172:B173,MATCH(1,[1]SAISIE!BX79:BY79,0)))),(CONCATENATE(G79,H79,I79,J79,K79,L79,M79,N79,O79,P79,Q79,R79)))</f>
        <v>-</v>
      </c>
      <c r="AK79" s="38" t="str">
        <f>IF(AJ79=B172,F79 &amp;"                           "," ")</f>
        <v xml:space="preserve"> </v>
      </c>
      <c r="AL79" s="38" t="str">
        <f>IF(AJ79=B173,F79 &amp; "                            "," ")</f>
        <v xml:space="preserve"> </v>
      </c>
      <c r="AM79" s="41"/>
      <c r="AN79" s="38" t="str">
        <f>CONCATENATE((IF([1]SAISIE!AG79=1,F79 &amp; " " &amp; "normal                                                    ","")),(IF([1]SAISIE!AH79=1,F79 &amp; " " &amp; "diab                                               ","")),(IF([1]SAISIE!AI79=1,F79 &amp; " " &amp; "diab s sel                                              ","")),(IF([1]SAISIE!AJ79=1, F79 &amp; " " &amp; "mixé                                              ","")),(IF([1]SAISIE!AK79=1,F79 &amp; " " &amp;  "sans sel                                                  ","")),(IF([1]SAISIE!AL79=1,F79 &amp; " " &amp;  "sans graisse                                             ","")),,(IF([1]SAISIE!AM79=1,F79 &amp; " " &amp;  "sans gr s sel                                                ","")))</f>
        <v/>
      </c>
      <c r="AO79" s="38" t="str">
        <f>CONCATENATE((IF([1]SAISIE!AN79=1,F79 &amp; " " &amp; "normal                                      ","")),(IF([1]SAISIE!AO79=1,F79 &amp; " " &amp; "diab                                         ","")),(IF([1]SAISIE!AP79=1,F79 &amp; " " &amp; "diab s sel                                              ","")),(IF([1]SAISIE!AQ79=1,F79 &amp; " " &amp; "mixé                                            ","")),(IF([1]SAISIE!AR79=1,F79 &amp; " " &amp; "sans sel                                                  ","")),(IF([1]SAISIE!AS79=1,F79 &amp; " " &amp; "sans graisse                                                ","")),,(IF([1]SAISIE!AT79=1,F79 &amp; " " &amp; "sans gr s sel                                                   ","")),(IF([1]SAISIE!AU79=1,F79 &amp; " " &amp; "sans porc                                               ","")))</f>
        <v/>
      </c>
      <c r="AP79" s="42"/>
      <c r="AQ79" s="43"/>
      <c r="AR79" s="42"/>
      <c r="AS79" s="42"/>
      <c r="AT79" s="42"/>
      <c r="AU79" s="42"/>
      <c r="AV79" s="42"/>
      <c r="AW79" s="42"/>
      <c r="AX79" s="42"/>
      <c r="AY79" s="42"/>
      <c r="AZ79" s="42"/>
      <c r="BA79" s="42"/>
      <c r="BB79" s="42"/>
      <c r="BC79" s="42"/>
      <c r="BD79" s="42"/>
      <c r="BE79" s="42"/>
      <c r="BF79" s="42"/>
      <c r="BG79" s="42"/>
      <c r="BH79" s="42"/>
      <c r="BI79" s="42"/>
      <c r="BJ79" s="42"/>
      <c r="BK79" s="42"/>
      <c r="BL79" s="42"/>
      <c r="BM79" s="42"/>
      <c r="BN79" s="42"/>
      <c r="BO79" s="42"/>
      <c r="BP79" s="42"/>
      <c r="BQ79" s="42"/>
      <c r="BR79" s="42"/>
      <c r="BS79" s="42"/>
      <c r="BT79" s="42"/>
    </row>
    <row r="80" spans="1:72" s="44" customFormat="1" ht="69" customHeight="1">
      <c r="A80" s="11"/>
      <c r="B80" s="38">
        <f>'[1]Fiche d''informations'!B98</f>
        <v>0</v>
      </c>
      <c r="C80" s="38">
        <f>'[1]Fiche d''informations'!C98</f>
        <v>0</v>
      </c>
      <c r="D80" s="38">
        <f>'[1]Fiche d''informations'!D98</f>
        <v>0</v>
      </c>
      <c r="E80" s="38">
        <f>'[1]Fiche d''informations'!E98</f>
        <v>0</v>
      </c>
      <c r="F80" s="38" t="s">
        <v>111</v>
      </c>
      <c r="G80" s="38" t="str">
        <f>IF([1]SAISIE!AA80=1,'Fiche Agt.Service'!G6,"")</f>
        <v/>
      </c>
      <c r="H80" s="38" t="str">
        <f>IF([1]SAISIE!AB80=1,'Fiche Agt.Service'!H6,"")</f>
        <v/>
      </c>
      <c r="I80" s="38" t="str">
        <f>IF([1]SAISIE!AC80=1,'Fiche Agt.Service'!I6,"")</f>
        <v/>
      </c>
      <c r="J80" s="38" t="str">
        <f>IF([1]SAISIE!AD80=1,'Fiche Agt.Service'!J6,"")</f>
        <v/>
      </c>
      <c r="K80" s="38" t="str">
        <f>IF([1]SAISIE!AE80=1,'Fiche Agt.Service'!K6,"")</f>
        <v/>
      </c>
      <c r="L80" s="38" t="str">
        <f>IF([1]SAISIE!AF80=1,'Fiche Agt.Service'!L6,"")</f>
        <v/>
      </c>
      <c r="M80" s="38" t="str">
        <f>IF([1]SAISIE!BH80=1,'Fiche Agt.Service'!M6,"")</f>
        <v/>
      </c>
      <c r="N80" s="38" t="str">
        <f>IF([1]SAISIE!BI80=1,'Fiche Agt.Service'!N6,"")</f>
        <v/>
      </c>
      <c r="O80" s="38" t="str">
        <f>IF([1]SAISIE!BJ80=1,'Fiche Agt.Service'!O6,"")</f>
        <v/>
      </c>
      <c r="P80" s="38" t="str">
        <f>IF([1]SAISIE!BK80=1,'Fiche Agt.Service'!P6,"")</f>
        <v/>
      </c>
      <c r="Q80" s="38" t="str">
        <f>IF([1]SAISIE!BL80=1,'Fiche Agt.Service'!Q6,"")</f>
        <v/>
      </c>
      <c r="R80" s="38" t="str">
        <f>IF([1]SAISIE!BM80=1,'Fiche Agt.Service'!R6,"")</f>
        <v/>
      </c>
      <c r="S80" s="38" t="str">
        <f>CONCATENATE(IF([1]SAISIE!J80=1,"salle"," "), IF([1]SAISIE!K80=1,"logement"," "))</f>
        <v xml:space="preserve">  </v>
      </c>
      <c r="T80" s="38" t="str">
        <f t="shared" si="2"/>
        <v/>
      </c>
      <c r="U80" s="38" t="str">
        <f t="shared" si="3"/>
        <v/>
      </c>
      <c r="V80" s="39" t="str">
        <f>CONCATENATE((IF(SUM([1]SAISIE!BN80:BP80)=0,"-",INDEX(B162:B164,MATCH(1,[1]SAISIE!BN80:BP80,0)))),(CONCATENATE(G80,H80,I80,J80,K80,L80,M80,N80,O80,P80,Q80,R80)))</f>
        <v>-</v>
      </c>
      <c r="W80" s="38" t="str">
        <f>IF(V80=B162,F80 &amp;"                           "," ")</f>
        <v xml:space="preserve"> </v>
      </c>
      <c r="X80" s="40" t="str">
        <f>IF(V80=B163, F80 &amp; "                            "," ")</f>
        <v xml:space="preserve"> </v>
      </c>
      <c r="Y80" s="38" t="str">
        <f>IF(V80=B164, F80 &amp; "                               "," ")</f>
        <v xml:space="preserve"> </v>
      </c>
      <c r="Z80" s="38" t="str">
        <f>CONCATENATE((IF(SUM([1]SAISIE!BQ80:BR80)=0,"-",INDEX(B165:B166,MATCH(1,[1]SAISIE!BQ80:BR80,0)))),(CONCATENATE(G80,H80,I80,J80,K80,L80,M80,N80,O80,P80,Q80,R80)))</f>
        <v>-</v>
      </c>
      <c r="AA80" s="38" t="str">
        <f>IF(Z80=B165, F80 &amp;"                           "," ")</f>
        <v xml:space="preserve"> </v>
      </c>
      <c r="AB80" s="38" t="str">
        <f>IF(Z80=B166,F80 &amp;"                           "," ")</f>
        <v xml:space="preserve"> </v>
      </c>
      <c r="AC80" s="39" t="str">
        <f>CONCATENATE((IF(SUM([1]SAISIE!BS80:BT80)=0,"-",INDEX(B167:B168,MATCH(1,[1]SAISIE!BS80:BT80,0)))),(CONCATENATE(G80,H80,I80,J80,K80,L80,M80,N80,O80,P80,Q80,R80)))</f>
        <v>-</v>
      </c>
      <c r="AD80" s="38" t="str">
        <f>IF(AC80=B167, F80 &amp;"                           "," ")</f>
        <v xml:space="preserve"> </v>
      </c>
      <c r="AE80" s="38" t="str">
        <f>IF(AC80=B168,F80 &amp;"                           "," ")</f>
        <v xml:space="preserve"> </v>
      </c>
      <c r="AF80" s="39" t="str">
        <f>CONCATENATE((IF(SUM([1]SAISIE!BU80:BW80)=0,"-",INDEX(B169:B171,MATCH(1,[1]SAISIE!BU80:BW80,0)))),(CONCATENATE(G80,H80,I80,J80,K80,L80,M80,N80,O80,P80,Q80,R80)))</f>
        <v>-</v>
      </c>
      <c r="AG80" s="38" t="str">
        <f>IF(AF80=B169, F80 &amp;"                           "," ")</f>
        <v xml:space="preserve"> </v>
      </c>
      <c r="AH80" s="38" t="str">
        <f>IF(AF80=B170,F80 &amp; "                            "," ")</f>
        <v xml:space="preserve"> </v>
      </c>
      <c r="AI80" s="38" t="str">
        <f>IF(AF80=B171,F80 &amp; "                               "," ")</f>
        <v xml:space="preserve"> </v>
      </c>
      <c r="AJ80" s="38" t="str">
        <f>CONCATENATE((IF(SUM([1]SAISIE!BX80:BY80)=0,"-",INDEX(B172:B173,MATCH(1,[1]SAISIE!BX80:BY80,0)))),(CONCATENATE(G80,H80,I80,J80,K80,L80,M80,N80,O80,P80,Q80,R80)))</f>
        <v>-</v>
      </c>
      <c r="AK80" s="38" t="str">
        <f>IF(AJ80=B172,F80 &amp;"                           "," ")</f>
        <v xml:space="preserve"> </v>
      </c>
      <c r="AL80" s="38" t="str">
        <f>IF(AJ80=B173,F80 &amp; "                            "," ")</f>
        <v xml:space="preserve"> </v>
      </c>
      <c r="AM80" s="41"/>
      <c r="AN80" s="38" t="str">
        <f>CONCATENATE((IF([1]SAISIE!AG80=1,F80 &amp; " " &amp; "normal                                                    ","")),(IF([1]SAISIE!AH80=1,F80 &amp; " " &amp; "diab                                               ","")),(IF([1]SAISIE!AI80=1,F80 &amp; " " &amp; "diab s sel                                              ","")),(IF([1]SAISIE!AJ80=1, F80 &amp; " " &amp; "mixé                                              ","")),(IF([1]SAISIE!AK80=1,F80 &amp; " " &amp;  "sans sel                                                  ","")),(IF([1]SAISIE!AL80=1,F80 &amp; " " &amp;  "sans graisse                                             ","")),,(IF([1]SAISIE!AM80=1,F80 &amp; " " &amp;  "sans gr s sel                                                ","")))</f>
        <v/>
      </c>
      <c r="AO80" s="38" t="str">
        <f>CONCATENATE((IF([1]SAISIE!AN80=1,F80 &amp; " " &amp; "normal                                      ","")),(IF([1]SAISIE!AO80=1,F80 &amp; " " &amp; "diab                                         ","")),(IF([1]SAISIE!AP80=1,F80 &amp; " " &amp; "diab s sel                                              ","")),(IF([1]SAISIE!AQ80=1,F80 &amp; " " &amp; "mixé                                            ","")),(IF([1]SAISIE!AR80=1,F80 &amp; " " &amp; "sans sel                                                  ","")),(IF([1]SAISIE!AS80=1,F80 &amp; " " &amp; "sans graisse                                                ","")),,(IF([1]SAISIE!AT80=1,F80 &amp; " " &amp; "sans gr s sel                                                   ","")),(IF([1]SAISIE!AU80=1,F80 &amp; " " &amp; "sans porc                                               ","")))</f>
        <v/>
      </c>
      <c r="AP80" s="42"/>
      <c r="AQ80" s="43"/>
      <c r="AR80" s="42"/>
      <c r="AS80" s="42"/>
      <c r="AT80" s="42"/>
      <c r="AU80" s="42"/>
      <c r="AV80" s="42"/>
      <c r="AW80" s="42"/>
      <c r="AX80" s="42"/>
      <c r="AY80" s="42"/>
      <c r="AZ80" s="42"/>
      <c r="BA80" s="42"/>
      <c r="BB80" s="42"/>
      <c r="BC80" s="42"/>
      <c r="BD80" s="42"/>
      <c r="BE80" s="42"/>
      <c r="BF80" s="42"/>
      <c r="BG80" s="42"/>
      <c r="BH80" s="42"/>
      <c r="BI80" s="42"/>
      <c r="BJ80" s="42"/>
      <c r="BK80" s="42"/>
      <c r="BL80" s="42"/>
      <c r="BM80" s="42"/>
      <c r="BN80" s="42"/>
      <c r="BO80" s="42"/>
      <c r="BP80" s="42"/>
      <c r="BQ80" s="42"/>
      <c r="BR80" s="42"/>
      <c r="BS80" s="42"/>
      <c r="BT80" s="42"/>
    </row>
    <row r="81" spans="1:72" s="44" customFormat="1" ht="69" customHeight="1">
      <c r="A81" s="11"/>
      <c r="B81" s="38">
        <f>'[1]Fiche d''informations'!B99</f>
        <v>0</v>
      </c>
      <c r="C81" s="38">
        <f>'[1]Fiche d''informations'!C99</f>
        <v>0</v>
      </c>
      <c r="D81" s="38">
        <f>'[1]Fiche d''informations'!D99</f>
        <v>0</v>
      </c>
      <c r="E81" s="38">
        <f>'[1]Fiche d''informations'!E99</f>
        <v>0</v>
      </c>
      <c r="F81" s="38" t="s">
        <v>112</v>
      </c>
      <c r="G81" s="38" t="str">
        <f>IF([1]SAISIE!AA81=1,'Fiche Agt.Service'!G6,"")</f>
        <v/>
      </c>
      <c r="H81" s="38" t="str">
        <f>IF([1]SAISIE!AB81=1,'Fiche Agt.Service'!H6,"")</f>
        <v/>
      </c>
      <c r="I81" s="38" t="str">
        <f>IF([1]SAISIE!AC81=1,'Fiche Agt.Service'!I6,"")</f>
        <v/>
      </c>
      <c r="J81" s="38" t="str">
        <f>IF([1]SAISIE!AD81=1,'Fiche Agt.Service'!J6,"")</f>
        <v/>
      </c>
      <c r="K81" s="38" t="str">
        <f>IF([1]SAISIE!AE81=1,'Fiche Agt.Service'!K6,"")</f>
        <v/>
      </c>
      <c r="L81" s="38" t="str">
        <f>IF([1]SAISIE!AF81=1,'Fiche Agt.Service'!L6,"")</f>
        <v/>
      </c>
      <c r="M81" s="38" t="str">
        <f>IF([1]SAISIE!BH81=1,'Fiche Agt.Service'!M6,"")</f>
        <v/>
      </c>
      <c r="N81" s="38" t="str">
        <f>IF([1]SAISIE!BI81=1,'Fiche Agt.Service'!N6,"")</f>
        <v/>
      </c>
      <c r="O81" s="38" t="str">
        <f>IF([1]SAISIE!BJ81=1,'Fiche Agt.Service'!O6,"")</f>
        <v/>
      </c>
      <c r="P81" s="38" t="str">
        <f>IF([1]SAISIE!BK81=1,'Fiche Agt.Service'!P6,"")</f>
        <v/>
      </c>
      <c r="Q81" s="38" t="str">
        <f>IF([1]SAISIE!BL81=1,'Fiche Agt.Service'!Q6,"")</f>
        <v/>
      </c>
      <c r="R81" s="38" t="str">
        <f>IF([1]SAISIE!BM81=1,'Fiche Agt.Service'!R6,"")</f>
        <v/>
      </c>
      <c r="S81" s="38" t="str">
        <f>CONCATENATE(IF([1]SAISIE!J81=1,"salle"," "), IF([1]SAISIE!K81=1,"logement"," "))</f>
        <v xml:space="preserve">  </v>
      </c>
      <c r="T81" s="38" t="str">
        <f t="shared" si="2"/>
        <v/>
      </c>
      <c r="U81" s="38" t="str">
        <f t="shared" si="3"/>
        <v/>
      </c>
      <c r="V81" s="39" t="str">
        <f>CONCATENATE((IF(SUM([1]SAISIE!BN81:BP81)=0,"-",INDEX(B162:B164,MATCH(1,[1]SAISIE!BN81:BP81,0)))),(CONCATENATE(G81,H81,I81,J81,K81,L81,M81,N81,O81,P81,Q81,R81)))</f>
        <v>-</v>
      </c>
      <c r="W81" s="38" t="str">
        <f>IF(V81=B162,F81 &amp;"                           "," ")</f>
        <v xml:space="preserve"> </v>
      </c>
      <c r="X81" s="40" t="str">
        <f>IF(V81=B163, F81 &amp; "                            "," ")</f>
        <v xml:space="preserve"> </v>
      </c>
      <c r="Y81" s="38" t="str">
        <f>IF(V81=B164, F81 &amp; "                               "," ")</f>
        <v xml:space="preserve"> </v>
      </c>
      <c r="Z81" s="38" t="str">
        <f>CONCATENATE((IF(SUM([1]SAISIE!BQ81:BR81)=0,"-",INDEX(B165:B166,MATCH(1,[1]SAISIE!BQ81:BR81,0)))),(CONCATENATE(G81,H81,I81,J81,K81,L81,M81,N81,O81,P81,Q81,R81)))</f>
        <v>-</v>
      </c>
      <c r="AA81" s="38" t="str">
        <f>IF(Z81=B165, F81 &amp;"                           "," ")</f>
        <v xml:space="preserve"> </v>
      </c>
      <c r="AB81" s="38" t="str">
        <f>IF(Z81=B166,F81 &amp;"                           "," ")</f>
        <v xml:space="preserve"> </v>
      </c>
      <c r="AC81" s="39" t="str">
        <f>CONCATENATE((IF(SUM([1]SAISIE!BS81:BT81)=0,"-",INDEX(B167:B168,MATCH(1,[1]SAISIE!BS81:BT81,0)))),(CONCATENATE(G81,H81,I81,J81,K81,L81,M81,N81,O81,P81,Q81,R81)))</f>
        <v>-</v>
      </c>
      <c r="AD81" s="38" t="str">
        <f>IF(AC81=B167, F81 &amp;"                           "," ")</f>
        <v xml:space="preserve"> </v>
      </c>
      <c r="AE81" s="38" t="str">
        <f>IF(AC81=B168,F81 &amp;"                           "," ")</f>
        <v xml:space="preserve"> </v>
      </c>
      <c r="AF81" s="39" t="str">
        <f>CONCATENATE((IF(SUM([1]SAISIE!BU81:BW81)=0,"-",INDEX(B169:B171,MATCH(1,[1]SAISIE!BU81:BW81,0)))),(CONCATENATE(G81,H81,I81,J81,K81,L81,M81,N81,O81,P81,Q81,R81)))</f>
        <v>-</v>
      </c>
      <c r="AG81" s="38" t="str">
        <f>IF(AF81=B169, F81 &amp;"                           "," ")</f>
        <v xml:space="preserve"> </v>
      </c>
      <c r="AH81" s="38" t="str">
        <f>IF(AF81=B170,F81 &amp; "                            "," ")</f>
        <v xml:space="preserve"> </v>
      </c>
      <c r="AI81" s="38" t="str">
        <f>IF(AF81=B171,F81 &amp; "                               "," ")</f>
        <v xml:space="preserve"> </v>
      </c>
      <c r="AJ81" s="38" t="str">
        <f>CONCATENATE((IF(SUM([1]SAISIE!BX81:BY81)=0,"-",INDEX(B172:B173,MATCH(1,[1]SAISIE!BX81:BY81,0)))),(CONCATENATE(G81,H81,I81,J81,K81,L81,M81,N81,O81,P81,Q81,R81)))</f>
        <v>-</v>
      </c>
      <c r="AK81" s="38" t="str">
        <f>IF(AJ81=B172,F81 &amp;"                           "," ")</f>
        <v xml:space="preserve"> </v>
      </c>
      <c r="AL81" s="38" t="str">
        <f>IF(AJ81=B173,F81 &amp; "                            "," ")</f>
        <v xml:space="preserve"> </v>
      </c>
      <c r="AM81" s="41"/>
      <c r="AN81" s="38" t="str">
        <f>CONCATENATE((IF([1]SAISIE!AG81=1,F81 &amp; " " &amp; "normal                                                    ","")),(IF([1]SAISIE!AH81=1,F81 &amp; " " &amp; "diab                                               ","")),(IF([1]SAISIE!AI81=1,F81 &amp; " " &amp; "diab s sel                                              ","")),(IF([1]SAISIE!AJ81=1, F81 &amp; " " &amp; "mixé                                              ","")),(IF([1]SAISIE!AK81=1,F81 &amp; " " &amp;  "sans sel                                                  ","")),(IF([1]SAISIE!AL81=1,F81 &amp; " " &amp;  "sans graisse                                             ","")),,(IF([1]SAISIE!AM81=1,F81 &amp; " " &amp;  "sans gr s sel                                                ","")))</f>
        <v/>
      </c>
      <c r="AO81" s="38" t="str">
        <f>CONCATENATE((IF([1]SAISIE!AN81=1,F81 &amp; " " &amp; "normal                                      ","")),(IF([1]SAISIE!AO81=1,F81 &amp; " " &amp; "diab                                         ","")),(IF([1]SAISIE!AP81=1,F81 &amp; " " &amp; "diab s sel                                              ","")),(IF([1]SAISIE!AQ81=1,F81 &amp; " " &amp; "mixé                                            ","")),(IF([1]SAISIE!AR81=1,F81 &amp; " " &amp; "sans sel                                                  ","")),(IF([1]SAISIE!AS81=1,F81 &amp; " " &amp; "sans graisse                                                ","")),,(IF([1]SAISIE!AT81=1,F81 &amp; " " &amp; "sans gr s sel                                                   ","")),(IF([1]SAISIE!AU81=1,F81 &amp; " " &amp; "sans porc                                               ","")))</f>
        <v/>
      </c>
      <c r="AP81" s="42"/>
      <c r="AQ81" s="43"/>
      <c r="AR81" s="42"/>
      <c r="AS81" s="42"/>
      <c r="AT81" s="42"/>
      <c r="AU81" s="42"/>
      <c r="AV81" s="42"/>
      <c r="AW81" s="42"/>
      <c r="AX81" s="42"/>
      <c r="AY81" s="42"/>
      <c r="AZ81" s="42"/>
      <c r="BA81" s="42"/>
      <c r="BB81" s="42"/>
      <c r="BC81" s="42"/>
      <c r="BD81" s="42"/>
      <c r="BE81" s="42"/>
      <c r="BF81" s="42"/>
      <c r="BG81" s="42"/>
      <c r="BH81" s="42"/>
      <c r="BI81" s="42"/>
      <c r="BJ81" s="42"/>
      <c r="BK81" s="42"/>
      <c r="BL81" s="42"/>
      <c r="BM81" s="42"/>
      <c r="BN81" s="42"/>
      <c r="BO81" s="42"/>
      <c r="BP81" s="42"/>
      <c r="BQ81" s="42"/>
      <c r="BR81" s="42"/>
      <c r="BS81" s="42"/>
      <c r="BT81" s="42"/>
    </row>
    <row r="82" spans="1:72" s="44" customFormat="1" ht="69" customHeight="1">
      <c r="A82" s="11"/>
      <c r="B82" s="38">
        <f>'[1]Fiche d''informations'!B100</f>
        <v>0</v>
      </c>
      <c r="C82" s="38">
        <f>'[1]Fiche d''informations'!C100</f>
        <v>0</v>
      </c>
      <c r="D82" s="38">
        <f>'[1]Fiche d''informations'!D100</f>
        <v>0</v>
      </c>
      <c r="E82" s="38">
        <f>'[1]Fiche d''informations'!E100</f>
        <v>0</v>
      </c>
      <c r="F82" s="38" t="s">
        <v>113</v>
      </c>
      <c r="G82" s="38" t="str">
        <f>IF([1]SAISIE!AA82=1,'Fiche Agt.Service'!G6,"")</f>
        <v/>
      </c>
      <c r="H82" s="38" t="str">
        <f>IF([1]SAISIE!AB82=1,'Fiche Agt.Service'!H6,"")</f>
        <v/>
      </c>
      <c r="I82" s="38" t="str">
        <f>IF([1]SAISIE!AC82=1,'Fiche Agt.Service'!I6,"")</f>
        <v/>
      </c>
      <c r="J82" s="38" t="str">
        <f>IF([1]SAISIE!AD82=1,'Fiche Agt.Service'!J6,"")</f>
        <v/>
      </c>
      <c r="K82" s="38" t="str">
        <f>IF([1]SAISIE!AE82=1,'Fiche Agt.Service'!K6,"")</f>
        <v/>
      </c>
      <c r="L82" s="38" t="str">
        <f>IF([1]SAISIE!AF82=1,'Fiche Agt.Service'!L6,"")</f>
        <v/>
      </c>
      <c r="M82" s="38" t="str">
        <f>IF([1]SAISIE!BH82=1,'Fiche Agt.Service'!M6,"")</f>
        <v/>
      </c>
      <c r="N82" s="38" t="str">
        <f>IF([1]SAISIE!BI82=1,'Fiche Agt.Service'!N6,"")</f>
        <v/>
      </c>
      <c r="O82" s="38" t="str">
        <f>IF([1]SAISIE!BJ82=1,'Fiche Agt.Service'!O6,"")</f>
        <v/>
      </c>
      <c r="P82" s="38" t="str">
        <f>IF([1]SAISIE!BK82=1,'Fiche Agt.Service'!P6,"")</f>
        <v/>
      </c>
      <c r="Q82" s="38" t="str">
        <f>IF([1]SAISIE!BL82=1,'Fiche Agt.Service'!Q6,"")</f>
        <v/>
      </c>
      <c r="R82" s="38" t="str">
        <f>IF([1]SAISIE!BM82=1,'Fiche Agt.Service'!R6,"")</f>
        <v/>
      </c>
      <c r="S82" s="38" t="str">
        <f>CONCATENATE(IF([1]SAISIE!J82=1,"salle"," "), IF([1]SAISIE!K82=1,"logement"," "))</f>
        <v xml:space="preserve">  </v>
      </c>
      <c r="T82" s="38" t="str">
        <f t="shared" si="2"/>
        <v/>
      </c>
      <c r="U82" s="38" t="str">
        <f t="shared" si="3"/>
        <v/>
      </c>
      <c r="V82" s="39" t="str">
        <f>CONCATENATE((IF(SUM([1]SAISIE!BN82:BP82)=0,"-",INDEX(B162:B164,MATCH(1,[1]SAISIE!BN82:BP82,0)))),(CONCATENATE(G82,H82,I82,J82,K82,L82,M82,N82,O82,P82,Q82,R82)))</f>
        <v>-</v>
      </c>
      <c r="W82" s="38" t="str">
        <f>IF(V82=B162,F82 &amp;"                           "," ")</f>
        <v xml:space="preserve"> </v>
      </c>
      <c r="X82" s="40" t="str">
        <f>IF(V82=B163, F82 &amp; "                            "," ")</f>
        <v xml:space="preserve"> </v>
      </c>
      <c r="Y82" s="38" t="str">
        <f>IF(V82=B164, F82 &amp; "                               "," ")</f>
        <v xml:space="preserve"> </v>
      </c>
      <c r="Z82" s="38" t="str">
        <f>CONCATENATE((IF(SUM([1]SAISIE!BQ82:BR82)=0,"-",INDEX(B165:B166,MATCH(1,[1]SAISIE!BQ82:BR82,0)))),(CONCATENATE(G82,H82,I82,J82,K82,L82,M82,N82,O82,P82,Q82,R82)))</f>
        <v>-</v>
      </c>
      <c r="AA82" s="38" t="str">
        <f>IF(Z82=B165, F82 &amp;"                           "," ")</f>
        <v xml:space="preserve"> </v>
      </c>
      <c r="AB82" s="38" t="str">
        <f>IF(Z82=B166,F82 &amp;"                           "," ")</f>
        <v xml:space="preserve"> </v>
      </c>
      <c r="AC82" s="39" t="str">
        <f>CONCATENATE((IF(SUM([1]SAISIE!BS82:BT82)=0,"-",INDEX(B167:B168,MATCH(1,[1]SAISIE!BS82:BT82,0)))),(CONCATENATE(G82,H82,I82,J82,K82,L82,M82,N82,O82,P82,Q82,R82)))</f>
        <v>-</v>
      </c>
      <c r="AD82" s="38" t="str">
        <f>IF(AC82=B167, F82 &amp;"                           "," ")</f>
        <v xml:space="preserve"> </v>
      </c>
      <c r="AE82" s="38" t="str">
        <f>IF(AC82=B168,F82 &amp;"                           "," ")</f>
        <v xml:space="preserve"> </v>
      </c>
      <c r="AF82" s="39" t="str">
        <f>CONCATENATE((IF(SUM([1]SAISIE!BU82:BW82)=0,"-",INDEX(B169:B171,MATCH(1,[1]SAISIE!BU82:BW82,0)))),(CONCATENATE(G82,H82,I82,J82,K82,L82,M82,N82,O82,P82,Q82,R82)))</f>
        <v>-</v>
      </c>
      <c r="AG82" s="38" t="str">
        <f>IF(AF82=B169, F82 &amp;"                           "," ")</f>
        <v xml:space="preserve"> </v>
      </c>
      <c r="AH82" s="38" t="str">
        <f>IF(AF82=B170,F82 &amp; "                            "," ")</f>
        <v xml:space="preserve"> </v>
      </c>
      <c r="AI82" s="38" t="str">
        <f>IF(AF82=B171,F82 &amp; "                               "," ")</f>
        <v xml:space="preserve"> </v>
      </c>
      <c r="AJ82" s="38" t="str">
        <f>CONCATENATE((IF(SUM([1]SAISIE!BX82:BY82)=0,"-",INDEX(B172:B173,MATCH(1,[1]SAISIE!BX82:BY82,0)))),(CONCATENATE(G82,H82,I82,J82,K82,L82,M82,N82,O82,P82,Q82,R82)))</f>
        <v>-</v>
      </c>
      <c r="AK82" s="38" t="str">
        <f>IF(AJ82=B172,F82 &amp;"                           "," ")</f>
        <v xml:space="preserve"> </v>
      </c>
      <c r="AL82" s="38" t="str">
        <f>IF(AJ82=B173,F82 &amp; "                            "," ")</f>
        <v xml:space="preserve"> </v>
      </c>
      <c r="AM82" s="41"/>
      <c r="AN82" s="38" t="str">
        <f>CONCATENATE((IF([1]SAISIE!AG82=1,F82 &amp; " " &amp; "normal                                                    ","")),(IF([1]SAISIE!AH82=1,F82 &amp; " " &amp; "diab                                               ","")),(IF([1]SAISIE!AI82=1,F82 &amp; " " &amp; "diab s sel                                              ","")),(IF([1]SAISIE!AJ82=1, F82 &amp; " " &amp; "mixé                                              ","")),(IF([1]SAISIE!AK82=1,F82 &amp; " " &amp;  "sans sel                                                  ","")),(IF([1]SAISIE!AL82=1,F82 &amp; " " &amp;  "sans graisse                                             ","")),,(IF([1]SAISIE!AM82=1,F82 &amp; " " &amp;  "sans gr s sel                                                ","")))</f>
        <v/>
      </c>
      <c r="AO82" s="38" t="str">
        <f>CONCATENATE((IF([1]SAISIE!AN82=1,F82 &amp; " " &amp; "normal                                      ","")),(IF([1]SAISIE!AO82=1,F82 &amp; " " &amp; "diab                                         ","")),(IF([1]SAISIE!AP82=1,F82 &amp; " " &amp; "diab s sel                                              ","")),(IF([1]SAISIE!AQ82=1,F82 &amp; " " &amp; "mixé                                            ","")),(IF([1]SAISIE!AR82=1,F82 &amp; " " &amp; "sans sel                                                  ","")),(IF([1]SAISIE!AS82=1,F82 &amp; " " &amp; "sans graisse                                                ","")),,(IF([1]SAISIE!AT82=1,F82 &amp; " " &amp; "sans gr s sel                                                   ","")),(IF([1]SAISIE!AU82=1,F82 &amp; " " &amp; "sans porc                                               ","")))</f>
        <v/>
      </c>
      <c r="AP82" s="42"/>
      <c r="AQ82" s="43"/>
      <c r="AR82" s="42"/>
      <c r="AS82" s="42"/>
      <c r="AT82" s="42"/>
      <c r="AU82" s="42"/>
      <c r="AV82" s="42"/>
      <c r="AW82" s="42"/>
      <c r="AX82" s="42"/>
      <c r="AY82" s="42"/>
      <c r="AZ82" s="42"/>
      <c r="BA82" s="42"/>
      <c r="BB82" s="42"/>
      <c r="BC82" s="42"/>
      <c r="BD82" s="42"/>
      <c r="BE82" s="42"/>
      <c r="BF82" s="42"/>
      <c r="BG82" s="42"/>
      <c r="BH82" s="42"/>
      <c r="BI82" s="42"/>
      <c r="BJ82" s="42"/>
      <c r="BK82" s="42"/>
      <c r="BL82" s="42"/>
      <c r="BM82" s="42"/>
      <c r="BN82" s="42"/>
      <c r="BO82" s="42"/>
      <c r="BP82" s="42"/>
      <c r="BQ82" s="42"/>
      <c r="BR82" s="42"/>
      <c r="BS82" s="42"/>
      <c r="BT82" s="42"/>
    </row>
    <row r="83" spans="1:72" s="44" customFormat="1" ht="69" customHeight="1">
      <c r="A83" s="11"/>
      <c r="B83" s="38">
        <f>'[1]Fiche d''informations'!B101</f>
        <v>0</v>
      </c>
      <c r="C83" s="38">
        <f>'[1]Fiche d''informations'!C101</f>
        <v>0</v>
      </c>
      <c r="D83" s="38">
        <f>'[1]Fiche d''informations'!D101</f>
        <v>0</v>
      </c>
      <c r="E83" s="38">
        <f>'[1]Fiche d''informations'!E101</f>
        <v>0</v>
      </c>
      <c r="F83" s="38" t="s">
        <v>114</v>
      </c>
      <c r="G83" s="38" t="str">
        <f>IF([1]SAISIE!AA83=1,'Fiche Agt.Service'!G6,"")</f>
        <v/>
      </c>
      <c r="H83" s="38" t="str">
        <f>IF([1]SAISIE!AB83=1,'Fiche Agt.Service'!H6,"")</f>
        <v/>
      </c>
      <c r="I83" s="38" t="str">
        <f>IF([1]SAISIE!AC83=1,'Fiche Agt.Service'!I6,"")</f>
        <v/>
      </c>
      <c r="J83" s="38" t="str">
        <f>IF([1]SAISIE!AD83=1,'Fiche Agt.Service'!J6,"")</f>
        <v/>
      </c>
      <c r="K83" s="38" t="str">
        <f>IF([1]SAISIE!AE83=1,'Fiche Agt.Service'!K6,"")</f>
        <v/>
      </c>
      <c r="L83" s="38" t="str">
        <f>IF([1]SAISIE!AF83=1,'Fiche Agt.Service'!L6,"")</f>
        <v/>
      </c>
      <c r="M83" s="38" t="str">
        <f>IF([1]SAISIE!BH83=1,'Fiche Agt.Service'!M6,"")</f>
        <v/>
      </c>
      <c r="N83" s="38" t="str">
        <f>IF([1]SAISIE!BI83=1,'Fiche Agt.Service'!N6,"")</f>
        <v/>
      </c>
      <c r="O83" s="38" t="str">
        <f>IF([1]SAISIE!BJ83=1,'Fiche Agt.Service'!O6,"")</f>
        <v/>
      </c>
      <c r="P83" s="38" t="str">
        <f>IF([1]SAISIE!BK83=1,'Fiche Agt.Service'!P6,"")</f>
        <v/>
      </c>
      <c r="Q83" s="38" t="str">
        <f>IF([1]SAISIE!BL83=1,'Fiche Agt.Service'!Q6,"")</f>
        <v/>
      </c>
      <c r="R83" s="38" t="str">
        <f>IF([1]SAISIE!BM83=1,'Fiche Agt.Service'!R6,"")</f>
        <v/>
      </c>
      <c r="S83" s="38" t="str">
        <f>CONCATENATE(IF([1]SAISIE!J83=1,"salle"," "), IF([1]SAISIE!K83=1,"logement"," "))</f>
        <v xml:space="preserve">  </v>
      </c>
      <c r="T83" s="38" t="str">
        <f t="shared" si="2"/>
        <v/>
      </c>
      <c r="U83" s="38" t="str">
        <f t="shared" si="3"/>
        <v/>
      </c>
      <c r="V83" s="39" t="str">
        <f>CONCATENATE((IF(SUM([1]SAISIE!BN83:BP83)=0,"-",INDEX(B162:B164,MATCH(1,[1]SAISIE!BN83:BP83,0)))),(CONCATENATE(G83,H83,I83,J83,K83,L83,M83,N83,O83,P83,Q83,R83)))</f>
        <v>-</v>
      </c>
      <c r="W83" s="38" t="str">
        <f>IF(V83=B162,F83 &amp;"                           "," ")</f>
        <v xml:space="preserve"> </v>
      </c>
      <c r="X83" s="40" t="str">
        <f>IF(V83=B163, F83 &amp; "                            "," ")</f>
        <v xml:space="preserve"> </v>
      </c>
      <c r="Y83" s="38" t="str">
        <f>IF(V83=B164, F83 &amp; "                               "," ")</f>
        <v xml:space="preserve"> </v>
      </c>
      <c r="Z83" s="38" t="str">
        <f>CONCATENATE((IF(SUM([1]SAISIE!BQ83:BR83)=0,"-",INDEX(B165:B166,MATCH(1,[1]SAISIE!BQ83:BR83,0)))),(CONCATENATE(G83,H83,I83,J83,K83,L83,M83,N83,O83,P83,Q83,R83)))</f>
        <v>-</v>
      </c>
      <c r="AA83" s="38" t="str">
        <f>IF(Z83=B165, F83 &amp;"                           "," ")</f>
        <v xml:space="preserve"> </v>
      </c>
      <c r="AB83" s="38" t="str">
        <f>IF(Z83=B166,F83 &amp;"                           "," ")</f>
        <v xml:space="preserve"> </v>
      </c>
      <c r="AC83" s="39" t="str">
        <f>CONCATENATE((IF(SUM([1]SAISIE!BS83:BT83)=0,"-",INDEX(B167:B168,MATCH(1,[1]SAISIE!BS83:BT83,0)))),(CONCATENATE(G83,H83,I83,J83,K83,L83,M83,N83,O83,P83,Q83,R83)))</f>
        <v>-</v>
      </c>
      <c r="AD83" s="38" t="str">
        <f>IF(AC83=B167, F83 &amp;"                           "," ")</f>
        <v xml:space="preserve"> </v>
      </c>
      <c r="AE83" s="38" t="str">
        <f>IF(AC83=B168,F83 &amp;"                           "," ")</f>
        <v xml:space="preserve"> </v>
      </c>
      <c r="AF83" s="39" t="str">
        <f>CONCATENATE((IF(SUM([1]SAISIE!BU83:BW83)=0,"-",INDEX(B169:B171,MATCH(1,[1]SAISIE!BU83:BW83,0)))),(CONCATENATE(G83,H83,I83,J83,K83,L83,M83,N83,O83,P83,Q83,R83)))</f>
        <v>-</v>
      </c>
      <c r="AG83" s="38" t="str">
        <f>IF(AF83=B169, F83 &amp;"                           "," ")</f>
        <v xml:space="preserve"> </v>
      </c>
      <c r="AH83" s="38" t="str">
        <f>IF(AF83=B170,F83 &amp; "                            "," ")</f>
        <v xml:space="preserve"> </v>
      </c>
      <c r="AI83" s="38" t="str">
        <f>IF(AF83=B171,F83 &amp; "                               "," ")</f>
        <v xml:space="preserve"> </v>
      </c>
      <c r="AJ83" s="38" t="str">
        <f>CONCATENATE((IF(SUM([1]SAISIE!BX83:BY83)=0,"-",INDEX(B172:B173,MATCH(1,[1]SAISIE!BX83:BY83,0)))),(CONCATENATE(G83,H83,I83,J83,K83,L83,M83,N83,O83,P83,Q83,R83)))</f>
        <v>-</v>
      </c>
      <c r="AK83" s="38" t="str">
        <f>IF(AJ83=B172,F83 &amp;"                           "," ")</f>
        <v xml:space="preserve"> </v>
      </c>
      <c r="AL83" s="38" t="str">
        <f>IF(AJ83=B173,F83 &amp; "                            "," ")</f>
        <v xml:space="preserve"> </v>
      </c>
      <c r="AM83" s="41"/>
      <c r="AN83" s="38" t="str">
        <f>CONCATENATE((IF([1]SAISIE!AG83=1,F83 &amp; " " &amp; "normal                                                    ","")),(IF([1]SAISIE!AH83=1,F83 &amp; " " &amp; "diab                                               ","")),(IF([1]SAISIE!AI83=1,F83 &amp; " " &amp; "diab s sel                                              ","")),(IF([1]SAISIE!AJ83=1, F83 &amp; " " &amp; "mixé                                              ","")),(IF([1]SAISIE!AK83=1,F83 &amp; " " &amp;  "sans sel                                                  ","")),(IF([1]SAISIE!AL83=1,F83 &amp; " " &amp;  "sans graisse                                             ","")),,(IF([1]SAISIE!AM83=1,F83 &amp; " " &amp;  "sans gr s sel                                                ","")))</f>
        <v/>
      </c>
      <c r="AO83" s="38" t="str">
        <f>CONCATENATE((IF([1]SAISIE!AN83=1,F83 &amp; " " &amp; "normal                                      ","")),(IF([1]SAISIE!AO83=1,F83 &amp; " " &amp; "diab                                         ","")),(IF([1]SAISIE!AP83=1,F83 &amp; " " &amp; "diab s sel                                              ","")),(IF([1]SAISIE!AQ83=1,F83 &amp; " " &amp; "mixé                                            ","")),(IF([1]SAISIE!AR83=1,F83 &amp; " " &amp; "sans sel                                                  ","")),(IF([1]SAISIE!AS83=1,F83 &amp; " " &amp; "sans graisse                                                ","")),,(IF([1]SAISIE!AT83=1,F83 &amp; " " &amp; "sans gr s sel                                                   ","")),(IF([1]SAISIE!AU83=1,F83 &amp; " " &amp; "sans porc                                               ","")))</f>
        <v/>
      </c>
      <c r="AP83" s="42"/>
      <c r="AQ83" s="43"/>
      <c r="AR83" s="42"/>
      <c r="AS83" s="42"/>
      <c r="AT83" s="42"/>
      <c r="AU83" s="42"/>
      <c r="AV83" s="42"/>
      <c r="AW83" s="42"/>
      <c r="AX83" s="42"/>
      <c r="AY83" s="42"/>
      <c r="AZ83" s="42"/>
      <c r="BA83" s="42"/>
      <c r="BB83" s="42"/>
      <c r="BC83" s="42"/>
      <c r="BD83" s="42"/>
      <c r="BE83" s="42"/>
      <c r="BF83" s="42"/>
      <c r="BG83" s="42"/>
      <c r="BH83" s="42"/>
      <c r="BI83" s="42"/>
      <c r="BJ83" s="42"/>
      <c r="BK83" s="42"/>
      <c r="BL83" s="42"/>
      <c r="BM83" s="42"/>
      <c r="BN83" s="42"/>
      <c r="BO83" s="42"/>
      <c r="BP83" s="42"/>
      <c r="BQ83" s="42"/>
      <c r="BR83" s="42"/>
      <c r="BS83" s="42"/>
      <c r="BT83" s="42"/>
    </row>
    <row r="84" spans="1:72" s="44" customFormat="1" ht="69" customHeight="1">
      <c r="A84" s="11"/>
      <c r="B84" s="38">
        <f>'[1]Fiche d''informations'!B102</f>
        <v>0</v>
      </c>
      <c r="C84" s="38">
        <f>'[1]Fiche d''informations'!C102</f>
        <v>0</v>
      </c>
      <c r="D84" s="38">
        <f>'[1]Fiche d''informations'!D102</f>
        <v>0</v>
      </c>
      <c r="E84" s="38">
        <f>'[1]Fiche d''informations'!E102</f>
        <v>0</v>
      </c>
      <c r="F84" s="38" t="s">
        <v>115</v>
      </c>
      <c r="G84" s="38" t="str">
        <f>IF([1]SAISIE!AA84=1,'Fiche Agt.Service'!G6,"")</f>
        <v/>
      </c>
      <c r="H84" s="38" t="str">
        <f>IF([1]SAISIE!AB84=1,'Fiche Agt.Service'!H6,"")</f>
        <v/>
      </c>
      <c r="I84" s="38" t="str">
        <f>IF([1]SAISIE!AC84=1,'Fiche Agt.Service'!I6,"")</f>
        <v/>
      </c>
      <c r="J84" s="38" t="str">
        <f>IF([1]SAISIE!AD84=1,'Fiche Agt.Service'!J6,"")</f>
        <v/>
      </c>
      <c r="K84" s="38" t="str">
        <f>IF([1]SAISIE!AE84=1,'Fiche Agt.Service'!K6,"")</f>
        <v/>
      </c>
      <c r="L84" s="38" t="str">
        <f>IF([1]SAISIE!AF84=1,'Fiche Agt.Service'!L6,"")</f>
        <v/>
      </c>
      <c r="M84" s="38" t="str">
        <f>IF([1]SAISIE!BH84=1,'Fiche Agt.Service'!M6,"")</f>
        <v/>
      </c>
      <c r="N84" s="38" t="str">
        <f>IF([1]SAISIE!BI84=1,'Fiche Agt.Service'!N6,"")</f>
        <v/>
      </c>
      <c r="O84" s="38" t="str">
        <f>IF([1]SAISIE!BJ84=1,'Fiche Agt.Service'!O6,"")</f>
        <v/>
      </c>
      <c r="P84" s="38" t="str">
        <f>IF([1]SAISIE!BK84=1,'Fiche Agt.Service'!P6,"")</f>
        <v/>
      </c>
      <c r="Q84" s="38" t="str">
        <f>IF([1]SAISIE!BL84=1,'Fiche Agt.Service'!Q6,"")</f>
        <v/>
      </c>
      <c r="R84" s="38" t="str">
        <f>IF([1]SAISIE!BM84=1,'Fiche Agt.Service'!R6,"")</f>
        <v/>
      </c>
      <c r="S84" s="38" t="str">
        <f>CONCATENATE(IF([1]SAISIE!J84=1,"salle"," "), IF([1]SAISIE!K84=1,"logement"," "))</f>
        <v xml:space="preserve">  </v>
      </c>
      <c r="T84" s="38" t="str">
        <f t="shared" si="2"/>
        <v/>
      </c>
      <c r="U84" s="38" t="str">
        <f t="shared" si="3"/>
        <v/>
      </c>
      <c r="V84" s="39" t="str">
        <f>CONCATENATE((IF(SUM([1]SAISIE!BN84:BP84)=0,"-",INDEX(B162:B164,MATCH(1,[1]SAISIE!BN84:BP84,0)))),(CONCATENATE(G84,H84,I84,J84,K84,L84,M84,N84,O84,P84,Q84,R84)))</f>
        <v>-</v>
      </c>
      <c r="W84" s="38" t="str">
        <f>IF(V84=B162,F84 &amp;"                           "," ")</f>
        <v xml:space="preserve"> </v>
      </c>
      <c r="X84" s="40" t="str">
        <f>IF(V84=B163, F84 &amp; "                            "," ")</f>
        <v xml:space="preserve"> </v>
      </c>
      <c r="Y84" s="38" t="str">
        <f>IF(V84=B164, F84 &amp; "                               "," ")</f>
        <v xml:space="preserve"> </v>
      </c>
      <c r="Z84" s="38" t="str">
        <f>CONCATENATE((IF(SUM([1]SAISIE!BQ84:BR84)=0,"-",INDEX(B165:B166,MATCH(1,[1]SAISIE!BQ84:BR84,0)))),(CONCATENATE(G84,H84,I84,J84,K84,L84,M84,N84,O84,P84,Q84,R84)))</f>
        <v>-</v>
      </c>
      <c r="AA84" s="38" t="str">
        <f>IF(Z84=B165, F84 &amp;"                           "," ")</f>
        <v xml:space="preserve"> </v>
      </c>
      <c r="AB84" s="38" t="str">
        <f>IF(Z84=B166,F84 &amp;"                           "," ")</f>
        <v xml:space="preserve"> </v>
      </c>
      <c r="AC84" s="39" t="str">
        <f>CONCATENATE((IF(SUM([1]SAISIE!BS84:BT84)=0,"-",INDEX(B167:B168,MATCH(1,[1]SAISIE!BS84:BT84,0)))),(CONCATENATE(G84,H84,I84,J84,K84,L84,M84,N84,O84,P84,Q84,R84)))</f>
        <v>-</v>
      </c>
      <c r="AD84" s="38" t="str">
        <f>IF(AC84=B167, F84 &amp;"                           "," ")</f>
        <v xml:space="preserve"> </v>
      </c>
      <c r="AE84" s="38" t="str">
        <f>IF(AC84=B168,F84 &amp;"                           "," ")</f>
        <v xml:space="preserve"> </v>
      </c>
      <c r="AF84" s="39" t="str">
        <f>CONCATENATE((IF(SUM([1]SAISIE!BU84:BW84)=0,"-",INDEX(B169:B171,MATCH(1,[1]SAISIE!BU84:BW84,0)))),(CONCATENATE(G84,H84,I84,J84,K84,L84,M84,N84,O84,P84,Q84,R84)))</f>
        <v>-</v>
      </c>
      <c r="AG84" s="38" t="str">
        <f>IF(AF84=B169, F84 &amp;"                           "," ")</f>
        <v xml:space="preserve"> </v>
      </c>
      <c r="AH84" s="38" t="str">
        <f>IF(AF84=B170,F84 &amp; "                            "," ")</f>
        <v xml:space="preserve"> </v>
      </c>
      <c r="AI84" s="38" t="str">
        <f>IF(AF84=B171,F84 &amp; "                               "," ")</f>
        <v xml:space="preserve"> </v>
      </c>
      <c r="AJ84" s="38" t="str">
        <f>CONCATENATE((IF(SUM([1]SAISIE!BX84:BY84)=0,"-",INDEX(B172:B173,MATCH(1,[1]SAISIE!BX84:BY84,0)))),(CONCATENATE(G84,H84,I84,J84,K84,L84,M84,N84,O84,P84,Q84,R84)))</f>
        <v>-</v>
      </c>
      <c r="AK84" s="38" t="str">
        <f>IF(AJ84=B172,F84 &amp;"                           "," ")</f>
        <v xml:space="preserve"> </v>
      </c>
      <c r="AL84" s="38" t="str">
        <f>IF(AJ84=B173,F84 &amp; "                            "," ")</f>
        <v xml:space="preserve"> </v>
      </c>
      <c r="AM84" s="41"/>
      <c r="AN84" s="38" t="str">
        <f>CONCATENATE((IF([1]SAISIE!AG84=1,F84 &amp; " " &amp; "normal                                                    ","")),(IF([1]SAISIE!AH84=1,F84 &amp; " " &amp; "diab                                               ","")),(IF([1]SAISIE!AI84=1,F84 &amp; " " &amp; "diab s sel                                              ","")),(IF([1]SAISIE!AJ84=1, F84 &amp; " " &amp; "mixé                                              ","")),(IF([1]SAISIE!AK84=1,F84 &amp; " " &amp;  "sans sel                                                  ","")),(IF([1]SAISIE!AL84=1,F84 &amp; " " &amp;  "sans graisse                                             ","")),,(IF([1]SAISIE!AM84=1,F84 &amp; " " &amp;  "sans gr s sel                                                ","")))</f>
        <v/>
      </c>
      <c r="AO84" s="38" t="str">
        <f>CONCATENATE((IF([1]SAISIE!AN84=1,F84 &amp; " " &amp; "normal                                      ","")),(IF([1]SAISIE!AO84=1,F84 &amp; " " &amp; "diab                                         ","")),(IF([1]SAISIE!AP84=1,F84 &amp; " " &amp; "diab s sel                                              ","")),(IF([1]SAISIE!AQ84=1,F84 &amp; " " &amp; "mixé                                            ","")),(IF([1]SAISIE!AR84=1,F84 &amp; " " &amp; "sans sel                                                  ","")),(IF([1]SAISIE!AS84=1,F84 &amp; " " &amp; "sans graisse                                                ","")),,(IF([1]SAISIE!AT84=1,F84 &amp; " " &amp; "sans gr s sel                                                   ","")),(IF([1]SAISIE!AU84=1,F84 &amp; " " &amp; "sans porc                                               ","")))</f>
        <v/>
      </c>
      <c r="AP84" s="42"/>
      <c r="AQ84" s="43"/>
      <c r="AR84" s="42"/>
      <c r="AS84" s="42"/>
      <c r="AT84" s="42"/>
      <c r="AU84" s="42"/>
      <c r="AV84" s="42"/>
      <c r="AW84" s="42"/>
      <c r="AX84" s="42"/>
      <c r="AY84" s="42"/>
      <c r="AZ84" s="42"/>
      <c r="BA84" s="42"/>
      <c r="BB84" s="42"/>
      <c r="BC84" s="42"/>
      <c r="BD84" s="42"/>
      <c r="BE84" s="42"/>
      <c r="BF84" s="42"/>
      <c r="BG84" s="42"/>
      <c r="BH84" s="42"/>
      <c r="BI84" s="42"/>
      <c r="BJ84" s="42"/>
      <c r="BK84" s="42"/>
      <c r="BL84" s="42"/>
      <c r="BM84" s="42"/>
      <c r="BN84" s="42"/>
      <c r="BO84" s="42"/>
      <c r="BP84" s="42"/>
      <c r="BQ84" s="42"/>
      <c r="BR84" s="42"/>
      <c r="BS84" s="42"/>
      <c r="BT84" s="42"/>
    </row>
    <row r="85" spans="1:72" s="44" customFormat="1" ht="69" customHeight="1">
      <c r="A85" s="11"/>
      <c r="B85" s="38">
        <f>'[1]Fiche d''informations'!B103</f>
        <v>0</v>
      </c>
      <c r="C85" s="38">
        <f>'[1]Fiche d''informations'!C103</f>
        <v>0</v>
      </c>
      <c r="D85" s="38">
        <f>'[1]Fiche d''informations'!D103</f>
        <v>0</v>
      </c>
      <c r="E85" s="38">
        <f>'[1]Fiche d''informations'!E103</f>
        <v>0</v>
      </c>
      <c r="F85" s="38" t="s">
        <v>116</v>
      </c>
      <c r="G85" s="38" t="str">
        <f>IF([1]SAISIE!AA85=1,'Fiche Agt.Service'!G6,"")</f>
        <v/>
      </c>
      <c r="H85" s="38" t="str">
        <f>IF([1]SAISIE!AB85=1,'Fiche Agt.Service'!H6,"")</f>
        <v/>
      </c>
      <c r="I85" s="38" t="str">
        <f>IF([1]SAISIE!AC85=1,'Fiche Agt.Service'!I6,"")</f>
        <v/>
      </c>
      <c r="J85" s="38" t="str">
        <f>IF([1]SAISIE!AD85=1,'Fiche Agt.Service'!J6,"")</f>
        <v/>
      </c>
      <c r="K85" s="38" t="str">
        <f>IF([1]SAISIE!AE85=1,'Fiche Agt.Service'!K6,"")</f>
        <v/>
      </c>
      <c r="L85" s="38" t="str">
        <f>IF([1]SAISIE!AF85=1,'Fiche Agt.Service'!L6,"")</f>
        <v/>
      </c>
      <c r="M85" s="38" t="str">
        <f>IF([1]SAISIE!BH85=1,'Fiche Agt.Service'!M6,"")</f>
        <v/>
      </c>
      <c r="N85" s="38" t="str">
        <f>IF([1]SAISIE!BI85=1,'Fiche Agt.Service'!N6,"")</f>
        <v/>
      </c>
      <c r="O85" s="38" t="str">
        <f>IF([1]SAISIE!BJ85=1,'Fiche Agt.Service'!O6,"")</f>
        <v/>
      </c>
      <c r="P85" s="38" t="str">
        <f>IF([1]SAISIE!BK85=1,'Fiche Agt.Service'!P6,"")</f>
        <v/>
      </c>
      <c r="Q85" s="38" t="str">
        <f>IF([1]SAISIE!BL85=1,'Fiche Agt.Service'!Q6,"")</f>
        <v/>
      </c>
      <c r="R85" s="38" t="str">
        <f>IF([1]SAISIE!BM85=1,'Fiche Agt.Service'!R6,"")</f>
        <v/>
      </c>
      <c r="S85" s="38" t="str">
        <f>CONCATENATE(IF([1]SAISIE!J85=1,"salle"," "), IF([1]SAISIE!K85=1,"logement"," "))</f>
        <v xml:space="preserve">  </v>
      </c>
      <c r="T85" s="38" t="str">
        <f t="shared" si="2"/>
        <v/>
      </c>
      <c r="U85" s="38" t="str">
        <f t="shared" si="3"/>
        <v/>
      </c>
      <c r="V85" s="39" t="str">
        <f>CONCATENATE((IF(SUM([1]SAISIE!BN85:BP85)=0,"-",INDEX(B162:B164,MATCH(1,[1]SAISIE!BN85:BP85,0)))),(CONCATENATE(G85,H85,I85,J85,K85,L85,M85,N85,O85,P85,Q85,R85)))</f>
        <v>-</v>
      </c>
      <c r="W85" s="38" t="str">
        <f>IF(V85=B162,F85 &amp;"                           "," ")</f>
        <v xml:space="preserve"> </v>
      </c>
      <c r="X85" s="40" t="str">
        <f>IF(V85=B163, F85 &amp; "                            "," ")</f>
        <v xml:space="preserve"> </v>
      </c>
      <c r="Y85" s="38" t="str">
        <f>IF(V85=B164, F85 &amp; "                               "," ")</f>
        <v xml:space="preserve"> </v>
      </c>
      <c r="Z85" s="38" t="str">
        <f>CONCATENATE((IF(SUM([1]SAISIE!BQ85:BR85)=0,"-",INDEX(B165:B166,MATCH(1,[1]SAISIE!BQ85:BR85,0)))),(CONCATENATE(G85,H85,I85,J85,K85,L85,M85,N85,O85,P85,Q85,R85)))</f>
        <v>-</v>
      </c>
      <c r="AA85" s="38" t="str">
        <f>IF(Z85=B165, F85 &amp;"                           "," ")</f>
        <v xml:space="preserve"> </v>
      </c>
      <c r="AB85" s="38" t="str">
        <f>IF(Z85=B166,F85 &amp;"                           "," ")</f>
        <v xml:space="preserve"> </v>
      </c>
      <c r="AC85" s="39" t="str">
        <f>CONCATENATE((IF(SUM([1]SAISIE!BS85:BT85)=0,"-",INDEX(B167:B168,MATCH(1,[1]SAISIE!BS85:BT85,0)))),(CONCATENATE(G85,H85,I85,J85,K85,L85,M85,N85,O85,P85,Q85,R85)))</f>
        <v>-</v>
      </c>
      <c r="AD85" s="38" t="str">
        <f>IF(AC85=B167, F85 &amp;"                           "," ")</f>
        <v xml:space="preserve"> </v>
      </c>
      <c r="AE85" s="38" t="str">
        <f>IF(AC85=B168,F85 &amp;"                           "," ")</f>
        <v xml:space="preserve"> </v>
      </c>
      <c r="AF85" s="39" t="str">
        <f>CONCATENATE((IF(SUM([1]SAISIE!BU85:BW85)=0,"-",INDEX(B169:B171,MATCH(1,[1]SAISIE!BU85:BW85,0)))),(CONCATENATE(G85,H85,I85,J85,K85,L85,M85,N85,O85,P85,Q85,R85)))</f>
        <v>-</v>
      </c>
      <c r="AG85" s="38" t="str">
        <f>IF(AF85=B169, F85 &amp;"                           "," ")</f>
        <v xml:space="preserve"> </v>
      </c>
      <c r="AH85" s="38" t="str">
        <f>IF(AF85=B170,F85 &amp; "                            "," ")</f>
        <v xml:space="preserve"> </v>
      </c>
      <c r="AI85" s="38" t="str">
        <f>IF(AF85=B171,F85 &amp; "                               "," ")</f>
        <v xml:space="preserve"> </v>
      </c>
      <c r="AJ85" s="38" t="str">
        <f>CONCATENATE((IF(SUM([1]SAISIE!BX85:BY85)=0,"-",INDEX(B172:B173,MATCH(1,[1]SAISIE!BX85:BY85,0)))),(CONCATENATE(G85,H85,I85,J85,K85,L85,M85,N85,O85,P85,Q85,R85)))</f>
        <v>-</v>
      </c>
      <c r="AK85" s="38" t="str">
        <f>IF(AJ85=B172,F85 &amp;"                           "," ")</f>
        <v xml:space="preserve"> </v>
      </c>
      <c r="AL85" s="38" t="str">
        <f>IF(AJ85=B173,F85 &amp; "                            "," ")</f>
        <v xml:space="preserve"> </v>
      </c>
      <c r="AM85" s="41"/>
      <c r="AN85" s="38" t="str">
        <f>CONCATENATE((IF([1]SAISIE!AG85=1,F85 &amp; " " &amp; "normal                                                    ","")),(IF([1]SAISIE!AH85=1,F85 &amp; " " &amp; "diab                                               ","")),(IF([1]SAISIE!AI85=1,F85 &amp; " " &amp; "diab s sel                                              ","")),(IF([1]SAISIE!AJ85=1, F85 &amp; " " &amp; "mixé                                              ","")),(IF([1]SAISIE!AK85=1,F85 &amp; " " &amp;  "sans sel                                                  ","")),(IF([1]SAISIE!AL85=1,F85 &amp; " " &amp;  "sans graisse                                             ","")),,(IF([1]SAISIE!AM85=1,F85 &amp; " " &amp;  "sans gr s sel                                                ","")))</f>
        <v/>
      </c>
      <c r="AO85" s="38" t="str">
        <f>CONCATENATE((IF([1]SAISIE!AN85=1,F85 &amp; " " &amp; "normal                                      ","")),(IF([1]SAISIE!AO85=1,F85 &amp; " " &amp; "diab                                         ","")),(IF([1]SAISIE!AP85=1,F85 &amp; " " &amp; "diab s sel                                              ","")),(IF([1]SAISIE!AQ85=1,F85 &amp; " " &amp; "mixé                                            ","")),(IF([1]SAISIE!AR85=1,F85 &amp; " " &amp; "sans sel                                                  ","")),(IF([1]SAISIE!AS85=1,F85 &amp; " " &amp; "sans graisse                                                ","")),,(IF([1]SAISIE!AT85=1,F85 &amp; " " &amp; "sans gr s sel                                                   ","")),(IF([1]SAISIE!AU85=1,F85 &amp; " " &amp; "sans porc                                               ","")))</f>
        <v/>
      </c>
      <c r="AP85" s="42"/>
      <c r="AQ85" s="43"/>
      <c r="AR85" s="42"/>
      <c r="AS85" s="42"/>
      <c r="AT85" s="42"/>
      <c r="AU85" s="42"/>
      <c r="AV85" s="42"/>
      <c r="AW85" s="42"/>
      <c r="AX85" s="42"/>
      <c r="AY85" s="42"/>
      <c r="AZ85" s="42"/>
      <c r="BA85" s="42"/>
      <c r="BB85" s="42"/>
      <c r="BC85" s="42"/>
      <c r="BD85" s="42"/>
      <c r="BE85" s="42"/>
      <c r="BF85" s="42"/>
      <c r="BG85" s="42"/>
      <c r="BH85" s="42"/>
      <c r="BI85" s="42"/>
      <c r="BJ85" s="42"/>
      <c r="BK85" s="42"/>
      <c r="BL85" s="42"/>
      <c r="BM85" s="42"/>
      <c r="BN85" s="42"/>
      <c r="BO85" s="42"/>
      <c r="BP85" s="42"/>
      <c r="BQ85" s="42"/>
      <c r="BR85" s="42"/>
      <c r="BS85" s="42"/>
      <c r="BT85" s="42"/>
    </row>
    <row r="86" spans="1:72" s="44" customFormat="1" ht="69" customHeight="1">
      <c r="A86" s="11"/>
      <c r="B86" s="38">
        <f>'[1]Fiche d''informations'!B104</f>
        <v>0</v>
      </c>
      <c r="C86" s="38">
        <f>'[1]Fiche d''informations'!C104</f>
        <v>0</v>
      </c>
      <c r="D86" s="38">
        <f>'[1]Fiche d''informations'!D104</f>
        <v>0</v>
      </c>
      <c r="E86" s="38">
        <f>'[1]Fiche d''informations'!E104</f>
        <v>0</v>
      </c>
      <c r="F86" s="38" t="s">
        <v>117</v>
      </c>
      <c r="G86" s="38" t="str">
        <f>IF([1]SAISIE!AA86=1,'Fiche Agt.Service'!G6,"")</f>
        <v/>
      </c>
      <c r="H86" s="38" t="str">
        <f>IF([1]SAISIE!AB86=1,'Fiche Agt.Service'!H6,"")</f>
        <v/>
      </c>
      <c r="I86" s="38" t="str">
        <f>IF([1]SAISIE!AC86=1,'Fiche Agt.Service'!I6,"")</f>
        <v/>
      </c>
      <c r="J86" s="38" t="str">
        <f>IF([1]SAISIE!AD86=1,'Fiche Agt.Service'!J6,"")</f>
        <v/>
      </c>
      <c r="K86" s="38" t="str">
        <f>IF([1]SAISIE!AE86=1,'Fiche Agt.Service'!K6,"")</f>
        <v/>
      </c>
      <c r="L86" s="38" t="str">
        <f>IF([1]SAISIE!AF86=1,'Fiche Agt.Service'!L6,"")</f>
        <v/>
      </c>
      <c r="M86" s="38" t="str">
        <f>IF([1]SAISIE!BH86=1,'Fiche Agt.Service'!M6,"")</f>
        <v/>
      </c>
      <c r="N86" s="38" t="str">
        <f>IF([1]SAISIE!BI86=1,'Fiche Agt.Service'!N6,"")</f>
        <v/>
      </c>
      <c r="O86" s="38" t="str">
        <f>IF([1]SAISIE!BJ86=1,'Fiche Agt.Service'!O6,"")</f>
        <v/>
      </c>
      <c r="P86" s="38" t="str">
        <f>IF([1]SAISIE!BK86=1,'Fiche Agt.Service'!P6,"")</f>
        <v/>
      </c>
      <c r="Q86" s="38" t="str">
        <f>IF([1]SAISIE!BL86=1,'Fiche Agt.Service'!Q6,"")</f>
        <v/>
      </c>
      <c r="R86" s="38" t="str">
        <f>IF([1]SAISIE!BM86=1,'Fiche Agt.Service'!R6,"")</f>
        <v/>
      </c>
      <c r="S86" s="38" t="str">
        <f>CONCATENATE(IF([1]SAISIE!J86=1,"salle"," "), IF([1]SAISIE!K86=1,"logement"," "))</f>
        <v xml:space="preserve">  </v>
      </c>
      <c r="T86" s="38" t="str">
        <f t="shared" si="2"/>
        <v/>
      </c>
      <c r="U86" s="38" t="str">
        <f t="shared" si="3"/>
        <v/>
      </c>
      <c r="V86" s="39" t="str">
        <f>CONCATENATE((IF(SUM([1]SAISIE!BN86:BP86)=0,"-",INDEX(B162:B164,MATCH(1,[1]SAISIE!BN86:BP86,0)))),(CONCATENATE(G86,H86,I86,J86,K86,L86,M86,N86,O86,P86,Q86,R86)))</f>
        <v>-</v>
      </c>
      <c r="W86" s="38" t="str">
        <f>IF(V86=B162,F86 &amp;"                           "," ")</f>
        <v xml:space="preserve"> </v>
      </c>
      <c r="X86" s="40" t="str">
        <f>IF(V86=B163, F86 &amp; "                            "," ")</f>
        <v xml:space="preserve"> </v>
      </c>
      <c r="Y86" s="38" t="str">
        <f>IF(V86=B164, F86 &amp; "                               "," ")</f>
        <v xml:space="preserve"> </v>
      </c>
      <c r="Z86" s="38" t="str">
        <f>CONCATENATE((IF(SUM([1]SAISIE!BQ86:BR86)=0,"-",INDEX(B165:B166,MATCH(1,[1]SAISIE!BQ86:BR86,0)))),(CONCATENATE(G86,H86,I86,J86,K86,L86,M86,N86,O86,P86,Q86,R86)))</f>
        <v>-</v>
      </c>
      <c r="AA86" s="38" t="str">
        <f>IF(Z86=B165, F86 &amp;"                           "," ")</f>
        <v xml:space="preserve"> </v>
      </c>
      <c r="AB86" s="38" t="str">
        <f>IF(Z86=B166,F86 &amp;"                           "," ")</f>
        <v xml:space="preserve"> </v>
      </c>
      <c r="AC86" s="39" t="str">
        <f>CONCATENATE((IF(SUM([1]SAISIE!BS86:BT86)=0,"-",INDEX(B167:B168,MATCH(1,[1]SAISIE!BS86:BT86,0)))),(CONCATENATE(G86,H86,I86,J86,K86,L86,M86,N86,O86,P86,Q86,R86)))</f>
        <v>-</v>
      </c>
      <c r="AD86" s="38" t="str">
        <f>IF(AC86=B167, F86 &amp;"                           "," ")</f>
        <v xml:space="preserve"> </v>
      </c>
      <c r="AE86" s="38" t="str">
        <f>IF(AC86=B168,F86 &amp;"                           "," ")</f>
        <v xml:space="preserve"> </v>
      </c>
      <c r="AF86" s="39" t="str">
        <f>CONCATENATE((IF(SUM([1]SAISIE!BU86:BW86)=0,"-",INDEX(B169:B171,MATCH(1,[1]SAISIE!BU86:BW86,0)))),(CONCATENATE(G86,H86,I86,J86,K86,L86,M86,N86,O86,P86,Q86,R86)))</f>
        <v>-</v>
      </c>
      <c r="AG86" s="38" t="str">
        <f>IF(AF86=B169, F86 &amp;"                           "," ")</f>
        <v xml:space="preserve"> </v>
      </c>
      <c r="AH86" s="38" t="str">
        <f>IF(AF86=B170,F86 &amp; "                            "," ")</f>
        <v xml:space="preserve"> </v>
      </c>
      <c r="AI86" s="38" t="str">
        <f>IF(AF86=B171,F86 &amp; "                               "," ")</f>
        <v xml:space="preserve"> </v>
      </c>
      <c r="AJ86" s="38" t="str">
        <f>CONCATENATE((IF(SUM([1]SAISIE!BX86:BY86)=0,"-",INDEX(B172:B173,MATCH(1,[1]SAISIE!BX86:BY86,0)))),(CONCATENATE(G86,H86,I86,J86,K86,L86,M86,N86,O86,P86,Q86,R86)))</f>
        <v>-</v>
      </c>
      <c r="AK86" s="38" t="str">
        <f>IF(AJ86=B172,F86 &amp;"                           "," ")</f>
        <v xml:space="preserve"> </v>
      </c>
      <c r="AL86" s="38" t="str">
        <f>IF(AJ86=B173,F86 &amp; "                            "," ")</f>
        <v xml:space="preserve"> </v>
      </c>
      <c r="AM86" s="41"/>
      <c r="AN86" s="38" t="str">
        <f>CONCATENATE((IF([1]SAISIE!AG86=1,F86 &amp; " " &amp; "normal                                                    ","")),(IF([1]SAISIE!AH86=1,F86 &amp; " " &amp; "diab                                               ","")),(IF([1]SAISIE!AI86=1,F86 &amp; " " &amp; "diab s sel                                              ","")),(IF([1]SAISIE!AJ86=1, F86 &amp; " " &amp; "mixé                                              ","")),(IF([1]SAISIE!AK86=1,F86 &amp; " " &amp;  "sans sel                                                  ","")),(IF([1]SAISIE!AL86=1,F86 &amp; " " &amp;  "sans graisse                                             ","")),,(IF([1]SAISIE!AM86=1,F86 &amp; " " &amp;  "sans gr s sel                                                ","")))</f>
        <v/>
      </c>
      <c r="AO86" s="38" t="str">
        <f>CONCATENATE((IF([1]SAISIE!AN86=1,F86 &amp; " " &amp; "normal                                      ","")),(IF([1]SAISIE!AO86=1,F86 &amp; " " &amp; "diab                                         ","")),(IF([1]SAISIE!AP86=1,F86 &amp; " " &amp; "diab s sel                                              ","")),(IF([1]SAISIE!AQ86=1,F86 &amp; " " &amp; "mixé                                            ","")),(IF([1]SAISIE!AR86=1,F86 &amp; " " &amp; "sans sel                                                  ","")),(IF([1]SAISIE!AS86=1,F86 &amp; " " &amp; "sans graisse                                                ","")),,(IF([1]SAISIE!AT86=1,F86 &amp; " " &amp; "sans gr s sel                                                   ","")),(IF([1]SAISIE!AU86=1,F86 &amp; " " &amp; "sans porc                                               ","")))</f>
        <v/>
      </c>
      <c r="AP86" s="42"/>
      <c r="AQ86" s="43"/>
      <c r="AR86" s="42"/>
      <c r="AS86" s="42"/>
      <c r="AT86" s="42"/>
      <c r="AU86" s="42"/>
      <c r="AV86" s="42"/>
      <c r="AW86" s="42"/>
      <c r="AX86" s="42"/>
      <c r="AY86" s="42"/>
      <c r="AZ86" s="42"/>
      <c r="BA86" s="42"/>
      <c r="BB86" s="42"/>
      <c r="BC86" s="42"/>
      <c r="BD86" s="42"/>
      <c r="BE86" s="42"/>
      <c r="BF86" s="42"/>
      <c r="BG86" s="42"/>
      <c r="BH86" s="42"/>
      <c r="BI86" s="42"/>
      <c r="BJ86" s="42"/>
      <c r="BK86" s="42"/>
      <c r="BL86" s="42"/>
      <c r="BM86" s="42"/>
      <c r="BN86" s="42"/>
      <c r="BO86" s="42"/>
      <c r="BP86" s="42"/>
      <c r="BQ86" s="42"/>
      <c r="BR86" s="42"/>
      <c r="BS86" s="42"/>
      <c r="BT86" s="42"/>
    </row>
    <row r="87" spans="1:72" s="44" customFormat="1" ht="69" customHeight="1">
      <c r="A87" s="11"/>
      <c r="B87" s="38">
        <f>'[1]Fiche d''informations'!B105</f>
        <v>0</v>
      </c>
      <c r="C87" s="38">
        <f>'[1]Fiche d''informations'!C105</f>
        <v>0</v>
      </c>
      <c r="D87" s="38">
        <f>'[1]Fiche d''informations'!D105</f>
        <v>0</v>
      </c>
      <c r="E87" s="38">
        <f>'[1]Fiche d''informations'!E105</f>
        <v>0</v>
      </c>
      <c r="F87" s="38" t="s">
        <v>118</v>
      </c>
      <c r="G87" s="38" t="str">
        <f>IF([1]SAISIE!AA87=1,'Fiche Agt.Service'!G6,"")</f>
        <v/>
      </c>
      <c r="H87" s="38" t="str">
        <f>IF([1]SAISIE!AB87=1,'Fiche Agt.Service'!H6,"")</f>
        <v/>
      </c>
      <c r="I87" s="38" t="str">
        <f>IF([1]SAISIE!AC87=1,'Fiche Agt.Service'!I6,"")</f>
        <v/>
      </c>
      <c r="J87" s="38" t="str">
        <f>IF([1]SAISIE!AD87=1,'Fiche Agt.Service'!J6,"")</f>
        <v/>
      </c>
      <c r="K87" s="38" t="str">
        <f>IF([1]SAISIE!AE87=1,'Fiche Agt.Service'!K6,"")</f>
        <v/>
      </c>
      <c r="L87" s="38" t="str">
        <f>IF([1]SAISIE!AF87=1,'Fiche Agt.Service'!L6,"")</f>
        <v/>
      </c>
      <c r="M87" s="38" t="str">
        <f>IF([1]SAISIE!BH87=1,'Fiche Agt.Service'!M6,"")</f>
        <v/>
      </c>
      <c r="N87" s="38" t="str">
        <f>IF([1]SAISIE!BI87=1,'Fiche Agt.Service'!N6,"")</f>
        <v/>
      </c>
      <c r="O87" s="38" t="str">
        <f>IF([1]SAISIE!BJ87=1,'Fiche Agt.Service'!O6,"")</f>
        <v/>
      </c>
      <c r="P87" s="38" t="str">
        <f>IF([1]SAISIE!BK87=1,'Fiche Agt.Service'!P6,"")</f>
        <v/>
      </c>
      <c r="Q87" s="38" t="str">
        <f>IF([1]SAISIE!BL87=1,'Fiche Agt.Service'!Q6,"")</f>
        <v/>
      </c>
      <c r="R87" s="38" t="str">
        <f>IF([1]SAISIE!BM87=1,'Fiche Agt.Service'!R6,"")</f>
        <v/>
      </c>
      <c r="S87" s="38" t="str">
        <f>CONCATENATE(IF([1]SAISIE!J87=1,"salle"," "), IF([1]SAISIE!K87=1,"logement"," "))</f>
        <v xml:space="preserve">  </v>
      </c>
      <c r="T87" s="38" t="str">
        <f t="shared" si="2"/>
        <v/>
      </c>
      <c r="U87" s="38" t="str">
        <f t="shared" si="3"/>
        <v/>
      </c>
      <c r="V87" s="39" t="str">
        <f>CONCATENATE((IF(SUM([1]SAISIE!BN87:BP87)=0,"-",INDEX(B162:B164,MATCH(1,[1]SAISIE!BN87:BP87,0)))),(CONCATENATE(G87,H87,I87,J87,K87,L87,M87,N87,O87,P87,Q87,R87)))</f>
        <v>-</v>
      </c>
      <c r="W87" s="38" t="str">
        <f>IF(V87=B162,F87 &amp;"                           "," ")</f>
        <v xml:space="preserve"> </v>
      </c>
      <c r="X87" s="40" t="str">
        <f>IF(V87=B163, F87 &amp; "                            "," ")</f>
        <v xml:space="preserve"> </v>
      </c>
      <c r="Y87" s="38" t="str">
        <f>IF(V87=B164, F87 &amp; "                               "," ")</f>
        <v xml:space="preserve"> </v>
      </c>
      <c r="Z87" s="38" t="str">
        <f>CONCATENATE((IF(SUM([1]SAISIE!BQ87:BR87)=0,"-",INDEX(B165:B166,MATCH(1,[1]SAISIE!BQ87:BR87,0)))),(CONCATENATE(G87,H87,I87,J87,K87,L87,M87,N87,O87,P87,Q87,R87)))</f>
        <v>-</v>
      </c>
      <c r="AA87" s="38" t="str">
        <f>IF(Z87=B165, F87 &amp;"                           "," ")</f>
        <v xml:space="preserve"> </v>
      </c>
      <c r="AB87" s="38" t="str">
        <f>IF(Z87=B166,F87 &amp;"                           "," ")</f>
        <v xml:space="preserve"> </v>
      </c>
      <c r="AC87" s="39" t="str">
        <f>CONCATENATE((IF(SUM([1]SAISIE!BS87:BT87)=0,"-",INDEX(B167:B168,MATCH(1,[1]SAISIE!BS87:BT87,0)))),(CONCATENATE(G87,H87,I87,J87,K87,L87,M87,N87,O87,P87,Q87,R87)))</f>
        <v>-</v>
      </c>
      <c r="AD87" s="38" t="str">
        <f>IF(AC87=B167, F87 &amp;"                           "," ")</f>
        <v xml:space="preserve"> </v>
      </c>
      <c r="AE87" s="38" t="str">
        <f>IF(AC87=B168,F87 &amp;"                           "," ")</f>
        <v xml:space="preserve"> </v>
      </c>
      <c r="AF87" s="39" t="str">
        <f>CONCATENATE((IF(SUM([1]SAISIE!BU87:BW87)=0,"-",INDEX(B169:B171,MATCH(1,[1]SAISIE!BU87:BW87,0)))),(CONCATENATE(G87,H87,I87,J87,K87,L87,M87,N87,O87,P87,Q87,R87)))</f>
        <v>-</v>
      </c>
      <c r="AG87" s="38" t="str">
        <f>IF(AF87=B169, F87 &amp;"                           "," ")</f>
        <v xml:space="preserve"> </v>
      </c>
      <c r="AH87" s="38" t="str">
        <f>IF(AF87=B170,F87 &amp; "                            "," ")</f>
        <v xml:space="preserve"> </v>
      </c>
      <c r="AI87" s="38" t="str">
        <f>IF(AF87=B171,F87 &amp; "                               "," ")</f>
        <v xml:space="preserve"> </v>
      </c>
      <c r="AJ87" s="38" t="str">
        <f>CONCATENATE((IF(SUM([1]SAISIE!BX87:BY87)=0,"-",INDEX(B172:B173,MATCH(1,[1]SAISIE!BX87:BY87,0)))),(CONCATENATE(G87,H87,I87,J87,K87,L87,M87,N87,O87,P87,Q87,R87)))</f>
        <v>-</v>
      </c>
      <c r="AK87" s="38" t="str">
        <f>IF(AJ87=B172,F87 &amp;"                           "," ")</f>
        <v xml:space="preserve"> </v>
      </c>
      <c r="AL87" s="38" t="str">
        <f>IF(AJ87=B173,F87 &amp; "                            "," ")</f>
        <v xml:space="preserve"> </v>
      </c>
      <c r="AM87" s="41"/>
      <c r="AN87" s="38" t="str">
        <f>CONCATENATE((IF([1]SAISIE!AG87=1,F87 &amp; " " &amp; "normal                                                    ","")),(IF([1]SAISIE!AH87=1,F87 &amp; " " &amp; "diab                                               ","")),(IF([1]SAISIE!AI87=1,F87 &amp; " " &amp; "diab s sel                                              ","")),(IF([1]SAISIE!AJ87=1, F87 &amp; " " &amp; "mixé                                              ","")),(IF([1]SAISIE!AK87=1,F87 &amp; " " &amp;  "sans sel                                                  ","")),(IF([1]SAISIE!AL87=1,F87 &amp; " " &amp;  "sans graisse                                             ","")),,(IF([1]SAISIE!AM87=1,F87 &amp; " " &amp;  "sans gr s sel                                                ","")))</f>
        <v/>
      </c>
      <c r="AO87" s="38" t="str">
        <f>CONCATENATE((IF([1]SAISIE!AN87=1,F87 &amp; " " &amp; "normal                                      ","")),(IF([1]SAISIE!AO87=1,F87 &amp; " " &amp; "diab                                         ","")),(IF([1]SAISIE!AP87=1,F87 &amp; " " &amp; "diab s sel                                              ","")),(IF([1]SAISIE!AQ87=1,F87 &amp; " " &amp; "mixé                                            ","")),(IF([1]SAISIE!AR87=1,F87 &amp; " " &amp; "sans sel                                                  ","")),(IF([1]SAISIE!AS87=1,F87 &amp; " " &amp; "sans graisse                                                ","")),,(IF([1]SAISIE!AT87=1,F87 &amp; " " &amp; "sans gr s sel                                                   ","")),(IF([1]SAISIE!AU87=1,F87 &amp; " " &amp; "sans porc                                               ","")))</f>
        <v/>
      </c>
      <c r="AP87" s="42"/>
      <c r="AQ87" s="43"/>
      <c r="AR87" s="42"/>
      <c r="AS87" s="42"/>
      <c r="AT87" s="42"/>
      <c r="AU87" s="42"/>
      <c r="AV87" s="42"/>
      <c r="AW87" s="42"/>
      <c r="AX87" s="42"/>
      <c r="AY87" s="42"/>
      <c r="AZ87" s="42"/>
      <c r="BA87" s="42"/>
      <c r="BB87" s="42"/>
      <c r="BC87" s="42"/>
      <c r="BD87" s="42"/>
      <c r="BE87" s="42"/>
      <c r="BF87" s="42"/>
      <c r="BG87" s="42"/>
      <c r="BH87" s="42"/>
      <c r="BI87" s="42"/>
      <c r="BJ87" s="42"/>
      <c r="BK87" s="42"/>
      <c r="BL87" s="42"/>
      <c r="BM87" s="42"/>
      <c r="BN87" s="42"/>
      <c r="BO87" s="42"/>
      <c r="BP87" s="42"/>
      <c r="BQ87" s="42"/>
      <c r="BR87" s="42"/>
      <c r="BS87" s="42"/>
      <c r="BT87" s="42"/>
    </row>
    <row r="88" spans="1:72" s="44" customFormat="1" ht="69" customHeight="1">
      <c r="A88" s="11"/>
      <c r="B88" s="38">
        <f>'[1]Fiche d''informations'!B106</f>
        <v>0</v>
      </c>
      <c r="C88" s="38">
        <f>'[1]Fiche d''informations'!C106</f>
        <v>0</v>
      </c>
      <c r="D88" s="38">
        <f>'[1]Fiche d''informations'!D106</f>
        <v>0</v>
      </c>
      <c r="E88" s="38">
        <f>'[1]Fiche d''informations'!E106</f>
        <v>0</v>
      </c>
      <c r="F88" s="38" t="s">
        <v>119</v>
      </c>
      <c r="G88" s="38" t="str">
        <f>IF([1]SAISIE!AA88=1,'Fiche Agt.Service'!G6,"")</f>
        <v/>
      </c>
      <c r="H88" s="38" t="str">
        <f>IF([1]SAISIE!AB88=1,'Fiche Agt.Service'!H6,"")</f>
        <v/>
      </c>
      <c r="I88" s="38" t="str">
        <f>IF([1]SAISIE!AC88=1,'Fiche Agt.Service'!I6,"")</f>
        <v/>
      </c>
      <c r="J88" s="38" t="str">
        <f>IF([1]SAISIE!AD88=1,'Fiche Agt.Service'!J6,"")</f>
        <v/>
      </c>
      <c r="K88" s="38" t="str">
        <f>IF([1]SAISIE!AE88=1,'Fiche Agt.Service'!K6,"")</f>
        <v/>
      </c>
      <c r="L88" s="38" t="str">
        <f>IF([1]SAISIE!AF88=1,'Fiche Agt.Service'!L6,"")</f>
        <v/>
      </c>
      <c r="M88" s="38" t="str">
        <f>IF([1]SAISIE!BH88=1,'Fiche Agt.Service'!M6,"")</f>
        <v/>
      </c>
      <c r="N88" s="38" t="str">
        <f>IF([1]SAISIE!BI88=1,'Fiche Agt.Service'!N6,"")</f>
        <v/>
      </c>
      <c r="O88" s="38" t="str">
        <f>IF([1]SAISIE!BJ88=1,'Fiche Agt.Service'!O6,"")</f>
        <v/>
      </c>
      <c r="P88" s="38" t="str">
        <f>IF([1]SAISIE!BK88=1,'Fiche Agt.Service'!P6,"")</f>
        <v/>
      </c>
      <c r="Q88" s="38" t="str">
        <f>IF([1]SAISIE!BL88=1,'Fiche Agt.Service'!Q6,"")</f>
        <v/>
      </c>
      <c r="R88" s="38" t="str">
        <f>IF([1]SAISIE!BM88=1,'Fiche Agt.Service'!R6,"")</f>
        <v/>
      </c>
      <c r="S88" s="38" t="str">
        <f>CONCATENATE(IF([1]SAISIE!J88=1,"salle"," "), IF([1]SAISIE!K88=1,"logement"," "))</f>
        <v xml:space="preserve">  </v>
      </c>
      <c r="T88" s="38" t="str">
        <f t="shared" si="2"/>
        <v/>
      </c>
      <c r="U88" s="38" t="str">
        <f t="shared" si="3"/>
        <v/>
      </c>
      <c r="V88" s="39" t="str">
        <f>CONCATENATE((IF(SUM([1]SAISIE!BN88:BP88)=0,"-",INDEX(B162:B164,MATCH(1,[1]SAISIE!BN88:BP88,0)))),(CONCATENATE(G88,H88,I88,J88,K88,L88,M88,N88,O88,P88,Q88,R88)))</f>
        <v>-</v>
      </c>
      <c r="W88" s="38" t="str">
        <f>IF(V88=B162,F88 &amp;"                           "," ")</f>
        <v xml:space="preserve"> </v>
      </c>
      <c r="X88" s="40" t="str">
        <f>IF(V88=B163, F88 &amp; "                            "," ")</f>
        <v xml:space="preserve"> </v>
      </c>
      <c r="Y88" s="38" t="str">
        <f>IF(V88=B164, F88 &amp; "                               "," ")</f>
        <v xml:space="preserve"> </v>
      </c>
      <c r="Z88" s="38" t="str">
        <f>CONCATENATE((IF(SUM([1]SAISIE!BQ88:BR88)=0,"-",INDEX(B165:B166,MATCH(1,[1]SAISIE!BQ88:BR88,0)))),(CONCATENATE(G88,H88,I88,J88,K88,L88,M88,N88,O88,P88,Q88,R88)))</f>
        <v>-</v>
      </c>
      <c r="AA88" s="38" t="str">
        <f>IF(Z88=B165, F88 &amp;"                           "," ")</f>
        <v xml:space="preserve"> </v>
      </c>
      <c r="AB88" s="38" t="str">
        <f>IF(Z88=B166,F88 &amp;"                           "," ")</f>
        <v xml:space="preserve"> </v>
      </c>
      <c r="AC88" s="39" t="str">
        <f>CONCATENATE((IF(SUM([1]SAISIE!BS88:BT88)=0,"-",INDEX(B167:B168,MATCH(1,[1]SAISIE!BS88:BT88,0)))),(CONCATENATE(G88,H88,I88,J88,K88,L88,M88,N88,O88,P88,Q88,R88)))</f>
        <v>-</v>
      </c>
      <c r="AD88" s="38" t="str">
        <f>IF(AC88=B167, F88 &amp;"                           "," ")</f>
        <v xml:space="preserve"> </v>
      </c>
      <c r="AE88" s="38" t="str">
        <f>IF(AC88=B168,F88 &amp;"                           "," ")</f>
        <v xml:space="preserve"> </v>
      </c>
      <c r="AF88" s="39" t="str">
        <f>CONCATENATE((IF(SUM([1]SAISIE!BU88:BW88)=0,"-",INDEX(B169:B171,MATCH(1,[1]SAISIE!BU88:BW88,0)))),(CONCATENATE(G88,H88,I88,J88,K88,L88,M88,N88,O88,P88,Q88,R88)))</f>
        <v>-</v>
      </c>
      <c r="AG88" s="38" t="str">
        <f>IF(AF88=B169, F88 &amp;"                           "," ")</f>
        <v xml:space="preserve"> </v>
      </c>
      <c r="AH88" s="38" t="str">
        <f>IF(AF88=B170,F88 &amp; "                            "," ")</f>
        <v xml:space="preserve"> </v>
      </c>
      <c r="AI88" s="38" t="str">
        <f>IF(AF88=B171,F88 &amp; "                               "," ")</f>
        <v xml:space="preserve"> </v>
      </c>
      <c r="AJ88" s="38" t="str">
        <f>CONCATENATE((IF(SUM([1]SAISIE!BX88:BY88)=0,"-",INDEX(B172:B173,MATCH(1,[1]SAISIE!BX88:BY88,0)))),(CONCATENATE(G88,H88,I88,J88,K88,L88,M88,N88,O88,P88,Q88,R88)))</f>
        <v>-</v>
      </c>
      <c r="AK88" s="38" t="str">
        <f>IF(AJ88=B172,F88 &amp;"                           "," ")</f>
        <v xml:space="preserve"> </v>
      </c>
      <c r="AL88" s="38" t="str">
        <f>IF(AJ88=B173,F88 &amp; "                            "," ")</f>
        <v xml:space="preserve"> </v>
      </c>
      <c r="AM88" s="41"/>
      <c r="AN88" s="38" t="str">
        <f>CONCATENATE((IF([1]SAISIE!AG88=1,F88 &amp; " " &amp; "normal                                                    ","")),(IF([1]SAISIE!AH88=1,F88 &amp; " " &amp; "diab                                               ","")),(IF([1]SAISIE!AI88=1,F88 &amp; " " &amp; "diab s sel                                              ","")),(IF([1]SAISIE!AJ88=1, F88 &amp; " " &amp; "mixé                                              ","")),(IF([1]SAISIE!AK88=1,F88 &amp; " " &amp;  "sans sel                                                  ","")),(IF([1]SAISIE!AL88=1,F88 &amp; " " &amp;  "sans graisse                                             ","")),,(IF([1]SAISIE!AM88=1,F88 &amp; " " &amp;  "sans gr s sel                                                ","")))</f>
        <v/>
      </c>
      <c r="AO88" s="38" t="str">
        <f>CONCATENATE((IF([1]SAISIE!AN88=1,F88 &amp; " " &amp; "normal                                      ","")),(IF([1]SAISIE!AO88=1,F88 &amp; " " &amp; "diab                                         ","")),(IF([1]SAISIE!AP88=1,F88 &amp; " " &amp; "diab s sel                                              ","")),(IF([1]SAISIE!AQ88=1,F88 &amp; " " &amp; "mixé                                            ","")),(IF([1]SAISIE!AR88=1,F88 &amp; " " &amp; "sans sel                                                  ","")),(IF([1]SAISIE!AS88=1,F88 &amp; " " &amp; "sans graisse                                                ","")),,(IF([1]SAISIE!AT88=1,F88 &amp; " " &amp; "sans gr s sel                                                   ","")),(IF([1]SAISIE!AU88=1,F88 &amp; " " &amp; "sans porc                                               ","")))</f>
        <v/>
      </c>
      <c r="AP88" s="42"/>
      <c r="AQ88" s="43"/>
      <c r="AR88" s="42"/>
      <c r="AS88" s="42"/>
      <c r="AT88" s="42"/>
      <c r="AU88" s="42"/>
      <c r="AV88" s="42"/>
      <c r="AW88" s="42"/>
      <c r="AX88" s="42"/>
      <c r="AY88" s="42"/>
      <c r="AZ88" s="42"/>
      <c r="BA88" s="42"/>
      <c r="BB88" s="42"/>
      <c r="BC88" s="42"/>
      <c r="BD88" s="42"/>
      <c r="BE88" s="42"/>
      <c r="BF88" s="42"/>
      <c r="BG88" s="42"/>
      <c r="BH88" s="42"/>
      <c r="BI88" s="42"/>
      <c r="BJ88" s="42"/>
      <c r="BK88" s="42"/>
      <c r="BL88" s="42"/>
      <c r="BM88" s="42"/>
      <c r="BN88" s="42"/>
      <c r="BO88" s="42"/>
      <c r="BP88" s="42"/>
      <c r="BQ88" s="42"/>
      <c r="BR88" s="42"/>
      <c r="BS88" s="42"/>
      <c r="BT88" s="42"/>
    </row>
    <row r="89" spans="1:72" s="44" customFormat="1" ht="69" customHeight="1">
      <c r="A89" s="11"/>
      <c r="B89" s="38">
        <f>'[1]Fiche d''informations'!B107</f>
        <v>0</v>
      </c>
      <c r="C89" s="38">
        <f>'[1]Fiche d''informations'!C107</f>
        <v>0</v>
      </c>
      <c r="D89" s="38">
        <f>'[1]Fiche d''informations'!D107</f>
        <v>0</v>
      </c>
      <c r="E89" s="38">
        <f>'[1]Fiche d''informations'!E107</f>
        <v>0</v>
      </c>
      <c r="F89" s="38" t="s">
        <v>120</v>
      </c>
      <c r="G89" s="38" t="str">
        <f>IF([1]SAISIE!AA89=1,'Fiche Agt.Service'!G6,"")</f>
        <v/>
      </c>
      <c r="H89" s="38" t="str">
        <f>IF([1]SAISIE!AB89=1,'Fiche Agt.Service'!H6,"")</f>
        <v/>
      </c>
      <c r="I89" s="38" t="str">
        <f>IF([1]SAISIE!AC89=1,'Fiche Agt.Service'!I6,"")</f>
        <v/>
      </c>
      <c r="J89" s="38" t="str">
        <f>IF([1]SAISIE!AD89=1,'Fiche Agt.Service'!J6,"")</f>
        <v/>
      </c>
      <c r="K89" s="38" t="str">
        <f>IF([1]SAISIE!AE89=1,'Fiche Agt.Service'!K6,"")</f>
        <v/>
      </c>
      <c r="L89" s="38" t="str">
        <f>IF([1]SAISIE!AF89=1,'Fiche Agt.Service'!L6,"")</f>
        <v/>
      </c>
      <c r="M89" s="38" t="str">
        <f>IF([1]SAISIE!BH89=1,'Fiche Agt.Service'!M6,"")</f>
        <v/>
      </c>
      <c r="N89" s="38" t="str">
        <f>IF([1]SAISIE!BI89=1,'Fiche Agt.Service'!N6,"")</f>
        <v/>
      </c>
      <c r="O89" s="38" t="str">
        <f>IF([1]SAISIE!BJ89=1,'Fiche Agt.Service'!O6,"")</f>
        <v/>
      </c>
      <c r="P89" s="38" t="str">
        <f>IF([1]SAISIE!BK89=1,'Fiche Agt.Service'!P6,"")</f>
        <v/>
      </c>
      <c r="Q89" s="38" t="str">
        <f>IF([1]SAISIE!BL89=1,'Fiche Agt.Service'!Q6,"")</f>
        <v/>
      </c>
      <c r="R89" s="38" t="str">
        <f>IF([1]SAISIE!BM89=1,'Fiche Agt.Service'!R6,"")</f>
        <v/>
      </c>
      <c r="S89" s="38" t="str">
        <f>CONCATENATE(IF([1]SAISIE!J89=1,"salle"," "), IF([1]SAISIE!K89=1,"logement"," "))</f>
        <v xml:space="preserve">  </v>
      </c>
      <c r="T89" s="38" t="str">
        <f t="shared" si="2"/>
        <v/>
      </c>
      <c r="U89" s="38" t="str">
        <f t="shared" si="3"/>
        <v/>
      </c>
      <c r="V89" s="39" t="str">
        <f>CONCATENATE((IF(SUM([1]SAISIE!BN89:BP89)=0,"-",INDEX(B162:B164,MATCH(1,[1]SAISIE!BN89:BP89,0)))),(CONCATENATE(G89,H89,I89,J89,K89,L89,M89,N89,O89,P89,Q89,R89)))</f>
        <v>-</v>
      </c>
      <c r="W89" s="38" t="str">
        <f>IF(V89=B162,F89 &amp;"                           "," ")</f>
        <v xml:space="preserve"> </v>
      </c>
      <c r="X89" s="40" t="str">
        <f>IF(V89=B163, F89 &amp; "                            "," ")</f>
        <v xml:space="preserve"> </v>
      </c>
      <c r="Y89" s="38" t="str">
        <f>IF(V89=B164, F89 &amp; "                               "," ")</f>
        <v xml:space="preserve"> </v>
      </c>
      <c r="Z89" s="38" t="str">
        <f>CONCATENATE((IF(SUM([1]SAISIE!BQ89:BR89)=0,"-",INDEX(B165:B166,MATCH(1,[1]SAISIE!BQ89:BR89,0)))),(CONCATENATE(G89,H89,I89,J89,K89,L89,M89,N89,O89,P89,Q89,R89)))</f>
        <v>-</v>
      </c>
      <c r="AA89" s="38" t="str">
        <f>IF(Z89=B165, F89 &amp;"                           "," ")</f>
        <v xml:space="preserve"> </v>
      </c>
      <c r="AB89" s="38" t="str">
        <f>IF(Z89=B166,F89 &amp;"                           "," ")</f>
        <v xml:space="preserve"> </v>
      </c>
      <c r="AC89" s="39" t="str">
        <f>CONCATENATE((IF(SUM([1]SAISIE!BS89:BT89)=0,"-",INDEX(B167:B168,MATCH(1,[1]SAISIE!BS89:BT89,0)))),(CONCATENATE(G89,H89,I89,J89,K89,L89,M89,N89,O89,P89,Q89,R89)))</f>
        <v>-</v>
      </c>
      <c r="AD89" s="38" t="str">
        <f>IF(AC89=B167, F89 &amp;"                           "," ")</f>
        <v xml:space="preserve"> </v>
      </c>
      <c r="AE89" s="38" t="str">
        <f>IF(AC89=B168,F89 &amp;"                           "," ")</f>
        <v xml:space="preserve"> </v>
      </c>
      <c r="AF89" s="39" t="str">
        <f>CONCATENATE((IF(SUM([1]SAISIE!BU89:BW89)=0,"-",INDEX(B169:B171,MATCH(1,[1]SAISIE!BU89:BW89,0)))),(CONCATENATE(G89,H89,I89,J89,K89,L89,M89,N89,O89,P89,Q89,R89)))</f>
        <v>-</v>
      </c>
      <c r="AG89" s="38" t="str">
        <f>IF(AF89=B169, F89 &amp;"                           "," ")</f>
        <v xml:space="preserve"> </v>
      </c>
      <c r="AH89" s="38" t="str">
        <f>IF(AF89=B170,F89 &amp; "                            "," ")</f>
        <v xml:space="preserve"> </v>
      </c>
      <c r="AI89" s="38" t="str">
        <f>IF(AF89=B171,F89 &amp; "                               "," ")</f>
        <v xml:space="preserve"> </v>
      </c>
      <c r="AJ89" s="38" t="str">
        <f>CONCATENATE((IF(SUM([1]SAISIE!BX89:BY89)=0,"-",INDEX(B172:B173,MATCH(1,[1]SAISIE!BX89:BY89,0)))),(CONCATENATE(G89,H89,I89,J89,K89,L89,M89,N89,O89,P89,Q89,R89)))</f>
        <v>-</v>
      </c>
      <c r="AK89" s="38" t="str">
        <f>IF(AJ89=B172,F89 &amp;"                           "," ")</f>
        <v xml:space="preserve"> </v>
      </c>
      <c r="AL89" s="38" t="str">
        <f>IF(AJ89=B173,F89 &amp; "                            "," ")</f>
        <v xml:space="preserve"> </v>
      </c>
      <c r="AM89" s="41"/>
      <c r="AN89" s="38" t="str">
        <f>CONCATENATE((IF([1]SAISIE!AG89=1,F89 &amp; " " &amp; "normal                                                    ","")),(IF([1]SAISIE!AH89=1,F89 &amp; " " &amp; "diab                                               ","")),(IF([1]SAISIE!AI89=1,F89 &amp; " " &amp; "diab s sel                                              ","")),(IF([1]SAISIE!AJ89=1, F89 &amp; " " &amp; "mixé                                              ","")),(IF([1]SAISIE!AK89=1,F89 &amp; " " &amp;  "sans sel                                                  ","")),(IF([1]SAISIE!AL89=1,F89 &amp; " " &amp;  "sans graisse                                             ","")),,(IF([1]SAISIE!AM89=1,F89 &amp; " " &amp;  "sans gr s sel                                                ","")))</f>
        <v/>
      </c>
      <c r="AO89" s="38" t="str">
        <f>CONCATENATE((IF([1]SAISIE!AN89=1,F89 &amp; " " &amp; "normal                                      ","")),(IF([1]SAISIE!AO89=1,F89 &amp; " " &amp; "diab                                         ","")),(IF([1]SAISIE!AP89=1,F89 &amp; " " &amp; "diab s sel                                              ","")),(IF([1]SAISIE!AQ89=1,F89 &amp; " " &amp; "mixé                                            ","")),(IF([1]SAISIE!AR89=1,F89 &amp; " " &amp; "sans sel                                                  ","")),(IF([1]SAISIE!AS89=1,F89 &amp; " " &amp; "sans graisse                                                ","")),,(IF([1]SAISIE!AT89=1,F89 &amp; " " &amp; "sans gr s sel                                                   ","")),(IF([1]SAISIE!AU89=1,F89 &amp; " " &amp; "sans porc                                               ","")))</f>
        <v/>
      </c>
      <c r="AP89" s="42"/>
      <c r="AQ89" s="43"/>
      <c r="AR89" s="42"/>
      <c r="AS89" s="42"/>
      <c r="AT89" s="42"/>
      <c r="AU89" s="42"/>
      <c r="AV89" s="42"/>
      <c r="AW89" s="42"/>
      <c r="AX89" s="42"/>
      <c r="AY89" s="42"/>
      <c r="AZ89" s="42"/>
      <c r="BA89" s="42"/>
      <c r="BB89" s="42"/>
      <c r="BC89" s="42"/>
      <c r="BD89" s="42"/>
      <c r="BE89" s="42"/>
      <c r="BF89" s="42"/>
      <c r="BG89" s="42"/>
      <c r="BH89" s="42"/>
      <c r="BI89" s="42"/>
      <c r="BJ89" s="42"/>
      <c r="BK89" s="42"/>
      <c r="BL89" s="42"/>
      <c r="BM89" s="42"/>
      <c r="BN89" s="42"/>
      <c r="BO89" s="42"/>
      <c r="BP89" s="42"/>
      <c r="BQ89" s="42"/>
      <c r="BR89" s="42"/>
      <c r="BS89" s="42"/>
      <c r="BT89" s="42"/>
    </row>
    <row r="90" spans="1:72" s="44" customFormat="1" ht="69" customHeight="1">
      <c r="A90" s="11"/>
      <c r="B90" s="38">
        <f>'[1]Fiche d''informations'!B108</f>
        <v>0</v>
      </c>
      <c r="C90" s="38">
        <f>'[1]Fiche d''informations'!C108</f>
        <v>0</v>
      </c>
      <c r="D90" s="38">
        <f>'[1]Fiche d''informations'!D108</f>
        <v>0</v>
      </c>
      <c r="E90" s="38">
        <f>'[1]Fiche d''informations'!E108</f>
        <v>0</v>
      </c>
      <c r="F90" s="38" t="s">
        <v>121</v>
      </c>
      <c r="G90" s="38" t="str">
        <f>IF([1]SAISIE!AA90=1,'Fiche Agt.Service'!G6,"")</f>
        <v/>
      </c>
      <c r="H90" s="38" t="str">
        <f>IF([1]SAISIE!AB90=1,'Fiche Agt.Service'!H6,"")</f>
        <v/>
      </c>
      <c r="I90" s="38" t="str">
        <f>IF([1]SAISIE!AC90=1,'Fiche Agt.Service'!I6,"")</f>
        <v/>
      </c>
      <c r="J90" s="38" t="str">
        <f>IF([1]SAISIE!AD90=1,'Fiche Agt.Service'!J6,"")</f>
        <v/>
      </c>
      <c r="K90" s="38" t="str">
        <f>IF([1]SAISIE!AE90=1,'Fiche Agt.Service'!K6,"")</f>
        <v/>
      </c>
      <c r="L90" s="38" t="str">
        <f>IF([1]SAISIE!AF90=1,'Fiche Agt.Service'!L6,"")</f>
        <v/>
      </c>
      <c r="M90" s="38" t="str">
        <f>IF([1]SAISIE!BH90=1,'Fiche Agt.Service'!M6,"")</f>
        <v/>
      </c>
      <c r="N90" s="38" t="str">
        <f>IF([1]SAISIE!BI90=1,'Fiche Agt.Service'!N6,"")</f>
        <v/>
      </c>
      <c r="O90" s="38" t="str">
        <f>IF([1]SAISIE!BJ90=1,'Fiche Agt.Service'!O6,"")</f>
        <v/>
      </c>
      <c r="P90" s="38" t="str">
        <f>IF([1]SAISIE!BK90=1,'Fiche Agt.Service'!P6,"")</f>
        <v/>
      </c>
      <c r="Q90" s="38" t="str">
        <f>IF([1]SAISIE!BL90=1,'Fiche Agt.Service'!Q6,"")</f>
        <v/>
      </c>
      <c r="R90" s="38" t="str">
        <f>IF([1]SAISIE!BM90=1,'Fiche Agt.Service'!R6,"")</f>
        <v/>
      </c>
      <c r="S90" s="38" t="str">
        <f>CONCATENATE(IF([1]SAISIE!J90=1,"salle"," "), IF([1]SAISIE!K90=1,"logement"," "))</f>
        <v xml:space="preserve">  </v>
      </c>
      <c r="T90" s="38" t="str">
        <f t="shared" si="2"/>
        <v/>
      </c>
      <c r="U90" s="38" t="str">
        <f t="shared" si="3"/>
        <v/>
      </c>
      <c r="V90" s="39" t="str">
        <f>CONCATENATE((IF(SUM([1]SAISIE!BN90:BP90)=0,"-",INDEX(B162:B164,MATCH(1,[1]SAISIE!BN90:BP90,0)))),(CONCATENATE(G90,H90,I90,J90,K90,L90,M90,N90,O90,P90,Q90,R90)))</f>
        <v>-</v>
      </c>
      <c r="W90" s="38" t="str">
        <f>IF(V90=B162,F90 &amp;"                           "," ")</f>
        <v xml:space="preserve"> </v>
      </c>
      <c r="X90" s="40" t="str">
        <f>IF(V90=B163, F90 &amp; "                            "," ")</f>
        <v xml:space="preserve"> </v>
      </c>
      <c r="Y90" s="38" t="str">
        <f>IF(V90=B164, F90 &amp; "                               "," ")</f>
        <v xml:space="preserve"> </v>
      </c>
      <c r="Z90" s="38" t="str">
        <f>CONCATENATE((IF(SUM([1]SAISIE!BQ90:BR90)=0,"-",INDEX(B165:B166,MATCH(1,[1]SAISIE!BQ90:BR90,0)))),(CONCATENATE(G90,H90,I90,J90,K90,L90,M90,N90,O90,P90,Q90,R90)))</f>
        <v>-</v>
      </c>
      <c r="AA90" s="38" t="str">
        <f>IF(Z90=B165, F90 &amp;"                           "," ")</f>
        <v xml:space="preserve"> </v>
      </c>
      <c r="AB90" s="38" t="str">
        <f>IF(Z90=B166,F90 &amp;"                           "," ")</f>
        <v xml:space="preserve"> </v>
      </c>
      <c r="AC90" s="39" t="str">
        <f>CONCATENATE((IF(SUM([1]SAISIE!BS90:BT90)=0,"-",INDEX(B167:B168,MATCH(1,[1]SAISIE!BS90:BT90,0)))),(CONCATENATE(G90,H90,I90,J90,K90,L90,M90,N90,O90,P90,Q90,R90)))</f>
        <v>-</v>
      </c>
      <c r="AD90" s="38" t="str">
        <f>IF(AC90=B167, F90 &amp;"                           "," ")</f>
        <v xml:space="preserve"> </v>
      </c>
      <c r="AE90" s="38" t="str">
        <f>IF(AC90=B168,F90 &amp;"                           "," ")</f>
        <v xml:space="preserve"> </v>
      </c>
      <c r="AF90" s="39" t="str">
        <f>CONCATENATE((IF(SUM([1]SAISIE!BU90:BW90)=0,"-",INDEX(B169:B171,MATCH(1,[1]SAISIE!BU90:BW90,0)))),(CONCATENATE(G90,H90,I90,J90,K90,L90,M90,N90,O90,P90,Q90,R90)))</f>
        <v>-</v>
      </c>
      <c r="AG90" s="38" t="str">
        <f>IF(AF90=B169, F90 &amp;"                           "," ")</f>
        <v xml:space="preserve"> </v>
      </c>
      <c r="AH90" s="38" t="str">
        <f>IF(AF90=B170,F90 &amp; "                            "," ")</f>
        <v xml:space="preserve"> </v>
      </c>
      <c r="AI90" s="38" t="str">
        <f>IF(AF90=B171,F90 &amp; "                               "," ")</f>
        <v xml:space="preserve"> </v>
      </c>
      <c r="AJ90" s="38" t="str">
        <f>CONCATENATE((IF(SUM([1]SAISIE!BX90:BY90)=0,"-",INDEX(B172:B173,MATCH(1,[1]SAISIE!BX90:BY90,0)))),(CONCATENATE(G90,H90,I90,J90,K90,L90,M90,N90,O90,P90,Q90,R90)))</f>
        <v>-</v>
      </c>
      <c r="AK90" s="38" t="str">
        <f>IF(AJ90=B172,F90 &amp;"                           "," ")</f>
        <v xml:space="preserve"> </v>
      </c>
      <c r="AL90" s="38" t="str">
        <f>IF(AJ90=B173,F90 &amp; "                            "," ")</f>
        <v xml:space="preserve"> </v>
      </c>
      <c r="AM90" s="41"/>
      <c r="AN90" s="38" t="str">
        <f>CONCATENATE((IF([1]SAISIE!AG90=1,F90 &amp; " " &amp; "normal                                                    ","")),(IF([1]SAISIE!AH90=1,F90 &amp; " " &amp; "diab                                               ","")),(IF([1]SAISIE!AI90=1,F90 &amp; " " &amp; "diab s sel                                              ","")),(IF([1]SAISIE!AJ90=1, F90 &amp; " " &amp; "mixé                                              ","")),(IF([1]SAISIE!AK90=1,F90 &amp; " " &amp;  "sans sel                                                  ","")),(IF([1]SAISIE!AL90=1,F90 &amp; " " &amp;  "sans graisse                                             ","")),,(IF([1]SAISIE!AM90=1,F90 &amp; " " &amp;  "sans gr s sel                                                ","")))</f>
        <v/>
      </c>
      <c r="AO90" s="38" t="str">
        <f>CONCATENATE((IF([1]SAISIE!AN90=1,F90 &amp; " " &amp; "normal                                      ","")),(IF([1]SAISIE!AO90=1,F90 &amp; " " &amp; "diab                                         ","")),(IF([1]SAISIE!AP90=1,F90 &amp; " " &amp; "diab s sel                                              ","")),(IF([1]SAISIE!AQ90=1,F90 &amp; " " &amp; "mixé                                            ","")),(IF([1]SAISIE!AR90=1,F90 &amp; " " &amp; "sans sel                                                  ","")),(IF([1]SAISIE!AS90=1,F90 &amp; " " &amp; "sans graisse                                                ","")),,(IF([1]SAISIE!AT90=1,F90 &amp; " " &amp; "sans gr s sel                                                   ","")),(IF([1]SAISIE!AU90=1,F90 &amp; " " &amp; "sans porc                                               ","")))</f>
        <v/>
      </c>
      <c r="AP90" s="42"/>
      <c r="AQ90" s="43"/>
      <c r="AR90" s="42"/>
      <c r="AS90" s="42"/>
      <c r="AT90" s="42"/>
      <c r="AU90" s="42"/>
      <c r="AV90" s="42"/>
      <c r="AW90" s="42"/>
      <c r="AX90" s="42"/>
      <c r="AY90" s="42"/>
      <c r="AZ90" s="42"/>
      <c r="BA90" s="42"/>
      <c r="BB90" s="42"/>
      <c r="BC90" s="42"/>
      <c r="BD90" s="42"/>
      <c r="BE90" s="42"/>
      <c r="BF90" s="42"/>
      <c r="BG90" s="42"/>
      <c r="BH90" s="42"/>
      <c r="BI90" s="42"/>
      <c r="BJ90" s="42"/>
      <c r="BK90" s="42"/>
      <c r="BL90" s="42"/>
      <c r="BM90" s="42"/>
      <c r="BN90" s="42"/>
      <c r="BO90" s="42"/>
      <c r="BP90" s="42"/>
      <c r="BQ90" s="42"/>
      <c r="BR90" s="42"/>
      <c r="BS90" s="42"/>
      <c r="BT90" s="42"/>
    </row>
    <row r="91" spans="1:72" s="44" customFormat="1" ht="69" customHeight="1">
      <c r="A91" s="11"/>
      <c r="B91" s="38">
        <f>'[1]Fiche d''informations'!B109</f>
        <v>0</v>
      </c>
      <c r="C91" s="38">
        <f>'[1]Fiche d''informations'!C109</f>
        <v>0</v>
      </c>
      <c r="D91" s="38">
        <f>'[1]Fiche d''informations'!D109</f>
        <v>0</v>
      </c>
      <c r="E91" s="38">
        <f>'[1]Fiche d''informations'!E109</f>
        <v>0</v>
      </c>
      <c r="F91" s="38" t="s">
        <v>122</v>
      </c>
      <c r="G91" s="38" t="str">
        <f>IF([1]SAISIE!AA91=1,'Fiche Agt.Service'!G6,"")</f>
        <v/>
      </c>
      <c r="H91" s="38" t="str">
        <f>IF([1]SAISIE!AB91=1,'Fiche Agt.Service'!H6,"")</f>
        <v/>
      </c>
      <c r="I91" s="38" t="str">
        <f>IF([1]SAISIE!AC91=1,'Fiche Agt.Service'!I6,"")</f>
        <v/>
      </c>
      <c r="J91" s="38" t="str">
        <f>IF([1]SAISIE!AD91=1,'Fiche Agt.Service'!J6,"")</f>
        <v/>
      </c>
      <c r="K91" s="38" t="str">
        <f>IF([1]SAISIE!AE91=1,'Fiche Agt.Service'!K6,"")</f>
        <v/>
      </c>
      <c r="L91" s="38" t="str">
        <f>IF([1]SAISIE!AF91=1,'Fiche Agt.Service'!L6,"")</f>
        <v/>
      </c>
      <c r="M91" s="38" t="str">
        <f>IF([1]SAISIE!BH91=1,'Fiche Agt.Service'!M6,"")</f>
        <v/>
      </c>
      <c r="N91" s="38" t="str">
        <f>IF([1]SAISIE!BI91=1,'Fiche Agt.Service'!N6,"")</f>
        <v/>
      </c>
      <c r="O91" s="38" t="str">
        <f>IF([1]SAISIE!BJ91=1,'Fiche Agt.Service'!O6,"")</f>
        <v/>
      </c>
      <c r="P91" s="38" t="str">
        <f>IF([1]SAISIE!BK91=1,'Fiche Agt.Service'!P6,"")</f>
        <v/>
      </c>
      <c r="Q91" s="38" t="str">
        <f>IF([1]SAISIE!BL91=1,'Fiche Agt.Service'!Q6,"")</f>
        <v/>
      </c>
      <c r="R91" s="38" t="str">
        <f>IF([1]SAISIE!BM91=1,'Fiche Agt.Service'!R6,"")</f>
        <v/>
      </c>
      <c r="S91" s="38" t="str">
        <f>CONCATENATE(IF([1]SAISIE!J91=1,"salle"," "), IF([1]SAISIE!K91=1,"logement"," "))</f>
        <v xml:space="preserve">  </v>
      </c>
      <c r="T91" s="38" t="str">
        <f t="shared" si="2"/>
        <v/>
      </c>
      <c r="U91" s="38" t="str">
        <f t="shared" si="3"/>
        <v/>
      </c>
      <c r="V91" s="39" t="str">
        <f>CONCATENATE((IF(SUM([1]SAISIE!BN91:BP91)=0,"-",INDEX(B162:B164,MATCH(1,[1]SAISIE!BN91:BP91,0)))),(CONCATENATE(G91,H91,I91,J91,K91,L91,M91,N91,O91,P91,Q91,R91)))</f>
        <v>-</v>
      </c>
      <c r="W91" s="38" t="str">
        <f>IF(V91=B162,F91 &amp;"                           "," ")</f>
        <v xml:space="preserve"> </v>
      </c>
      <c r="X91" s="40" t="str">
        <f>IF(V91=B163, F91 &amp; "                            "," ")</f>
        <v xml:space="preserve"> </v>
      </c>
      <c r="Y91" s="38" t="str">
        <f>IF(V91=B164, F91 &amp; "                               "," ")</f>
        <v xml:space="preserve"> </v>
      </c>
      <c r="Z91" s="38" t="str">
        <f>CONCATENATE((IF(SUM([1]SAISIE!BQ91:BR91)=0,"-",INDEX(B165:B166,MATCH(1,[1]SAISIE!BQ91:BR91,0)))),(CONCATENATE(G91,H91,I91,J91,K91,L91,M91,N91,O91,P91,Q91,R91)))</f>
        <v>-</v>
      </c>
      <c r="AA91" s="38" t="str">
        <f>IF(Z91=B165, F91 &amp;"                           "," ")</f>
        <v xml:space="preserve"> </v>
      </c>
      <c r="AB91" s="38" t="str">
        <f>IF(Z91=B166,F91 &amp;"                           "," ")</f>
        <v xml:space="preserve"> </v>
      </c>
      <c r="AC91" s="39" t="str">
        <f>CONCATENATE((IF(SUM([1]SAISIE!BS91:BT91)=0,"-",INDEX(B167:B168,MATCH(1,[1]SAISIE!BS91:BT91,0)))),(CONCATENATE(G91,H91,I91,J91,K91,L91,M91,N91,O91,P91,Q91,R91)))</f>
        <v>-</v>
      </c>
      <c r="AD91" s="38" t="str">
        <f>IF(AC91=B167, F91 &amp;"                           "," ")</f>
        <v xml:space="preserve"> </v>
      </c>
      <c r="AE91" s="38" t="str">
        <f>IF(AC91=B168,F91 &amp;"                           "," ")</f>
        <v xml:space="preserve"> </v>
      </c>
      <c r="AF91" s="39" t="str">
        <f>CONCATENATE((IF(SUM([1]SAISIE!BU91:BW91)=0,"-",INDEX(B169:B171,MATCH(1,[1]SAISIE!BU91:BW91,0)))),(CONCATENATE(G91,H91,I91,J91,K91,L91,M91,N91,O91,P91,Q91,R91)))</f>
        <v>-</v>
      </c>
      <c r="AG91" s="38" t="str">
        <f>IF(AF91=B169, F91 &amp;"                           "," ")</f>
        <v xml:space="preserve"> </v>
      </c>
      <c r="AH91" s="38" t="str">
        <f>IF(AF91=B170,F91 &amp; "                            "," ")</f>
        <v xml:space="preserve"> </v>
      </c>
      <c r="AI91" s="38" t="str">
        <f>IF(AF91=B171,F91 &amp; "                               "," ")</f>
        <v xml:space="preserve"> </v>
      </c>
      <c r="AJ91" s="38" t="str">
        <f>CONCATENATE((IF(SUM([1]SAISIE!BX91:BY91)=0,"-",INDEX(B172:B173,MATCH(1,[1]SAISIE!BX91:BY91,0)))),(CONCATENATE(G91,H91,I91,J91,K91,L91,M91,N91,O91,P91,Q91,R91)))</f>
        <v>-</v>
      </c>
      <c r="AK91" s="38" t="str">
        <f>IF(AJ91=B172,F91 &amp;"                           "," ")</f>
        <v xml:space="preserve"> </v>
      </c>
      <c r="AL91" s="38" t="str">
        <f>IF(AJ91=B173,F91 &amp; "                            "," ")</f>
        <v xml:space="preserve"> </v>
      </c>
      <c r="AM91" s="41"/>
      <c r="AN91" s="38" t="str">
        <f>CONCATENATE((IF([1]SAISIE!AG91=1,F91 &amp; " " &amp; "normal                                                    ","")),(IF([1]SAISIE!AH91=1,F91 &amp; " " &amp; "diab                                               ","")),(IF([1]SAISIE!AI91=1,F91 &amp; " " &amp; "diab s sel                                              ","")),(IF([1]SAISIE!AJ91=1, F91 &amp; " " &amp; "mixé                                              ","")),(IF([1]SAISIE!AK91=1,F91 &amp; " " &amp;  "sans sel                                                  ","")),(IF([1]SAISIE!AL91=1,F91 &amp; " " &amp;  "sans graisse                                             ","")),,(IF([1]SAISIE!AM91=1,F91 &amp; " " &amp;  "sans gr s sel                                                ","")))</f>
        <v/>
      </c>
      <c r="AO91" s="38" t="str">
        <f>CONCATENATE((IF([1]SAISIE!AN91=1,F91 &amp; " " &amp; "normal                                      ","")),(IF([1]SAISIE!AO91=1,F91 &amp; " " &amp; "diab                                         ","")),(IF([1]SAISIE!AP91=1,F91 &amp; " " &amp; "diab s sel                                              ","")),(IF([1]SAISIE!AQ91=1,F91 &amp; " " &amp; "mixé                                            ","")),(IF([1]SAISIE!AR91=1,F91 &amp; " " &amp; "sans sel                                                  ","")),(IF([1]SAISIE!AS91=1,F91 &amp; " " &amp; "sans graisse                                                ","")),,(IF([1]SAISIE!AT91=1,F91 &amp; " " &amp; "sans gr s sel                                                   ","")),(IF([1]SAISIE!AU91=1,F91 &amp; " " &amp; "sans porc                                               ","")))</f>
        <v/>
      </c>
      <c r="AP91" s="42"/>
      <c r="AQ91" s="43"/>
      <c r="AR91" s="42"/>
      <c r="AS91" s="42"/>
      <c r="AT91" s="42"/>
      <c r="AU91" s="42"/>
      <c r="AV91" s="42"/>
      <c r="AW91" s="42"/>
      <c r="AX91" s="42"/>
      <c r="AY91" s="42"/>
      <c r="AZ91" s="42"/>
      <c r="BA91" s="42"/>
      <c r="BB91" s="42"/>
      <c r="BC91" s="42"/>
      <c r="BD91" s="42"/>
      <c r="BE91" s="42"/>
      <c r="BF91" s="42"/>
      <c r="BG91" s="42"/>
      <c r="BH91" s="42"/>
      <c r="BI91" s="42"/>
      <c r="BJ91" s="42"/>
      <c r="BK91" s="42"/>
      <c r="BL91" s="42"/>
      <c r="BM91" s="42"/>
      <c r="BN91" s="42"/>
      <c r="BO91" s="42"/>
      <c r="BP91" s="42"/>
      <c r="BQ91" s="42"/>
      <c r="BR91" s="42"/>
      <c r="BS91" s="42"/>
      <c r="BT91" s="42"/>
    </row>
    <row r="92" spans="1:72" s="44" customFormat="1" ht="69" customHeight="1">
      <c r="A92" s="11"/>
      <c r="B92" s="38">
        <f>'[1]Fiche d''informations'!B110</f>
        <v>0</v>
      </c>
      <c r="C92" s="38">
        <f>'[1]Fiche d''informations'!C110</f>
        <v>0</v>
      </c>
      <c r="D92" s="38">
        <f>'[1]Fiche d''informations'!D110</f>
        <v>0</v>
      </c>
      <c r="E92" s="38">
        <f>'[1]Fiche d''informations'!E110</f>
        <v>0</v>
      </c>
      <c r="F92" s="38" t="s">
        <v>123</v>
      </c>
      <c r="G92" s="38" t="str">
        <f>IF([1]SAISIE!AA92=1,'Fiche Agt.Service'!G6,"")</f>
        <v/>
      </c>
      <c r="H92" s="38" t="str">
        <f>IF([1]SAISIE!AB92=1,'Fiche Agt.Service'!H6,"")</f>
        <v/>
      </c>
      <c r="I92" s="38" t="str">
        <f>IF([1]SAISIE!AC92=1,'Fiche Agt.Service'!I6,"")</f>
        <v/>
      </c>
      <c r="J92" s="38" t="str">
        <f>IF([1]SAISIE!AD92=1,'Fiche Agt.Service'!J6,"")</f>
        <v/>
      </c>
      <c r="K92" s="38" t="str">
        <f>IF([1]SAISIE!AE92=1,'Fiche Agt.Service'!K6,"")</f>
        <v/>
      </c>
      <c r="L92" s="38" t="str">
        <f>IF([1]SAISIE!AF92=1,'Fiche Agt.Service'!L6,"")</f>
        <v/>
      </c>
      <c r="M92" s="38" t="str">
        <f>IF([1]SAISIE!BH92=1,'Fiche Agt.Service'!M6,"")</f>
        <v/>
      </c>
      <c r="N92" s="38" t="str">
        <f>IF([1]SAISIE!BI92=1,'Fiche Agt.Service'!N6,"")</f>
        <v/>
      </c>
      <c r="O92" s="38" t="str">
        <f>IF([1]SAISIE!BJ92=1,'Fiche Agt.Service'!O6,"")</f>
        <v/>
      </c>
      <c r="P92" s="38" t="str">
        <f>IF([1]SAISIE!BK92=1,'Fiche Agt.Service'!P6,"")</f>
        <v/>
      </c>
      <c r="Q92" s="38" t="str">
        <f>IF([1]SAISIE!BL92=1,'Fiche Agt.Service'!Q6,"")</f>
        <v/>
      </c>
      <c r="R92" s="38" t="str">
        <f>IF([1]SAISIE!BM92=1,'Fiche Agt.Service'!R6,"")</f>
        <v/>
      </c>
      <c r="S92" s="38" t="str">
        <f>CONCATENATE(IF([1]SAISIE!J92=1,"salle"," "), IF([1]SAISIE!K92=1,"logement"," "))</f>
        <v xml:space="preserve">  </v>
      </c>
      <c r="T92" s="38" t="str">
        <f t="shared" si="2"/>
        <v/>
      </c>
      <c r="U92" s="38" t="str">
        <f t="shared" si="3"/>
        <v/>
      </c>
      <c r="V92" s="39" t="str">
        <f>CONCATENATE((IF(SUM([1]SAISIE!BN92:BP92)=0,"-",INDEX(B162:B164,MATCH(1,[1]SAISIE!BN92:BP92,0)))),(CONCATENATE(G92,H92,I92,J92,K92,L92,M92,N92,O92,P92,Q92,R92)))</f>
        <v>-</v>
      </c>
      <c r="W92" s="38" t="str">
        <f>IF(V92=B162,F92 &amp;"                           "," ")</f>
        <v xml:space="preserve"> </v>
      </c>
      <c r="X92" s="40" t="str">
        <f>IF(V92=B163, F92 &amp; "                            "," ")</f>
        <v xml:space="preserve"> </v>
      </c>
      <c r="Y92" s="38" t="str">
        <f>IF(V92=B164, F92 &amp; "                               "," ")</f>
        <v xml:space="preserve"> </v>
      </c>
      <c r="Z92" s="38" t="str">
        <f>CONCATENATE((IF(SUM([1]SAISIE!BQ92:BR92)=0,"-",INDEX(B165:B166,MATCH(1,[1]SAISIE!BQ92:BR92,0)))),(CONCATENATE(G92,H92,I92,J92,K92,L92,M92,N92,O92,P92,Q92,R92)))</f>
        <v>-</v>
      </c>
      <c r="AA92" s="38" t="str">
        <f>IF(Z92=B165, F92 &amp;"                           "," ")</f>
        <v xml:space="preserve"> </v>
      </c>
      <c r="AB92" s="38" t="str">
        <f>IF(Z92=B166,F92 &amp;"                           "," ")</f>
        <v xml:space="preserve"> </v>
      </c>
      <c r="AC92" s="39" t="str">
        <f>CONCATENATE((IF(SUM([1]SAISIE!BS92:BT92)=0,"-",INDEX(B167:B168,MATCH(1,[1]SAISIE!BS92:BT92,0)))),(CONCATENATE(G92,H92,I92,J92,K92,L92,M92,N92,O92,P92,Q92,R92)))</f>
        <v>-</v>
      </c>
      <c r="AD92" s="38" t="str">
        <f>IF(AC92=B167, F92 &amp;"                           "," ")</f>
        <v xml:space="preserve"> </v>
      </c>
      <c r="AE92" s="38" t="str">
        <f>IF(AC92=B168,F92 &amp;"                           "," ")</f>
        <v xml:space="preserve"> </v>
      </c>
      <c r="AF92" s="39" t="str">
        <f>CONCATENATE((IF(SUM([1]SAISIE!BU92:BW92)=0,"-",INDEX(B169:B171,MATCH(1,[1]SAISIE!BU92:BW92,0)))),(CONCATENATE(G92,H92,I92,J92,K92,L92,M92,N92,O92,P92,Q92,R92)))</f>
        <v>-</v>
      </c>
      <c r="AG92" s="38" t="str">
        <f>IF(AF92=B169, F92 &amp;"                           "," ")</f>
        <v xml:space="preserve"> </v>
      </c>
      <c r="AH92" s="38" t="str">
        <f>IF(AF92=B170,F92 &amp; "                            "," ")</f>
        <v xml:space="preserve"> </v>
      </c>
      <c r="AI92" s="38" t="str">
        <f>IF(AF92=B171,F92 &amp; "                               "," ")</f>
        <v xml:space="preserve"> </v>
      </c>
      <c r="AJ92" s="38" t="str">
        <f>CONCATENATE((IF(SUM([1]SAISIE!BX92:BY92)=0,"-",INDEX(B172:B173,MATCH(1,[1]SAISIE!BX92:BY92,0)))),(CONCATENATE(G92,H92,I92,J92,K92,L92,M92,N92,O92,P92,Q92,R92)))</f>
        <v>-</v>
      </c>
      <c r="AK92" s="38" t="str">
        <f>IF(AJ92=B172,F92 &amp;"                           "," ")</f>
        <v xml:space="preserve"> </v>
      </c>
      <c r="AL92" s="38" t="str">
        <f>IF(AJ92=B173,F92 &amp; "                            "," ")</f>
        <v xml:space="preserve"> </v>
      </c>
      <c r="AM92" s="41"/>
      <c r="AN92" s="38" t="str">
        <f>CONCATENATE((IF([1]SAISIE!AG92=1,F92 &amp; " " &amp; "normal                                                    ","")),(IF([1]SAISIE!AH92=1,F92 &amp; " " &amp; "diab                                               ","")),(IF([1]SAISIE!AI92=1,F92 &amp; " " &amp; "diab s sel                                              ","")),(IF([1]SAISIE!AJ92=1, F92 &amp; " " &amp; "mixé                                              ","")),(IF([1]SAISIE!AK92=1,F92 &amp; " " &amp;  "sans sel                                                  ","")),(IF([1]SAISIE!AL92=1,F92 &amp; " " &amp;  "sans graisse                                             ","")),,(IF([1]SAISIE!AM92=1,F92 &amp; " " &amp;  "sans gr s sel                                                ","")))</f>
        <v/>
      </c>
      <c r="AO92" s="38" t="str">
        <f>CONCATENATE((IF([1]SAISIE!AN92=1,F92 &amp; " " &amp; "normal                                      ","")),(IF([1]SAISIE!AO92=1,F92 &amp; " " &amp; "diab                                         ","")),(IF([1]SAISIE!AP92=1,F92 &amp; " " &amp; "diab s sel                                              ","")),(IF([1]SAISIE!AQ92=1,F92 &amp; " " &amp; "mixé                                            ","")),(IF([1]SAISIE!AR92=1,F92 &amp; " " &amp; "sans sel                                                  ","")),(IF([1]SAISIE!AS92=1,F92 &amp; " " &amp; "sans graisse                                                ","")),,(IF([1]SAISIE!AT92=1,F92 &amp; " " &amp; "sans gr s sel                                                   ","")),(IF([1]SAISIE!AU92=1,F92 &amp; " " &amp; "sans porc                                               ","")))</f>
        <v/>
      </c>
      <c r="AP92" s="42"/>
      <c r="AQ92" s="43"/>
      <c r="AR92" s="42"/>
      <c r="AS92" s="42"/>
      <c r="AT92" s="42"/>
      <c r="AU92" s="42"/>
      <c r="AV92" s="42"/>
      <c r="AW92" s="42"/>
      <c r="AX92" s="42"/>
      <c r="AY92" s="42"/>
      <c r="AZ92" s="42"/>
      <c r="BA92" s="42"/>
      <c r="BB92" s="42"/>
      <c r="BC92" s="42"/>
      <c r="BD92" s="42"/>
      <c r="BE92" s="42"/>
      <c r="BF92" s="42"/>
      <c r="BG92" s="42"/>
      <c r="BH92" s="42"/>
      <c r="BI92" s="42"/>
      <c r="BJ92" s="42"/>
      <c r="BK92" s="42"/>
      <c r="BL92" s="42"/>
      <c r="BM92" s="42"/>
      <c r="BN92" s="42"/>
      <c r="BO92" s="42"/>
      <c r="BP92" s="42"/>
      <c r="BQ92" s="42"/>
      <c r="BR92" s="42"/>
      <c r="BS92" s="42"/>
      <c r="BT92" s="42"/>
    </row>
    <row r="93" spans="1:72" s="44" customFormat="1" ht="69" customHeight="1">
      <c r="A93" s="11"/>
      <c r="B93" s="38">
        <f>'[1]Fiche d''informations'!B111</f>
        <v>0</v>
      </c>
      <c r="C93" s="38">
        <f>'[1]Fiche d''informations'!C111</f>
        <v>0</v>
      </c>
      <c r="D93" s="38">
        <f>'[1]Fiche d''informations'!D111</f>
        <v>0</v>
      </c>
      <c r="E93" s="38">
        <f>'[1]Fiche d''informations'!E111</f>
        <v>0</v>
      </c>
      <c r="F93" s="38" t="s">
        <v>124</v>
      </c>
      <c r="G93" s="38" t="str">
        <f>IF([1]SAISIE!AA93=1,'Fiche Agt.Service'!G6,"")</f>
        <v/>
      </c>
      <c r="H93" s="38" t="str">
        <f>IF([1]SAISIE!AB93=1,'Fiche Agt.Service'!H6,"")</f>
        <v/>
      </c>
      <c r="I93" s="38" t="str">
        <f>IF([1]SAISIE!AC93=1,'Fiche Agt.Service'!I6,"")</f>
        <v/>
      </c>
      <c r="J93" s="38" t="str">
        <f>IF([1]SAISIE!AD93=1,'Fiche Agt.Service'!J6,"")</f>
        <v/>
      </c>
      <c r="K93" s="38" t="str">
        <f>IF([1]SAISIE!AE93=1,'Fiche Agt.Service'!K6,"")</f>
        <v/>
      </c>
      <c r="L93" s="38" t="str">
        <f>IF([1]SAISIE!AF93=1,'Fiche Agt.Service'!L6,"")</f>
        <v/>
      </c>
      <c r="M93" s="38" t="str">
        <f>IF([1]SAISIE!BH93=1,'Fiche Agt.Service'!M6,"")</f>
        <v/>
      </c>
      <c r="N93" s="38" t="str">
        <f>IF([1]SAISIE!BI93=1,'Fiche Agt.Service'!N6,"")</f>
        <v/>
      </c>
      <c r="O93" s="38" t="str">
        <f>IF([1]SAISIE!BJ93=1,'Fiche Agt.Service'!O6,"")</f>
        <v/>
      </c>
      <c r="P93" s="38" t="str">
        <f>IF([1]SAISIE!BK93=1,'Fiche Agt.Service'!P6,"")</f>
        <v/>
      </c>
      <c r="Q93" s="38" t="str">
        <f>IF([1]SAISIE!BL93=1,'Fiche Agt.Service'!Q6,"")</f>
        <v/>
      </c>
      <c r="R93" s="38" t="str">
        <f>IF([1]SAISIE!BM93=1,'Fiche Agt.Service'!R6,"")</f>
        <v/>
      </c>
      <c r="S93" s="38" t="str">
        <f>CONCATENATE(IF([1]SAISIE!J93=1,"salle"," "), IF([1]SAISIE!K93=1,"logement"," "))</f>
        <v xml:space="preserve">  </v>
      </c>
      <c r="T93" s="38" t="str">
        <f t="shared" si="2"/>
        <v/>
      </c>
      <c r="U93" s="38" t="str">
        <f t="shared" si="3"/>
        <v/>
      </c>
      <c r="V93" s="39" t="str">
        <f>CONCATENATE((IF(SUM([1]SAISIE!BN93:BP93)=0,"-",INDEX(B162:B164,MATCH(1,[1]SAISIE!BN93:BP93,0)))),(CONCATENATE(G93,H93,I93,J93,K93,L93,M93,N93,O93,P93,Q93,R93)))</f>
        <v>-</v>
      </c>
      <c r="W93" s="38" t="str">
        <f>IF(V93=B162,F93 &amp;"                           "," ")</f>
        <v xml:space="preserve"> </v>
      </c>
      <c r="X93" s="40" t="str">
        <f>IF(V93=B163, F93 &amp; "                            "," ")</f>
        <v xml:space="preserve"> </v>
      </c>
      <c r="Y93" s="38" t="str">
        <f>IF(V93=B164, F93 &amp; "                               "," ")</f>
        <v xml:space="preserve"> </v>
      </c>
      <c r="Z93" s="38" t="str">
        <f>CONCATENATE((IF(SUM([1]SAISIE!BQ93:BR93)=0,"-",INDEX(B165:B166,MATCH(1,[1]SAISIE!BQ93:BR93,0)))),(CONCATENATE(G93,H93,I93,J93,K93,L93,M93,N93,O93,P93,Q93,R93)))</f>
        <v>-</v>
      </c>
      <c r="AA93" s="38" t="str">
        <f>IF(Z93=B165, F93 &amp;"                           "," ")</f>
        <v xml:space="preserve"> </v>
      </c>
      <c r="AB93" s="38" t="str">
        <f>IF(Z93=B166,F93 &amp;"                           "," ")</f>
        <v xml:space="preserve"> </v>
      </c>
      <c r="AC93" s="39" t="str">
        <f>CONCATENATE((IF(SUM([1]SAISIE!BS93:BT93)=0,"-",INDEX(B167:B168,MATCH(1,[1]SAISIE!BS93:BT93,0)))),(CONCATENATE(G93,H93,I93,J93,K93,L93,M93,N93,O93,P93,Q93,R93)))</f>
        <v>-</v>
      </c>
      <c r="AD93" s="38" t="str">
        <f>IF(AC93=B167, F93 &amp;"                           "," ")</f>
        <v xml:space="preserve"> </v>
      </c>
      <c r="AE93" s="38" t="str">
        <f>IF(AC93=B168,F93 &amp;"                           "," ")</f>
        <v xml:space="preserve"> </v>
      </c>
      <c r="AF93" s="39" t="str">
        <f>CONCATENATE((IF(SUM([1]SAISIE!BU93:BW93)=0,"-",INDEX(B169:B171,MATCH(1,[1]SAISIE!BU93:BW93,0)))),(CONCATENATE(G93,H93,I93,J93,K93,L93,M93,N93,O93,P93,Q93,R93)))</f>
        <v>-</v>
      </c>
      <c r="AG93" s="38" t="str">
        <f>IF(AF93=B169, F93 &amp;"                           "," ")</f>
        <v xml:space="preserve"> </v>
      </c>
      <c r="AH93" s="38" t="str">
        <f>IF(AF93=B170,F93 &amp; "                            "," ")</f>
        <v xml:space="preserve"> </v>
      </c>
      <c r="AI93" s="38" t="str">
        <f>IF(AF93=B171,F93 &amp; "                               "," ")</f>
        <v xml:space="preserve"> </v>
      </c>
      <c r="AJ93" s="38" t="str">
        <f>CONCATENATE((IF(SUM([1]SAISIE!BX93:BY93)=0,"-",INDEX(B172:B173,MATCH(1,[1]SAISIE!BX93:BY93,0)))),(CONCATENATE(G93,H93,I93,J93,K93,L93,M93,N93,O93,P93,Q93,R93)))</f>
        <v>-</v>
      </c>
      <c r="AK93" s="38" t="str">
        <f>IF(AJ93=B172,F93 &amp;"                           "," ")</f>
        <v xml:space="preserve"> </v>
      </c>
      <c r="AL93" s="38" t="str">
        <f>IF(AJ93=B173,F93 &amp; "                            "," ")</f>
        <v xml:space="preserve"> </v>
      </c>
      <c r="AM93" s="41"/>
      <c r="AN93" s="38" t="str">
        <f>CONCATENATE((IF([1]SAISIE!AG93=1,F93 &amp; " " &amp; "normal                                                    ","")),(IF([1]SAISIE!AH93=1,F93 &amp; " " &amp; "diab                                               ","")),(IF([1]SAISIE!AI93=1,F93 &amp; " " &amp; "diab s sel                                              ","")),(IF([1]SAISIE!AJ93=1, F93 &amp; " " &amp; "mixé                                              ","")),(IF([1]SAISIE!AK93=1,F93 &amp; " " &amp;  "sans sel                                                  ","")),(IF([1]SAISIE!AL93=1,F93 &amp; " " &amp;  "sans graisse                                             ","")),,(IF([1]SAISIE!AM93=1,F93 &amp; " " &amp;  "sans gr s sel                                                ","")))</f>
        <v/>
      </c>
      <c r="AO93" s="38" t="str">
        <f>CONCATENATE((IF([1]SAISIE!AN93=1,F93 &amp; " " &amp; "normal                                      ","")),(IF([1]SAISIE!AO93=1,F93 &amp; " " &amp; "diab                                         ","")),(IF([1]SAISIE!AP93=1,F93 &amp; " " &amp; "diab s sel                                              ","")),(IF([1]SAISIE!AQ93=1,F93 &amp; " " &amp; "mixé                                            ","")),(IF([1]SAISIE!AR93=1,F93 &amp; " " &amp; "sans sel                                                  ","")),(IF([1]SAISIE!AS93=1,F93 &amp; " " &amp; "sans graisse                                                ","")),,(IF([1]SAISIE!AT93=1,F93 &amp; " " &amp; "sans gr s sel                                                   ","")),(IF([1]SAISIE!AU93=1,F93 &amp; " " &amp; "sans porc                                               ","")))</f>
        <v/>
      </c>
      <c r="AP93" s="42"/>
      <c r="AQ93" s="43"/>
      <c r="AR93" s="42"/>
      <c r="AS93" s="42"/>
      <c r="AT93" s="42"/>
      <c r="AU93" s="42"/>
      <c r="AV93" s="42"/>
      <c r="AW93" s="42"/>
      <c r="AX93" s="42"/>
      <c r="AY93" s="42"/>
      <c r="AZ93" s="42"/>
      <c r="BA93" s="42"/>
      <c r="BB93" s="42"/>
      <c r="BC93" s="42"/>
      <c r="BD93" s="42"/>
      <c r="BE93" s="42"/>
      <c r="BF93" s="42"/>
      <c r="BG93" s="42"/>
      <c r="BH93" s="42"/>
      <c r="BI93" s="42"/>
      <c r="BJ93" s="42"/>
      <c r="BK93" s="42"/>
      <c r="BL93" s="42"/>
      <c r="BM93" s="42"/>
      <c r="BN93" s="42"/>
      <c r="BO93" s="42"/>
      <c r="BP93" s="42"/>
      <c r="BQ93" s="42"/>
      <c r="BR93" s="42"/>
      <c r="BS93" s="42"/>
      <c r="BT93" s="42"/>
    </row>
    <row r="94" spans="1:72" s="44" customFormat="1" ht="69" customHeight="1">
      <c r="A94" s="11"/>
      <c r="B94" s="38">
        <f>'[1]Fiche d''informations'!B112</f>
        <v>0</v>
      </c>
      <c r="C94" s="38">
        <f>'[1]Fiche d''informations'!C112</f>
        <v>0</v>
      </c>
      <c r="D94" s="38">
        <f>'[1]Fiche d''informations'!D112</f>
        <v>0</v>
      </c>
      <c r="E94" s="38">
        <f>'[1]Fiche d''informations'!E112</f>
        <v>0</v>
      </c>
      <c r="F94" s="38" t="s">
        <v>125</v>
      </c>
      <c r="G94" s="38" t="str">
        <f>IF([1]SAISIE!AA94=1,'Fiche Agt.Service'!G6,"")</f>
        <v/>
      </c>
      <c r="H94" s="38" t="str">
        <f>IF([1]SAISIE!AB94=1,'Fiche Agt.Service'!H6,"")</f>
        <v/>
      </c>
      <c r="I94" s="38" t="str">
        <f>IF([1]SAISIE!AC94=1,'Fiche Agt.Service'!I6,"")</f>
        <v/>
      </c>
      <c r="J94" s="38" t="str">
        <f>IF([1]SAISIE!AD94=1,'Fiche Agt.Service'!J6,"")</f>
        <v/>
      </c>
      <c r="K94" s="38" t="str">
        <f>IF([1]SAISIE!AE94=1,'Fiche Agt.Service'!K6,"")</f>
        <v/>
      </c>
      <c r="L94" s="38" t="str">
        <f>IF([1]SAISIE!AF94=1,'Fiche Agt.Service'!L6,"")</f>
        <v/>
      </c>
      <c r="M94" s="38" t="str">
        <f>IF([1]SAISIE!BH94=1,'Fiche Agt.Service'!M6,"")</f>
        <v/>
      </c>
      <c r="N94" s="38" t="str">
        <f>IF([1]SAISIE!BI94=1,'Fiche Agt.Service'!N6,"")</f>
        <v/>
      </c>
      <c r="O94" s="38" t="str">
        <f>IF([1]SAISIE!BJ94=1,'Fiche Agt.Service'!O6,"")</f>
        <v/>
      </c>
      <c r="P94" s="38" t="str">
        <f>IF([1]SAISIE!BK94=1,'Fiche Agt.Service'!P6,"")</f>
        <v/>
      </c>
      <c r="Q94" s="38" t="str">
        <f>IF([1]SAISIE!BL94=1,'Fiche Agt.Service'!Q6,"")</f>
        <v/>
      </c>
      <c r="R94" s="38" t="str">
        <f>IF([1]SAISIE!BM94=1,'Fiche Agt.Service'!R6,"")</f>
        <v/>
      </c>
      <c r="S94" s="38" t="str">
        <f>CONCATENATE(IF([1]SAISIE!J94=1,"salle"," "), IF([1]SAISIE!K94=1,"logement"," "))</f>
        <v xml:space="preserve">  </v>
      </c>
      <c r="T94" s="38" t="str">
        <f t="shared" si="2"/>
        <v/>
      </c>
      <c r="U94" s="38" t="str">
        <f t="shared" si="3"/>
        <v/>
      </c>
      <c r="V94" s="39" t="str">
        <f>CONCATENATE((IF(SUM([1]SAISIE!BN94:BP94)=0,"-",INDEX(B162:B164,MATCH(1,[1]SAISIE!BN94:BP94,0)))),(CONCATENATE(G94,H94,I94,J94,K94,L94,M94,N94,O94,P94,Q94,R94)))</f>
        <v>-</v>
      </c>
      <c r="W94" s="38" t="str">
        <f>IF(V94=B162,F94 &amp;"                           "," ")</f>
        <v xml:space="preserve"> </v>
      </c>
      <c r="X94" s="40" t="str">
        <f>IF(V94=B163, F94 &amp; "                            "," ")</f>
        <v xml:space="preserve"> </v>
      </c>
      <c r="Y94" s="38" t="str">
        <f>IF(V94=B164, F94 &amp; "                               "," ")</f>
        <v xml:space="preserve"> </v>
      </c>
      <c r="Z94" s="38" t="str">
        <f>CONCATENATE((IF(SUM([1]SAISIE!BQ94:BR94)=0,"-",INDEX(B165:B166,MATCH(1,[1]SAISIE!BQ94:BR94,0)))),(CONCATENATE(G94,H94,I94,J94,K94,L94,M94,N94,O94,P94,Q94,R94)))</f>
        <v>-</v>
      </c>
      <c r="AA94" s="38" t="str">
        <f>IF(Z94=B165, F94 &amp;"                           "," ")</f>
        <v xml:space="preserve"> </v>
      </c>
      <c r="AB94" s="38" t="str">
        <f>IF(Z94=B166,F94 &amp;"                           "," ")</f>
        <v xml:space="preserve"> </v>
      </c>
      <c r="AC94" s="39" t="str">
        <f>CONCATENATE((IF(SUM([1]SAISIE!BS94:BT94)=0,"-",INDEX(B167:B168,MATCH(1,[1]SAISIE!BS94:BT94,0)))),(CONCATENATE(G94,H94,I94,J94,K94,L94,M94,N94,O94,P94,Q94,R94)))</f>
        <v>-</v>
      </c>
      <c r="AD94" s="38" t="str">
        <f>IF(AC94=B167, F94 &amp;"                           "," ")</f>
        <v xml:space="preserve"> </v>
      </c>
      <c r="AE94" s="38" t="str">
        <f>IF(AC94=B168,F94 &amp;"                           "," ")</f>
        <v xml:space="preserve"> </v>
      </c>
      <c r="AF94" s="39" t="str">
        <f>CONCATENATE((IF(SUM([1]SAISIE!BU94:BW94)=0,"-",INDEX(B169:B171,MATCH(1,[1]SAISIE!BU94:BW94,0)))),(CONCATENATE(G94,H94,I94,J94,K94,L94,M94,N94,O94,P94,Q94,R94)))</f>
        <v>-</v>
      </c>
      <c r="AG94" s="38" t="str">
        <f>IF(AF94=B169, F94 &amp;"                           "," ")</f>
        <v xml:space="preserve"> </v>
      </c>
      <c r="AH94" s="38" t="str">
        <f>IF(AF94=B170,F94 &amp; "                            "," ")</f>
        <v xml:space="preserve"> </v>
      </c>
      <c r="AI94" s="38" t="str">
        <f>IF(AF94=B171,F94 &amp; "                               "," ")</f>
        <v xml:space="preserve"> </v>
      </c>
      <c r="AJ94" s="38" t="str">
        <f>CONCATENATE((IF(SUM([1]SAISIE!BX94:BY94)=0,"-",INDEX(B172:B173,MATCH(1,[1]SAISIE!BX94:BY94,0)))),(CONCATENATE(G94,H94,I94,J94,K94,L94,M94,N94,O94,P94,Q94,R94)))</f>
        <v>-</v>
      </c>
      <c r="AK94" s="38" t="str">
        <f>IF(AJ94=B172,F94 &amp;"                           "," ")</f>
        <v xml:space="preserve"> </v>
      </c>
      <c r="AL94" s="38" t="str">
        <f>IF(AJ94=B173,F94 &amp; "                            "," ")</f>
        <v xml:space="preserve"> </v>
      </c>
      <c r="AM94" s="41"/>
      <c r="AN94" s="38" t="str">
        <f>CONCATENATE((IF([1]SAISIE!AG94=1,F94 &amp; " " &amp; "normal                                                    ","")),(IF([1]SAISIE!AH94=1,F94 &amp; " " &amp; "diab                                               ","")),(IF([1]SAISIE!AI94=1,F94 &amp; " " &amp; "diab s sel                                              ","")),(IF([1]SAISIE!AJ94=1, F94 &amp; " " &amp; "mixé                                              ","")),(IF([1]SAISIE!AK94=1,F94 &amp; " " &amp;  "sans sel                                                  ","")),(IF([1]SAISIE!AL94=1,F94 &amp; " " &amp;  "sans graisse                                             ","")),,(IF([1]SAISIE!AM94=1,F94 &amp; " " &amp;  "sans gr s sel                                                ","")))</f>
        <v/>
      </c>
      <c r="AO94" s="38" t="str">
        <f>CONCATENATE((IF([1]SAISIE!AN94=1,F94 &amp; " " &amp; "normal                                      ","")),(IF([1]SAISIE!AO94=1,F94 &amp; " " &amp; "diab                                         ","")),(IF([1]SAISIE!AP94=1,F94 &amp; " " &amp; "diab s sel                                              ","")),(IF([1]SAISIE!AQ94=1,F94 &amp; " " &amp; "mixé                                            ","")),(IF([1]SAISIE!AR94=1,F94 &amp; " " &amp; "sans sel                                                  ","")),(IF([1]SAISIE!AS94=1,F94 &amp; " " &amp; "sans graisse                                                ","")),,(IF([1]SAISIE!AT94=1,F94 &amp; " " &amp; "sans gr s sel                                                   ","")),(IF([1]SAISIE!AU94=1,F94 &amp; " " &amp; "sans porc                                               ","")))</f>
        <v/>
      </c>
      <c r="AP94" s="42"/>
      <c r="AQ94" s="43"/>
      <c r="AR94" s="42"/>
      <c r="AS94" s="42"/>
      <c r="AT94" s="42"/>
      <c r="AU94" s="42"/>
      <c r="AV94" s="42"/>
      <c r="AW94" s="42"/>
      <c r="AX94" s="42"/>
      <c r="AY94" s="42"/>
      <c r="AZ94" s="42"/>
      <c r="BA94" s="42"/>
      <c r="BB94" s="42"/>
      <c r="BC94" s="42"/>
      <c r="BD94" s="42"/>
      <c r="BE94" s="42"/>
      <c r="BF94" s="42"/>
      <c r="BG94" s="42"/>
      <c r="BH94" s="42"/>
      <c r="BI94" s="42"/>
      <c r="BJ94" s="42"/>
      <c r="BK94" s="42"/>
      <c r="BL94" s="42"/>
      <c r="BM94" s="42"/>
      <c r="BN94" s="42"/>
      <c r="BO94" s="42"/>
      <c r="BP94" s="42"/>
      <c r="BQ94" s="42"/>
      <c r="BR94" s="42"/>
      <c r="BS94" s="42"/>
      <c r="BT94" s="42"/>
    </row>
    <row r="95" spans="1:72" s="44" customFormat="1" ht="69" customHeight="1">
      <c r="A95" s="11"/>
      <c r="B95" s="38">
        <f>'[1]Fiche d''informations'!B113</f>
        <v>0</v>
      </c>
      <c r="C95" s="38">
        <f>'[1]Fiche d''informations'!C113</f>
        <v>0</v>
      </c>
      <c r="D95" s="38">
        <f>'[1]Fiche d''informations'!D113</f>
        <v>0</v>
      </c>
      <c r="E95" s="38">
        <f>'[1]Fiche d''informations'!E113</f>
        <v>0</v>
      </c>
      <c r="F95" s="38" t="s">
        <v>126</v>
      </c>
      <c r="G95" s="38" t="str">
        <f>IF([1]SAISIE!AA95=1,'Fiche Agt.Service'!G6,"")</f>
        <v/>
      </c>
      <c r="H95" s="38" t="str">
        <f>IF([1]SAISIE!AB95=1,'Fiche Agt.Service'!H6,"")</f>
        <v/>
      </c>
      <c r="I95" s="38" t="str">
        <f>IF([1]SAISIE!AC95=1,'Fiche Agt.Service'!I6,"")</f>
        <v/>
      </c>
      <c r="J95" s="38" t="str">
        <f>IF([1]SAISIE!AD95=1,'Fiche Agt.Service'!J6,"")</f>
        <v/>
      </c>
      <c r="K95" s="38" t="str">
        <f>IF([1]SAISIE!AE95=1,'Fiche Agt.Service'!K6,"")</f>
        <v/>
      </c>
      <c r="L95" s="38" t="str">
        <f>IF([1]SAISIE!AF95=1,'Fiche Agt.Service'!L6,"")</f>
        <v/>
      </c>
      <c r="M95" s="38" t="str">
        <f>IF([1]SAISIE!BH95=1,'Fiche Agt.Service'!M6,"")</f>
        <v/>
      </c>
      <c r="N95" s="38" t="str">
        <f>IF([1]SAISIE!BI95=1,'Fiche Agt.Service'!N6,"")</f>
        <v/>
      </c>
      <c r="O95" s="38" t="str">
        <f>IF([1]SAISIE!BJ95=1,'Fiche Agt.Service'!O6,"")</f>
        <v/>
      </c>
      <c r="P95" s="38" t="str">
        <f>IF([1]SAISIE!BK95=1,'Fiche Agt.Service'!P6,"")</f>
        <v/>
      </c>
      <c r="Q95" s="38" t="str">
        <f>IF([1]SAISIE!BL95=1,'Fiche Agt.Service'!Q6,"")</f>
        <v/>
      </c>
      <c r="R95" s="38" t="str">
        <f>IF([1]SAISIE!BM95=1,'Fiche Agt.Service'!R6,"")</f>
        <v/>
      </c>
      <c r="S95" s="38" t="str">
        <f>CONCATENATE(IF([1]SAISIE!J95=1,"salle"," "), IF([1]SAISIE!K95=1,"logement"," "))</f>
        <v xml:space="preserve">  </v>
      </c>
      <c r="T95" s="38" t="str">
        <f t="shared" si="2"/>
        <v/>
      </c>
      <c r="U95" s="38" t="str">
        <f t="shared" si="3"/>
        <v/>
      </c>
      <c r="V95" s="39" t="str">
        <f>CONCATENATE((IF(SUM([1]SAISIE!BN95:BP95)=0,"-",INDEX(B162:B164,MATCH(1,[1]SAISIE!BN95:BP95,0)))),(CONCATENATE(G95,H95,I95,J95,K95,L95,M95,N95,O95,P95,Q95,R95)))</f>
        <v>-</v>
      </c>
      <c r="W95" s="38" t="str">
        <f>IF(V95=B162,F95 &amp;"                           "," ")</f>
        <v xml:space="preserve"> </v>
      </c>
      <c r="X95" s="40" t="str">
        <f>IF(V95=B163, F95 &amp; "                            "," ")</f>
        <v xml:space="preserve"> </v>
      </c>
      <c r="Y95" s="38" t="str">
        <f>IF(V95=B164, F95 &amp; "                               "," ")</f>
        <v xml:space="preserve"> </v>
      </c>
      <c r="Z95" s="38" t="str">
        <f>CONCATENATE((IF(SUM([1]SAISIE!BQ95:BR95)=0,"-",INDEX(B165:B166,MATCH(1,[1]SAISIE!BQ95:BR95,0)))),(CONCATENATE(G95,H95,I95,J95,K95,L95,M95,N95,O95,P95,Q95,R95)))</f>
        <v>-</v>
      </c>
      <c r="AA95" s="38" t="str">
        <f>IF(Z95=B165, F95 &amp;"                           "," ")</f>
        <v xml:space="preserve"> </v>
      </c>
      <c r="AB95" s="38" t="str">
        <f>IF(Z95=B166,F95 &amp;"                           "," ")</f>
        <v xml:space="preserve"> </v>
      </c>
      <c r="AC95" s="39" t="str">
        <f>CONCATENATE((IF(SUM([1]SAISIE!BS95:BT95)=0,"-",INDEX(B167:B168,MATCH(1,[1]SAISIE!BS95:BT95,0)))),(CONCATENATE(G95,H95,I95,J95,K95,L95,M95,N95,O95,P95,Q95,R95)))</f>
        <v>-</v>
      </c>
      <c r="AD95" s="38" t="str">
        <f>IF(AC95=B167, F95 &amp;"                           "," ")</f>
        <v xml:space="preserve"> </v>
      </c>
      <c r="AE95" s="38" t="str">
        <f>IF(AC95=B168,F95 &amp;"                           "," ")</f>
        <v xml:space="preserve"> </v>
      </c>
      <c r="AF95" s="39" t="str">
        <f>CONCATENATE((IF(SUM([1]SAISIE!BU95:BW95)=0,"-",INDEX(B169:B171,MATCH(1,[1]SAISIE!BU95:BW95,0)))),(CONCATENATE(G95,H95,I95,J95,K95,L95,M95,N95,O95,P95,Q95,R95)))</f>
        <v>-</v>
      </c>
      <c r="AG95" s="38" t="str">
        <f>IF(AF95=B169, F95 &amp;"                           "," ")</f>
        <v xml:space="preserve"> </v>
      </c>
      <c r="AH95" s="38" t="str">
        <f>IF(AF95=B170,F95 &amp; "                            "," ")</f>
        <v xml:space="preserve"> </v>
      </c>
      <c r="AI95" s="38" t="str">
        <f>IF(AF95=B171,F95 &amp; "                               "," ")</f>
        <v xml:space="preserve"> </v>
      </c>
      <c r="AJ95" s="38" t="str">
        <f>CONCATENATE((IF(SUM([1]SAISIE!BX95:BY95)=0,"-",INDEX(B172:B173,MATCH(1,[1]SAISIE!BX95:BY95,0)))),(CONCATENATE(G95,H95,I95,J95,K95,L95,M95,N95,O95,P95,Q95,R95)))</f>
        <v>-</v>
      </c>
      <c r="AK95" s="38" t="str">
        <f>IF(AJ95=B172,F95 &amp;"                           "," ")</f>
        <v xml:space="preserve"> </v>
      </c>
      <c r="AL95" s="38" t="str">
        <f>IF(AJ95=B173,F95 &amp; "                            "," ")</f>
        <v xml:space="preserve"> </v>
      </c>
      <c r="AM95" s="41"/>
      <c r="AN95" s="38" t="str">
        <f>CONCATENATE((IF([1]SAISIE!AG95=1,F95 &amp; " " &amp; "normal                                                    ","")),(IF([1]SAISIE!AH95=1,F95 &amp; " " &amp; "diab                                               ","")),(IF([1]SAISIE!AI95=1,F95 &amp; " " &amp; "diab s sel                                              ","")),(IF([1]SAISIE!AJ95=1, F95 &amp; " " &amp; "mixé                                              ","")),(IF([1]SAISIE!AK95=1,F95 &amp; " " &amp;  "sans sel                                                  ","")),(IF([1]SAISIE!AL95=1,F95 &amp; " " &amp;  "sans graisse                                             ","")),,(IF([1]SAISIE!AM95=1,F95 &amp; " " &amp;  "sans gr s sel                                                ","")))</f>
        <v/>
      </c>
      <c r="AO95" s="38" t="str">
        <f>CONCATENATE((IF([1]SAISIE!AN95=1,F95 &amp; " " &amp; "normal                                      ","")),(IF([1]SAISIE!AO95=1,F95 &amp; " " &amp; "diab                                         ","")),(IF([1]SAISIE!AP95=1,F95 &amp; " " &amp; "diab s sel                                              ","")),(IF([1]SAISIE!AQ95=1,F95 &amp; " " &amp; "mixé                                            ","")),(IF([1]SAISIE!AR95=1,F95 &amp; " " &amp; "sans sel                                                  ","")),(IF([1]SAISIE!AS95=1,F95 &amp; " " &amp; "sans graisse                                                ","")),,(IF([1]SAISIE!AT95=1,F95 &amp; " " &amp; "sans gr s sel                                                   ","")),(IF([1]SAISIE!AU95=1,F95 &amp; " " &amp; "sans porc                                               ","")))</f>
        <v/>
      </c>
      <c r="AP95" s="42"/>
      <c r="AQ95" s="43"/>
      <c r="AR95" s="42"/>
      <c r="AS95" s="42"/>
      <c r="AT95" s="42"/>
      <c r="AU95" s="42"/>
      <c r="AV95" s="42"/>
      <c r="AW95" s="42"/>
      <c r="AX95" s="42"/>
      <c r="AY95" s="42"/>
      <c r="AZ95" s="42"/>
      <c r="BA95" s="42"/>
      <c r="BB95" s="42"/>
      <c r="BC95" s="42"/>
      <c r="BD95" s="42"/>
      <c r="BE95" s="42"/>
      <c r="BF95" s="42"/>
      <c r="BG95" s="42"/>
      <c r="BH95" s="42"/>
      <c r="BI95" s="42"/>
      <c r="BJ95" s="42"/>
      <c r="BK95" s="42"/>
      <c r="BL95" s="42"/>
      <c r="BM95" s="42"/>
      <c r="BN95" s="42"/>
      <c r="BO95" s="42"/>
      <c r="BP95" s="42"/>
      <c r="BQ95" s="42"/>
      <c r="BR95" s="42"/>
      <c r="BS95" s="42"/>
      <c r="BT95" s="42"/>
    </row>
    <row r="96" spans="1:72" s="44" customFormat="1" ht="69" customHeight="1">
      <c r="A96" s="11"/>
      <c r="B96" s="38">
        <f>'[1]Fiche d''informations'!B114</f>
        <v>0</v>
      </c>
      <c r="C96" s="38">
        <f>'[1]Fiche d''informations'!C114</f>
        <v>0</v>
      </c>
      <c r="D96" s="38">
        <f>'[1]Fiche d''informations'!D114</f>
        <v>0</v>
      </c>
      <c r="E96" s="38">
        <f>'[1]Fiche d''informations'!E114</f>
        <v>0</v>
      </c>
      <c r="F96" s="38" t="s">
        <v>127</v>
      </c>
      <c r="G96" s="38" t="str">
        <f>IF([1]SAISIE!AA96=1,'Fiche Agt.Service'!G6,"")</f>
        <v/>
      </c>
      <c r="H96" s="38" t="str">
        <f>IF([1]SAISIE!AB96=1,'Fiche Agt.Service'!H6,"")</f>
        <v/>
      </c>
      <c r="I96" s="38" t="str">
        <f>IF([1]SAISIE!AC96=1,'Fiche Agt.Service'!I6,"")</f>
        <v/>
      </c>
      <c r="J96" s="38" t="str">
        <f>IF([1]SAISIE!AD96=1,'Fiche Agt.Service'!J6,"")</f>
        <v/>
      </c>
      <c r="K96" s="38" t="str">
        <f>IF([1]SAISIE!AE96=1,'Fiche Agt.Service'!K6,"")</f>
        <v/>
      </c>
      <c r="L96" s="38" t="str">
        <f>IF([1]SAISIE!AF96=1,'Fiche Agt.Service'!L6,"")</f>
        <v/>
      </c>
      <c r="M96" s="38" t="str">
        <f>IF([1]SAISIE!BH96=1,'Fiche Agt.Service'!M6,"")</f>
        <v/>
      </c>
      <c r="N96" s="38" t="str">
        <f>IF([1]SAISIE!BI96=1,'Fiche Agt.Service'!N6,"")</f>
        <v/>
      </c>
      <c r="O96" s="38" t="str">
        <f>IF([1]SAISIE!BJ96=1,'Fiche Agt.Service'!O6,"")</f>
        <v/>
      </c>
      <c r="P96" s="38" t="str">
        <f>IF([1]SAISIE!BK96=1,'Fiche Agt.Service'!P6,"")</f>
        <v/>
      </c>
      <c r="Q96" s="38" t="str">
        <f>IF([1]SAISIE!BL96=1,'Fiche Agt.Service'!Q6,"")</f>
        <v/>
      </c>
      <c r="R96" s="38" t="str">
        <f>IF([1]SAISIE!BM96=1,'Fiche Agt.Service'!R6,"")</f>
        <v/>
      </c>
      <c r="S96" s="38" t="str">
        <f>CONCATENATE(IF([1]SAISIE!J96=1,"salle"," "), IF([1]SAISIE!K96=1,"logement"," "))</f>
        <v xml:space="preserve">  </v>
      </c>
      <c r="T96" s="38" t="str">
        <f t="shared" si="2"/>
        <v/>
      </c>
      <c r="U96" s="38" t="str">
        <f t="shared" si="3"/>
        <v/>
      </c>
      <c r="V96" s="39" t="str">
        <f>CONCATENATE((IF(SUM([1]SAISIE!BN96:BP96)=0,"-",INDEX(B162:B164,MATCH(1,[1]SAISIE!BN96:BP96,0)))),(CONCATENATE(G96,H96,I96,J96,K96,L96,M96,N96,O96,P96,Q96,R96)))</f>
        <v>-</v>
      </c>
      <c r="W96" s="38" t="str">
        <f>IF(V96=B162,F96 &amp;"                           "," ")</f>
        <v xml:space="preserve"> </v>
      </c>
      <c r="X96" s="40" t="str">
        <f>IF(V96=B163, F96 &amp; "                            "," ")</f>
        <v xml:space="preserve"> </v>
      </c>
      <c r="Y96" s="38" t="str">
        <f>IF(V96=B164, F96 &amp; "                               "," ")</f>
        <v xml:space="preserve"> </v>
      </c>
      <c r="Z96" s="38" t="str">
        <f>CONCATENATE((IF(SUM([1]SAISIE!BQ96:BR96)=0,"-",INDEX(B165:B166,MATCH(1,[1]SAISIE!BQ96:BR96,0)))),(CONCATENATE(G96,H96,I96,J96,K96,L96,M96,N96,O96,P96,Q96,R96)))</f>
        <v>-</v>
      </c>
      <c r="AA96" s="38" t="str">
        <f>IF(Z96=B165, F96 &amp;"                           "," ")</f>
        <v xml:space="preserve"> </v>
      </c>
      <c r="AB96" s="38" t="str">
        <f>IF(Z96=B166,F96 &amp;"                           "," ")</f>
        <v xml:space="preserve"> </v>
      </c>
      <c r="AC96" s="39" t="str">
        <f>CONCATENATE((IF(SUM([1]SAISIE!BS96:BT96)=0,"-",INDEX(B167:B168,MATCH(1,[1]SAISIE!BS96:BT96,0)))),(CONCATENATE(G96,H96,I96,J96,K96,L96,M96,N96,O96,P96,Q96,R96)))</f>
        <v>-</v>
      </c>
      <c r="AD96" s="38" t="str">
        <f>IF(AC96=B167, F96 &amp;"                           "," ")</f>
        <v xml:space="preserve"> </v>
      </c>
      <c r="AE96" s="38" t="str">
        <f>IF(AC96=B168,F96 &amp;"                           "," ")</f>
        <v xml:space="preserve"> </v>
      </c>
      <c r="AF96" s="39" t="str">
        <f>CONCATENATE((IF(SUM([1]SAISIE!BU96:BW96)=0,"-",INDEX(B169:B171,MATCH(1,[1]SAISIE!BU96:BW96,0)))),(CONCATENATE(G96,H96,I96,J96,K96,L96,M96,N96,O96,P96,Q96,R96)))</f>
        <v>-</v>
      </c>
      <c r="AG96" s="38" t="str">
        <f>IF(AF96=B169, F96 &amp;"                           "," ")</f>
        <v xml:space="preserve"> </v>
      </c>
      <c r="AH96" s="38" t="str">
        <f>IF(AF96=B170,F96 &amp; "                            "," ")</f>
        <v xml:space="preserve"> </v>
      </c>
      <c r="AI96" s="38" t="str">
        <f>IF(AF96=B171,F96 &amp; "                               "," ")</f>
        <v xml:space="preserve"> </v>
      </c>
      <c r="AJ96" s="38" t="str">
        <f>CONCATENATE((IF(SUM([1]SAISIE!BX96:BY96)=0,"-",INDEX(B172:B173,MATCH(1,[1]SAISIE!BX96:BY96,0)))),(CONCATENATE(G96,H96,I96,J96,K96,L96,M96,N96,O96,P96,Q96,R96)))</f>
        <v>-</v>
      </c>
      <c r="AK96" s="38" t="str">
        <f>IF(AJ96=B172,F96 &amp;"                           "," ")</f>
        <v xml:space="preserve"> </v>
      </c>
      <c r="AL96" s="38" t="str">
        <f>IF(AJ96=B173,F96 &amp; "                            "," ")</f>
        <v xml:space="preserve"> </v>
      </c>
      <c r="AM96" s="41"/>
      <c r="AN96" s="38" t="str">
        <f>CONCATENATE((IF([1]SAISIE!AG96=1,F96 &amp; " " &amp; "normal                                                    ","")),(IF([1]SAISIE!AH96=1,F96 &amp; " " &amp; "diab                                               ","")),(IF([1]SAISIE!AI96=1,F96 &amp; " " &amp; "diab s sel                                              ","")),(IF([1]SAISIE!AJ96=1, F96 &amp; " " &amp; "mixé                                              ","")),(IF([1]SAISIE!AK96=1,F96 &amp; " " &amp;  "sans sel                                                  ","")),(IF([1]SAISIE!AL96=1,F96 &amp; " " &amp;  "sans graisse                                             ","")),,(IF([1]SAISIE!AM96=1,F96 &amp; " " &amp;  "sans gr s sel                                                ","")))</f>
        <v/>
      </c>
      <c r="AO96" s="38" t="str">
        <f>CONCATENATE((IF([1]SAISIE!AN96=1,F96 &amp; " " &amp; "normal                                      ","")),(IF([1]SAISIE!AO96=1,F96 &amp; " " &amp; "diab                                         ","")),(IF([1]SAISIE!AP96=1,F96 &amp; " " &amp; "diab s sel                                              ","")),(IF([1]SAISIE!AQ96=1,F96 &amp; " " &amp; "mixé                                            ","")),(IF([1]SAISIE!AR96=1,F96 &amp; " " &amp; "sans sel                                                  ","")),(IF([1]SAISIE!AS96=1,F96 &amp; " " &amp; "sans graisse                                                ","")),,(IF([1]SAISIE!AT96=1,F96 &amp; " " &amp; "sans gr s sel                                                   ","")),(IF([1]SAISIE!AU96=1,F96 &amp; " " &amp; "sans porc                                               ","")))</f>
        <v/>
      </c>
      <c r="AP96" s="42"/>
      <c r="AQ96" s="43"/>
      <c r="AR96" s="42"/>
      <c r="AS96" s="42"/>
      <c r="AT96" s="42"/>
      <c r="AU96" s="42"/>
      <c r="AV96" s="42"/>
      <c r="AW96" s="42"/>
      <c r="AX96" s="42"/>
      <c r="AY96" s="42"/>
      <c r="AZ96" s="42"/>
      <c r="BA96" s="42"/>
      <c r="BB96" s="42"/>
      <c r="BC96" s="42"/>
      <c r="BD96" s="42"/>
      <c r="BE96" s="42"/>
      <c r="BF96" s="42"/>
      <c r="BG96" s="42"/>
      <c r="BH96" s="42"/>
      <c r="BI96" s="42"/>
      <c r="BJ96" s="42"/>
      <c r="BK96" s="42"/>
      <c r="BL96" s="42"/>
      <c r="BM96" s="42"/>
      <c r="BN96" s="42"/>
      <c r="BO96" s="42"/>
      <c r="BP96" s="42"/>
      <c r="BQ96" s="42"/>
      <c r="BR96" s="42"/>
      <c r="BS96" s="42"/>
      <c r="BT96" s="42"/>
    </row>
    <row r="97" spans="1:72" s="44" customFormat="1" ht="69" customHeight="1">
      <c r="A97" s="11"/>
      <c r="B97" s="38">
        <f>'[1]Fiche d''informations'!B115</f>
        <v>0</v>
      </c>
      <c r="C97" s="38">
        <f>'[1]Fiche d''informations'!C115</f>
        <v>0</v>
      </c>
      <c r="D97" s="38">
        <f>'[1]Fiche d''informations'!D115</f>
        <v>0</v>
      </c>
      <c r="E97" s="38">
        <f>'[1]Fiche d''informations'!E115</f>
        <v>0</v>
      </c>
      <c r="F97" s="38" t="s">
        <v>128</v>
      </c>
      <c r="G97" s="38" t="str">
        <f>IF([1]SAISIE!AA97=1,'Fiche Agt.Service'!G6,"")</f>
        <v/>
      </c>
      <c r="H97" s="38" t="str">
        <f>IF([1]SAISIE!AB97=1,'Fiche Agt.Service'!H6,"")</f>
        <v/>
      </c>
      <c r="I97" s="38" t="str">
        <f>IF([1]SAISIE!AC97=1,'Fiche Agt.Service'!I6,"")</f>
        <v/>
      </c>
      <c r="J97" s="38" t="str">
        <f>IF([1]SAISIE!AD97=1,'Fiche Agt.Service'!J6,"")</f>
        <v/>
      </c>
      <c r="K97" s="38" t="str">
        <f>IF([1]SAISIE!AE97=1,'Fiche Agt.Service'!K6,"")</f>
        <v/>
      </c>
      <c r="L97" s="38" t="str">
        <f>IF([1]SAISIE!AF97=1,'Fiche Agt.Service'!L6,"")</f>
        <v/>
      </c>
      <c r="M97" s="38" t="str">
        <f>IF([1]SAISIE!BH97=1,'Fiche Agt.Service'!M6,"")</f>
        <v/>
      </c>
      <c r="N97" s="38" t="str">
        <f>IF([1]SAISIE!BI97=1,'Fiche Agt.Service'!N6,"")</f>
        <v/>
      </c>
      <c r="O97" s="38" t="str">
        <f>IF([1]SAISIE!BJ97=1,'Fiche Agt.Service'!O6,"")</f>
        <v/>
      </c>
      <c r="P97" s="38" t="str">
        <f>IF([1]SAISIE!BK97=1,'Fiche Agt.Service'!P6,"")</f>
        <v/>
      </c>
      <c r="Q97" s="38" t="str">
        <f>IF([1]SAISIE!BL97=1,'Fiche Agt.Service'!Q6,"")</f>
        <v/>
      </c>
      <c r="R97" s="38" t="str">
        <f>IF([1]SAISIE!BM97=1,'Fiche Agt.Service'!R6,"")</f>
        <v/>
      </c>
      <c r="S97" s="38" t="str">
        <f>CONCATENATE(IF([1]SAISIE!J97=1,"salle"," "), IF([1]SAISIE!K97=1,"logement"," "))</f>
        <v xml:space="preserve">  </v>
      </c>
      <c r="T97" s="38" t="str">
        <f t="shared" si="2"/>
        <v/>
      </c>
      <c r="U97" s="38" t="str">
        <f t="shared" si="3"/>
        <v/>
      </c>
      <c r="V97" s="39" t="str">
        <f>CONCATENATE((IF(SUM([1]SAISIE!BN97:BP97)=0,"-",INDEX(B162:B164,MATCH(1,[1]SAISIE!BN97:BP97,0)))),(CONCATENATE(G97,H97,I97,J97,K97,L97,M97,N97,O97,P97,Q97,R97)))</f>
        <v>-</v>
      </c>
      <c r="W97" s="38" t="str">
        <f>IF(V97=B162,F97 &amp;"                           "," ")</f>
        <v xml:space="preserve"> </v>
      </c>
      <c r="X97" s="40" t="str">
        <f>IF(V97=B163, F97 &amp; "                            "," ")</f>
        <v xml:space="preserve"> </v>
      </c>
      <c r="Y97" s="38" t="str">
        <f>IF(V97=B164, F97 &amp; "                               "," ")</f>
        <v xml:space="preserve"> </v>
      </c>
      <c r="Z97" s="38" t="str">
        <f>CONCATENATE((IF(SUM([1]SAISIE!BQ97:BR97)=0,"-",INDEX(B165:B166,MATCH(1,[1]SAISIE!BQ97:BR97,0)))),(CONCATENATE(G97,H97,I97,J97,K97,L97,M97,N97,O97,P97,Q97,R97)))</f>
        <v>-</v>
      </c>
      <c r="AA97" s="38" t="str">
        <f>IF(Z97=B165, F97 &amp;"                           "," ")</f>
        <v xml:space="preserve"> </v>
      </c>
      <c r="AB97" s="38" t="str">
        <f>IF(Z97=B166,F97 &amp;"                           "," ")</f>
        <v xml:space="preserve"> </v>
      </c>
      <c r="AC97" s="39" t="str">
        <f>CONCATENATE((IF(SUM([1]SAISIE!BS97:BT97)=0,"-",INDEX(B167:B168,MATCH(1,[1]SAISIE!BS97:BT97,0)))),(CONCATENATE(G97,H97,I97,J97,K97,L97,M97,N97,O97,P97,Q97,R97)))</f>
        <v>-</v>
      </c>
      <c r="AD97" s="38" t="str">
        <f>IF(AC97=B167, F97 &amp;"                           "," ")</f>
        <v xml:space="preserve"> </v>
      </c>
      <c r="AE97" s="38" t="str">
        <f>IF(AC97=B168,F97 &amp;"                           "," ")</f>
        <v xml:space="preserve"> </v>
      </c>
      <c r="AF97" s="39" t="str">
        <f>CONCATENATE((IF(SUM([1]SAISIE!BU97:BW97)=0,"-",INDEX(B169:B171,MATCH(1,[1]SAISIE!BU97:BW97,0)))),(CONCATENATE(G97,H97,I97,J97,K97,L97,M97,N97,O97,P97,Q97,R97)))</f>
        <v>-</v>
      </c>
      <c r="AG97" s="38" t="str">
        <f>IF(AF97=B169, F97 &amp;"                           "," ")</f>
        <v xml:space="preserve"> </v>
      </c>
      <c r="AH97" s="38" t="str">
        <f>IF(AF97=B170,F97 &amp; "                            "," ")</f>
        <v xml:space="preserve"> </v>
      </c>
      <c r="AI97" s="38" t="str">
        <f>IF(AF97=B171,F97 &amp; "                               "," ")</f>
        <v xml:space="preserve"> </v>
      </c>
      <c r="AJ97" s="38" t="str">
        <f>CONCATENATE((IF(SUM([1]SAISIE!BX97:BY97)=0,"-",INDEX(B172:B173,MATCH(1,[1]SAISIE!BX97:BY97,0)))),(CONCATENATE(G97,H97,I97,J97,K97,L97,M97,N97,O97,P97,Q97,R97)))</f>
        <v>-</v>
      </c>
      <c r="AK97" s="38" t="str">
        <f>IF(AJ97=B172,F97 &amp;"                           "," ")</f>
        <v xml:space="preserve"> </v>
      </c>
      <c r="AL97" s="38" t="str">
        <f>IF(AJ97=B173,F97 &amp; "                            "," ")</f>
        <v xml:space="preserve"> </v>
      </c>
      <c r="AM97" s="41"/>
      <c r="AN97" s="38" t="str">
        <f>CONCATENATE((IF([1]SAISIE!AG97=1,F97 &amp; " " &amp; "normal                                                    ","")),(IF([1]SAISIE!AH97=1,F97 &amp; " " &amp; "diab                                               ","")),(IF([1]SAISIE!AI97=1,F97 &amp; " " &amp; "diab s sel                                              ","")),(IF([1]SAISIE!AJ97=1, F97 &amp; " " &amp; "mixé                                              ","")),(IF([1]SAISIE!AK97=1,F97 &amp; " " &amp;  "sans sel                                                  ","")),(IF([1]SAISIE!AL97=1,F97 &amp; " " &amp;  "sans graisse                                             ","")),,(IF([1]SAISIE!AM97=1,F97 &amp; " " &amp;  "sans gr s sel                                                ","")))</f>
        <v/>
      </c>
      <c r="AO97" s="38" t="str">
        <f>CONCATENATE((IF([1]SAISIE!AN97=1,F97 &amp; " " &amp; "normal                                      ","")),(IF([1]SAISIE!AO97=1,F97 &amp; " " &amp; "diab                                         ","")),(IF([1]SAISIE!AP97=1,F97 &amp; " " &amp; "diab s sel                                              ","")),(IF([1]SAISIE!AQ97=1,F97 &amp; " " &amp; "mixé                                            ","")),(IF([1]SAISIE!AR97=1,F97 &amp; " " &amp; "sans sel                                                  ","")),(IF([1]SAISIE!AS97=1,F97 &amp; " " &amp; "sans graisse                                                ","")),,(IF([1]SAISIE!AT97=1,F97 &amp; " " &amp; "sans gr s sel                                                   ","")),(IF([1]SAISIE!AU97=1,F97 &amp; " " &amp; "sans porc                                               ","")))</f>
        <v/>
      </c>
      <c r="AP97" s="42"/>
      <c r="AQ97" s="43"/>
      <c r="AR97" s="42"/>
      <c r="AS97" s="42"/>
      <c r="AT97" s="42"/>
      <c r="AU97" s="42"/>
      <c r="AV97" s="42"/>
      <c r="AW97" s="42"/>
      <c r="AX97" s="42"/>
      <c r="AY97" s="42"/>
      <c r="AZ97" s="42"/>
      <c r="BA97" s="42"/>
      <c r="BB97" s="42"/>
      <c r="BC97" s="42"/>
      <c r="BD97" s="42"/>
      <c r="BE97" s="42"/>
      <c r="BF97" s="42"/>
      <c r="BG97" s="42"/>
      <c r="BH97" s="42"/>
      <c r="BI97" s="42"/>
      <c r="BJ97" s="42"/>
      <c r="BK97" s="42"/>
      <c r="BL97" s="42"/>
      <c r="BM97" s="42"/>
      <c r="BN97" s="42"/>
      <c r="BO97" s="42"/>
      <c r="BP97" s="42"/>
      <c r="BQ97" s="42"/>
      <c r="BR97" s="42"/>
      <c r="BS97" s="42"/>
      <c r="BT97" s="42"/>
    </row>
    <row r="98" spans="1:72" s="44" customFormat="1" ht="69" customHeight="1">
      <c r="A98" s="11"/>
      <c r="B98" s="38">
        <f>'[1]Fiche d''informations'!B116</f>
        <v>0</v>
      </c>
      <c r="C98" s="38">
        <f>'[1]Fiche d''informations'!C116</f>
        <v>0</v>
      </c>
      <c r="D98" s="38">
        <f>'[1]Fiche d''informations'!D116</f>
        <v>0</v>
      </c>
      <c r="E98" s="38">
        <f>'[1]Fiche d''informations'!E116</f>
        <v>0</v>
      </c>
      <c r="F98" s="38" t="s">
        <v>129</v>
      </c>
      <c r="G98" s="38" t="str">
        <f>IF([1]SAISIE!AA98=1,'Fiche Agt.Service'!G6,"")</f>
        <v/>
      </c>
      <c r="H98" s="38" t="str">
        <f>IF([1]SAISIE!AB98=1,'Fiche Agt.Service'!H6,"")</f>
        <v/>
      </c>
      <c r="I98" s="38" t="str">
        <f>IF([1]SAISIE!AC98=1,'Fiche Agt.Service'!I6,"")</f>
        <v/>
      </c>
      <c r="J98" s="38" t="str">
        <f>IF([1]SAISIE!AD98=1,'Fiche Agt.Service'!J6,"")</f>
        <v/>
      </c>
      <c r="K98" s="38" t="str">
        <f>IF([1]SAISIE!AE98=1,'Fiche Agt.Service'!K6,"")</f>
        <v/>
      </c>
      <c r="L98" s="38" t="str">
        <f>IF([1]SAISIE!AF98=1,'Fiche Agt.Service'!L6,"")</f>
        <v/>
      </c>
      <c r="M98" s="38" t="str">
        <f>IF([1]SAISIE!BH98=1,'Fiche Agt.Service'!M6,"")</f>
        <v/>
      </c>
      <c r="N98" s="38" t="str">
        <f>IF([1]SAISIE!BI98=1,'Fiche Agt.Service'!N6,"")</f>
        <v/>
      </c>
      <c r="O98" s="38" t="str">
        <f>IF([1]SAISIE!BJ98=1,'Fiche Agt.Service'!O6,"")</f>
        <v/>
      </c>
      <c r="P98" s="38" t="str">
        <f>IF([1]SAISIE!BK98=1,'Fiche Agt.Service'!P6,"")</f>
        <v/>
      </c>
      <c r="Q98" s="38" t="str">
        <f>IF([1]SAISIE!BL98=1,'Fiche Agt.Service'!Q6,"")</f>
        <v/>
      </c>
      <c r="R98" s="38" t="str">
        <f>IF([1]SAISIE!BM98=1,'Fiche Agt.Service'!R6,"")</f>
        <v/>
      </c>
      <c r="S98" s="38" t="str">
        <f>CONCATENATE(IF([1]SAISIE!J98=1,"salle"," "), IF([1]SAISIE!K98=1,"logement"," "))</f>
        <v xml:space="preserve">  </v>
      </c>
      <c r="T98" s="38" t="str">
        <f t="shared" si="2"/>
        <v/>
      </c>
      <c r="U98" s="38" t="str">
        <f t="shared" si="3"/>
        <v/>
      </c>
      <c r="V98" s="39" t="str">
        <f>CONCATENATE((IF(SUM([1]SAISIE!BN98:BP98)=0,"-",INDEX(B162:B164,MATCH(1,[1]SAISIE!BN98:BP98,0)))),(CONCATENATE(G98,H98,I98,J98,K98,L98,M98,N98,O98,P98,Q98,R98)))</f>
        <v>-</v>
      </c>
      <c r="W98" s="38" t="str">
        <f>IF(V98=B162,F98 &amp;"                           "," ")</f>
        <v xml:space="preserve"> </v>
      </c>
      <c r="X98" s="40" t="str">
        <f>IF(V98=B163, F98 &amp; "                            "," ")</f>
        <v xml:space="preserve"> </v>
      </c>
      <c r="Y98" s="38" t="str">
        <f>IF(V98=B164, F98 &amp; "                               "," ")</f>
        <v xml:space="preserve"> </v>
      </c>
      <c r="Z98" s="38" t="str">
        <f>CONCATENATE((IF(SUM([1]SAISIE!BQ98:BR98)=0,"-",INDEX(B165:B166,MATCH(1,[1]SAISIE!BQ98:BR98,0)))),(CONCATENATE(G98,H98,I98,J98,K98,L98,M98,N98,O98,P98,Q98,R98)))</f>
        <v>-</v>
      </c>
      <c r="AA98" s="38" t="str">
        <f>IF(Z98=B165, F98 &amp;"                           "," ")</f>
        <v xml:space="preserve"> </v>
      </c>
      <c r="AB98" s="38" t="str">
        <f>IF(Z98=B166,F98 &amp;"                           "," ")</f>
        <v xml:space="preserve"> </v>
      </c>
      <c r="AC98" s="39" t="str">
        <f>CONCATENATE((IF(SUM([1]SAISIE!BS98:BT98)=0,"-",INDEX(B167:B168,MATCH(1,[1]SAISIE!BS98:BT98,0)))),(CONCATENATE(G98,H98,I98,J98,K98,L98,M98,N98,O98,P98,Q98,R98)))</f>
        <v>-</v>
      </c>
      <c r="AD98" s="38" t="str">
        <f>IF(AC98=B167, F98 &amp;"                           "," ")</f>
        <v xml:space="preserve"> </v>
      </c>
      <c r="AE98" s="38" t="str">
        <f>IF(AC98=B168,F98 &amp;"                           "," ")</f>
        <v xml:space="preserve"> </v>
      </c>
      <c r="AF98" s="39" t="str">
        <f>CONCATENATE((IF(SUM([1]SAISIE!BU98:BW98)=0,"-",INDEX(B169:B171,MATCH(1,[1]SAISIE!BU98:BW98,0)))),(CONCATENATE(G98,H98,I98,J98,K98,L98,M98,N98,O98,P98,Q98,R98)))</f>
        <v>-</v>
      </c>
      <c r="AG98" s="38" t="str">
        <f>IF(AF98=B169, F98 &amp;"                           "," ")</f>
        <v xml:space="preserve"> </v>
      </c>
      <c r="AH98" s="38" t="str">
        <f>IF(AF98=B170,F98 &amp; "                            "," ")</f>
        <v xml:space="preserve"> </v>
      </c>
      <c r="AI98" s="38" t="str">
        <f>IF(AF98=B171,F98 &amp; "                               "," ")</f>
        <v xml:space="preserve"> </v>
      </c>
      <c r="AJ98" s="38" t="str">
        <f>CONCATENATE((IF(SUM([1]SAISIE!BX98:BY98)=0,"-",INDEX(B172:B173,MATCH(1,[1]SAISIE!BX98:BY98,0)))),(CONCATENATE(G98,H98,I98,J98,K98,L98,M98,N98,O98,P98,Q98,R98)))</f>
        <v>-</v>
      </c>
      <c r="AK98" s="38" t="str">
        <f>IF(AJ98=B172,F98 &amp;"                           "," ")</f>
        <v xml:space="preserve"> </v>
      </c>
      <c r="AL98" s="38" t="str">
        <f>IF(AJ98=B173,F98 &amp; "                            "," ")</f>
        <v xml:space="preserve"> </v>
      </c>
      <c r="AM98" s="41"/>
      <c r="AN98" s="38" t="str">
        <f>CONCATENATE((IF([1]SAISIE!AG98=1,F98 &amp; " " &amp; "normal                                                    ","")),(IF([1]SAISIE!AH98=1,F98 &amp; " " &amp; "diab                                               ","")),(IF([1]SAISIE!AI98=1,F98 &amp; " " &amp; "diab s sel                                              ","")),(IF([1]SAISIE!AJ98=1, F98 &amp; " " &amp; "mixé                                              ","")),(IF([1]SAISIE!AK98=1,F98 &amp; " " &amp;  "sans sel                                                  ","")),(IF([1]SAISIE!AL98=1,F98 &amp; " " &amp;  "sans graisse                                             ","")),,(IF([1]SAISIE!AM98=1,F98 &amp; " " &amp;  "sans gr s sel                                                ","")))</f>
        <v/>
      </c>
      <c r="AO98" s="38" t="str">
        <f>CONCATENATE((IF([1]SAISIE!AN98=1,F98 &amp; " " &amp; "normal                                      ","")),(IF([1]SAISIE!AO98=1,F98 &amp; " " &amp; "diab                                         ","")),(IF([1]SAISIE!AP98=1,F98 &amp; " " &amp; "diab s sel                                              ","")),(IF([1]SAISIE!AQ98=1,F98 &amp; " " &amp; "mixé                                            ","")),(IF([1]SAISIE!AR98=1,F98 &amp; " " &amp; "sans sel                                                  ","")),(IF([1]SAISIE!AS98=1,F98 &amp; " " &amp; "sans graisse                                                ","")),,(IF([1]SAISIE!AT98=1,F98 &amp; " " &amp; "sans gr s sel                                                   ","")),(IF([1]SAISIE!AU98=1,F98 &amp; " " &amp; "sans porc                                               ","")))</f>
        <v/>
      </c>
      <c r="AP98" s="42"/>
      <c r="AQ98" s="43"/>
      <c r="AR98" s="42"/>
      <c r="AS98" s="42"/>
      <c r="AT98" s="42"/>
      <c r="AU98" s="42"/>
      <c r="AV98" s="42"/>
      <c r="AW98" s="42"/>
      <c r="AX98" s="42"/>
      <c r="AY98" s="42"/>
      <c r="AZ98" s="42"/>
      <c r="BA98" s="42"/>
      <c r="BB98" s="42"/>
      <c r="BC98" s="42"/>
      <c r="BD98" s="42"/>
      <c r="BE98" s="42"/>
      <c r="BF98" s="42"/>
      <c r="BG98" s="42"/>
      <c r="BH98" s="42"/>
      <c r="BI98" s="42"/>
      <c r="BJ98" s="42"/>
      <c r="BK98" s="42"/>
      <c r="BL98" s="42"/>
      <c r="BM98" s="42"/>
      <c r="BN98" s="42"/>
      <c r="BO98" s="42"/>
      <c r="BP98" s="42"/>
      <c r="BQ98" s="42"/>
      <c r="BR98" s="42"/>
      <c r="BS98" s="42"/>
      <c r="BT98" s="42"/>
    </row>
    <row r="99" spans="1:72" s="44" customFormat="1" ht="69" customHeight="1">
      <c r="A99" s="11"/>
      <c r="B99" s="38">
        <f>'[1]Fiche d''informations'!B117</f>
        <v>0</v>
      </c>
      <c r="C99" s="38">
        <f>'[1]Fiche d''informations'!C117</f>
        <v>0</v>
      </c>
      <c r="D99" s="38">
        <f>'[1]Fiche d''informations'!D117</f>
        <v>0</v>
      </c>
      <c r="E99" s="38">
        <f>'[1]Fiche d''informations'!E117</f>
        <v>0</v>
      </c>
      <c r="F99" s="38" t="s">
        <v>130</v>
      </c>
      <c r="G99" s="38" t="str">
        <f>IF([1]SAISIE!AA99=1,'Fiche Agt.Service'!G6,"")</f>
        <v/>
      </c>
      <c r="H99" s="38" t="str">
        <f>IF([1]SAISIE!AB99=1,'Fiche Agt.Service'!H6,"")</f>
        <v/>
      </c>
      <c r="I99" s="38" t="str">
        <f>IF([1]SAISIE!AC99=1,'Fiche Agt.Service'!I6,"")</f>
        <v/>
      </c>
      <c r="J99" s="38" t="str">
        <f>IF([1]SAISIE!AD99=1,'Fiche Agt.Service'!J6,"")</f>
        <v/>
      </c>
      <c r="K99" s="38" t="str">
        <f>IF([1]SAISIE!AE99=1,'Fiche Agt.Service'!K6,"")</f>
        <v/>
      </c>
      <c r="L99" s="38" t="str">
        <f>IF([1]SAISIE!AF99=1,'Fiche Agt.Service'!L6,"")</f>
        <v/>
      </c>
      <c r="M99" s="38" t="str">
        <f>IF([1]SAISIE!BH99=1,'Fiche Agt.Service'!M6,"")</f>
        <v/>
      </c>
      <c r="N99" s="38" t="str">
        <f>IF([1]SAISIE!BI99=1,'Fiche Agt.Service'!N6,"")</f>
        <v/>
      </c>
      <c r="O99" s="38" t="str">
        <f>IF([1]SAISIE!BJ99=1,'Fiche Agt.Service'!O6,"")</f>
        <v/>
      </c>
      <c r="P99" s="38" t="str">
        <f>IF([1]SAISIE!BK99=1,'Fiche Agt.Service'!P6,"")</f>
        <v/>
      </c>
      <c r="Q99" s="38" t="str">
        <f>IF([1]SAISIE!BL99=1,'Fiche Agt.Service'!Q6,"")</f>
        <v/>
      </c>
      <c r="R99" s="38" t="str">
        <f>IF([1]SAISIE!BM99=1,'Fiche Agt.Service'!R6,"")</f>
        <v/>
      </c>
      <c r="S99" s="38" t="str">
        <f>CONCATENATE(IF([1]SAISIE!J99=1,"salle"," "), IF([1]SAISIE!K99=1,"logement"," "))</f>
        <v xml:space="preserve">  </v>
      </c>
      <c r="T99" s="38" t="str">
        <f t="shared" si="2"/>
        <v/>
      </c>
      <c r="U99" s="38" t="str">
        <f t="shared" si="3"/>
        <v/>
      </c>
      <c r="V99" s="39" t="str">
        <f>CONCATENATE((IF(SUM([1]SAISIE!BN99:BP99)=0,"-",INDEX(B162:B164,MATCH(1,[1]SAISIE!BN99:BP99,0)))),(CONCATENATE(G99,H99,I99,J99,K99,L99,M99,N99,O99,P99,Q99,R99)))</f>
        <v>-</v>
      </c>
      <c r="W99" s="38" t="str">
        <f>IF(V99=B162,F99 &amp;"                           "," ")</f>
        <v xml:space="preserve"> </v>
      </c>
      <c r="X99" s="40" t="str">
        <f>IF(V99=B163, F99 &amp; "                            "," ")</f>
        <v xml:space="preserve"> </v>
      </c>
      <c r="Y99" s="38" t="str">
        <f>IF(V99=B164, F99 &amp; "                               "," ")</f>
        <v xml:space="preserve"> </v>
      </c>
      <c r="Z99" s="38" t="str">
        <f>CONCATENATE((IF(SUM([1]SAISIE!BQ99:BR99)=0,"-",INDEX(B165:B166,MATCH(1,[1]SAISIE!BQ99:BR99,0)))),(CONCATENATE(G99,H99,I99,J99,K99,L99,M99,N99,O99,P99,Q99,R99)))</f>
        <v>-</v>
      </c>
      <c r="AA99" s="38" t="str">
        <f>IF(Z99=B165, F99 &amp;"                           "," ")</f>
        <v xml:space="preserve"> </v>
      </c>
      <c r="AB99" s="38" t="str">
        <f>IF(Z99=B166,F99 &amp;"                           "," ")</f>
        <v xml:space="preserve"> </v>
      </c>
      <c r="AC99" s="39" t="str">
        <f>CONCATENATE((IF(SUM([1]SAISIE!BS99:BT99)=0,"-",INDEX(B167:B168,MATCH(1,[1]SAISIE!BS99:BT99,0)))),(CONCATENATE(G99,H99,I99,J99,K99,L99,M99,N99,O99,P99,Q99,R99)))</f>
        <v>-</v>
      </c>
      <c r="AD99" s="38" t="str">
        <f>IF(AC99=B167, F99 &amp;"                           "," ")</f>
        <v xml:space="preserve"> </v>
      </c>
      <c r="AE99" s="38" t="str">
        <f>IF(AC99=B168,F99 &amp;"                           "," ")</f>
        <v xml:space="preserve"> </v>
      </c>
      <c r="AF99" s="39" t="str">
        <f>CONCATENATE((IF(SUM([1]SAISIE!BU99:BW99)=0,"-",INDEX(B169:B171,MATCH(1,[1]SAISIE!BU99:BW99,0)))),(CONCATENATE(G99,H99,I99,J99,K99,L99,M99,N99,O99,P99,Q99,R99)))</f>
        <v>-</v>
      </c>
      <c r="AG99" s="38" t="str">
        <f>IF(AF99=B169, F99 &amp;"                           "," ")</f>
        <v xml:space="preserve"> </v>
      </c>
      <c r="AH99" s="38" t="str">
        <f>IF(AF99=B170,F99 &amp; "                            "," ")</f>
        <v xml:space="preserve"> </v>
      </c>
      <c r="AI99" s="38" t="str">
        <f>IF(AF99=B171,F99 &amp; "                               "," ")</f>
        <v xml:space="preserve"> </v>
      </c>
      <c r="AJ99" s="38" t="str">
        <f>CONCATENATE((IF(SUM([1]SAISIE!BX99:BY99)=0,"-",INDEX(B172:B173,MATCH(1,[1]SAISIE!BX99:BY99,0)))),(CONCATENATE(G99,H99,I99,J99,K99,L99,M99,N99,O99,P99,Q99,R99)))</f>
        <v>-</v>
      </c>
      <c r="AK99" s="38" t="str">
        <f>IF(AJ99=B172,F99 &amp;"                           "," ")</f>
        <v xml:space="preserve"> </v>
      </c>
      <c r="AL99" s="38" t="str">
        <f>IF(AJ99=B173,F99 &amp; "                            "," ")</f>
        <v xml:space="preserve"> </v>
      </c>
      <c r="AM99" s="41"/>
      <c r="AN99" s="38" t="str">
        <f>CONCATENATE((IF([1]SAISIE!AG99=1,F99 &amp; " " &amp; "normal                                                    ","")),(IF([1]SAISIE!AH99=1,F99 &amp; " " &amp; "diab                                               ","")),(IF([1]SAISIE!AI99=1,F99 &amp; " " &amp; "diab s sel                                              ","")),(IF([1]SAISIE!AJ99=1, F99 &amp; " " &amp; "mixé                                              ","")),(IF([1]SAISIE!AK99=1,F99 &amp; " " &amp;  "sans sel                                                  ","")),(IF([1]SAISIE!AL99=1,F99 &amp; " " &amp;  "sans graisse                                             ","")),,(IF([1]SAISIE!AM99=1,F99 &amp; " " &amp;  "sans gr s sel                                                ","")))</f>
        <v/>
      </c>
      <c r="AO99" s="38" t="str">
        <f>CONCATENATE((IF([1]SAISIE!AN99=1,F99 &amp; " " &amp; "normal                                      ","")),(IF([1]SAISIE!AO99=1,F99 &amp; " " &amp; "diab                                         ","")),(IF([1]SAISIE!AP99=1,F99 &amp; " " &amp; "diab s sel                                              ","")),(IF([1]SAISIE!AQ99=1,F99 &amp; " " &amp; "mixé                                            ","")),(IF([1]SAISIE!AR99=1,F99 &amp; " " &amp; "sans sel                                                  ","")),(IF([1]SAISIE!AS99=1,F99 &amp; " " &amp; "sans graisse                                                ","")),,(IF([1]SAISIE!AT99=1,F99 &amp; " " &amp; "sans gr s sel                                                   ","")),(IF([1]SAISIE!AU99=1,F99 &amp; " " &amp; "sans porc                                               ","")))</f>
        <v/>
      </c>
      <c r="AP99" s="42"/>
      <c r="AQ99" s="43"/>
      <c r="AR99" s="42"/>
      <c r="AS99" s="42"/>
      <c r="AT99" s="42"/>
      <c r="AU99" s="42"/>
      <c r="AV99" s="42"/>
      <c r="AW99" s="42"/>
      <c r="AX99" s="42"/>
      <c r="AY99" s="42"/>
      <c r="AZ99" s="42"/>
      <c r="BA99" s="42"/>
      <c r="BB99" s="42"/>
      <c r="BC99" s="42"/>
      <c r="BD99" s="42"/>
      <c r="BE99" s="42"/>
      <c r="BF99" s="42"/>
      <c r="BG99" s="42"/>
      <c r="BH99" s="42"/>
      <c r="BI99" s="42"/>
      <c r="BJ99" s="42"/>
      <c r="BK99" s="42"/>
      <c r="BL99" s="42"/>
      <c r="BM99" s="42"/>
      <c r="BN99" s="42"/>
      <c r="BO99" s="42"/>
      <c r="BP99" s="42"/>
      <c r="BQ99" s="42"/>
      <c r="BR99" s="42"/>
      <c r="BS99" s="42"/>
      <c r="BT99" s="42"/>
    </row>
    <row r="100" spans="1:72" s="44" customFormat="1" ht="69" customHeight="1">
      <c r="A100" s="11"/>
      <c r="B100" s="38">
        <f>'[1]Fiche d''informations'!B118</f>
        <v>0</v>
      </c>
      <c r="C100" s="38">
        <f>'[1]Fiche d''informations'!C118</f>
        <v>0</v>
      </c>
      <c r="D100" s="38">
        <f>'[1]Fiche d''informations'!D118</f>
        <v>0</v>
      </c>
      <c r="E100" s="38">
        <f>'[1]Fiche d''informations'!E118</f>
        <v>0</v>
      </c>
      <c r="F100" s="38" t="s">
        <v>131</v>
      </c>
      <c r="G100" s="38" t="str">
        <f>IF([1]SAISIE!AA100=1,'Fiche Agt.Service'!G6,"")</f>
        <v/>
      </c>
      <c r="H100" s="38" t="str">
        <f>IF([1]SAISIE!AB100=1,'Fiche Agt.Service'!H6,"")</f>
        <v/>
      </c>
      <c r="I100" s="38" t="str">
        <f>IF([1]SAISIE!AC100=1,'Fiche Agt.Service'!I6,"")</f>
        <v/>
      </c>
      <c r="J100" s="38" t="str">
        <f>IF([1]SAISIE!AD100=1,'Fiche Agt.Service'!J6,"")</f>
        <v/>
      </c>
      <c r="K100" s="38" t="str">
        <f>IF([1]SAISIE!AE100=1,'Fiche Agt.Service'!K6,"")</f>
        <v/>
      </c>
      <c r="L100" s="38" t="str">
        <f>IF([1]SAISIE!AF100=1,'Fiche Agt.Service'!L6,"")</f>
        <v/>
      </c>
      <c r="M100" s="38" t="str">
        <f>IF([1]SAISIE!BH100=1,'Fiche Agt.Service'!M6,"")</f>
        <v/>
      </c>
      <c r="N100" s="38" t="str">
        <f>IF([1]SAISIE!BI100=1,'Fiche Agt.Service'!N6,"")</f>
        <v/>
      </c>
      <c r="O100" s="38" t="str">
        <f>IF([1]SAISIE!BJ100=1,'Fiche Agt.Service'!O6,"")</f>
        <v/>
      </c>
      <c r="P100" s="38" t="str">
        <f>IF([1]SAISIE!BK100=1,'Fiche Agt.Service'!P6,"")</f>
        <v/>
      </c>
      <c r="Q100" s="38" t="str">
        <f>IF([1]SAISIE!BL100=1,'Fiche Agt.Service'!Q6,"")</f>
        <v/>
      </c>
      <c r="R100" s="38" t="str">
        <f>IF([1]SAISIE!BM100=1,'Fiche Agt.Service'!R6,"")</f>
        <v/>
      </c>
      <c r="S100" s="38" t="str">
        <f>CONCATENATE(IF([1]SAISIE!J100=1,"salle"," "), IF([1]SAISIE!K100=1,"logement"," "))</f>
        <v xml:space="preserve">  </v>
      </c>
      <c r="T100" s="38" t="str">
        <f t="shared" si="2"/>
        <v/>
      </c>
      <c r="U100" s="38" t="str">
        <f t="shared" si="3"/>
        <v/>
      </c>
      <c r="V100" s="39" t="str">
        <f>CONCATENATE((IF(SUM([1]SAISIE!BN100:BP100)=0,"-",INDEX(B162:B164,MATCH(1,[1]SAISIE!BN100:BP100,0)))),(CONCATENATE(G100,H100,I100,J100,K100,L100,M100,N100,O100,P100,Q100,R100)))</f>
        <v>-</v>
      </c>
      <c r="W100" s="38" t="str">
        <f>IF(V100=B162,F100 &amp;"                           "," ")</f>
        <v xml:space="preserve"> </v>
      </c>
      <c r="X100" s="40" t="str">
        <f>IF(V100=B163, F100 &amp; "                            "," ")</f>
        <v xml:space="preserve"> </v>
      </c>
      <c r="Y100" s="38" t="str">
        <f>IF(V100=B164, F100 &amp; "                               "," ")</f>
        <v xml:space="preserve"> </v>
      </c>
      <c r="Z100" s="38" t="str">
        <f>CONCATENATE((IF(SUM([1]SAISIE!BQ100:BR100)=0,"-",INDEX(B165:B166,MATCH(1,[1]SAISIE!BQ100:BR100,0)))),(CONCATENATE(G100,H100,I100,J100,K100,L100,M100,N100,O100,P100,Q100,R100)))</f>
        <v>-</v>
      </c>
      <c r="AA100" s="38" t="str">
        <f>IF(Z100=B165, F100 &amp;"                           "," ")</f>
        <v xml:space="preserve"> </v>
      </c>
      <c r="AB100" s="38" t="str">
        <f>IF(Z100=B166,F100 &amp;"                           "," ")</f>
        <v xml:space="preserve"> </v>
      </c>
      <c r="AC100" s="39" t="str">
        <f>CONCATENATE((IF(SUM([1]SAISIE!BS100:BT100)=0,"-",INDEX(B167:B168,MATCH(1,[1]SAISIE!BS100:BT100,0)))),(CONCATENATE(G100,H100,I100,J100,K100,L100,M100,N100,O100,P100,Q100,R100)))</f>
        <v>-</v>
      </c>
      <c r="AD100" s="38" t="str">
        <f>IF(AC100=B167, F100 &amp;"                           "," ")</f>
        <v xml:space="preserve"> </v>
      </c>
      <c r="AE100" s="38" t="str">
        <f>IF(AC100=B168,F100 &amp;"                           "," ")</f>
        <v xml:space="preserve"> </v>
      </c>
      <c r="AF100" s="39" t="str">
        <f>CONCATENATE((IF(SUM([1]SAISIE!BU100:BW100)=0,"-",INDEX(B169:B171,MATCH(1,[1]SAISIE!BU100:BW100,0)))),(CONCATENATE(G100,H100,I100,J100,K100,L100,M100,N100,O100,P100,Q100,R100)))</f>
        <v>-</v>
      </c>
      <c r="AG100" s="38" t="str">
        <f>IF(AF100=B169, F100 &amp;"                           "," ")</f>
        <v xml:space="preserve"> </v>
      </c>
      <c r="AH100" s="38" t="str">
        <f>IF(AF100=B170,F100 &amp; "                            "," ")</f>
        <v xml:space="preserve"> </v>
      </c>
      <c r="AI100" s="38" t="str">
        <f>IF(AF100=B171,F100 &amp; "                               "," ")</f>
        <v xml:space="preserve"> </v>
      </c>
      <c r="AJ100" s="38" t="str">
        <f>CONCATENATE((IF(SUM([1]SAISIE!BX100:BY100)=0,"-",INDEX(B172:B173,MATCH(1,[1]SAISIE!BX100:BY100,0)))),(CONCATENATE(G100,H100,I100,J100,K100,L100,M100,N100,O100,P100,Q100,R100)))</f>
        <v>-</v>
      </c>
      <c r="AK100" s="38" t="str">
        <f>IF(AJ100=B172,F100 &amp;"                           "," ")</f>
        <v xml:space="preserve"> </v>
      </c>
      <c r="AL100" s="38" t="str">
        <f>IF(AJ100=B173,F100 &amp; "                            "," ")</f>
        <v xml:space="preserve"> </v>
      </c>
      <c r="AM100" s="41"/>
      <c r="AN100" s="38" t="str">
        <f>CONCATENATE((IF([1]SAISIE!AG100=1,F100 &amp; " " &amp; "normal                                                    ","")),(IF([1]SAISIE!AH100=1,F100 &amp; " " &amp; "diab                                               ","")),(IF([1]SAISIE!AI100=1,F100 &amp; " " &amp; "diab s sel                                              ","")),(IF([1]SAISIE!AJ100=1, F100 &amp; " " &amp; "mixé                                              ","")),(IF([1]SAISIE!AK100=1,F100 &amp; " " &amp;  "sans sel                                                  ","")),(IF([1]SAISIE!AL100=1,F100 &amp; " " &amp;  "sans graisse                                             ","")),,(IF([1]SAISIE!AM100=1,F100 &amp; " " &amp;  "sans gr s sel                                                ","")))</f>
        <v/>
      </c>
      <c r="AO100" s="38" t="str">
        <f>CONCATENATE((IF([1]SAISIE!AN100=1,F100 &amp; " " &amp; "normal                                      ","")),(IF([1]SAISIE!AO100=1,F100 &amp; " " &amp; "diab                                         ","")),(IF([1]SAISIE!AP100=1,F100 &amp; " " &amp; "diab s sel                                              ","")),(IF([1]SAISIE!AQ100=1,F100 &amp; " " &amp; "mixé                                            ","")),(IF([1]SAISIE!AR100=1,F100 &amp; " " &amp; "sans sel                                                  ","")),(IF([1]SAISIE!AS100=1,F100 &amp; " " &amp; "sans graisse                                                ","")),,(IF([1]SAISIE!AT100=1,F100 &amp; " " &amp; "sans gr s sel                                                   ","")),(IF([1]SAISIE!AU100=1,F100 &amp; " " &amp; "sans porc                                               ","")))</f>
        <v/>
      </c>
      <c r="AP100" s="42"/>
      <c r="AQ100" s="43"/>
      <c r="AR100" s="42"/>
      <c r="AS100" s="42"/>
      <c r="AT100" s="42"/>
      <c r="AU100" s="42"/>
      <c r="AV100" s="42"/>
      <c r="AW100" s="42"/>
      <c r="AX100" s="42"/>
      <c r="AY100" s="42"/>
      <c r="AZ100" s="42"/>
      <c r="BA100" s="42"/>
      <c r="BB100" s="42"/>
      <c r="BC100" s="42"/>
      <c r="BD100" s="42"/>
      <c r="BE100" s="42"/>
      <c r="BF100" s="42"/>
      <c r="BG100" s="42"/>
      <c r="BH100" s="42"/>
      <c r="BI100" s="42"/>
      <c r="BJ100" s="42"/>
      <c r="BK100" s="42"/>
      <c r="BL100" s="42"/>
      <c r="BM100" s="42"/>
      <c r="BN100" s="42"/>
      <c r="BO100" s="42"/>
      <c r="BP100" s="42"/>
      <c r="BQ100" s="42"/>
      <c r="BR100" s="42"/>
      <c r="BS100" s="42"/>
      <c r="BT100" s="42"/>
    </row>
    <row r="101" spans="1:72" s="44" customFormat="1" ht="69" customHeight="1">
      <c r="A101" s="11"/>
      <c r="B101" s="38">
        <f>'[1]Fiche d''informations'!B119</f>
        <v>0</v>
      </c>
      <c r="C101" s="38">
        <f>'[1]Fiche d''informations'!C119</f>
        <v>0</v>
      </c>
      <c r="D101" s="38">
        <f>'[1]Fiche d''informations'!D119</f>
        <v>0</v>
      </c>
      <c r="E101" s="38">
        <f>'[1]Fiche d''informations'!E119</f>
        <v>0</v>
      </c>
      <c r="F101" s="38" t="s">
        <v>132</v>
      </c>
      <c r="G101" s="38" t="str">
        <f>IF([1]SAISIE!AA101=1,'Fiche Agt.Service'!G6,"")</f>
        <v/>
      </c>
      <c r="H101" s="38" t="str">
        <f>IF([1]SAISIE!AB101=1,'Fiche Agt.Service'!H6,"")</f>
        <v/>
      </c>
      <c r="I101" s="38" t="str">
        <f>IF([1]SAISIE!AC101=1,'Fiche Agt.Service'!I6,"")</f>
        <v/>
      </c>
      <c r="J101" s="38" t="str">
        <f>IF([1]SAISIE!AD101=1,'Fiche Agt.Service'!J6,"")</f>
        <v/>
      </c>
      <c r="K101" s="38" t="str">
        <f>IF([1]SAISIE!AE101=1,'Fiche Agt.Service'!K6,"")</f>
        <v/>
      </c>
      <c r="L101" s="38" t="str">
        <f>IF([1]SAISIE!AF101=1,'Fiche Agt.Service'!L6,"")</f>
        <v/>
      </c>
      <c r="M101" s="38" t="str">
        <f>IF([1]SAISIE!BH101=1,'Fiche Agt.Service'!M6,"")</f>
        <v/>
      </c>
      <c r="N101" s="38" t="str">
        <f>IF([1]SAISIE!BI101=1,'Fiche Agt.Service'!N6,"")</f>
        <v/>
      </c>
      <c r="O101" s="38" t="str">
        <f>IF([1]SAISIE!BJ101=1,'Fiche Agt.Service'!O6,"")</f>
        <v/>
      </c>
      <c r="P101" s="38" t="str">
        <f>IF([1]SAISIE!BK101=1,'Fiche Agt.Service'!P6,"")</f>
        <v/>
      </c>
      <c r="Q101" s="38" t="str">
        <f>IF([1]SAISIE!BL101=1,'Fiche Agt.Service'!Q6,"")</f>
        <v/>
      </c>
      <c r="R101" s="38" t="str">
        <f>IF([1]SAISIE!BM101=1,'Fiche Agt.Service'!R6,"")</f>
        <v/>
      </c>
      <c r="S101" s="38" t="str">
        <f>CONCATENATE(IF([1]SAISIE!J101=1,"salle"," "), IF([1]SAISIE!K101=1,"logement"," "))</f>
        <v xml:space="preserve">  </v>
      </c>
      <c r="T101" s="38" t="str">
        <f t="shared" si="2"/>
        <v/>
      </c>
      <c r="U101" s="38" t="str">
        <f t="shared" si="3"/>
        <v/>
      </c>
      <c r="V101" s="39" t="str">
        <f>CONCATENATE((IF(SUM([1]SAISIE!BN101:BP101)=0,"-",INDEX(B162:B164,MATCH(1,[1]SAISIE!BN101:BP101,0)))),(CONCATENATE(G101,H101,I101,J101,K101,L101,M101,N101,O101,P101,Q101,R101)))</f>
        <v>-</v>
      </c>
      <c r="W101" s="38" t="str">
        <f>IF(V101=B162,F101 &amp;"                           "," ")</f>
        <v xml:space="preserve"> </v>
      </c>
      <c r="X101" s="40" t="str">
        <f>IF(V101=B163, F101 &amp; "                            "," ")</f>
        <v xml:space="preserve"> </v>
      </c>
      <c r="Y101" s="38" t="str">
        <f>IF(V101=B164, F101 &amp; "                               "," ")</f>
        <v xml:space="preserve"> </v>
      </c>
      <c r="Z101" s="38" t="str">
        <f>CONCATENATE((IF(SUM([1]SAISIE!BQ101:BR101)=0,"-",INDEX(B165:B166,MATCH(1,[1]SAISIE!BQ101:BR101,0)))),(CONCATENATE(G101,H101,I101,J101,K101,L101,M101,N101,O101,P101,Q101,R101)))</f>
        <v>-</v>
      </c>
      <c r="AA101" s="38" t="str">
        <f>IF(Z101=B165, F101 &amp;"                           "," ")</f>
        <v xml:space="preserve"> </v>
      </c>
      <c r="AB101" s="38" t="str">
        <f>IF(Z101=B166,F101 &amp;"                           "," ")</f>
        <v xml:space="preserve"> </v>
      </c>
      <c r="AC101" s="39" t="str">
        <f>CONCATENATE((IF(SUM([1]SAISIE!BS101:BT101)=0,"-",INDEX(B167:B168,MATCH(1,[1]SAISIE!BS101:BT101,0)))),(CONCATENATE(G101,H101,I101,J101,K101,L101,M101,N101,O101,P101,Q101,R101)))</f>
        <v>-</v>
      </c>
      <c r="AD101" s="38" t="str">
        <f>IF(AC101=B167, F101 &amp;"                           "," ")</f>
        <v xml:space="preserve"> </v>
      </c>
      <c r="AE101" s="38" t="str">
        <f>IF(AC101=B168,F101 &amp;"                           "," ")</f>
        <v xml:space="preserve"> </v>
      </c>
      <c r="AF101" s="39" t="str">
        <f>CONCATENATE((IF(SUM([1]SAISIE!BU101:BW101)=0,"-",INDEX(B169:B171,MATCH(1,[1]SAISIE!BU101:BW101,0)))),(CONCATENATE(G101,H101,I101,J101,K101,L101,M101,N101,O101,P101,Q101,R101)))</f>
        <v>-</v>
      </c>
      <c r="AG101" s="38" t="str">
        <f>IF(AF101=B169, F101 &amp;"                           "," ")</f>
        <v xml:space="preserve"> </v>
      </c>
      <c r="AH101" s="38" t="str">
        <f>IF(AF101=B170,F101 &amp; "                            "," ")</f>
        <v xml:space="preserve"> </v>
      </c>
      <c r="AI101" s="38" t="str">
        <f>IF(AF101=B171,F101 &amp; "                               "," ")</f>
        <v xml:space="preserve"> </v>
      </c>
      <c r="AJ101" s="38" t="str">
        <f>CONCATENATE((IF(SUM([1]SAISIE!BX101:BY101)=0,"-",INDEX(B172:B173,MATCH(1,[1]SAISIE!BX101:BY101,0)))),(CONCATENATE(G101,H101,I101,J101,K101,L101,M101,N101,O101,P101,Q101,R101)))</f>
        <v>-</v>
      </c>
      <c r="AK101" s="38" t="str">
        <f>IF(AJ101=B172,F101 &amp;"                           "," ")</f>
        <v xml:space="preserve"> </v>
      </c>
      <c r="AL101" s="38" t="str">
        <f>IF(AJ101=B173,F101 &amp; "                            "," ")</f>
        <v xml:space="preserve"> </v>
      </c>
      <c r="AM101" s="41"/>
      <c r="AN101" s="38" t="str">
        <f>CONCATENATE((IF([1]SAISIE!AG101=1,F101 &amp; " " &amp; "normal                                                    ","")),(IF([1]SAISIE!AH101=1,F101 &amp; " " &amp; "diab                                               ","")),(IF([1]SAISIE!AI101=1,F101 &amp; " " &amp; "diab s sel                                              ","")),(IF([1]SAISIE!AJ101=1, F101 &amp; " " &amp; "mixé                                              ","")),(IF([1]SAISIE!AK101=1,F101 &amp; " " &amp;  "sans sel                                                  ","")),(IF([1]SAISIE!AL101=1,F101 &amp; " " &amp;  "sans graisse                                             ","")),,(IF([1]SAISIE!AM101=1,F101 &amp; " " &amp;  "sans gr s sel                                                ","")))</f>
        <v/>
      </c>
      <c r="AO101" s="38" t="str">
        <f>CONCATENATE((IF([1]SAISIE!AN101=1,F101 &amp; " " &amp; "normal                                      ","")),(IF([1]SAISIE!AO101=1,F101 &amp; " " &amp; "diab                                         ","")),(IF([1]SAISIE!AP101=1,F101 &amp; " " &amp; "diab s sel                                              ","")),(IF([1]SAISIE!AQ101=1,F101 &amp; " " &amp; "mixé                                            ","")),(IF([1]SAISIE!AR101=1,F101 &amp; " " &amp; "sans sel                                                  ","")),(IF([1]SAISIE!AS101=1,F101 &amp; " " &amp; "sans graisse                                                ","")),,(IF([1]SAISIE!AT101=1,F101 &amp; " " &amp; "sans gr s sel                                                   ","")),(IF([1]SAISIE!AU101=1,F101 &amp; " " &amp; "sans porc                                               ","")))</f>
        <v/>
      </c>
      <c r="AP101" s="42"/>
      <c r="AQ101" s="43"/>
      <c r="AR101" s="42"/>
      <c r="AS101" s="42"/>
      <c r="AT101" s="42"/>
      <c r="AU101" s="42"/>
      <c r="AV101" s="42"/>
      <c r="AW101" s="42"/>
      <c r="AX101" s="42"/>
      <c r="AY101" s="42"/>
      <c r="AZ101" s="42"/>
      <c r="BA101" s="42"/>
      <c r="BB101" s="42"/>
      <c r="BC101" s="42"/>
      <c r="BD101" s="42"/>
      <c r="BE101" s="42"/>
      <c r="BF101" s="42"/>
      <c r="BG101" s="42"/>
      <c r="BH101" s="42"/>
      <c r="BI101" s="42"/>
      <c r="BJ101" s="42"/>
      <c r="BK101" s="42"/>
      <c r="BL101" s="42"/>
      <c r="BM101" s="42"/>
      <c r="BN101" s="42"/>
      <c r="BO101" s="42"/>
      <c r="BP101" s="42"/>
      <c r="BQ101" s="42"/>
      <c r="BR101" s="42"/>
      <c r="BS101" s="42"/>
      <c r="BT101" s="42"/>
    </row>
    <row r="102" spans="1:72" s="44" customFormat="1" ht="69" customHeight="1">
      <c r="A102" s="11"/>
      <c r="B102" s="38">
        <f>'[1]Fiche d''informations'!B120</f>
        <v>0</v>
      </c>
      <c r="C102" s="38">
        <f>'[1]Fiche d''informations'!C120</f>
        <v>0</v>
      </c>
      <c r="D102" s="38">
        <f>'[1]Fiche d''informations'!D120</f>
        <v>0</v>
      </c>
      <c r="E102" s="38">
        <f>'[1]Fiche d''informations'!E120</f>
        <v>0</v>
      </c>
      <c r="F102" s="38" t="s">
        <v>133</v>
      </c>
      <c r="G102" s="38" t="str">
        <f>IF([1]SAISIE!AA102=1,'Fiche Agt.Service'!G6,"")</f>
        <v/>
      </c>
      <c r="H102" s="38" t="str">
        <f>IF([1]SAISIE!AB102=1,'Fiche Agt.Service'!H6,"")</f>
        <v/>
      </c>
      <c r="I102" s="38" t="str">
        <f>IF([1]SAISIE!AC102=1,'Fiche Agt.Service'!I6,"")</f>
        <v/>
      </c>
      <c r="J102" s="38" t="str">
        <f>IF([1]SAISIE!AD102=1,'Fiche Agt.Service'!J6,"")</f>
        <v/>
      </c>
      <c r="K102" s="38" t="str">
        <f>IF([1]SAISIE!AE102=1,'Fiche Agt.Service'!K6,"")</f>
        <v/>
      </c>
      <c r="L102" s="38" t="str">
        <f>IF([1]SAISIE!AF102=1,'Fiche Agt.Service'!L6,"")</f>
        <v/>
      </c>
      <c r="M102" s="38" t="str">
        <f>IF([1]SAISIE!BH102=1,'Fiche Agt.Service'!M6,"")</f>
        <v/>
      </c>
      <c r="N102" s="38" t="str">
        <f>IF([1]SAISIE!BI102=1,'Fiche Agt.Service'!N6,"")</f>
        <v/>
      </c>
      <c r="O102" s="38" t="str">
        <f>IF([1]SAISIE!BJ102=1,'Fiche Agt.Service'!O6,"")</f>
        <v/>
      </c>
      <c r="P102" s="38" t="str">
        <f>IF([1]SAISIE!BK102=1,'Fiche Agt.Service'!P6,"")</f>
        <v/>
      </c>
      <c r="Q102" s="38" t="str">
        <f>IF([1]SAISIE!BL102=1,'Fiche Agt.Service'!Q6,"")</f>
        <v/>
      </c>
      <c r="R102" s="38" t="str">
        <f>IF([1]SAISIE!BM102=1,'Fiche Agt.Service'!R6,"")</f>
        <v/>
      </c>
      <c r="S102" s="38" t="str">
        <f>CONCATENATE(IF([1]SAISIE!J102=1,"salle"," "), IF([1]SAISIE!K102=1,"logement"," "))</f>
        <v xml:space="preserve">  </v>
      </c>
      <c r="T102" s="38" t="str">
        <f t="shared" si="2"/>
        <v/>
      </c>
      <c r="U102" s="38" t="str">
        <f t="shared" si="3"/>
        <v/>
      </c>
      <c r="V102" s="39" t="str">
        <f>CONCATENATE((IF(SUM([1]SAISIE!BN102:BP102)=0,"-",INDEX(B162:B164,MATCH(1,[1]SAISIE!BN102:BP102,0)))),(CONCATENATE(G102,H102,I102,J102,K102,L102,M102,N102,O102,P102,Q102,R102)))</f>
        <v>-</v>
      </c>
      <c r="W102" s="38" t="str">
        <f>IF(V102=B162,F102 &amp;"                           "," ")</f>
        <v xml:space="preserve"> </v>
      </c>
      <c r="X102" s="40" t="str">
        <f>IF(V102=B163, F102 &amp; "                            "," ")</f>
        <v xml:space="preserve"> </v>
      </c>
      <c r="Y102" s="38" t="str">
        <f>IF(V102=B164, F102 &amp; "                               "," ")</f>
        <v xml:space="preserve"> </v>
      </c>
      <c r="Z102" s="38" t="str">
        <f>CONCATENATE((IF(SUM([1]SAISIE!BQ102:BR102)=0,"-",INDEX(B165:B166,MATCH(1,[1]SAISIE!BQ102:BR102,0)))),(CONCATENATE(G102,H102,I102,J102,K102,L102,M102,N102,O102,P102,Q102,R102)))</f>
        <v>-</v>
      </c>
      <c r="AA102" s="38" t="str">
        <f>IF(Z102=B165, F102 &amp;"                           "," ")</f>
        <v xml:space="preserve"> </v>
      </c>
      <c r="AB102" s="38" t="str">
        <f>IF(Z102=B166,F102 &amp;"                           "," ")</f>
        <v xml:space="preserve"> </v>
      </c>
      <c r="AC102" s="39" t="str">
        <f>CONCATENATE((IF(SUM([1]SAISIE!BS102:BT102)=0,"-",INDEX(B167:B168,MATCH(1,[1]SAISIE!BS102:BT102,0)))),(CONCATENATE(G102,H102,I102,J102,K102,L102,M102,N102,O102,P102,Q102,R102)))</f>
        <v>-</v>
      </c>
      <c r="AD102" s="38" t="str">
        <f>IF(AC102=B167, F102 &amp;"                           "," ")</f>
        <v xml:space="preserve"> </v>
      </c>
      <c r="AE102" s="38" t="str">
        <f>IF(AC102=B168,F102 &amp;"                           "," ")</f>
        <v xml:space="preserve"> </v>
      </c>
      <c r="AF102" s="39" t="str">
        <f>CONCATENATE((IF(SUM([1]SAISIE!BU102:BW102)=0,"-",INDEX(B169:B171,MATCH(1,[1]SAISIE!BU102:BW102,0)))),(CONCATENATE(G102,H102,I102,J102,K102,L102,M102,N102,O102,P102,Q102,R102)))</f>
        <v>-</v>
      </c>
      <c r="AG102" s="38" t="str">
        <f>IF(AF102=B169, F102 &amp;"                           "," ")</f>
        <v xml:space="preserve"> </v>
      </c>
      <c r="AH102" s="38" t="str">
        <f>IF(AF102=B170,F102 &amp; "                            "," ")</f>
        <v xml:space="preserve"> </v>
      </c>
      <c r="AI102" s="38" t="str">
        <f>IF(AF102=B171,F102 &amp; "                               "," ")</f>
        <v xml:space="preserve"> </v>
      </c>
      <c r="AJ102" s="38" t="str">
        <f>CONCATENATE((IF(SUM([1]SAISIE!BX102:BY102)=0,"-",INDEX(B172:B173,MATCH(1,[1]SAISIE!BX102:BY102,0)))),(CONCATENATE(G102,H102,I102,J102,K102,L102,M102,N102,O102,P102,Q102,R102)))</f>
        <v>-</v>
      </c>
      <c r="AK102" s="38" t="str">
        <f>IF(AJ102=B172,F102 &amp;"                           "," ")</f>
        <v xml:space="preserve"> </v>
      </c>
      <c r="AL102" s="38" t="str">
        <f>IF(AJ102=B173,F102 &amp; "                            "," ")</f>
        <v xml:space="preserve"> </v>
      </c>
      <c r="AM102" s="41"/>
      <c r="AN102" s="38" t="str">
        <f>CONCATENATE((IF([1]SAISIE!AG102=1,F102 &amp; " " &amp; "normal                                                    ","")),(IF([1]SAISIE!AH102=1,F102 &amp; " " &amp; "diab                                               ","")),(IF([1]SAISIE!AI102=1,F102 &amp; " " &amp; "diab s sel                                              ","")),(IF([1]SAISIE!AJ102=1, F102 &amp; " " &amp; "mixé                                              ","")),(IF([1]SAISIE!AK102=1,F102 &amp; " " &amp;  "sans sel                                                  ","")),(IF([1]SAISIE!AL102=1,F102 &amp; " " &amp;  "sans graisse                                             ","")),,(IF([1]SAISIE!AM102=1,F102 &amp; " " &amp;  "sans gr s sel                                                ","")))</f>
        <v/>
      </c>
      <c r="AO102" s="38" t="str">
        <f>CONCATENATE((IF([1]SAISIE!AN102=1,F102 &amp; " " &amp; "normal                                      ","")),(IF([1]SAISIE!AO102=1,F102 &amp; " " &amp; "diab                                         ","")),(IF([1]SAISIE!AP102=1,F102 &amp; " " &amp; "diab s sel                                              ","")),(IF([1]SAISIE!AQ102=1,F102 &amp; " " &amp; "mixé                                            ","")),(IF([1]SAISIE!AR102=1,F102 &amp; " " &amp; "sans sel                                                  ","")),(IF([1]SAISIE!AS102=1,F102 &amp; " " &amp; "sans graisse                                                ","")),,(IF([1]SAISIE!AT102=1,F102 &amp; " " &amp; "sans gr s sel                                                   ","")),(IF([1]SAISIE!AU102=1,F102 &amp; " " &amp; "sans porc                                               ","")))</f>
        <v/>
      </c>
      <c r="AP102" s="42"/>
      <c r="AQ102" s="43"/>
      <c r="AR102" s="42"/>
      <c r="AS102" s="42"/>
      <c r="AT102" s="42"/>
      <c r="AU102" s="42"/>
      <c r="AV102" s="42"/>
      <c r="AW102" s="42"/>
      <c r="AX102" s="42"/>
      <c r="AY102" s="42"/>
      <c r="AZ102" s="42"/>
      <c r="BA102" s="42"/>
      <c r="BB102" s="42"/>
      <c r="BC102" s="42"/>
      <c r="BD102" s="42"/>
      <c r="BE102" s="42"/>
      <c r="BF102" s="42"/>
      <c r="BG102" s="42"/>
      <c r="BH102" s="42"/>
      <c r="BI102" s="42"/>
      <c r="BJ102" s="42"/>
      <c r="BK102" s="42"/>
      <c r="BL102" s="42"/>
      <c r="BM102" s="42"/>
      <c r="BN102" s="42"/>
      <c r="BO102" s="42"/>
      <c r="BP102" s="42"/>
      <c r="BQ102" s="42"/>
      <c r="BR102" s="42"/>
      <c r="BS102" s="42"/>
      <c r="BT102" s="42"/>
    </row>
    <row r="103" spans="1:72" s="44" customFormat="1" ht="69" customHeight="1">
      <c r="A103" s="11"/>
      <c r="B103" s="38">
        <f>'[1]Fiche d''informations'!B121</f>
        <v>0</v>
      </c>
      <c r="C103" s="38">
        <f>'[1]Fiche d''informations'!C121</f>
        <v>0</v>
      </c>
      <c r="D103" s="38">
        <f>'[1]Fiche d''informations'!D121</f>
        <v>0</v>
      </c>
      <c r="E103" s="38">
        <f>'[1]Fiche d''informations'!E121</f>
        <v>0</v>
      </c>
      <c r="F103" s="38" t="s">
        <v>134</v>
      </c>
      <c r="G103" s="38" t="str">
        <f>IF([1]SAISIE!AA103=1,'Fiche Agt.Service'!G6,"")</f>
        <v/>
      </c>
      <c r="H103" s="38" t="str">
        <f>IF([1]SAISIE!AB103=1,'Fiche Agt.Service'!H6,"")</f>
        <v/>
      </c>
      <c r="I103" s="38" t="str">
        <f>IF([1]SAISIE!AC103=1,'Fiche Agt.Service'!I6,"")</f>
        <v/>
      </c>
      <c r="J103" s="38" t="str">
        <f>IF([1]SAISIE!AD103=1,'Fiche Agt.Service'!J6,"")</f>
        <v/>
      </c>
      <c r="K103" s="38" t="str">
        <f>IF([1]SAISIE!AE103=1,'Fiche Agt.Service'!K6,"")</f>
        <v/>
      </c>
      <c r="L103" s="38" t="str">
        <f>IF([1]SAISIE!AF103=1,'Fiche Agt.Service'!L6,"")</f>
        <v/>
      </c>
      <c r="M103" s="38" t="str">
        <f>IF([1]SAISIE!BH103=1,'Fiche Agt.Service'!M6,"")</f>
        <v/>
      </c>
      <c r="N103" s="38" t="str">
        <f>IF([1]SAISIE!BI103=1,'Fiche Agt.Service'!N6,"")</f>
        <v/>
      </c>
      <c r="O103" s="38" t="str">
        <f>IF([1]SAISIE!BJ103=1,'Fiche Agt.Service'!O6,"")</f>
        <v/>
      </c>
      <c r="P103" s="38" t="str">
        <f>IF([1]SAISIE!BK103=1,'Fiche Agt.Service'!P6,"")</f>
        <v/>
      </c>
      <c r="Q103" s="38" t="str">
        <f>IF([1]SAISIE!BL103=1,'Fiche Agt.Service'!Q6,"")</f>
        <v/>
      </c>
      <c r="R103" s="38" t="str">
        <f>IF([1]SAISIE!BM103=1,'Fiche Agt.Service'!R6,"")</f>
        <v/>
      </c>
      <c r="S103" s="38" t="str">
        <f>CONCATENATE(IF([1]SAISIE!J103=1,"salle"," "), IF([1]SAISIE!K103=1,"logement"," "))</f>
        <v xml:space="preserve">  </v>
      </c>
      <c r="T103" s="38" t="str">
        <f t="shared" si="2"/>
        <v/>
      </c>
      <c r="U103" s="38" t="str">
        <f t="shared" si="3"/>
        <v/>
      </c>
      <c r="V103" s="39" t="str">
        <f>CONCATENATE((IF(SUM([1]SAISIE!BN103:BP103)=0,"-",INDEX(B162:B164,MATCH(1,[1]SAISIE!BN103:BP103,0)))),(CONCATENATE(G103,H103,I103,J103,K103,L103,M103,N103,O103,P103,Q103,R103)))</f>
        <v>-</v>
      </c>
      <c r="W103" s="38" t="str">
        <f>IF(V103=B162,F103 &amp;"                           "," ")</f>
        <v xml:space="preserve"> </v>
      </c>
      <c r="X103" s="40" t="str">
        <f>IF(V103=B163, F103 &amp; "                            "," ")</f>
        <v xml:space="preserve"> </v>
      </c>
      <c r="Y103" s="38" t="str">
        <f>IF(V103=B164, F103 &amp; "                               "," ")</f>
        <v xml:space="preserve"> </v>
      </c>
      <c r="Z103" s="38" t="str">
        <f>CONCATENATE((IF(SUM([1]SAISIE!BQ103:BR103)=0,"-",INDEX(B165:B166,MATCH(1,[1]SAISIE!BQ103:BR103,0)))),(CONCATENATE(G103,H103,I103,J103,K103,L103,M103,N103,O103,P103,Q103,R103)))</f>
        <v>-</v>
      </c>
      <c r="AA103" s="38" t="str">
        <f>IF(Z103=B165, F103 &amp;"                           "," ")</f>
        <v xml:space="preserve"> </v>
      </c>
      <c r="AB103" s="38" t="str">
        <f>IF(Z103=B166,F103 &amp;"                           "," ")</f>
        <v xml:space="preserve"> </v>
      </c>
      <c r="AC103" s="39" t="str">
        <f>CONCATENATE((IF(SUM([1]SAISIE!BS103:BT103)=0,"-",INDEX(B167:B168,MATCH(1,[1]SAISIE!BS103:BT103,0)))),(CONCATENATE(G103,H103,I103,J103,K103,L103,M103,N103,O103,P103,Q103,R103)))</f>
        <v>-</v>
      </c>
      <c r="AD103" s="38" t="str">
        <f>IF(AC103=B167, F103 &amp;"                           "," ")</f>
        <v xml:space="preserve"> </v>
      </c>
      <c r="AE103" s="38" t="str">
        <f>IF(AC103=B168,F103 &amp;"                           "," ")</f>
        <v xml:space="preserve"> </v>
      </c>
      <c r="AF103" s="39" t="str">
        <f>CONCATENATE((IF(SUM([1]SAISIE!BU103:BW103)=0,"-",INDEX(B169:B171,MATCH(1,[1]SAISIE!BU103:BW103,0)))),(CONCATENATE(G103,H103,I103,J103,K103,L103,M103,N103,O103,P103,Q103,R103)))</f>
        <v>-</v>
      </c>
      <c r="AG103" s="38" t="str">
        <f>IF(AF103=B169, F103 &amp;"                           "," ")</f>
        <v xml:space="preserve"> </v>
      </c>
      <c r="AH103" s="38" t="str">
        <f>IF(AF103=B170,F103 &amp; "                            "," ")</f>
        <v xml:space="preserve"> </v>
      </c>
      <c r="AI103" s="38" t="str">
        <f>IF(AF103=B171,F103 &amp; "                               "," ")</f>
        <v xml:space="preserve"> </v>
      </c>
      <c r="AJ103" s="38" t="str">
        <f>CONCATENATE((IF(SUM([1]SAISIE!BX103:BY103)=0,"-",INDEX(B172:B173,MATCH(1,[1]SAISIE!BX103:BY103,0)))),(CONCATENATE(G103,H103,I103,J103,K103,L103,M103,N103,O103,P103,Q103,R103)))</f>
        <v>-</v>
      </c>
      <c r="AK103" s="38" t="str">
        <f>IF(AJ103=B172,F103 &amp;"                           "," ")</f>
        <v xml:space="preserve"> </v>
      </c>
      <c r="AL103" s="38" t="str">
        <f>IF(AJ103=B173,F103 &amp; "                            "," ")</f>
        <v xml:space="preserve"> </v>
      </c>
      <c r="AM103" s="41"/>
      <c r="AN103" s="38" t="str">
        <f>CONCATENATE((IF([1]SAISIE!AG103=1,F103 &amp; " " &amp; "normal                                                    ","")),(IF([1]SAISIE!AH103=1,F103 &amp; " " &amp; "diab                                               ","")),(IF([1]SAISIE!AI103=1,F103 &amp; " " &amp; "diab s sel                                              ","")),(IF([1]SAISIE!AJ103=1, F103 &amp; " " &amp; "mixé                                              ","")),(IF([1]SAISIE!AK103=1,F103 &amp; " " &amp;  "sans sel                                                  ","")),(IF([1]SAISIE!AL103=1,F103 &amp; " " &amp;  "sans graisse                                             ","")),,(IF([1]SAISIE!AM103=1,F103 &amp; " " &amp;  "sans gr s sel                                                ","")))</f>
        <v/>
      </c>
      <c r="AO103" s="38" t="str">
        <f>CONCATENATE((IF([1]SAISIE!AN103=1,F103 &amp; " " &amp; "normal                                      ","")),(IF([1]SAISIE!AO103=1,F103 &amp; " " &amp; "diab                                         ","")),(IF([1]SAISIE!AP103=1,F103 &amp; " " &amp; "diab s sel                                              ","")),(IF([1]SAISIE!AQ103=1,F103 &amp; " " &amp; "mixé                                            ","")),(IF([1]SAISIE!AR103=1,F103 &amp; " " &amp; "sans sel                                                  ","")),(IF([1]SAISIE!AS103=1,F103 &amp; " " &amp; "sans graisse                                                ","")),,(IF([1]SAISIE!AT103=1,F103 &amp; " " &amp; "sans gr s sel                                                   ","")),(IF([1]SAISIE!AU103=1,F103 &amp; " " &amp; "sans porc                                               ","")))</f>
        <v/>
      </c>
      <c r="AP103" s="42"/>
      <c r="AQ103" s="43"/>
      <c r="AR103" s="42"/>
      <c r="AS103" s="42"/>
      <c r="AT103" s="42"/>
      <c r="AU103" s="42"/>
      <c r="AV103" s="42"/>
      <c r="AW103" s="42"/>
      <c r="AX103" s="42"/>
      <c r="AY103" s="42"/>
      <c r="AZ103" s="42"/>
      <c r="BA103" s="42"/>
      <c r="BB103" s="42"/>
      <c r="BC103" s="42"/>
      <c r="BD103" s="42"/>
      <c r="BE103" s="42"/>
      <c r="BF103" s="42"/>
      <c r="BG103" s="42"/>
      <c r="BH103" s="42"/>
      <c r="BI103" s="42"/>
      <c r="BJ103" s="42"/>
      <c r="BK103" s="42"/>
      <c r="BL103" s="42"/>
      <c r="BM103" s="42"/>
      <c r="BN103" s="42"/>
      <c r="BO103" s="42"/>
      <c r="BP103" s="42"/>
      <c r="BQ103" s="42"/>
      <c r="BR103" s="42"/>
      <c r="BS103" s="42"/>
      <c r="BT103" s="42"/>
    </row>
    <row r="104" spans="1:72" s="44" customFormat="1" ht="69" customHeight="1">
      <c r="A104" s="11"/>
      <c r="B104" s="38">
        <f>'[1]Fiche d''informations'!B122</f>
        <v>0</v>
      </c>
      <c r="C104" s="38">
        <f>'[1]Fiche d''informations'!C122</f>
        <v>0</v>
      </c>
      <c r="D104" s="38">
        <f>'[1]Fiche d''informations'!D122</f>
        <v>0</v>
      </c>
      <c r="E104" s="38">
        <f>'[1]Fiche d''informations'!E122</f>
        <v>0</v>
      </c>
      <c r="F104" s="38" t="s">
        <v>135</v>
      </c>
      <c r="G104" s="38" t="str">
        <f>IF([1]SAISIE!AA104=1,'Fiche Agt.Service'!G6,"")</f>
        <v/>
      </c>
      <c r="H104" s="38" t="str">
        <f>IF([1]SAISIE!AB104=1,'Fiche Agt.Service'!H6,"")</f>
        <v/>
      </c>
      <c r="I104" s="38" t="str">
        <f>IF([1]SAISIE!AC104=1,'Fiche Agt.Service'!I6,"")</f>
        <v/>
      </c>
      <c r="J104" s="38" t="str">
        <f>IF([1]SAISIE!AD104=1,'Fiche Agt.Service'!J6,"")</f>
        <v/>
      </c>
      <c r="K104" s="38" t="str">
        <f>IF([1]SAISIE!AE104=1,'Fiche Agt.Service'!K6,"")</f>
        <v/>
      </c>
      <c r="L104" s="38" t="str">
        <f>IF([1]SAISIE!AF104=1,'Fiche Agt.Service'!L6,"")</f>
        <v/>
      </c>
      <c r="M104" s="38" t="str">
        <f>IF([1]SAISIE!BH104=1,'Fiche Agt.Service'!M6,"")</f>
        <v/>
      </c>
      <c r="N104" s="38" t="str">
        <f>IF([1]SAISIE!BI104=1,'Fiche Agt.Service'!N6,"")</f>
        <v/>
      </c>
      <c r="O104" s="38" t="str">
        <f>IF([1]SAISIE!BJ104=1,'Fiche Agt.Service'!O6,"")</f>
        <v/>
      </c>
      <c r="P104" s="38" t="str">
        <f>IF([1]SAISIE!BK104=1,'Fiche Agt.Service'!P6,"")</f>
        <v/>
      </c>
      <c r="Q104" s="38" t="str">
        <f>IF([1]SAISIE!BL104=1,'Fiche Agt.Service'!Q6,"")</f>
        <v/>
      </c>
      <c r="R104" s="38" t="str">
        <f>IF([1]SAISIE!BM104=1,'Fiche Agt.Service'!R6,"")</f>
        <v/>
      </c>
      <c r="S104" s="38" t="str">
        <f>CONCATENATE(IF([1]SAISIE!J104=1,"salle"," "), IF([1]SAISIE!K104=1,"logement"," "))</f>
        <v xml:space="preserve">  </v>
      </c>
      <c r="T104" s="38" t="str">
        <f t="shared" si="2"/>
        <v/>
      </c>
      <c r="U104" s="38" t="str">
        <f t="shared" si="3"/>
        <v/>
      </c>
      <c r="V104" s="39" t="str">
        <f>CONCATENATE((IF(SUM([1]SAISIE!BN104:BP104)=0,"-",INDEX(B162:B164,MATCH(1,[1]SAISIE!BN104:BP104,0)))),(CONCATENATE(G104,H104,I104,J104,K104,L104,M104,N104,O104,P104,Q104,R104)))</f>
        <v>-</v>
      </c>
      <c r="W104" s="38" t="str">
        <f>IF(V104=B162,F104 &amp;"                           "," ")</f>
        <v xml:space="preserve"> </v>
      </c>
      <c r="X104" s="40" t="str">
        <f>IF(V104=B163, F104 &amp; "                            "," ")</f>
        <v xml:space="preserve"> </v>
      </c>
      <c r="Y104" s="38" t="str">
        <f>IF(V104=B164, F104 &amp; "                               "," ")</f>
        <v xml:space="preserve"> </v>
      </c>
      <c r="Z104" s="38" t="str">
        <f>CONCATENATE((IF(SUM([1]SAISIE!BQ104:BR104)=0,"-",INDEX(B165:B166,MATCH(1,[1]SAISIE!BQ104:BR104,0)))),(CONCATENATE(G104,H104,I104,J104,K104,L104,M104,N104,O104,P104,Q104,R104)))</f>
        <v>-</v>
      </c>
      <c r="AA104" s="38" t="str">
        <f>IF(Z104=B165, F104 &amp;"                           "," ")</f>
        <v xml:space="preserve"> </v>
      </c>
      <c r="AB104" s="38" t="str">
        <f>IF(Z104=B166,F104 &amp;"                           "," ")</f>
        <v xml:space="preserve"> </v>
      </c>
      <c r="AC104" s="39" t="str">
        <f>CONCATENATE((IF(SUM([1]SAISIE!BS104:BT104)=0,"-",INDEX(B167:B168,MATCH(1,[1]SAISIE!BS104:BT104,0)))),(CONCATENATE(G104,H104,I104,J104,K104,L104,M104,N104,O104,P104,Q104,R104)))</f>
        <v>-</v>
      </c>
      <c r="AD104" s="38" t="str">
        <f>IF(AC104=B167, F104 &amp;"                           "," ")</f>
        <v xml:space="preserve"> </v>
      </c>
      <c r="AE104" s="38" t="str">
        <f>IF(AC104=B168,F104 &amp;"                           "," ")</f>
        <v xml:space="preserve"> </v>
      </c>
      <c r="AF104" s="39" t="str">
        <f>CONCATENATE((IF(SUM([1]SAISIE!BU104:BW104)=0,"-",INDEX(B169:B171,MATCH(1,[1]SAISIE!BU104:BW104,0)))),(CONCATENATE(G104,H104,I104,J104,K104,L104,M104,N104,O104,P104,Q104,R104)))</f>
        <v>-</v>
      </c>
      <c r="AG104" s="38" t="str">
        <f>IF(AF104=B169, F104 &amp;"                           "," ")</f>
        <v xml:space="preserve"> </v>
      </c>
      <c r="AH104" s="38" t="str">
        <f>IF(AF104=B170,F104 &amp; "                            "," ")</f>
        <v xml:space="preserve"> </v>
      </c>
      <c r="AI104" s="38" t="str">
        <f>IF(AF104=B171,F104 &amp; "                               "," ")</f>
        <v xml:space="preserve"> </v>
      </c>
      <c r="AJ104" s="38" t="str">
        <f>CONCATENATE((IF(SUM([1]SAISIE!BX104:BY104)=0,"-",INDEX(B172:B173,MATCH(1,[1]SAISIE!BX104:BY104,0)))),(CONCATENATE(G104,H104,I104,J104,K104,L104,M104,N104,O104,P104,Q104,R104)))</f>
        <v>-</v>
      </c>
      <c r="AK104" s="38" t="str">
        <f>IF(AJ104=B172,F104 &amp;"                           "," ")</f>
        <v xml:space="preserve"> </v>
      </c>
      <c r="AL104" s="38" t="str">
        <f>IF(AJ104=B173,F104 &amp; "                            "," ")</f>
        <v xml:space="preserve"> </v>
      </c>
      <c r="AM104" s="41"/>
      <c r="AN104" s="38" t="str">
        <f>CONCATENATE((IF([1]SAISIE!AG104=1,F104 &amp; " " &amp; "normal                                                    ","")),(IF([1]SAISIE!AH104=1,F104 &amp; " " &amp; "diab                                               ","")),(IF([1]SAISIE!AI104=1,F104 &amp; " " &amp; "diab s sel                                              ","")),(IF([1]SAISIE!AJ104=1, F104 &amp; " " &amp; "mixé                                              ","")),(IF([1]SAISIE!AK104=1,F104 &amp; " " &amp;  "sans sel                                                  ","")),(IF([1]SAISIE!AL104=1,F104 &amp; " " &amp;  "sans graisse                                             ","")),,(IF([1]SAISIE!AM104=1,F104 &amp; " " &amp;  "sans gr s sel                                                ","")))</f>
        <v/>
      </c>
      <c r="AO104" s="38" t="str">
        <f>CONCATENATE((IF([1]SAISIE!AN104=1,F104 &amp; " " &amp; "normal                                      ","")),(IF([1]SAISIE!AO104=1,F104 &amp; " " &amp; "diab                                         ","")),(IF([1]SAISIE!AP104=1,F104 &amp; " " &amp; "diab s sel                                              ","")),(IF([1]SAISIE!AQ104=1,F104 &amp; " " &amp; "mixé                                            ","")),(IF([1]SAISIE!AR104=1,F104 &amp; " " &amp; "sans sel                                                  ","")),(IF([1]SAISIE!AS104=1,F104 &amp; " " &amp; "sans graisse                                                ","")),,(IF([1]SAISIE!AT104=1,F104 &amp; " " &amp; "sans gr s sel                                                   ","")),(IF([1]SAISIE!AU104=1,F104 &amp; " " &amp; "sans porc                                               ","")))</f>
        <v/>
      </c>
      <c r="AP104" s="42"/>
      <c r="AQ104" s="43"/>
      <c r="AR104" s="42"/>
      <c r="AS104" s="42"/>
      <c r="AT104" s="42"/>
      <c r="AU104" s="42"/>
      <c r="AV104" s="42"/>
      <c r="AW104" s="42"/>
      <c r="AX104" s="42"/>
      <c r="AY104" s="42"/>
      <c r="AZ104" s="42"/>
      <c r="BA104" s="42"/>
      <c r="BB104" s="42"/>
      <c r="BC104" s="42"/>
      <c r="BD104" s="42"/>
      <c r="BE104" s="42"/>
      <c r="BF104" s="42"/>
      <c r="BG104" s="42"/>
      <c r="BH104" s="42"/>
      <c r="BI104" s="42"/>
      <c r="BJ104" s="42"/>
      <c r="BK104" s="42"/>
      <c r="BL104" s="42"/>
      <c r="BM104" s="42"/>
      <c r="BN104" s="42"/>
      <c r="BO104" s="42"/>
      <c r="BP104" s="42"/>
      <c r="BQ104" s="42"/>
      <c r="BR104" s="42"/>
      <c r="BS104" s="42"/>
      <c r="BT104" s="42"/>
    </row>
    <row r="105" spans="1:72" s="44" customFormat="1" ht="69" customHeight="1">
      <c r="A105" s="11"/>
      <c r="B105" s="38">
        <f>'[1]Fiche d''informations'!B123</f>
        <v>0</v>
      </c>
      <c r="C105" s="38">
        <f>'[1]Fiche d''informations'!C123</f>
        <v>0</v>
      </c>
      <c r="D105" s="38">
        <f>'[1]Fiche d''informations'!D123</f>
        <v>0</v>
      </c>
      <c r="E105" s="38">
        <f>'[1]Fiche d''informations'!E123</f>
        <v>0</v>
      </c>
      <c r="F105" s="38" t="s">
        <v>136</v>
      </c>
      <c r="G105" s="38" t="str">
        <f>IF([1]SAISIE!AA105=1,'Fiche Agt.Service'!G6,"")</f>
        <v/>
      </c>
      <c r="H105" s="38" t="str">
        <f>IF([1]SAISIE!AB105=1,'Fiche Agt.Service'!H6,"")</f>
        <v/>
      </c>
      <c r="I105" s="38" t="str">
        <f>IF([1]SAISIE!AC105=1,'Fiche Agt.Service'!I6,"")</f>
        <v/>
      </c>
      <c r="J105" s="38" t="str">
        <f>IF([1]SAISIE!AD105=1,'Fiche Agt.Service'!J6,"")</f>
        <v/>
      </c>
      <c r="K105" s="38" t="str">
        <f>IF([1]SAISIE!AE105=1,'Fiche Agt.Service'!K6,"")</f>
        <v/>
      </c>
      <c r="L105" s="38" t="str">
        <f>IF([1]SAISIE!AF105=1,'Fiche Agt.Service'!L6,"")</f>
        <v/>
      </c>
      <c r="M105" s="38" t="str">
        <f>IF([1]SAISIE!BH105=1,'Fiche Agt.Service'!M6,"")</f>
        <v/>
      </c>
      <c r="N105" s="38" t="str">
        <f>IF([1]SAISIE!BI105=1,'Fiche Agt.Service'!N6,"")</f>
        <v/>
      </c>
      <c r="O105" s="38" t="str">
        <f>IF([1]SAISIE!BJ105=1,'Fiche Agt.Service'!O6,"")</f>
        <v/>
      </c>
      <c r="P105" s="38" t="str">
        <f>IF([1]SAISIE!BK105=1,'Fiche Agt.Service'!P6,"")</f>
        <v/>
      </c>
      <c r="Q105" s="38" t="str">
        <f>IF([1]SAISIE!BL105=1,'Fiche Agt.Service'!Q6,"")</f>
        <v/>
      </c>
      <c r="R105" s="38" t="str">
        <f>IF([1]SAISIE!BM105=1,'Fiche Agt.Service'!R6,"")</f>
        <v/>
      </c>
      <c r="S105" s="38" t="str">
        <f>CONCATENATE(IF([1]SAISIE!J105=1,"salle"," "), IF([1]SAISIE!K105=1,"logement"," "))</f>
        <v xml:space="preserve">  </v>
      </c>
      <c r="T105" s="38" t="str">
        <f t="shared" si="2"/>
        <v/>
      </c>
      <c r="U105" s="38" t="str">
        <f t="shared" si="3"/>
        <v/>
      </c>
      <c r="V105" s="39" t="str">
        <f>CONCATENATE((IF(SUM([1]SAISIE!BN105:BP105)=0,"-",INDEX(B162:B164,MATCH(1,[1]SAISIE!BN105:BP105,0)))),(CONCATENATE(G105,H105,I105,J105,K105,L105,M105,N105,O105,P105,Q105,R105)))</f>
        <v>-</v>
      </c>
      <c r="W105" s="38" t="str">
        <f>IF(V105=B162,F105 &amp;"                           "," ")</f>
        <v xml:space="preserve"> </v>
      </c>
      <c r="X105" s="40" t="str">
        <f>IF(V105=B163, F105 &amp; "                            "," ")</f>
        <v xml:space="preserve"> </v>
      </c>
      <c r="Y105" s="38" t="str">
        <f>IF(V105=B164, F105 &amp; "                               "," ")</f>
        <v xml:space="preserve"> </v>
      </c>
      <c r="Z105" s="38" t="str">
        <f>CONCATENATE((IF(SUM([1]SAISIE!BQ105:BR105)=0,"-",INDEX(B165:B166,MATCH(1,[1]SAISIE!BQ105:BR105,0)))),(CONCATENATE(G105,H105,I105,J105,K105,L105,M105,N105,O105,P105,Q105,R105)))</f>
        <v>-</v>
      </c>
      <c r="AA105" s="38" t="str">
        <f>IF(Z105=B165, F105 &amp;"                           "," ")</f>
        <v xml:space="preserve"> </v>
      </c>
      <c r="AB105" s="38" t="str">
        <f>IF(Z105=B166,F105 &amp;"                           "," ")</f>
        <v xml:space="preserve"> </v>
      </c>
      <c r="AC105" s="39" t="str">
        <f>CONCATENATE((IF(SUM([1]SAISIE!BS105:BT105)=0,"-",INDEX(B167:B168,MATCH(1,[1]SAISIE!BS105:BT105,0)))),(CONCATENATE(G105,H105,I105,J105,K105,L105,M105,N105,O105,P105,Q105,R105)))</f>
        <v>-</v>
      </c>
      <c r="AD105" s="38" t="str">
        <f>IF(AC105=B167, F105 &amp;"                           "," ")</f>
        <v xml:space="preserve"> </v>
      </c>
      <c r="AE105" s="38" t="str">
        <f>IF(AC105=B168,F105 &amp;"                           "," ")</f>
        <v xml:space="preserve"> </v>
      </c>
      <c r="AF105" s="39" t="str">
        <f>CONCATENATE((IF(SUM([1]SAISIE!BU105:BW105)=0,"-",INDEX(B169:B171,MATCH(1,[1]SAISIE!BU105:BW105,0)))),(CONCATENATE(G105,H105,I105,J105,K105,L105,M105,N105,O105,P105,Q105,R105)))</f>
        <v>-</v>
      </c>
      <c r="AG105" s="38" t="str">
        <f>IF(AF105=B169, F105 &amp;"                           "," ")</f>
        <v xml:space="preserve"> </v>
      </c>
      <c r="AH105" s="38" t="str">
        <f>IF(AF105=B170,F105 &amp; "                            "," ")</f>
        <v xml:space="preserve"> </v>
      </c>
      <c r="AI105" s="38" t="str">
        <f>IF(AF105=B171,F105 &amp; "                               "," ")</f>
        <v xml:space="preserve"> </v>
      </c>
      <c r="AJ105" s="38" t="str">
        <f>CONCATENATE((IF(SUM([1]SAISIE!BX105:BY105)=0,"-",INDEX(B172:B173,MATCH(1,[1]SAISIE!BX105:BY105,0)))),(CONCATENATE(G105,H105,I105,J105,K105,L105,M105,N105,O105,P105,Q105,R105)))</f>
        <v>-</v>
      </c>
      <c r="AK105" s="38" t="str">
        <f>IF(AJ105=B172,F105 &amp;"                           "," ")</f>
        <v xml:space="preserve"> </v>
      </c>
      <c r="AL105" s="38" t="str">
        <f>IF(AJ105=B173,F105 &amp; "                            "," ")</f>
        <v xml:space="preserve"> </v>
      </c>
      <c r="AM105" s="41"/>
      <c r="AN105" s="38" t="str">
        <f>CONCATENATE((IF([1]SAISIE!AG105=1,F105 &amp; " " &amp; "normal                                                    ","")),(IF([1]SAISIE!AH105=1,F105 &amp; " " &amp; "diab                                               ","")),(IF([1]SAISIE!AI105=1,F105 &amp; " " &amp; "diab s sel                                              ","")),(IF([1]SAISIE!AJ105=1, F105 &amp; " " &amp; "mixé                                              ","")),(IF([1]SAISIE!AK105=1,F105 &amp; " " &amp;  "sans sel                                                  ","")),(IF([1]SAISIE!AL105=1,F105 &amp; " " &amp;  "sans graisse                                             ","")),,(IF([1]SAISIE!AM105=1,F105 &amp; " " &amp;  "sans gr s sel                                                ","")))</f>
        <v/>
      </c>
      <c r="AO105" s="38" t="str">
        <f>CONCATENATE((IF([1]SAISIE!AN105=1,F105 &amp; " " &amp; "normal                                      ","")),(IF([1]SAISIE!AO105=1,F105 &amp; " " &amp; "diab                                         ","")),(IF([1]SAISIE!AP105=1,F105 &amp; " " &amp; "diab s sel                                              ","")),(IF([1]SAISIE!AQ105=1,F105 &amp; " " &amp; "mixé                                            ","")),(IF([1]SAISIE!AR105=1,F105 &amp; " " &amp; "sans sel                                                  ","")),(IF([1]SAISIE!AS105=1,F105 &amp; " " &amp; "sans graisse                                                ","")),,(IF([1]SAISIE!AT105=1,F105 &amp; " " &amp; "sans gr s sel                                                   ","")),(IF([1]SAISIE!AU105=1,F105 &amp; " " &amp; "sans porc                                               ","")))</f>
        <v/>
      </c>
      <c r="AP105" s="42"/>
      <c r="AQ105" s="43"/>
      <c r="AR105" s="42"/>
      <c r="AS105" s="42"/>
      <c r="AT105" s="42"/>
      <c r="AU105" s="42"/>
      <c r="AV105" s="42"/>
      <c r="AW105" s="42"/>
      <c r="AX105" s="42"/>
      <c r="AY105" s="42"/>
      <c r="AZ105" s="42"/>
      <c r="BA105" s="42"/>
      <c r="BB105" s="42"/>
      <c r="BC105" s="42"/>
      <c r="BD105" s="42"/>
      <c r="BE105" s="42"/>
      <c r="BF105" s="42"/>
      <c r="BG105" s="42"/>
      <c r="BH105" s="42"/>
      <c r="BI105" s="42"/>
      <c r="BJ105" s="42"/>
      <c r="BK105" s="42"/>
      <c r="BL105" s="42"/>
      <c r="BM105" s="42"/>
      <c r="BN105" s="42"/>
      <c r="BO105" s="42"/>
      <c r="BP105" s="42"/>
      <c r="BQ105" s="42"/>
      <c r="BR105" s="42"/>
      <c r="BS105" s="42"/>
      <c r="BT105" s="42"/>
    </row>
    <row r="106" spans="1:72" s="44" customFormat="1" ht="69" customHeight="1">
      <c r="A106" s="11"/>
      <c r="B106" s="38">
        <f>'[1]Fiche d''informations'!B124</f>
        <v>0</v>
      </c>
      <c r="C106" s="38">
        <f>'[1]Fiche d''informations'!C124</f>
        <v>0</v>
      </c>
      <c r="D106" s="38">
        <f>'[1]Fiche d''informations'!D124</f>
        <v>0</v>
      </c>
      <c r="E106" s="38">
        <f>'[1]Fiche d''informations'!E124</f>
        <v>0</v>
      </c>
      <c r="F106" s="38" t="s">
        <v>137</v>
      </c>
      <c r="G106" s="38" t="str">
        <f>IF([1]SAISIE!AA106=1,'Fiche Agt.Service'!G6,"")</f>
        <v/>
      </c>
      <c r="H106" s="38" t="str">
        <f>IF([1]SAISIE!AB106=1,'Fiche Agt.Service'!H6,"")</f>
        <v/>
      </c>
      <c r="I106" s="38" t="str">
        <f>IF([1]SAISIE!AC106=1,'Fiche Agt.Service'!I6,"")</f>
        <v/>
      </c>
      <c r="J106" s="38" t="str">
        <f>IF([1]SAISIE!AD106=1,'Fiche Agt.Service'!J6,"")</f>
        <v/>
      </c>
      <c r="K106" s="38" t="str">
        <f>IF([1]SAISIE!AE106=1,'Fiche Agt.Service'!K6,"")</f>
        <v/>
      </c>
      <c r="L106" s="38" t="str">
        <f>IF([1]SAISIE!AF106=1,'Fiche Agt.Service'!L6,"")</f>
        <v/>
      </c>
      <c r="M106" s="38" t="str">
        <f>IF([1]SAISIE!BH106=1,'Fiche Agt.Service'!M6,"")</f>
        <v/>
      </c>
      <c r="N106" s="38" t="str">
        <f>IF([1]SAISIE!BI106=1,'Fiche Agt.Service'!N6,"")</f>
        <v/>
      </c>
      <c r="O106" s="38" t="str">
        <f>IF([1]SAISIE!BJ106=1,'Fiche Agt.Service'!O6,"")</f>
        <v/>
      </c>
      <c r="P106" s="38" t="str">
        <f>IF([1]SAISIE!BK106=1,'Fiche Agt.Service'!P6,"")</f>
        <v/>
      </c>
      <c r="Q106" s="38" t="str">
        <f>IF([1]SAISIE!BL106=1,'Fiche Agt.Service'!Q6,"")</f>
        <v/>
      </c>
      <c r="R106" s="38" t="str">
        <f>IF([1]SAISIE!BM106=1,'Fiche Agt.Service'!R6,"")</f>
        <v/>
      </c>
      <c r="S106" s="38" t="str">
        <f>CONCATENATE(IF([1]SAISIE!J106=1,"salle"," "), IF([1]SAISIE!K106=1,"logement"," "))</f>
        <v xml:space="preserve">  </v>
      </c>
      <c r="T106" s="38" t="str">
        <f t="shared" si="2"/>
        <v/>
      </c>
      <c r="U106" s="38" t="str">
        <f t="shared" si="3"/>
        <v/>
      </c>
      <c r="V106" s="39" t="str">
        <f>CONCATENATE((IF(SUM([1]SAISIE!BN106:BP106)=0,"-",INDEX(B162:B164,MATCH(1,[1]SAISIE!BN106:BP106,0)))),(CONCATENATE(G106,H106,I106,J106,K106,L106,M106,N106,O106,P106,Q106,R106)))</f>
        <v>-</v>
      </c>
      <c r="W106" s="38" t="str">
        <f>IF(V106=B162,F106 &amp;"                           "," ")</f>
        <v xml:space="preserve"> </v>
      </c>
      <c r="X106" s="40" t="str">
        <f>IF(V106=B163, F106 &amp; "                            "," ")</f>
        <v xml:space="preserve"> </v>
      </c>
      <c r="Y106" s="38" t="str">
        <f>IF(V106=B164, F106 &amp; "                               "," ")</f>
        <v xml:space="preserve"> </v>
      </c>
      <c r="Z106" s="38" t="str">
        <f>CONCATENATE((IF(SUM([1]SAISIE!BQ106:BR106)=0,"-",INDEX(B165:B166,MATCH(1,[1]SAISIE!BQ106:BR106,0)))),(CONCATENATE(G106,H106,I106,J106,K106,L106,M106,N106,O106,P106,Q106,R106)))</f>
        <v>-</v>
      </c>
      <c r="AA106" s="38" t="str">
        <f>IF(Z106=B165, F106 &amp;"                           "," ")</f>
        <v xml:space="preserve"> </v>
      </c>
      <c r="AB106" s="38" t="str">
        <f>IF(Z106=B166,F106 &amp;"                           "," ")</f>
        <v xml:space="preserve"> </v>
      </c>
      <c r="AC106" s="39" t="str">
        <f>CONCATENATE((IF(SUM([1]SAISIE!BS106:BT106)=0,"-",INDEX(B167:B168,MATCH(1,[1]SAISIE!BS106:BT106,0)))),(CONCATENATE(G106,H106,I106,J106,K106,L106,M106,N106,O106,P106,Q106,R106)))</f>
        <v>-</v>
      </c>
      <c r="AD106" s="38" t="str">
        <f>IF(AC106=B167, F106 &amp;"                           "," ")</f>
        <v xml:space="preserve"> </v>
      </c>
      <c r="AE106" s="38" t="str">
        <f>IF(AC106=B168,F106 &amp;"                           "," ")</f>
        <v xml:space="preserve"> </v>
      </c>
      <c r="AF106" s="39" t="str">
        <f>CONCATENATE((IF(SUM([1]SAISIE!BU106:BW106)=0,"-",INDEX(B169:B171,MATCH(1,[1]SAISIE!BU106:BW106,0)))),(CONCATENATE(G106,H106,I106,J106,K106,L106,M106,N106,O106,P106,Q106,R106)))</f>
        <v>-</v>
      </c>
      <c r="AG106" s="38" t="str">
        <f>IF(AF106=B169, F106 &amp;"                           "," ")</f>
        <v xml:space="preserve"> </v>
      </c>
      <c r="AH106" s="38" t="str">
        <f>IF(AF106=B170,F106 &amp; "                            "," ")</f>
        <v xml:space="preserve"> </v>
      </c>
      <c r="AI106" s="38" t="str">
        <f>IF(AF106=B171,F106 &amp; "                               "," ")</f>
        <v xml:space="preserve"> </v>
      </c>
      <c r="AJ106" s="38" t="str">
        <f>CONCATENATE((IF(SUM([1]SAISIE!BX106:BY106)=0,"-",INDEX(B172:B173,MATCH(1,[1]SAISIE!BX106:BY106,0)))),(CONCATENATE(G106,H106,I106,J106,K106,L106,M106,N106,O106,P106,Q106,R106)))</f>
        <v>-</v>
      </c>
      <c r="AK106" s="38" t="str">
        <f>IF(AJ106=B172,F106 &amp;"                           "," ")</f>
        <v xml:space="preserve"> </v>
      </c>
      <c r="AL106" s="38" t="str">
        <f>IF(AJ106=B173,F106 &amp; "                            "," ")</f>
        <v xml:space="preserve"> </v>
      </c>
      <c r="AM106" s="41"/>
      <c r="AN106" s="38" t="str">
        <f>CONCATENATE((IF([1]SAISIE!AG106=1,F106 &amp; " " &amp; "normal                                                    ","")),(IF([1]SAISIE!AH106=1,F106 &amp; " " &amp; "diab                                               ","")),(IF([1]SAISIE!AI106=1,F106 &amp; " " &amp; "diab s sel                                              ","")),(IF([1]SAISIE!AJ106=1, F106 &amp; " " &amp; "mixé                                              ","")),(IF([1]SAISIE!AK106=1,F106 &amp; " " &amp;  "sans sel                                                  ","")),(IF([1]SAISIE!AL106=1,F106 &amp; " " &amp;  "sans graisse                                             ","")),,(IF([1]SAISIE!AM106=1,F106 &amp; " " &amp;  "sans gr s sel                                                ","")))</f>
        <v/>
      </c>
      <c r="AO106" s="38" t="str">
        <f>CONCATENATE((IF([1]SAISIE!AN106=1,F106 &amp; " " &amp; "normal                                      ","")),(IF([1]SAISIE!AO106=1,F106 &amp; " " &amp; "diab                                         ","")),(IF([1]SAISIE!AP106=1,F106 &amp; " " &amp; "diab s sel                                              ","")),(IF([1]SAISIE!AQ106=1,F106 &amp; " " &amp; "mixé                                            ","")),(IF([1]SAISIE!AR106=1,F106 &amp; " " &amp; "sans sel                                                  ","")),(IF([1]SAISIE!AS106=1,F106 &amp; " " &amp; "sans graisse                                                ","")),,(IF([1]SAISIE!AT106=1,F106 &amp; " " &amp; "sans gr s sel                                                   ","")),(IF([1]SAISIE!AU106=1,F106 &amp; " " &amp; "sans porc                                               ","")))</f>
        <v/>
      </c>
      <c r="AP106" s="42"/>
      <c r="AQ106" s="43"/>
      <c r="AR106" s="42"/>
      <c r="AS106" s="42"/>
      <c r="AT106" s="42"/>
      <c r="AU106" s="42"/>
      <c r="AV106" s="42"/>
      <c r="AW106" s="42"/>
      <c r="AX106" s="42"/>
      <c r="AY106" s="42"/>
      <c r="AZ106" s="42"/>
      <c r="BA106" s="42"/>
      <c r="BB106" s="42"/>
      <c r="BC106" s="42"/>
      <c r="BD106" s="42"/>
      <c r="BE106" s="42"/>
      <c r="BF106" s="42"/>
      <c r="BG106" s="42"/>
      <c r="BH106" s="42"/>
      <c r="BI106" s="42"/>
      <c r="BJ106" s="42"/>
      <c r="BK106" s="42"/>
      <c r="BL106" s="42"/>
      <c r="BM106" s="42"/>
      <c r="BN106" s="42"/>
      <c r="BO106" s="42"/>
      <c r="BP106" s="42"/>
      <c r="BQ106" s="42"/>
      <c r="BR106" s="42"/>
      <c r="BS106" s="42"/>
      <c r="BT106" s="42"/>
    </row>
    <row r="107" spans="1:72" s="44" customFormat="1" ht="69" customHeight="1">
      <c r="A107" s="11"/>
      <c r="B107" s="38">
        <f>'[1]Fiche d''informations'!B125</f>
        <v>0</v>
      </c>
      <c r="C107" s="38">
        <f>'[1]Fiche d''informations'!C125</f>
        <v>0</v>
      </c>
      <c r="D107" s="38">
        <f>'[1]Fiche d''informations'!D125</f>
        <v>0</v>
      </c>
      <c r="E107" s="38">
        <f>'[1]Fiche d''informations'!E125</f>
        <v>0</v>
      </c>
      <c r="F107" s="38" t="s">
        <v>138</v>
      </c>
      <c r="G107" s="38" t="str">
        <f>IF([1]SAISIE!AA107=1,'Fiche Agt.Service'!G6,"")</f>
        <v/>
      </c>
      <c r="H107" s="38" t="str">
        <f>IF([1]SAISIE!AB107=1,'Fiche Agt.Service'!H6,"")</f>
        <v/>
      </c>
      <c r="I107" s="38" t="str">
        <f>IF([1]SAISIE!AC107=1,'Fiche Agt.Service'!I6,"")</f>
        <v/>
      </c>
      <c r="J107" s="38" t="str">
        <f>IF([1]SAISIE!AD107=1,'Fiche Agt.Service'!J6,"")</f>
        <v/>
      </c>
      <c r="K107" s="38" t="str">
        <f>IF([1]SAISIE!AE107=1,'Fiche Agt.Service'!K6,"")</f>
        <v/>
      </c>
      <c r="L107" s="38" t="str">
        <f>IF([1]SAISIE!AF107=1,'Fiche Agt.Service'!L6,"")</f>
        <v/>
      </c>
      <c r="M107" s="38" t="str">
        <f>IF([1]SAISIE!BH107=1,'Fiche Agt.Service'!M6,"")</f>
        <v/>
      </c>
      <c r="N107" s="38" t="str">
        <f>IF([1]SAISIE!BI107=1,'Fiche Agt.Service'!N6,"")</f>
        <v/>
      </c>
      <c r="O107" s="38" t="str">
        <f>IF([1]SAISIE!BJ107=1,'Fiche Agt.Service'!O6,"")</f>
        <v/>
      </c>
      <c r="P107" s="38" t="str">
        <f>IF([1]SAISIE!BK107=1,'Fiche Agt.Service'!P6,"")</f>
        <v/>
      </c>
      <c r="Q107" s="38" t="str">
        <f>IF([1]SAISIE!BL107=1,'Fiche Agt.Service'!Q6,"")</f>
        <v/>
      </c>
      <c r="R107" s="38" t="str">
        <f>IF([1]SAISIE!BM107=1,'Fiche Agt.Service'!R6,"")</f>
        <v/>
      </c>
      <c r="S107" s="38" t="str">
        <f>CONCATENATE(IF([1]SAISIE!J107=1,"salle"," "), IF([1]SAISIE!K107=1,"logement"," "))</f>
        <v xml:space="preserve">  </v>
      </c>
      <c r="T107" s="38" t="str">
        <f t="shared" si="2"/>
        <v/>
      </c>
      <c r="U107" s="38" t="str">
        <f t="shared" si="3"/>
        <v/>
      </c>
      <c r="V107" s="39" t="str">
        <f>CONCATENATE((IF(SUM([1]SAISIE!BN107:BP107)=0,"-",INDEX(B162:B164,MATCH(1,[1]SAISIE!BN107:BP107,0)))),(CONCATENATE(G107,H107,I107,J107,K107,L107,M107,N107,O107,P107,Q107,R107)))</f>
        <v>-</v>
      </c>
      <c r="W107" s="38" t="str">
        <f>IF(V107=B162,F107 &amp;"                           "," ")</f>
        <v xml:space="preserve"> </v>
      </c>
      <c r="X107" s="40" t="str">
        <f>IF(V107=B163, F107 &amp; "                            "," ")</f>
        <v xml:space="preserve"> </v>
      </c>
      <c r="Y107" s="38" t="str">
        <f>IF(V107=B164, F107 &amp; "                               "," ")</f>
        <v xml:space="preserve"> </v>
      </c>
      <c r="Z107" s="38" t="str">
        <f>CONCATENATE((IF(SUM([1]SAISIE!BQ107:BR107)=0,"-",INDEX(B165:B166,MATCH(1,[1]SAISIE!BQ107:BR107,0)))),(CONCATENATE(G107,H107,I107,J107,K107,L107,M107,N107,O107,P107,Q107,R107)))</f>
        <v>-</v>
      </c>
      <c r="AA107" s="38" t="str">
        <f>IF(Z107=B165, F107 &amp;"                           "," ")</f>
        <v xml:space="preserve"> </v>
      </c>
      <c r="AB107" s="38" t="str">
        <f>IF(Z107=B166,F107 &amp;"                           "," ")</f>
        <v xml:space="preserve"> </v>
      </c>
      <c r="AC107" s="39" t="str">
        <f>CONCATENATE((IF(SUM([1]SAISIE!BS107:BT107)=0,"-",INDEX(B167:B168,MATCH(1,[1]SAISIE!BS107:BT107,0)))),(CONCATENATE(G107,H107,I107,J107,K107,L107,M107,N107,O107,P107,Q107,R107)))</f>
        <v>-</v>
      </c>
      <c r="AD107" s="38" t="str">
        <f>IF(AC107=B167, F107 &amp;"                           "," ")</f>
        <v xml:space="preserve"> </v>
      </c>
      <c r="AE107" s="38" t="str">
        <f>IF(AC107=B168,F107 &amp;"                           "," ")</f>
        <v xml:space="preserve"> </v>
      </c>
      <c r="AF107" s="39" t="str">
        <f>CONCATENATE((IF(SUM([1]SAISIE!BU107:BW107)=0,"-",INDEX(B169:B171,MATCH(1,[1]SAISIE!BU107:BW107,0)))),(CONCATENATE(G107,H107,I107,J107,K107,L107,M107,N107,O107,P107,Q107,R107)))</f>
        <v>-</v>
      </c>
      <c r="AG107" s="38" t="str">
        <f>IF(AF107=B169, F107 &amp;"                           "," ")</f>
        <v xml:space="preserve"> </v>
      </c>
      <c r="AH107" s="38" t="str">
        <f>IF(AF107=B170,F107 &amp; "                            "," ")</f>
        <v xml:space="preserve"> </v>
      </c>
      <c r="AI107" s="38" t="str">
        <f>IF(AF107=B171,F107 &amp; "                               "," ")</f>
        <v xml:space="preserve"> </v>
      </c>
      <c r="AJ107" s="38" t="str">
        <f>CONCATENATE((IF(SUM([1]SAISIE!BX107:BY107)=0,"-",INDEX(B172:B173,MATCH(1,[1]SAISIE!BX107:BY107,0)))),(CONCATENATE(G107,H107,I107,J107,K107,L107,M107,N107,O107,P107,Q107,R107)))</f>
        <v>-</v>
      </c>
      <c r="AK107" s="38" t="str">
        <f>IF(AJ107=B172,F107 &amp;"                           "," ")</f>
        <v xml:space="preserve"> </v>
      </c>
      <c r="AL107" s="38" t="str">
        <f>IF(AJ107=B173,F107 &amp; "                            "," ")</f>
        <v xml:space="preserve"> </v>
      </c>
      <c r="AM107" s="41"/>
      <c r="AN107" s="38" t="str">
        <f>CONCATENATE((IF([1]SAISIE!AG107=1,F107 &amp; " " &amp; "normal                                                    ","")),(IF([1]SAISIE!AH107=1,F107 &amp; " " &amp; "diab                                               ","")),(IF([1]SAISIE!AI107=1,F107 &amp; " " &amp; "diab s sel                                              ","")),(IF([1]SAISIE!AJ107=1, F107 &amp; " " &amp; "mixé                                              ","")),(IF([1]SAISIE!AK107=1,F107 &amp; " " &amp;  "sans sel                                                  ","")),(IF([1]SAISIE!AL107=1,F107 &amp; " " &amp;  "sans graisse                                             ","")),,(IF([1]SAISIE!AM107=1,F107 &amp; " " &amp;  "sans gr s sel                                                ","")))</f>
        <v/>
      </c>
      <c r="AO107" s="38" t="str">
        <f>CONCATENATE((IF([1]SAISIE!AN107=1,F107 &amp; " " &amp; "normal                                      ","")),(IF([1]SAISIE!AO107=1,F107 &amp; " " &amp; "diab                                         ","")),(IF([1]SAISIE!AP107=1,F107 &amp; " " &amp; "diab s sel                                              ","")),(IF([1]SAISIE!AQ107=1,F107 &amp; " " &amp; "mixé                                            ","")),(IF([1]SAISIE!AR107=1,F107 &amp; " " &amp; "sans sel                                                  ","")),(IF([1]SAISIE!AS107=1,F107 &amp; " " &amp; "sans graisse                                                ","")),,(IF([1]SAISIE!AT107=1,F107 &amp; " " &amp; "sans gr s sel                                                   ","")),(IF([1]SAISIE!AU107=1,F107 &amp; " " &amp; "sans porc                                               ","")))</f>
        <v/>
      </c>
      <c r="AP107" s="42"/>
      <c r="AQ107" s="43"/>
      <c r="AR107" s="42"/>
      <c r="AS107" s="42"/>
      <c r="AT107" s="42"/>
      <c r="AU107" s="42"/>
      <c r="AV107" s="42"/>
      <c r="AW107" s="42"/>
      <c r="AX107" s="42"/>
      <c r="AY107" s="42"/>
      <c r="AZ107" s="42"/>
      <c r="BA107" s="42"/>
      <c r="BB107" s="42"/>
      <c r="BC107" s="42"/>
      <c r="BD107" s="42"/>
      <c r="BE107" s="42"/>
      <c r="BF107" s="42"/>
      <c r="BG107" s="42"/>
      <c r="BH107" s="42"/>
      <c r="BI107" s="42"/>
      <c r="BJ107" s="42"/>
      <c r="BK107" s="42"/>
      <c r="BL107" s="42"/>
      <c r="BM107" s="42"/>
      <c r="BN107" s="42"/>
      <c r="BO107" s="42"/>
      <c r="BP107" s="42"/>
      <c r="BQ107" s="42"/>
      <c r="BR107" s="42"/>
      <c r="BS107" s="42"/>
      <c r="BT107" s="42"/>
    </row>
    <row r="108" spans="1:72" s="44" customFormat="1" ht="69" customHeight="1">
      <c r="A108" s="11"/>
      <c r="B108" s="38">
        <f>'[1]Fiche d''informations'!B126</f>
        <v>0</v>
      </c>
      <c r="C108" s="38">
        <f>'[1]Fiche d''informations'!C126</f>
        <v>0</v>
      </c>
      <c r="D108" s="38">
        <f>'[1]Fiche d''informations'!D126</f>
        <v>0</v>
      </c>
      <c r="E108" s="38">
        <f>'[1]Fiche d''informations'!E126</f>
        <v>0</v>
      </c>
      <c r="F108" s="38" t="s">
        <v>139</v>
      </c>
      <c r="G108" s="38" t="str">
        <f>IF([1]SAISIE!AA108=1,'Fiche Agt.Service'!G6,"")</f>
        <v/>
      </c>
      <c r="H108" s="38" t="str">
        <f>IF([1]SAISIE!AB108=1,'Fiche Agt.Service'!H6,"")</f>
        <v/>
      </c>
      <c r="I108" s="38" t="str">
        <f>IF([1]SAISIE!AC108=1,'Fiche Agt.Service'!I6,"")</f>
        <v/>
      </c>
      <c r="J108" s="38" t="str">
        <f>IF([1]SAISIE!AD108=1,'Fiche Agt.Service'!J6,"")</f>
        <v/>
      </c>
      <c r="K108" s="38" t="str">
        <f>IF([1]SAISIE!AE108=1,'Fiche Agt.Service'!K6,"")</f>
        <v/>
      </c>
      <c r="L108" s="38" t="str">
        <f>IF([1]SAISIE!AF108=1,'Fiche Agt.Service'!L6,"")</f>
        <v/>
      </c>
      <c r="M108" s="38" t="str">
        <f>IF([1]SAISIE!BH108=1,'Fiche Agt.Service'!M6,"")</f>
        <v/>
      </c>
      <c r="N108" s="38" t="str">
        <f>IF([1]SAISIE!BI108=1,'Fiche Agt.Service'!N6,"")</f>
        <v/>
      </c>
      <c r="O108" s="38" t="str">
        <f>IF([1]SAISIE!BJ108=1,'Fiche Agt.Service'!O6,"")</f>
        <v/>
      </c>
      <c r="P108" s="38" t="str">
        <f>IF([1]SAISIE!BK108=1,'Fiche Agt.Service'!P6,"")</f>
        <v/>
      </c>
      <c r="Q108" s="38" t="str">
        <f>IF([1]SAISIE!BL108=1,'Fiche Agt.Service'!Q6,"")</f>
        <v/>
      </c>
      <c r="R108" s="38" t="str">
        <f>IF([1]SAISIE!BM108=1,'Fiche Agt.Service'!R6,"")</f>
        <v/>
      </c>
      <c r="S108" s="38" t="str">
        <f>CONCATENATE(IF([1]SAISIE!J108=1,"salle"," "), IF([1]SAISIE!K108=1,"logement"," "))</f>
        <v xml:space="preserve">  </v>
      </c>
      <c r="T108" s="38" t="str">
        <f t="shared" si="2"/>
        <v/>
      </c>
      <c r="U108" s="38" t="str">
        <f t="shared" si="3"/>
        <v/>
      </c>
      <c r="V108" s="39" t="str">
        <f>CONCATENATE((IF(SUM([1]SAISIE!BN108:BP108)=0,"-",INDEX(B162:B164,MATCH(1,[1]SAISIE!BN108:BP108,0)))),(CONCATENATE(G108,H108,I108,J108,K108,L108,M108,N108,O108,P108,Q108,R108)))</f>
        <v>-</v>
      </c>
      <c r="W108" s="38" t="str">
        <f>IF(V108=B162,F108 &amp;"                           "," ")</f>
        <v xml:space="preserve"> </v>
      </c>
      <c r="X108" s="40" t="str">
        <f>IF(V108=B163, F108 &amp; "                            "," ")</f>
        <v xml:space="preserve"> </v>
      </c>
      <c r="Y108" s="38" t="str">
        <f>IF(V108=B164, F108 &amp; "                               "," ")</f>
        <v xml:space="preserve"> </v>
      </c>
      <c r="Z108" s="38" t="str">
        <f>CONCATENATE((IF(SUM([1]SAISIE!BQ108:BR108)=0,"-",INDEX(B165:B166,MATCH(1,[1]SAISIE!BQ108:BR108,0)))),(CONCATENATE(G108,H108,I108,J108,K108,L108,M108,N108,O108,P108,Q108,R108)))</f>
        <v>-</v>
      </c>
      <c r="AA108" s="38" t="str">
        <f>IF(Z108=B165, F108 &amp;"                           "," ")</f>
        <v xml:space="preserve"> </v>
      </c>
      <c r="AB108" s="38" t="str">
        <f>IF(Z108=B166,F108 &amp;"                           "," ")</f>
        <v xml:space="preserve"> </v>
      </c>
      <c r="AC108" s="39" t="str">
        <f>CONCATENATE((IF(SUM([1]SAISIE!BS108:BT108)=0,"-",INDEX(B167:B168,MATCH(1,[1]SAISIE!BS108:BT108,0)))),(CONCATENATE(G108,H108,I108,J108,K108,L108,M108,N108,O108,P108,Q108,R108)))</f>
        <v>-</v>
      </c>
      <c r="AD108" s="38" t="str">
        <f>IF(AC108=B167, F108 &amp;"                           "," ")</f>
        <v xml:space="preserve"> </v>
      </c>
      <c r="AE108" s="38" t="str">
        <f>IF(AC108=B168,F108 &amp;"                           "," ")</f>
        <v xml:space="preserve"> </v>
      </c>
      <c r="AF108" s="39" t="str">
        <f>CONCATENATE((IF(SUM([1]SAISIE!BU108:BW108)=0,"-",INDEX(B169:B171,MATCH(1,[1]SAISIE!BU108:BW108,0)))),(CONCATENATE(G108,H108,I108,J108,K108,L108,M108,N108,O108,P108,Q108,R108)))</f>
        <v>-</v>
      </c>
      <c r="AG108" s="38" t="str">
        <f>IF(AF108=B169, F108 &amp;"                           "," ")</f>
        <v xml:space="preserve"> </v>
      </c>
      <c r="AH108" s="38" t="str">
        <f>IF(AF108=B170,F108 &amp; "                            "," ")</f>
        <v xml:space="preserve"> </v>
      </c>
      <c r="AI108" s="38" t="str">
        <f>IF(AF108=B171,F108 &amp; "                               "," ")</f>
        <v xml:space="preserve"> </v>
      </c>
      <c r="AJ108" s="38" t="str">
        <f>CONCATENATE((IF(SUM([1]SAISIE!BX108:BY108)=0,"-",INDEX(B172:B173,MATCH(1,[1]SAISIE!BX108:BY108,0)))),(CONCATENATE(G108,H108,I108,J108,K108,L108,M108,N108,O108,P108,Q108,R108)))</f>
        <v>-</v>
      </c>
      <c r="AK108" s="38" t="str">
        <f>IF(AJ108=B172,F108 &amp;"                           "," ")</f>
        <v xml:space="preserve"> </v>
      </c>
      <c r="AL108" s="38" t="str">
        <f>IF(AJ108=B173,F108 &amp; "                            "," ")</f>
        <v xml:space="preserve"> </v>
      </c>
      <c r="AM108" s="41"/>
      <c r="AN108" s="38" t="str">
        <f>CONCATENATE((IF([1]SAISIE!AG108=1,F108 &amp; " " &amp; "normal                                                    ","")),(IF([1]SAISIE!AH108=1,F108 &amp; " " &amp; "diab                                               ","")),(IF([1]SAISIE!AI108=1,F108 &amp; " " &amp; "diab s sel                                              ","")),(IF([1]SAISIE!AJ108=1, F108 &amp; " " &amp; "mixé                                              ","")),(IF([1]SAISIE!AK108=1,F108 &amp; " " &amp;  "sans sel                                                  ","")),(IF([1]SAISIE!AL108=1,F108 &amp; " " &amp;  "sans graisse                                             ","")),,(IF([1]SAISIE!AM108=1,F108 &amp; " " &amp;  "sans gr s sel                                                ","")))</f>
        <v/>
      </c>
      <c r="AO108" s="38" t="str">
        <f>CONCATENATE((IF([1]SAISIE!AN108=1,F108 &amp; " " &amp; "normal                                      ","")),(IF([1]SAISIE!AO108=1,F108 &amp; " " &amp; "diab                                         ","")),(IF([1]SAISIE!AP108=1,F108 &amp; " " &amp; "diab s sel                                              ","")),(IF([1]SAISIE!AQ108=1,F108 &amp; " " &amp; "mixé                                            ","")),(IF([1]SAISIE!AR108=1,F108 &amp; " " &amp; "sans sel                                                  ","")),(IF([1]SAISIE!AS108=1,F108 &amp; " " &amp; "sans graisse                                                ","")),,(IF([1]SAISIE!AT108=1,F108 &amp; " " &amp; "sans gr s sel                                                   ","")),(IF([1]SAISIE!AU108=1,F108 &amp; " " &amp; "sans porc                                               ","")))</f>
        <v/>
      </c>
      <c r="AP108" s="42"/>
      <c r="AQ108" s="43"/>
      <c r="AR108" s="42"/>
      <c r="AS108" s="42"/>
      <c r="AT108" s="42"/>
      <c r="AU108" s="42"/>
      <c r="AV108" s="42"/>
      <c r="AW108" s="42"/>
      <c r="AX108" s="42"/>
      <c r="AY108" s="42"/>
      <c r="AZ108" s="42"/>
      <c r="BA108" s="42"/>
      <c r="BB108" s="42"/>
      <c r="BC108" s="42"/>
      <c r="BD108" s="42"/>
      <c r="BE108" s="42"/>
      <c r="BF108" s="42"/>
      <c r="BG108" s="42"/>
      <c r="BH108" s="42"/>
      <c r="BI108" s="42"/>
      <c r="BJ108" s="42"/>
      <c r="BK108" s="42"/>
      <c r="BL108" s="42"/>
      <c r="BM108" s="42"/>
      <c r="BN108" s="42"/>
      <c r="BO108" s="42"/>
      <c r="BP108" s="42"/>
      <c r="BQ108" s="42"/>
      <c r="BR108" s="42"/>
      <c r="BS108" s="42"/>
      <c r="BT108" s="42"/>
    </row>
    <row r="109" spans="1:72" s="44" customFormat="1" ht="69" customHeight="1">
      <c r="A109" s="11"/>
      <c r="B109" s="38">
        <f>'[1]Fiche d''informations'!B127</f>
        <v>0</v>
      </c>
      <c r="C109" s="38">
        <f>'[1]Fiche d''informations'!C127</f>
        <v>0</v>
      </c>
      <c r="D109" s="38">
        <f>'[1]Fiche d''informations'!D127</f>
        <v>0</v>
      </c>
      <c r="E109" s="38">
        <f>'[1]Fiche d''informations'!E127</f>
        <v>0</v>
      </c>
      <c r="F109" s="38" t="s">
        <v>140</v>
      </c>
      <c r="G109" s="38" t="str">
        <f>IF([1]SAISIE!AA109=1,'Fiche Agt.Service'!G6,"")</f>
        <v/>
      </c>
      <c r="H109" s="38" t="str">
        <f>IF([1]SAISIE!AB109=1,'Fiche Agt.Service'!H6,"")</f>
        <v/>
      </c>
      <c r="I109" s="38" t="str">
        <f>IF([1]SAISIE!AC109=1,'Fiche Agt.Service'!I6,"")</f>
        <v/>
      </c>
      <c r="J109" s="38" t="str">
        <f>IF([1]SAISIE!AD109=1,'Fiche Agt.Service'!J6,"")</f>
        <v/>
      </c>
      <c r="K109" s="38" t="str">
        <f>IF([1]SAISIE!AE109=1,'Fiche Agt.Service'!K6,"")</f>
        <v/>
      </c>
      <c r="L109" s="38" t="str">
        <f>IF([1]SAISIE!AF109=1,'Fiche Agt.Service'!L6,"")</f>
        <v/>
      </c>
      <c r="M109" s="38" t="str">
        <f>IF([1]SAISIE!BH109=1,'Fiche Agt.Service'!M6,"")</f>
        <v/>
      </c>
      <c r="N109" s="38" t="str">
        <f>IF([1]SAISIE!BI109=1,'Fiche Agt.Service'!N6,"")</f>
        <v/>
      </c>
      <c r="O109" s="38" t="str">
        <f>IF([1]SAISIE!BJ109=1,'Fiche Agt.Service'!O6,"")</f>
        <v/>
      </c>
      <c r="P109" s="38" t="str">
        <f>IF([1]SAISIE!BK109=1,'Fiche Agt.Service'!P6,"")</f>
        <v/>
      </c>
      <c r="Q109" s="38" t="str">
        <f>IF([1]SAISIE!BL109=1,'Fiche Agt.Service'!Q6,"")</f>
        <v/>
      </c>
      <c r="R109" s="38" t="str">
        <f>IF([1]SAISIE!BM109=1,'Fiche Agt.Service'!R6,"")</f>
        <v/>
      </c>
      <c r="S109" s="38" t="str">
        <f>CONCATENATE(IF([1]SAISIE!J109=1,"salle"," "), IF([1]SAISIE!K109=1,"logement"," "))</f>
        <v xml:space="preserve">  </v>
      </c>
      <c r="T109" s="38" t="str">
        <f t="shared" si="2"/>
        <v/>
      </c>
      <c r="U109" s="38" t="str">
        <f t="shared" si="3"/>
        <v/>
      </c>
      <c r="V109" s="39" t="str">
        <f>CONCATENATE((IF(SUM([1]SAISIE!BN109:BP109)=0,"-",INDEX(B162:B164,MATCH(1,[1]SAISIE!BN109:BP109,0)))),(CONCATENATE(G109,H109,I109,J109,K109,L109,M109,N109,O109,P109,Q109,R109)))</f>
        <v>-</v>
      </c>
      <c r="W109" s="38" t="str">
        <f>IF(V109=B162,F109 &amp;"                           "," ")</f>
        <v xml:space="preserve"> </v>
      </c>
      <c r="X109" s="40" t="str">
        <f>IF(V109=B163, F109 &amp; "                            "," ")</f>
        <v xml:space="preserve"> </v>
      </c>
      <c r="Y109" s="38" t="str">
        <f>IF(V109=B164, F109 &amp; "                               "," ")</f>
        <v xml:space="preserve"> </v>
      </c>
      <c r="Z109" s="38" t="str">
        <f>CONCATENATE((IF(SUM([1]SAISIE!BQ109:BR109)=0,"-",INDEX(B165:B166,MATCH(1,[1]SAISIE!BQ109:BR109,0)))),(CONCATENATE(G109,H109,I109,J109,K109,L109,M109,N109,O109,P109,Q109,R109)))</f>
        <v>-</v>
      </c>
      <c r="AA109" s="38" t="str">
        <f>IF(Z109=B165, F109 &amp;"                           "," ")</f>
        <v xml:space="preserve"> </v>
      </c>
      <c r="AB109" s="38" t="str">
        <f>IF(Z109=B166,F109 &amp;"                           "," ")</f>
        <v xml:space="preserve"> </v>
      </c>
      <c r="AC109" s="39" t="str">
        <f>CONCATENATE((IF(SUM([1]SAISIE!BS109:BT109)=0,"-",INDEX(B167:B168,MATCH(1,[1]SAISIE!BS109:BT109,0)))),(CONCATENATE(G109,H109,I109,J109,K109,L109,M109,N109,O109,P109,Q109,R109)))</f>
        <v>-</v>
      </c>
      <c r="AD109" s="38" t="str">
        <f>IF(AC109=B167, F109 &amp;"                           "," ")</f>
        <v xml:space="preserve"> </v>
      </c>
      <c r="AE109" s="38" t="str">
        <f>IF(AC109=B168,F109 &amp;"                           "," ")</f>
        <v xml:space="preserve"> </v>
      </c>
      <c r="AF109" s="39" t="str">
        <f>CONCATENATE((IF(SUM([1]SAISIE!BU109:BW109)=0,"-",INDEX(B169:B171,MATCH(1,[1]SAISIE!BU109:BW109,0)))),(CONCATENATE(G109,H109,I109,J109,K109,L109,M109,N109,O109,P109,Q109,R109)))</f>
        <v>-</v>
      </c>
      <c r="AG109" s="38" t="str">
        <f>IF(AF109=B169, F109 &amp;"                           "," ")</f>
        <v xml:space="preserve"> </v>
      </c>
      <c r="AH109" s="38" t="str">
        <f>IF(AF109=B170,F109 &amp; "                            "," ")</f>
        <v xml:space="preserve"> </v>
      </c>
      <c r="AI109" s="38" t="str">
        <f>IF(AF109=B171,F109 &amp; "                               "," ")</f>
        <v xml:space="preserve"> </v>
      </c>
      <c r="AJ109" s="38" t="str">
        <f>CONCATENATE((IF(SUM([1]SAISIE!BX109:BY109)=0,"-",INDEX(B172:B173,MATCH(1,[1]SAISIE!BX109:BY109,0)))),(CONCATENATE(G109,H109,I109,J109,K109,L109,M109,N109,O109,P109,Q109,R109)))</f>
        <v>-</v>
      </c>
      <c r="AK109" s="38" t="str">
        <f>IF(AJ109=B172,F109 &amp;"                           "," ")</f>
        <v xml:space="preserve"> </v>
      </c>
      <c r="AL109" s="38" t="str">
        <f>IF(AJ109=B173,F109 &amp; "                            "," ")</f>
        <v xml:space="preserve"> </v>
      </c>
      <c r="AM109" s="41"/>
      <c r="AN109" s="38" t="str">
        <f>CONCATENATE((IF([1]SAISIE!AG109=1,F109 &amp; " " &amp; "normal                                                    ","")),(IF([1]SAISIE!AH109=1,F109 &amp; " " &amp; "diab                                               ","")),(IF([1]SAISIE!AI109=1,F109 &amp; " " &amp; "diab s sel                                              ","")),(IF([1]SAISIE!AJ109=1, F109 &amp; " " &amp; "mixé                                              ","")),(IF([1]SAISIE!AK109=1,F109 &amp; " " &amp;  "sans sel                                                  ","")),(IF([1]SAISIE!AL109=1,F109 &amp; " " &amp;  "sans graisse                                             ","")),,(IF([1]SAISIE!AM109=1,F109 &amp; " " &amp;  "sans gr s sel                                                ","")))</f>
        <v/>
      </c>
      <c r="AO109" s="38" t="str">
        <f>CONCATENATE((IF([1]SAISIE!AN109=1,F109 &amp; " " &amp; "normal                                      ","")),(IF([1]SAISIE!AO109=1,F109 &amp; " " &amp; "diab                                         ","")),(IF([1]SAISIE!AP109=1,F109 &amp; " " &amp; "diab s sel                                              ","")),(IF([1]SAISIE!AQ109=1,F109 &amp; " " &amp; "mixé                                            ","")),(IF([1]SAISIE!AR109=1,F109 &amp; " " &amp; "sans sel                                                  ","")),(IF([1]SAISIE!AS109=1,F109 &amp; " " &amp; "sans graisse                                                ","")),,(IF([1]SAISIE!AT109=1,F109 &amp; " " &amp; "sans gr s sel                                                   ","")),(IF([1]SAISIE!AU109=1,F109 &amp; " " &amp; "sans porc                                               ","")))</f>
        <v/>
      </c>
      <c r="AP109" s="42"/>
      <c r="AQ109" s="43"/>
      <c r="AR109" s="42"/>
      <c r="AS109" s="42"/>
      <c r="AT109" s="42"/>
      <c r="AU109" s="42"/>
      <c r="AV109" s="42"/>
      <c r="AW109" s="42"/>
      <c r="AX109" s="42"/>
      <c r="AY109" s="42"/>
      <c r="AZ109" s="42"/>
      <c r="BA109" s="42"/>
      <c r="BB109" s="42"/>
      <c r="BC109" s="42"/>
      <c r="BD109" s="42"/>
      <c r="BE109" s="42"/>
      <c r="BF109" s="42"/>
      <c r="BG109" s="42"/>
      <c r="BH109" s="42"/>
      <c r="BI109" s="42"/>
      <c r="BJ109" s="42"/>
      <c r="BK109" s="42"/>
      <c r="BL109" s="42"/>
      <c r="BM109" s="42"/>
      <c r="BN109" s="42"/>
      <c r="BO109" s="42"/>
      <c r="BP109" s="42"/>
      <c r="BQ109" s="42"/>
      <c r="BR109" s="42"/>
      <c r="BS109" s="42"/>
      <c r="BT109" s="42"/>
    </row>
    <row r="110" spans="1:72" s="44" customFormat="1" ht="69" customHeight="1">
      <c r="A110" s="11"/>
      <c r="B110" s="38">
        <f>'[1]Fiche d''informations'!B128</f>
        <v>0</v>
      </c>
      <c r="C110" s="38">
        <f>'[1]Fiche d''informations'!C128</f>
        <v>0</v>
      </c>
      <c r="D110" s="38">
        <f>'[1]Fiche d''informations'!D128</f>
        <v>0</v>
      </c>
      <c r="E110" s="38">
        <f>'[1]Fiche d''informations'!E128</f>
        <v>0</v>
      </c>
      <c r="F110" s="38" t="s">
        <v>141</v>
      </c>
      <c r="G110" s="38" t="str">
        <f>IF([1]SAISIE!AA110=1,'Fiche Agt.Service'!G6,"")</f>
        <v/>
      </c>
      <c r="H110" s="38" t="str">
        <f>IF([1]SAISIE!AB110=1,'Fiche Agt.Service'!H6,"")</f>
        <v/>
      </c>
      <c r="I110" s="38" t="str">
        <f>IF([1]SAISIE!AC110=1,'Fiche Agt.Service'!I6,"")</f>
        <v/>
      </c>
      <c r="J110" s="38" t="str">
        <f>IF([1]SAISIE!AD110=1,'Fiche Agt.Service'!J6,"")</f>
        <v/>
      </c>
      <c r="K110" s="38" t="str">
        <f>IF([1]SAISIE!AE110=1,'Fiche Agt.Service'!K6,"")</f>
        <v/>
      </c>
      <c r="L110" s="38" t="str">
        <f>IF([1]SAISIE!AF110=1,'Fiche Agt.Service'!L6,"")</f>
        <v/>
      </c>
      <c r="M110" s="38" t="str">
        <f>IF([1]SAISIE!BH110=1,'Fiche Agt.Service'!M6,"")</f>
        <v/>
      </c>
      <c r="N110" s="38" t="str">
        <f>IF([1]SAISIE!BI110=1,'Fiche Agt.Service'!N6,"")</f>
        <v/>
      </c>
      <c r="O110" s="38" t="str">
        <f>IF([1]SAISIE!BJ110=1,'Fiche Agt.Service'!O6,"")</f>
        <v/>
      </c>
      <c r="P110" s="38" t="str">
        <f>IF([1]SAISIE!BK110=1,'Fiche Agt.Service'!P6,"")</f>
        <v/>
      </c>
      <c r="Q110" s="38" t="str">
        <f>IF([1]SAISIE!BL110=1,'Fiche Agt.Service'!Q6,"")</f>
        <v/>
      </c>
      <c r="R110" s="38" t="str">
        <f>IF([1]SAISIE!BM110=1,'Fiche Agt.Service'!R6,"")</f>
        <v/>
      </c>
      <c r="S110" s="38" t="str">
        <f>CONCATENATE(IF([1]SAISIE!J110=1,"salle"," "), IF([1]SAISIE!K110=1,"logement"," "))</f>
        <v xml:space="preserve">  </v>
      </c>
      <c r="T110" s="38" t="str">
        <f t="shared" si="2"/>
        <v/>
      </c>
      <c r="U110" s="38" t="str">
        <f t="shared" si="3"/>
        <v/>
      </c>
      <c r="V110" s="39" t="str">
        <f>CONCATENATE((IF(SUM([1]SAISIE!BN110:BP110)=0,"-",INDEX(B162:B164,MATCH(1,[1]SAISIE!BN110:BP110,0)))),(CONCATENATE(G110,H110,I110,J110,K110,L110,M110,N110,O110,P110,Q110,R110)))</f>
        <v>-</v>
      </c>
      <c r="W110" s="38" t="str">
        <f>IF(V110=B162,F110 &amp;"                           "," ")</f>
        <v xml:space="preserve"> </v>
      </c>
      <c r="X110" s="40" t="str">
        <f>IF(V110=B163, F110 &amp; "                            "," ")</f>
        <v xml:space="preserve"> </v>
      </c>
      <c r="Y110" s="38" t="str">
        <f>IF(V110=B164, F110 &amp; "                               "," ")</f>
        <v xml:space="preserve"> </v>
      </c>
      <c r="Z110" s="38" t="str">
        <f>CONCATENATE((IF(SUM([1]SAISIE!BQ110:BR110)=0,"-",INDEX(B165:B166,MATCH(1,[1]SAISIE!BQ110:BR110,0)))),(CONCATENATE(G110,H110,I110,J110,K110,L110,M110,N110,O110,P110,Q110,R110)))</f>
        <v>-</v>
      </c>
      <c r="AA110" s="38" t="str">
        <f>IF(Z110=B165, F110 &amp;"                           "," ")</f>
        <v xml:space="preserve"> </v>
      </c>
      <c r="AB110" s="38" t="str">
        <f>IF(Z110=B166,F110 &amp;"                           "," ")</f>
        <v xml:space="preserve"> </v>
      </c>
      <c r="AC110" s="39" t="str">
        <f>CONCATENATE((IF(SUM([1]SAISIE!BS110:BT110)=0,"-",INDEX(B167:B168,MATCH(1,[1]SAISIE!BS110:BT110,0)))),(CONCATENATE(G110,H110,I110,J110,K110,L110,M110,N110,O110,P110,Q110,R110)))</f>
        <v>-</v>
      </c>
      <c r="AD110" s="38" t="str">
        <f>IF(AC110=B167, F110 &amp;"                           "," ")</f>
        <v xml:space="preserve"> </v>
      </c>
      <c r="AE110" s="38" t="str">
        <f>IF(AC110=B168,F110 &amp;"                           "," ")</f>
        <v xml:space="preserve"> </v>
      </c>
      <c r="AF110" s="39" t="str">
        <f>CONCATENATE((IF(SUM([1]SAISIE!BU110:BW110)=0,"-",INDEX(B169:B171,MATCH(1,[1]SAISIE!BU110:BW110,0)))),(CONCATENATE(G110,H110,I110,J110,K110,L110,M110,N110,O110,P110,Q110,R110)))</f>
        <v>-</v>
      </c>
      <c r="AG110" s="38" t="str">
        <f>IF(AF110=B169, F110 &amp;"                           "," ")</f>
        <v xml:space="preserve"> </v>
      </c>
      <c r="AH110" s="38" t="str">
        <f>IF(AF110=B170,F110 &amp; "                            "," ")</f>
        <v xml:space="preserve"> </v>
      </c>
      <c r="AI110" s="38" t="str">
        <f>IF(AF110=B171,F110 &amp; "                               "," ")</f>
        <v xml:space="preserve"> </v>
      </c>
      <c r="AJ110" s="38" t="str">
        <f>CONCATENATE((IF(SUM([1]SAISIE!BX110:BY110)=0,"-",INDEX(B172:B173,MATCH(1,[1]SAISIE!BX110:BY110,0)))),(CONCATENATE(G110,H110,I110,J110,K110,L110,M110,N110,O110,P110,Q110,R110)))</f>
        <v>-</v>
      </c>
      <c r="AK110" s="38" t="str">
        <f>IF(AJ110=B172,F110 &amp;"                           "," ")</f>
        <v xml:space="preserve"> </v>
      </c>
      <c r="AL110" s="38" t="str">
        <f>IF(AJ110=B173,F110 &amp; "                            "," ")</f>
        <v xml:space="preserve"> </v>
      </c>
      <c r="AM110" s="41"/>
      <c r="AN110" s="38" t="str">
        <f>CONCATENATE((IF([1]SAISIE!AG110=1,F110 &amp; " " &amp; "normal                                                    ","")),(IF([1]SAISIE!AH110=1,F110 &amp; " " &amp; "diab                                               ","")),(IF([1]SAISIE!AI110=1,F110 &amp; " " &amp; "diab s sel                                              ","")),(IF([1]SAISIE!AJ110=1, F110 &amp; " " &amp; "mixé                                              ","")),(IF([1]SAISIE!AK110=1,F110 &amp; " " &amp;  "sans sel                                                  ","")),(IF([1]SAISIE!AL110=1,F110 &amp; " " &amp;  "sans graisse                                             ","")),,(IF([1]SAISIE!AM110=1,F110 &amp; " " &amp;  "sans gr s sel                                                ","")))</f>
        <v/>
      </c>
      <c r="AO110" s="38" t="str">
        <f>CONCATENATE((IF([1]SAISIE!AN110=1,F110 &amp; " " &amp; "normal                                      ","")),(IF([1]SAISIE!AO110=1,F110 &amp; " " &amp; "diab                                         ","")),(IF([1]SAISIE!AP110=1,F110 &amp; " " &amp; "diab s sel                                              ","")),(IF([1]SAISIE!AQ110=1,F110 &amp; " " &amp; "mixé                                            ","")),(IF([1]SAISIE!AR110=1,F110 &amp; " " &amp; "sans sel                                                  ","")),(IF([1]SAISIE!AS110=1,F110 &amp; " " &amp; "sans graisse                                                ","")),,(IF([1]SAISIE!AT110=1,F110 &amp; " " &amp; "sans gr s sel                                                   ","")),(IF([1]SAISIE!AU110=1,F110 &amp; " " &amp; "sans porc                                               ","")))</f>
        <v/>
      </c>
      <c r="AP110" s="42"/>
      <c r="AQ110" s="43"/>
      <c r="AR110" s="42"/>
      <c r="AS110" s="42"/>
      <c r="AT110" s="42"/>
      <c r="AU110" s="42"/>
      <c r="AV110" s="42"/>
      <c r="AW110" s="42"/>
      <c r="AX110" s="42"/>
      <c r="AY110" s="42"/>
      <c r="AZ110" s="42"/>
      <c r="BA110" s="42"/>
      <c r="BB110" s="42"/>
      <c r="BC110" s="42"/>
      <c r="BD110" s="42"/>
      <c r="BE110" s="42"/>
      <c r="BF110" s="42"/>
      <c r="BG110" s="42"/>
      <c r="BH110" s="42"/>
      <c r="BI110" s="42"/>
      <c r="BJ110" s="42"/>
      <c r="BK110" s="42"/>
      <c r="BL110" s="42"/>
      <c r="BM110" s="42"/>
      <c r="BN110" s="42"/>
      <c r="BO110" s="42"/>
      <c r="BP110" s="42"/>
      <c r="BQ110" s="42"/>
      <c r="BR110" s="42"/>
      <c r="BS110" s="42"/>
      <c r="BT110" s="42"/>
    </row>
    <row r="111" spans="1:72" s="44" customFormat="1" ht="69" customHeight="1">
      <c r="A111" s="11"/>
      <c r="B111" s="38">
        <f>'[1]Fiche d''informations'!B129</f>
        <v>0</v>
      </c>
      <c r="C111" s="38">
        <f>'[1]Fiche d''informations'!C129</f>
        <v>0</v>
      </c>
      <c r="D111" s="38">
        <f>'[1]Fiche d''informations'!D129</f>
        <v>0</v>
      </c>
      <c r="E111" s="38">
        <f>'[1]Fiche d''informations'!E129</f>
        <v>0</v>
      </c>
      <c r="F111" s="38" t="s">
        <v>142</v>
      </c>
      <c r="G111" s="38" t="str">
        <f>IF([1]SAISIE!AA111=1,'Fiche Agt.Service'!G6,"")</f>
        <v/>
      </c>
      <c r="H111" s="38" t="str">
        <f>IF([1]SAISIE!AB111=1,'Fiche Agt.Service'!H6,"")</f>
        <v/>
      </c>
      <c r="I111" s="38" t="str">
        <f>IF([1]SAISIE!AC111=1,'Fiche Agt.Service'!I6,"")</f>
        <v/>
      </c>
      <c r="J111" s="38" t="str">
        <f>IF([1]SAISIE!AD111=1,'Fiche Agt.Service'!J6,"")</f>
        <v/>
      </c>
      <c r="K111" s="38" t="str">
        <f>IF([1]SAISIE!AE111=1,'Fiche Agt.Service'!K6,"")</f>
        <v/>
      </c>
      <c r="L111" s="38" t="str">
        <f>IF([1]SAISIE!AF111=1,'Fiche Agt.Service'!L6,"")</f>
        <v/>
      </c>
      <c r="M111" s="38" t="str">
        <f>IF([1]SAISIE!BH111=1,'Fiche Agt.Service'!M6,"")</f>
        <v/>
      </c>
      <c r="N111" s="38" t="str">
        <f>IF([1]SAISIE!BI111=1,'Fiche Agt.Service'!N6,"")</f>
        <v/>
      </c>
      <c r="O111" s="38" t="str">
        <f>IF([1]SAISIE!BJ111=1,'Fiche Agt.Service'!O6,"")</f>
        <v/>
      </c>
      <c r="P111" s="38" t="str">
        <f>IF([1]SAISIE!BK111=1,'Fiche Agt.Service'!P6,"")</f>
        <v/>
      </c>
      <c r="Q111" s="38" t="str">
        <f>IF([1]SAISIE!BL111=1,'Fiche Agt.Service'!Q6,"")</f>
        <v/>
      </c>
      <c r="R111" s="38" t="str">
        <f>IF([1]SAISIE!BM111=1,'Fiche Agt.Service'!R6,"")</f>
        <v/>
      </c>
      <c r="S111" s="38" t="str">
        <f>CONCATENATE(IF([1]SAISIE!J111=1,"salle"," "), IF([1]SAISIE!K111=1,"logement"," "))</f>
        <v xml:space="preserve">  </v>
      </c>
      <c r="T111" s="38" t="str">
        <f t="shared" si="2"/>
        <v/>
      </c>
      <c r="U111" s="38" t="str">
        <f t="shared" si="3"/>
        <v/>
      </c>
      <c r="V111" s="39" t="str">
        <f>CONCATENATE((IF(SUM([1]SAISIE!BN111:BP111)=0,"-",INDEX(B162:B164,MATCH(1,[1]SAISIE!BN111:BP111,0)))),(CONCATENATE(G111,H111,I111,J111,K111,L111,M111,N111,O111,P111,Q111,R111)))</f>
        <v>-</v>
      </c>
      <c r="W111" s="38" t="str">
        <f>IF(V111=B162,F111 &amp;"                           "," ")</f>
        <v xml:space="preserve"> </v>
      </c>
      <c r="X111" s="40" t="str">
        <f>IF(V111=B163, F111 &amp; "                            "," ")</f>
        <v xml:space="preserve"> </v>
      </c>
      <c r="Y111" s="38" t="str">
        <f>IF(V111=B164, F111 &amp; "                               "," ")</f>
        <v xml:space="preserve"> </v>
      </c>
      <c r="Z111" s="38" t="str">
        <f>CONCATENATE((IF(SUM([1]SAISIE!BQ111:BR111)=0,"-",INDEX(B165:B166,MATCH(1,[1]SAISIE!BQ111:BR111,0)))),(CONCATENATE(G111,H111,I111,J111,K111,L111,M111,N111,O111,P111,Q111,R111)))</f>
        <v>-</v>
      </c>
      <c r="AA111" s="38" t="str">
        <f>IF(Z111=B165, F111 &amp;"                           "," ")</f>
        <v xml:space="preserve"> </v>
      </c>
      <c r="AB111" s="38" t="str">
        <f>IF(Z111=B166,F111 &amp;"                           "," ")</f>
        <v xml:space="preserve"> </v>
      </c>
      <c r="AC111" s="39" t="str">
        <f>CONCATENATE((IF(SUM([1]SAISIE!BS111:BT111)=0,"-",INDEX(B167:B168,MATCH(1,[1]SAISIE!BS111:BT111,0)))),(CONCATENATE(G111,H111,I111,J111,K111,L111,M111,N111,O111,P111,Q111,R111)))</f>
        <v>-</v>
      </c>
      <c r="AD111" s="38" t="str">
        <f>IF(AC111=B167, F111 &amp;"                           "," ")</f>
        <v xml:space="preserve"> </v>
      </c>
      <c r="AE111" s="38" t="str">
        <f>IF(AC111=B168,F111 &amp;"                           "," ")</f>
        <v xml:space="preserve"> </v>
      </c>
      <c r="AF111" s="39" t="str">
        <f>CONCATENATE((IF(SUM([1]SAISIE!BU111:BW111)=0,"-",INDEX(B169:B171,MATCH(1,[1]SAISIE!BU111:BW111,0)))),(CONCATENATE(G111,H111,I111,J111,K111,L111,M111,N111,O111,P111,Q111,R111)))</f>
        <v>-</v>
      </c>
      <c r="AG111" s="38" t="str">
        <f>IF(AF111=B169, F111 &amp;"                           "," ")</f>
        <v xml:space="preserve"> </v>
      </c>
      <c r="AH111" s="38" t="str">
        <f>IF(AF111=B170,F111 &amp; "                            "," ")</f>
        <v xml:space="preserve"> </v>
      </c>
      <c r="AI111" s="38" t="str">
        <f>IF(AF111=B171,F111 &amp; "                               "," ")</f>
        <v xml:space="preserve"> </v>
      </c>
      <c r="AJ111" s="38" t="str">
        <f>CONCATENATE((IF(SUM([1]SAISIE!BX111:BY111)=0,"-",INDEX(B172:B173,MATCH(1,[1]SAISIE!BX111:BY111,0)))),(CONCATENATE(G111,H111,I111,J111,K111,L111,M111,N111,O111,P111,Q111,R111)))</f>
        <v>-</v>
      </c>
      <c r="AK111" s="38" t="str">
        <f>IF(AJ111=B172,F111 &amp;"                           "," ")</f>
        <v xml:space="preserve"> </v>
      </c>
      <c r="AL111" s="38" t="str">
        <f>IF(AJ111=B173,F111 &amp; "                            "," ")</f>
        <v xml:space="preserve"> </v>
      </c>
      <c r="AM111" s="41"/>
      <c r="AN111" s="38" t="str">
        <f>CONCATENATE((IF([1]SAISIE!AG111=1,F111 &amp; " " &amp; "normal                                                    ","")),(IF([1]SAISIE!AH111=1,F111 &amp; " " &amp; "diab                                               ","")),(IF([1]SAISIE!AI111=1,F111 &amp; " " &amp; "diab s sel                                              ","")),(IF([1]SAISIE!AJ111=1, F111 &amp; " " &amp; "mixé                                              ","")),(IF([1]SAISIE!AK111=1,F111 &amp; " " &amp;  "sans sel                                                  ","")),(IF([1]SAISIE!AL111=1,F111 &amp; " " &amp;  "sans graisse                                             ","")),,(IF([1]SAISIE!AM111=1,F111 &amp; " " &amp;  "sans gr s sel                                                ","")))</f>
        <v/>
      </c>
      <c r="AO111" s="38" t="str">
        <f>CONCATENATE((IF([1]SAISIE!AN111=1,F111 &amp; " " &amp; "normal                                      ","")),(IF([1]SAISIE!AO111=1,F111 &amp; " " &amp; "diab                                         ","")),(IF([1]SAISIE!AP111=1,F111 &amp; " " &amp; "diab s sel                                              ","")),(IF([1]SAISIE!AQ111=1,F111 &amp; " " &amp; "mixé                                            ","")),(IF([1]SAISIE!AR111=1,F111 &amp; " " &amp; "sans sel                                                  ","")),(IF([1]SAISIE!AS111=1,F111 &amp; " " &amp; "sans graisse                                                ","")),,(IF([1]SAISIE!AT111=1,F111 &amp; " " &amp; "sans gr s sel                                                   ","")),(IF([1]SAISIE!AU111=1,F111 &amp; " " &amp; "sans porc                                               ","")))</f>
        <v/>
      </c>
      <c r="AP111" s="42"/>
      <c r="AQ111" s="43"/>
      <c r="AR111" s="42"/>
      <c r="AS111" s="42"/>
      <c r="AT111" s="42"/>
      <c r="AU111" s="42"/>
      <c r="AV111" s="42"/>
      <c r="AW111" s="42"/>
      <c r="AX111" s="42"/>
      <c r="AY111" s="42"/>
      <c r="AZ111" s="42"/>
      <c r="BA111" s="42"/>
      <c r="BB111" s="42"/>
      <c r="BC111" s="42"/>
      <c r="BD111" s="42"/>
      <c r="BE111" s="42"/>
      <c r="BF111" s="42"/>
      <c r="BG111" s="42"/>
      <c r="BH111" s="42"/>
      <c r="BI111" s="42"/>
      <c r="BJ111" s="42"/>
      <c r="BK111" s="42"/>
      <c r="BL111" s="42"/>
      <c r="BM111" s="42"/>
      <c r="BN111" s="42"/>
      <c r="BO111" s="42"/>
      <c r="BP111" s="42"/>
      <c r="BQ111" s="42"/>
      <c r="BR111" s="42"/>
      <c r="BS111" s="42"/>
      <c r="BT111" s="42"/>
    </row>
    <row r="112" spans="1:72" s="44" customFormat="1" ht="69" customHeight="1">
      <c r="A112" s="11"/>
      <c r="B112" s="38">
        <f>'[1]Fiche d''informations'!B130</f>
        <v>0</v>
      </c>
      <c r="C112" s="38">
        <f>'[1]Fiche d''informations'!C130</f>
        <v>0</v>
      </c>
      <c r="D112" s="38">
        <f>'[1]Fiche d''informations'!D130</f>
        <v>0</v>
      </c>
      <c r="E112" s="38">
        <f>'[1]Fiche d''informations'!E130</f>
        <v>0</v>
      </c>
      <c r="F112" s="38" t="s">
        <v>143</v>
      </c>
      <c r="G112" s="38" t="str">
        <f>IF([1]SAISIE!AA112=1,'Fiche Agt.Service'!G6,"")</f>
        <v/>
      </c>
      <c r="H112" s="38" t="str">
        <f>IF([1]SAISIE!AB112=1,'Fiche Agt.Service'!H6,"")</f>
        <v/>
      </c>
      <c r="I112" s="38" t="str">
        <f>IF([1]SAISIE!AC112=1,'Fiche Agt.Service'!I6,"")</f>
        <v/>
      </c>
      <c r="J112" s="38" t="str">
        <f>IF([1]SAISIE!AD112=1,'Fiche Agt.Service'!J6,"")</f>
        <v/>
      </c>
      <c r="K112" s="38" t="str">
        <f>IF([1]SAISIE!AE112=1,'Fiche Agt.Service'!K6,"")</f>
        <v/>
      </c>
      <c r="L112" s="38" t="str">
        <f>IF([1]SAISIE!AF112=1,'Fiche Agt.Service'!L6,"")</f>
        <v/>
      </c>
      <c r="M112" s="38" t="str">
        <f>IF([1]SAISIE!BH112=1,'Fiche Agt.Service'!M6,"")</f>
        <v/>
      </c>
      <c r="N112" s="38" t="str">
        <f>IF([1]SAISIE!BI112=1,'Fiche Agt.Service'!N6,"")</f>
        <v/>
      </c>
      <c r="O112" s="38" t="str">
        <f>IF([1]SAISIE!BJ112=1,'Fiche Agt.Service'!O6,"")</f>
        <v/>
      </c>
      <c r="P112" s="38" t="str">
        <f>IF([1]SAISIE!BK112=1,'Fiche Agt.Service'!P6,"")</f>
        <v/>
      </c>
      <c r="Q112" s="38" t="str">
        <f>IF([1]SAISIE!BL112=1,'Fiche Agt.Service'!Q6,"")</f>
        <v/>
      </c>
      <c r="R112" s="38" t="str">
        <f>IF([1]SAISIE!BM112=1,'Fiche Agt.Service'!R6,"")</f>
        <v/>
      </c>
      <c r="S112" s="38" t="str">
        <f>CONCATENATE(IF([1]SAISIE!J112=1,"salle"," "), IF([1]SAISIE!K112=1,"logement"," "))</f>
        <v xml:space="preserve">  </v>
      </c>
      <c r="T112" s="38" t="str">
        <f t="shared" si="2"/>
        <v/>
      </c>
      <c r="U112" s="38" t="str">
        <f t="shared" si="3"/>
        <v/>
      </c>
      <c r="V112" s="39" t="str">
        <f>CONCATENATE((IF(SUM([1]SAISIE!BN112:BP112)=0,"-",INDEX(B162:B164,MATCH(1,[1]SAISIE!BN112:BP112,0)))),(CONCATENATE(G112,H112,I112,J112,K112,L112,M112,N112,O112,P112,Q112,R112)))</f>
        <v>-</v>
      </c>
      <c r="W112" s="38" t="str">
        <f>IF(V112=B162,F112 &amp;"                           "," ")</f>
        <v xml:space="preserve"> </v>
      </c>
      <c r="X112" s="40" t="str">
        <f>IF(V112=B163, F112 &amp; "                            "," ")</f>
        <v xml:space="preserve"> </v>
      </c>
      <c r="Y112" s="38" t="str">
        <f>IF(V112=B164, F112 &amp; "                               "," ")</f>
        <v xml:space="preserve"> </v>
      </c>
      <c r="Z112" s="38" t="str">
        <f>CONCATENATE((IF(SUM([1]SAISIE!BQ112:BR112)=0,"-",INDEX(B165:B166,MATCH(1,[1]SAISIE!BQ112:BR112,0)))),(CONCATENATE(G112,H112,I112,J112,K112,L112,M112,N112,O112,P112,Q112,R112)))</f>
        <v>-</v>
      </c>
      <c r="AA112" s="38" t="str">
        <f>IF(Z112=B165, F112 &amp;"                           "," ")</f>
        <v xml:space="preserve"> </v>
      </c>
      <c r="AB112" s="38" t="str">
        <f>IF(Z112=B166,F112 &amp;"                           "," ")</f>
        <v xml:space="preserve"> </v>
      </c>
      <c r="AC112" s="39" t="str">
        <f>CONCATENATE((IF(SUM([1]SAISIE!BS112:BT112)=0,"-",INDEX(B167:B168,MATCH(1,[1]SAISIE!BS112:BT112,0)))),(CONCATENATE(G112,H112,I112,J112,K112,L112,M112,N112,O112,P112,Q112,R112)))</f>
        <v>-</v>
      </c>
      <c r="AD112" s="38" t="str">
        <f>IF(AC112=B167, F112 &amp;"                           "," ")</f>
        <v xml:space="preserve"> </v>
      </c>
      <c r="AE112" s="38" t="str">
        <f>IF(AC112=B168,F112 &amp;"                           "," ")</f>
        <v xml:space="preserve"> </v>
      </c>
      <c r="AF112" s="39" t="str">
        <f>CONCATENATE((IF(SUM([1]SAISIE!BU112:BW112)=0,"-",INDEX(B169:B171,MATCH(1,[1]SAISIE!BU112:BW112,0)))),(CONCATENATE(G112,H112,I112,J112,K112,L112,M112,N112,O112,P112,Q112,R112)))</f>
        <v>-</v>
      </c>
      <c r="AG112" s="38" t="str">
        <f>IF(AF112=B169, F112 &amp;"                           "," ")</f>
        <v xml:space="preserve"> </v>
      </c>
      <c r="AH112" s="38" t="str">
        <f>IF(AF112=B170,F112 &amp; "                            "," ")</f>
        <v xml:space="preserve"> </v>
      </c>
      <c r="AI112" s="38" t="str">
        <f>IF(AF112=B171,F112 &amp; "                               "," ")</f>
        <v xml:space="preserve"> </v>
      </c>
      <c r="AJ112" s="38" t="str">
        <f>CONCATENATE((IF(SUM([1]SAISIE!BX112:BY112)=0,"-",INDEX(B172:B173,MATCH(1,[1]SAISIE!BX112:BY112,0)))),(CONCATENATE(G112,H112,I112,J112,K112,L112,M112,N112,O112,P112,Q112,R112)))</f>
        <v>-</v>
      </c>
      <c r="AK112" s="38" t="str">
        <f>IF(AJ112=B172,F112 &amp;"                           "," ")</f>
        <v xml:space="preserve"> </v>
      </c>
      <c r="AL112" s="38" t="str">
        <f>IF(AJ112=B173,F112 &amp; "                            "," ")</f>
        <v xml:space="preserve"> </v>
      </c>
      <c r="AM112" s="41"/>
      <c r="AN112" s="38" t="str">
        <f>CONCATENATE((IF([1]SAISIE!AG112=1,F112 &amp; " " &amp; "normal                                                    ","")),(IF([1]SAISIE!AH112=1,F112 &amp; " " &amp; "diab                                               ","")),(IF([1]SAISIE!AI112=1,F112 &amp; " " &amp; "diab s sel                                              ","")),(IF([1]SAISIE!AJ112=1, F112 &amp; " " &amp; "mixé                                              ","")),(IF([1]SAISIE!AK112=1,F112 &amp; " " &amp;  "sans sel                                                  ","")),(IF([1]SAISIE!AL112=1,F112 &amp; " " &amp;  "sans graisse                                             ","")),,(IF([1]SAISIE!AM112=1,F112 &amp; " " &amp;  "sans gr s sel                                                ","")))</f>
        <v/>
      </c>
      <c r="AO112" s="38" t="str">
        <f>CONCATENATE((IF([1]SAISIE!AN112=1,F112 &amp; " " &amp; "normal                                      ","")),(IF([1]SAISIE!AO112=1,F112 &amp; " " &amp; "diab                                         ","")),(IF([1]SAISIE!AP112=1,F112 &amp; " " &amp; "diab s sel                                              ","")),(IF([1]SAISIE!AQ112=1,F112 &amp; " " &amp; "mixé                                            ","")),(IF([1]SAISIE!AR112=1,F112 &amp; " " &amp; "sans sel                                                  ","")),(IF([1]SAISIE!AS112=1,F112 &amp; " " &amp; "sans graisse                                                ","")),,(IF([1]SAISIE!AT112=1,F112 &amp; " " &amp; "sans gr s sel                                                   ","")),(IF([1]SAISIE!AU112=1,F112 &amp; " " &amp; "sans porc                                               ","")))</f>
        <v/>
      </c>
      <c r="AP112" s="42"/>
      <c r="AQ112" s="43"/>
      <c r="AR112" s="42"/>
      <c r="AS112" s="42"/>
      <c r="AT112" s="42"/>
      <c r="AU112" s="42"/>
      <c r="AV112" s="42"/>
      <c r="AW112" s="42"/>
      <c r="AX112" s="42"/>
      <c r="AY112" s="42"/>
      <c r="AZ112" s="42"/>
      <c r="BA112" s="42"/>
      <c r="BB112" s="42"/>
      <c r="BC112" s="42"/>
      <c r="BD112" s="42"/>
      <c r="BE112" s="42"/>
      <c r="BF112" s="42"/>
      <c r="BG112" s="42"/>
      <c r="BH112" s="42"/>
      <c r="BI112" s="42"/>
      <c r="BJ112" s="42"/>
      <c r="BK112" s="42"/>
      <c r="BL112" s="42"/>
      <c r="BM112" s="42"/>
      <c r="BN112" s="42"/>
      <c r="BO112" s="42"/>
      <c r="BP112" s="42"/>
      <c r="BQ112" s="42"/>
      <c r="BR112" s="42"/>
      <c r="BS112" s="42"/>
      <c r="BT112" s="42"/>
    </row>
    <row r="113" spans="1:72" s="44" customFormat="1" ht="69" customHeight="1">
      <c r="A113" s="11"/>
      <c r="B113" s="38">
        <f>'[1]Fiche d''informations'!B131</f>
        <v>0</v>
      </c>
      <c r="C113" s="38">
        <f>'[1]Fiche d''informations'!C131</f>
        <v>0</v>
      </c>
      <c r="D113" s="38">
        <f>'[1]Fiche d''informations'!D131</f>
        <v>0</v>
      </c>
      <c r="E113" s="38">
        <f>'[1]Fiche d''informations'!E131</f>
        <v>0</v>
      </c>
      <c r="F113" s="38" t="s">
        <v>144</v>
      </c>
      <c r="G113" s="38" t="str">
        <f>IF([1]SAISIE!AA113=1,'Fiche Agt.Service'!G6,"")</f>
        <v/>
      </c>
      <c r="H113" s="38" t="str">
        <f>IF([1]SAISIE!AB113=1,'Fiche Agt.Service'!H6,"")</f>
        <v/>
      </c>
      <c r="I113" s="38" t="str">
        <f>IF([1]SAISIE!AC113=1,'Fiche Agt.Service'!I6,"")</f>
        <v/>
      </c>
      <c r="J113" s="38" t="str">
        <f>IF([1]SAISIE!AD113=1,'Fiche Agt.Service'!J6,"")</f>
        <v/>
      </c>
      <c r="K113" s="38" t="str">
        <f>IF([1]SAISIE!AE113=1,'Fiche Agt.Service'!K6,"")</f>
        <v/>
      </c>
      <c r="L113" s="38" t="str">
        <f>IF([1]SAISIE!AF113=1,'Fiche Agt.Service'!L6,"")</f>
        <v/>
      </c>
      <c r="M113" s="38" t="str">
        <f>IF([1]SAISIE!BH113=1,'Fiche Agt.Service'!M6,"")</f>
        <v/>
      </c>
      <c r="N113" s="38" t="str">
        <f>IF([1]SAISIE!BI113=1,'Fiche Agt.Service'!N6,"")</f>
        <v/>
      </c>
      <c r="O113" s="38" t="str">
        <f>IF([1]SAISIE!BJ113=1,'Fiche Agt.Service'!O6,"")</f>
        <v/>
      </c>
      <c r="P113" s="38" t="str">
        <f>IF([1]SAISIE!BK113=1,'Fiche Agt.Service'!P6,"")</f>
        <v/>
      </c>
      <c r="Q113" s="38" t="str">
        <f>IF([1]SAISIE!BL113=1,'Fiche Agt.Service'!Q6,"")</f>
        <v/>
      </c>
      <c r="R113" s="38" t="str">
        <f>IF([1]SAISIE!BM113=1,'Fiche Agt.Service'!R6,"")</f>
        <v/>
      </c>
      <c r="S113" s="38" t="str">
        <f>CONCATENATE(IF([1]SAISIE!J113=1,"salle"," "), IF([1]SAISIE!K113=1,"logement"," "))</f>
        <v xml:space="preserve">  </v>
      </c>
      <c r="T113" s="38" t="str">
        <f t="shared" si="2"/>
        <v/>
      </c>
      <c r="U113" s="38" t="str">
        <f t="shared" si="3"/>
        <v/>
      </c>
      <c r="V113" s="39" t="str">
        <f>CONCATENATE((IF(SUM([1]SAISIE!BN113:BP113)=0,"-",INDEX(B162:B164,MATCH(1,[1]SAISIE!BN113:BP113,0)))),(CONCATENATE(G113,H113,I113,J113,K113,L113,M113,N113,O113,P113,Q113,R113)))</f>
        <v>-</v>
      </c>
      <c r="W113" s="38" t="str">
        <f>IF(V113=B162,F113 &amp;"                           "," ")</f>
        <v xml:space="preserve"> </v>
      </c>
      <c r="X113" s="40" t="str">
        <f>IF(V113=B163, F113 &amp; "                            "," ")</f>
        <v xml:space="preserve"> </v>
      </c>
      <c r="Y113" s="38" t="str">
        <f>IF(V113=B164, F113 &amp; "                               "," ")</f>
        <v xml:space="preserve"> </v>
      </c>
      <c r="Z113" s="38" t="str">
        <f>CONCATENATE((IF(SUM([1]SAISIE!BQ113:BR113)=0,"-",INDEX(B165:B166,MATCH(1,[1]SAISIE!BQ113:BR113,0)))),(CONCATENATE(G113,H113,I113,J113,K113,L113,M113,N113,O113,P113,Q113,R113)))</f>
        <v>-</v>
      </c>
      <c r="AA113" s="38" t="str">
        <f>IF(Z113=B165, F113 &amp;"                           "," ")</f>
        <v xml:space="preserve"> </v>
      </c>
      <c r="AB113" s="38" t="str">
        <f>IF(Z113=B166,F113 &amp;"                           "," ")</f>
        <v xml:space="preserve"> </v>
      </c>
      <c r="AC113" s="39" t="str">
        <f>CONCATENATE((IF(SUM([1]SAISIE!BS113:BT113)=0,"-",INDEX(B167:B168,MATCH(1,[1]SAISIE!BS113:BT113,0)))),(CONCATENATE(G113,H113,I113,J113,K113,L113,M113,N113,O113,P113,Q113,R113)))</f>
        <v>-</v>
      </c>
      <c r="AD113" s="38" t="str">
        <f>IF(AC113=B167, F113 &amp;"                           "," ")</f>
        <v xml:space="preserve"> </v>
      </c>
      <c r="AE113" s="38" t="str">
        <f>IF(AC113=B168,F113 &amp;"                           "," ")</f>
        <v xml:space="preserve"> </v>
      </c>
      <c r="AF113" s="39" t="str">
        <f>CONCATENATE((IF(SUM([1]SAISIE!BU113:BW113)=0,"-",INDEX(B169:B171,MATCH(1,[1]SAISIE!BU113:BW113,0)))),(CONCATENATE(G113,H113,I113,J113,K113,L113,M113,N113,O113,P113,Q113,R113)))</f>
        <v>-</v>
      </c>
      <c r="AG113" s="38" t="str">
        <f>IF(AF113=B169, F113 &amp;"                           "," ")</f>
        <v xml:space="preserve"> </v>
      </c>
      <c r="AH113" s="38" t="str">
        <f>IF(AF113=B170,F113 &amp; "                            "," ")</f>
        <v xml:space="preserve"> </v>
      </c>
      <c r="AI113" s="38" t="str">
        <f>IF(AF113=B171,F113 &amp; "                               "," ")</f>
        <v xml:space="preserve"> </v>
      </c>
      <c r="AJ113" s="38" t="str">
        <f>CONCATENATE((IF(SUM([1]SAISIE!BX113:BY113)=0,"-",INDEX(B172:B173,MATCH(1,[1]SAISIE!BX113:BY113,0)))),(CONCATENATE(G113,H113,I113,J113,K113,L113,M113,N113,O113,P113,Q113,R113)))</f>
        <v>-</v>
      </c>
      <c r="AK113" s="38" t="str">
        <f>IF(AJ113=B172,F113 &amp;"                           "," ")</f>
        <v xml:space="preserve"> </v>
      </c>
      <c r="AL113" s="38" t="str">
        <f>IF(AJ113=B173,F113 &amp; "                            "," ")</f>
        <v xml:space="preserve"> </v>
      </c>
      <c r="AM113" s="41"/>
      <c r="AN113" s="38" t="str">
        <f>CONCATENATE((IF([1]SAISIE!AG113=1,F113 &amp; " " &amp; "normal                                                    ","")),(IF([1]SAISIE!AH113=1,F113 &amp; " " &amp; "diab                                               ","")),(IF([1]SAISIE!AI113=1,F113 &amp; " " &amp; "diab s sel                                              ","")),(IF([1]SAISIE!AJ113=1, F113 &amp; " " &amp; "mixé                                              ","")),(IF([1]SAISIE!AK113=1,F113 &amp; " " &amp;  "sans sel                                                  ","")),(IF([1]SAISIE!AL113=1,F113 &amp; " " &amp;  "sans graisse                                             ","")),,(IF([1]SAISIE!AM113=1,F113 &amp; " " &amp;  "sans gr s sel                                                ","")))</f>
        <v/>
      </c>
      <c r="AO113" s="38" t="str">
        <f>CONCATENATE((IF([1]SAISIE!AN113=1,F113 &amp; " " &amp; "normal                                      ","")),(IF([1]SAISIE!AO113=1,F113 &amp; " " &amp; "diab                                         ","")),(IF([1]SAISIE!AP113=1,F113 &amp; " " &amp; "diab s sel                                              ","")),(IF([1]SAISIE!AQ113=1,F113 &amp; " " &amp; "mixé                                            ","")),(IF([1]SAISIE!AR113=1,F113 &amp; " " &amp; "sans sel                                                  ","")),(IF([1]SAISIE!AS113=1,F113 &amp; " " &amp; "sans graisse                                                ","")),,(IF([1]SAISIE!AT113=1,F113 &amp; " " &amp; "sans gr s sel                                                   ","")),(IF([1]SAISIE!AU113=1,F113 &amp; " " &amp; "sans porc                                               ","")))</f>
        <v/>
      </c>
      <c r="AP113" s="42"/>
      <c r="AQ113" s="43"/>
      <c r="AR113" s="42"/>
      <c r="AS113" s="42"/>
      <c r="AT113" s="42"/>
      <c r="AU113" s="42"/>
      <c r="AV113" s="42"/>
      <c r="AW113" s="42"/>
      <c r="AX113" s="42"/>
      <c r="AY113" s="42"/>
      <c r="AZ113" s="42"/>
      <c r="BA113" s="42"/>
      <c r="BB113" s="42"/>
      <c r="BC113" s="42"/>
      <c r="BD113" s="42"/>
      <c r="BE113" s="42"/>
      <c r="BF113" s="42"/>
      <c r="BG113" s="42"/>
      <c r="BH113" s="42"/>
      <c r="BI113" s="42"/>
      <c r="BJ113" s="42"/>
      <c r="BK113" s="42"/>
      <c r="BL113" s="42"/>
      <c r="BM113" s="42"/>
      <c r="BN113" s="42"/>
      <c r="BO113" s="42"/>
      <c r="BP113" s="42"/>
      <c r="BQ113" s="42"/>
      <c r="BR113" s="42"/>
      <c r="BS113" s="42"/>
      <c r="BT113" s="42"/>
    </row>
    <row r="114" spans="1:72" s="44" customFormat="1" ht="69" customHeight="1">
      <c r="A114" s="11"/>
      <c r="B114" s="38">
        <f>'[1]Fiche d''informations'!B132</f>
        <v>0</v>
      </c>
      <c r="C114" s="38">
        <f>'[1]Fiche d''informations'!C132</f>
        <v>0</v>
      </c>
      <c r="D114" s="38">
        <f>'[1]Fiche d''informations'!D132</f>
        <v>0</v>
      </c>
      <c r="E114" s="38">
        <f>'[1]Fiche d''informations'!E132</f>
        <v>0</v>
      </c>
      <c r="F114" s="38" t="s">
        <v>145</v>
      </c>
      <c r="G114" s="38" t="str">
        <f>IF([1]SAISIE!AA114=1,'Fiche Agt.Service'!G6,"")</f>
        <v/>
      </c>
      <c r="H114" s="38" t="str">
        <f>IF([1]SAISIE!AB114=1,'Fiche Agt.Service'!H6,"")</f>
        <v/>
      </c>
      <c r="I114" s="38" t="str">
        <f>IF([1]SAISIE!AC114=1,'Fiche Agt.Service'!I6,"")</f>
        <v/>
      </c>
      <c r="J114" s="38" t="str">
        <f>IF([1]SAISIE!AD114=1,'Fiche Agt.Service'!J6,"")</f>
        <v/>
      </c>
      <c r="K114" s="38" t="str">
        <f>IF([1]SAISIE!AE114=1,'Fiche Agt.Service'!K6,"")</f>
        <v/>
      </c>
      <c r="L114" s="38" t="str">
        <f>IF([1]SAISIE!AF114=1,'Fiche Agt.Service'!L6,"")</f>
        <v/>
      </c>
      <c r="M114" s="38" t="str">
        <f>IF([1]SAISIE!BH114=1,'Fiche Agt.Service'!M6,"")</f>
        <v/>
      </c>
      <c r="N114" s="38" t="str">
        <f>IF([1]SAISIE!BI114=1,'Fiche Agt.Service'!N6,"")</f>
        <v/>
      </c>
      <c r="O114" s="38" t="str">
        <f>IF([1]SAISIE!BJ114=1,'Fiche Agt.Service'!O6,"")</f>
        <v/>
      </c>
      <c r="P114" s="38" t="str">
        <f>IF([1]SAISIE!BK114=1,'Fiche Agt.Service'!P6,"")</f>
        <v/>
      </c>
      <c r="Q114" s="38" t="str">
        <f>IF([1]SAISIE!BL114=1,'Fiche Agt.Service'!Q6,"")</f>
        <v/>
      </c>
      <c r="R114" s="38" t="str">
        <f>IF([1]SAISIE!BM114=1,'Fiche Agt.Service'!R6,"")</f>
        <v/>
      </c>
      <c r="S114" s="38" t="str">
        <f>CONCATENATE(IF([1]SAISIE!J114=1,"salle"," "), IF([1]SAISIE!K114=1,"logement"," "))</f>
        <v xml:space="preserve">  </v>
      </c>
      <c r="T114" s="38" t="str">
        <f t="shared" si="2"/>
        <v/>
      </c>
      <c r="U114" s="38" t="str">
        <f t="shared" si="3"/>
        <v/>
      </c>
      <c r="V114" s="39" t="str">
        <f>CONCATENATE((IF(SUM([1]SAISIE!BN114:BP114)=0,"-",INDEX(B162:B164,MATCH(1,[1]SAISIE!BN114:BP114,0)))),(CONCATENATE(G114,H114,I114,J114,K114,L114,M114,N114,O114,P114,Q114,R114)))</f>
        <v>-</v>
      </c>
      <c r="W114" s="38" t="str">
        <f>IF(V114=B162,F114 &amp;"                           "," ")</f>
        <v xml:space="preserve"> </v>
      </c>
      <c r="X114" s="40" t="str">
        <f>IF(V114=B163, F114 &amp; "                            "," ")</f>
        <v xml:space="preserve"> </v>
      </c>
      <c r="Y114" s="38" t="str">
        <f>IF(V114=B164, F114 &amp; "                               "," ")</f>
        <v xml:space="preserve"> </v>
      </c>
      <c r="Z114" s="38" t="str">
        <f>CONCATENATE((IF(SUM([1]SAISIE!BQ114:BR114)=0,"-",INDEX(B165:B166,MATCH(1,[1]SAISIE!BQ114:BR114,0)))),(CONCATENATE(G114,H114,I114,J114,K114,L114,M114,N114,O114,P114,Q114,R114)))</f>
        <v>-</v>
      </c>
      <c r="AA114" s="38" t="str">
        <f>IF(Z114=B165, F114 &amp;"                           "," ")</f>
        <v xml:space="preserve"> </v>
      </c>
      <c r="AB114" s="38" t="str">
        <f>IF(Z114=B166,F114 &amp;"                           "," ")</f>
        <v xml:space="preserve"> </v>
      </c>
      <c r="AC114" s="39" t="str">
        <f>CONCATENATE((IF(SUM([1]SAISIE!BS114:BT114)=0,"-",INDEX(B167:B168,MATCH(1,[1]SAISIE!BS114:BT114,0)))),(CONCATENATE(G114,H114,I114,J114,K114,L114,M114,N114,O114,P114,Q114,R114)))</f>
        <v>-</v>
      </c>
      <c r="AD114" s="38" t="str">
        <f>IF(AC114=B167, F114 &amp;"                           "," ")</f>
        <v xml:space="preserve"> </v>
      </c>
      <c r="AE114" s="38" t="str">
        <f>IF(AC114=B168,F114 &amp;"                           "," ")</f>
        <v xml:space="preserve"> </v>
      </c>
      <c r="AF114" s="39" t="str">
        <f>CONCATENATE((IF(SUM([1]SAISIE!BU114:BW114)=0,"-",INDEX(B169:B171,MATCH(1,[1]SAISIE!BU114:BW114,0)))),(CONCATENATE(G114,H114,I114,J114,K114,L114,M114,N114,O114,P114,Q114,R114)))</f>
        <v>-</v>
      </c>
      <c r="AG114" s="38" t="str">
        <f>IF(AF114=B169, F114 &amp;"                           "," ")</f>
        <v xml:space="preserve"> </v>
      </c>
      <c r="AH114" s="38" t="str">
        <f>IF(AF114=B170,F114 &amp; "                            "," ")</f>
        <v xml:space="preserve"> </v>
      </c>
      <c r="AI114" s="38" t="str">
        <f>IF(AF114=B171,F114 &amp; "                               "," ")</f>
        <v xml:space="preserve"> </v>
      </c>
      <c r="AJ114" s="38" t="str">
        <f>CONCATENATE((IF(SUM([1]SAISIE!BX114:BY114)=0,"-",INDEX(B172:B173,MATCH(1,[1]SAISIE!BX114:BY114,0)))),(CONCATENATE(G114,H114,I114,J114,K114,L114,M114,N114,O114,P114,Q114,R114)))</f>
        <v>-</v>
      </c>
      <c r="AK114" s="38" t="str">
        <f>IF(AJ114=B172,F114 &amp;"                           "," ")</f>
        <v xml:space="preserve"> </v>
      </c>
      <c r="AL114" s="38" t="str">
        <f>IF(AJ114=B173,F114 &amp; "                            "," ")</f>
        <v xml:space="preserve"> </v>
      </c>
      <c r="AM114" s="41"/>
      <c r="AN114" s="38" t="str">
        <f>CONCATENATE((IF([1]SAISIE!AG114=1,F114 &amp; " " &amp; "normal                                                    ","")),(IF([1]SAISIE!AH114=1,F114 &amp; " " &amp; "diab                                               ","")),(IF([1]SAISIE!AI114=1,F114 &amp; " " &amp; "diab s sel                                              ","")),(IF([1]SAISIE!AJ114=1, F114 &amp; " " &amp; "mixé                                              ","")),(IF([1]SAISIE!AK114=1,F114 &amp; " " &amp;  "sans sel                                                  ","")),(IF([1]SAISIE!AL114=1,F114 &amp; " " &amp;  "sans graisse                                             ","")),,(IF([1]SAISIE!AM114=1,F114 &amp; " " &amp;  "sans gr s sel                                                ","")))</f>
        <v/>
      </c>
      <c r="AO114" s="38" t="str">
        <f>CONCATENATE((IF([1]SAISIE!AN114=1,F114 &amp; " " &amp; "normal                                      ","")),(IF([1]SAISIE!AO114=1,F114 &amp; " " &amp; "diab                                         ","")),(IF([1]SAISIE!AP114=1,F114 &amp; " " &amp; "diab s sel                                              ","")),(IF([1]SAISIE!AQ114=1,F114 &amp; " " &amp; "mixé                                            ","")),(IF([1]SAISIE!AR114=1,F114 &amp; " " &amp; "sans sel                                                  ","")),(IF([1]SAISIE!AS114=1,F114 &amp; " " &amp; "sans graisse                                                ","")),,(IF([1]SAISIE!AT114=1,F114 &amp; " " &amp; "sans gr s sel                                                   ","")),(IF([1]SAISIE!AU114=1,F114 &amp; " " &amp; "sans porc                                               ","")))</f>
        <v/>
      </c>
      <c r="AP114" s="42"/>
      <c r="AQ114" s="43"/>
      <c r="AR114" s="42"/>
      <c r="AS114" s="42"/>
      <c r="AT114" s="42"/>
      <c r="AU114" s="42"/>
      <c r="AV114" s="42"/>
      <c r="AW114" s="42"/>
      <c r="AX114" s="42"/>
      <c r="AY114" s="42"/>
      <c r="AZ114" s="42"/>
      <c r="BA114" s="42"/>
      <c r="BB114" s="42"/>
      <c r="BC114" s="42"/>
      <c r="BD114" s="42"/>
      <c r="BE114" s="42"/>
      <c r="BF114" s="42"/>
      <c r="BG114" s="42"/>
      <c r="BH114" s="42"/>
      <c r="BI114" s="42"/>
      <c r="BJ114" s="42"/>
      <c r="BK114" s="42"/>
      <c r="BL114" s="42"/>
      <c r="BM114" s="42"/>
      <c r="BN114" s="42"/>
      <c r="BO114" s="42"/>
      <c r="BP114" s="42"/>
      <c r="BQ114" s="42"/>
      <c r="BR114" s="42"/>
      <c r="BS114" s="42"/>
      <c r="BT114" s="42"/>
    </row>
    <row r="115" spans="1:72" s="44" customFormat="1" ht="69" customHeight="1">
      <c r="A115" s="11"/>
      <c r="B115" s="38">
        <f>'[1]Fiche d''informations'!B133</f>
        <v>0</v>
      </c>
      <c r="C115" s="38">
        <f>'[1]Fiche d''informations'!C133</f>
        <v>0</v>
      </c>
      <c r="D115" s="38">
        <f>'[1]Fiche d''informations'!D133</f>
        <v>0</v>
      </c>
      <c r="E115" s="38">
        <f>'[1]Fiche d''informations'!E133</f>
        <v>0</v>
      </c>
      <c r="F115" s="38" t="s">
        <v>146</v>
      </c>
      <c r="G115" s="38" t="str">
        <f>IF([1]SAISIE!AA115=1,'Fiche Agt.Service'!G6,"")</f>
        <v/>
      </c>
      <c r="H115" s="38" t="str">
        <f>IF([1]SAISIE!AB115=1,'Fiche Agt.Service'!H6,"")</f>
        <v/>
      </c>
      <c r="I115" s="38" t="str">
        <f>IF([1]SAISIE!AC115=1,'Fiche Agt.Service'!I6,"")</f>
        <v/>
      </c>
      <c r="J115" s="38" t="str">
        <f>IF([1]SAISIE!AD115=1,'Fiche Agt.Service'!J6,"")</f>
        <v/>
      </c>
      <c r="K115" s="38" t="str">
        <f>IF([1]SAISIE!AE115=1,'Fiche Agt.Service'!K6,"")</f>
        <v/>
      </c>
      <c r="L115" s="38" t="str">
        <f>IF([1]SAISIE!AF115=1,'Fiche Agt.Service'!L6,"")</f>
        <v/>
      </c>
      <c r="M115" s="38" t="str">
        <f>IF([1]SAISIE!BH115=1,'Fiche Agt.Service'!M6,"")</f>
        <v/>
      </c>
      <c r="N115" s="38" t="str">
        <f>IF([1]SAISIE!BI115=1,'Fiche Agt.Service'!N6,"")</f>
        <v/>
      </c>
      <c r="O115" s="38" t="str">
        <f>IF([1]SAISIE!BJ115=1,'Fiche Agt.Service'!O6,"")</f>
        <v/>
      </c>
      <c r="P115" s="38" t="str">
        <f>IF([1]SAISIE!BK115=1,'Fiche Agt.Service'!P6,"")</f>
        <v/>
      </c>
      <c r="Q115" s="38" t="str">
        <f>IF([1]SAISIE!BL115=1,'Fiche Agt.Service'!Q6,"")</f>
        <v/>
      </c>
      <c r="R115" s="38" t="str">
        <f>IF([1]SAISIE!BM115=1,'Fiche Agt.Service'!R6,"")</f>
        <v/>
      </c>
      <c r="S115" s="38" t="str">
        <f>CONCATENATE(IF([1]SAISIE!J115=1,"salle"," "), IF([1]SAISIE!K115=1,"logement"," "))</f>
        <v xml:space="preserve">  </v>
      </c>
      <c r="T115" s="38" t="str">
        <f t="shared" si="2"/>
        <v/>
      </c>
      <c r="U115" s="38" t="str">
        <f t="shared" si="3"/>
        <v/>
      </c>
      <c r="V115" s="39" t="str">
        <f>CONCATENATE((IF(SUM([1]SAISIE!BN115:BP115)=0,"-",INDEX(B162:B164,MATCH(1,[1]SAISIE!BN115:BP115,0)))),(CONCATENATE(G115,H115,I115,J115,K115,L115,M115,N115,O115,P115,Q115,R115)))</f>
        <v>-</v>
      </c>
      <c r="W115" s="38" t="str">
        <f>IF(V115=B162,F115 &amp;"                           "," ")</f>
        <v xml:space="preserve"> </v>
      </c>
      <c r="X115" s="40" t="str">
        <f>IF(V115=B163, F115 &amp; "                            "," ")</f>
        <v xml:space="preserve"> </v>
      </c>
      <c r="Y115" s="38" t="str">
        <f>IF(V115=B164, F115 &amp; "                               "," ")</f>
        <v xml:space="preserve"> </v>
      </c>
      <c r="Z115" s="38" t="str">
        <f>CONCATENATE((IF(SUM([1]SAISIE!BQ115:BR115)=0,"-",INDEX(B165:B166,MATCH(1,[1]SAISIE!BQ115:BR115,0)))),(CONCATENATE(G115,H115,I115,J115,K115,L115,M115,N115,O115,P115,Q115,R115)))</f>
        <v>-</v>
      </c>
      <c r="AA115" s="38" t="str">
        <f>IF(Z115=B165, F115 &amp;"                           "," ")</f>
        <v xml:space="preserve"> </v>
      </c>
      <c r="AB115" s="38" t="str">
        <f>IF(Z115=B166,F115 &amp;"                           "," ")</f>
        <v xml:space="preserve"> </v>
      </c>
      <c r="AC115" s="39" t="str">
        <f>CONCATENATE((IF(SUM([1]SAISIE!BS115:BT115)=0,"-",INDEX(B167:B168,MATCH(1,[1]SAISIE!BS115:BT115,0)))),(CONCATENATE(G115,H115,I115,J115,K115,L115,M115,N115,O115,P115,Q115,R115)))</f>
        <v>-</v>
      </c>
      <c r="AD115" s="38" t="str">
        <f>IF(AC115=B167, F115 &amp;"                           "," ")</f>
        <v xml:space="preserve"> </v>
      </c>
      <c r="AE115" s="38" t="str">
        <f>IF(AC115=B168,F115 &amp;"                           "," ")</f>
        <v xml:space="preserve"> </v>
      </c>
      <c r="AF115" s="39" t="str">
        <f>CONCATENATE((IF(SUM([1]SAISIE!BU115:BW115)=0,"-",INDEX(B169:B171,MATCH(1,[1]SAISIE!BU115:BW115,0)))),(CONCATENATE(G115,H115,I115,J115,K115,L115,M115,N115,O115,P115,Q115,R115)))</f>
        <v>-</v>
      </c>
      <c r="AG115" s="38" t="str">
        <f>IF(AF115=B169, F115 &amp;"                           "," ")</f>
        <v xml:space="preserve"> </v>
      </c>
      <c r="AH115" s="38" t="str">
        <f>IF(AF115=B170,F115 &amp; "                            "," ")</f>
        <v xml:space="preserve"> </v>
      </c>
      <c r="AI115" s="38" t="str">
        <f>IF(AF115=B171,F115 &amp; "                               "," ")</f>
        <v xml:space="preserve"> </v>
      </c>
      <c r="AJ115" s="38" t="str">
        <f>CONCATENATE((IF(SUM([1]SAISIE!BX115:BY115)=0,"-",INDEX(B172:B173,MATCH(1,[1]SAISIE!BX115:BY115,0)))),(CONCATENATE(G115,H115,I115,J115,K115,L115,M115,N115,O115,P115,Q115,R115)))</f>
        <v>-</v>
      </c>
      <c r="AK115" s="38" t="str">
        <f>IF(AJ115=B172,F115 &amp;"                           "," ")</f>
        <v xml:space="preserve"> </v>
      </c>
      <c r="AL115" s="38" t="str">
        <f>IF(AJ115=B173,F115 &amp; "                            "," ")</f>
        <v xml:space="preserve"> </v>
      </c>
      <c r="AM115" s="41"/>
      <c r="AN115" s="38" t="str">
        <f>CONCATENATE((IF([1]SAISIE!AG115=1,F115 &amp; " " &amp; "normal                                                    ","")),(IF([1]SAISIE!AH115=1,F115 &amp; " " &amp; "diab                                               ","")),(IF([1]SAISIE!AI115=1,F115 &amp; " " &amp; "diab s sel                                              ","")),(IF([1]SAISIE!AJ115=1, F115 &amp; " " &amp; "mixé                                              ","")),(IF([1]SAISIE!AK115=1,F115 &amp; " " &amp;  "sans sel                                                  ","")),(IF([1]SAISIE!AL115=1,F115 &amp; " " &amp;  "sans graisse                                             ","")),,(IF([1]SAISIE!AM115=1,F115 &amp; " " &amp;  "sans gr s sel                                                ","")))</f>
        <v/>
      </c>
      <c r="AO115" s="38" t="str">
        <f>CONCATENATE((IF([1]SAISIE!AN115=1,F115 &amp; " " &amp; "normal                                      ","")),(IF([1]SAISIE!AO115=1,F115 &amp; " " &amp; "diab                                         ","")),(IF([1]SAISIE!AP115=1,F115 &amp; " " &amp; "diab s sel                                              ","")),(IF([1]SAISIE!AQ115=1,F115 &amp; " " &amp; "mixé                                            ","")),(IF([1]SAISIE!AR115=1,F115 &amp; " " &amp; "sans sel                                                  ","")),(IF([1]SAISIE!AS115=1,F115 &amp; " " &amp; "sans graisse                                                ","")),,(IF([1]SAISIE!AT115=1,F115 &amp; " " &amp; "sans gr s sel                                                   ","")),(IF([1]SAISIE!AU115=1,F115 &amp; " " &amp; "sans porc                                               ","")))</f>
        <v/>
      </c>
      <c r="AP115" s="42"/>
      <c r="AQ115" s="43"/>
      <c r="AR115" s="42"/>
      <c r="AS115" s="42"/>
      <c r="AT115" s="42"/>
      <c r="AU115" s="42"/>
      <c r="AV115" s="42"/>
      <c r="AW115" s="42"/>
      <c r="AX115" s="42"/>
      <c r="AY115" s="42"/>
      <c r="AZ115" s="42"/>
      <c r="BA115" s="42"/>
      <c r="BB115" s="42"/>
      <c r="BC115" s="42"/>
      <c r="BD115" s="42"/>
      <c r="BE115" s="42"/>
      <c r="BF115" s="42"/>
      <c r="BG115" s="42"/>
      <c r="BH115" s="42"/>
      <c r="BI115" s="42"/>
      <c r="BJ115" s="42"/>
      <c r="BK115" s="42"/>
      <c r="BL115" s="42"/>
      <c r="BM115" s="42"/>
      <c r="BN115" s="42"/>
      <c r="BO115" s="42"/>
      <c r="BP115" s="42"/>
      <c r="BQ115" s="42"/>
      <c r="BR115" s="42"/>
      <c r="BS115" s="42"/>
      <c r="BT115" s="42"/>
    </row>
    <row r="116" spans="1:72" s="44" customFormat="1" ht="69" customHeight="1">
      <c r="A116" s="11"/>
      <c r="B116" s="38">
        <f>'[1]Fiche d''informations'!B134</f>
        <v>0</v>
      </c>
      <c r="C116" s="38">
        <f>'[1]Fiche d''informations'!C134</f>
        <v>0</v>
      </c>
      <c r="D116" s="38">
        <f>'[1]Fiche d''informations'!D134</f>
        <v>0</v>
      </c>
      <c r="E116" s="38">
        <f>'[1]Fiche d''informations'!E134</f>
        <v>0</v>
      </c>
      <c r="F116" s="38" t="s">
        <v>147</v>
      </c>
      <c r="G116" s="38" t="str">
        <f>IF([1]SAISIE!AA116=1,'Fiche Agt.Service'!G6,"")</f>
        <v/>
      </c>
      <c r="H116" s="38" t="str">
        <f>IF([1]SAISIE!AB116=1,'Fiche Agt.Service'!H6,"")</f>
        <v/>
      </c>
      <c r="I116" s="38" t="str">
        <f>IF([1]SAISIE!AC116=1,'Fiche Agt.Service'!I6,"")</f>
        <v/>
      </c>
      <c r="J116" s="38" t="str">
        <f>IF([1]SAISIE!AD116=1,'Fiche Agt.Service'!J6,"")</f>
        <v/>
      </c>
      <c r="K116" s="38" t="str">
        <f>IF([1]SAISIE!AE116=1,'Fiche Agt.Service'!K6,"")</f>
        <v/>
      </c>
      <c r="L116" s="38" t="str">
        <f>IF([1]SAISIE!AF116=1,'Fiche Agt.Service'!L6,"")</f>
        <v/>
      </c>
      <c r="M116" s="38" t="str">
        <f>IF([1]SAISIE!BH116=1,'Fiche Agt.Service'!M6,"")</f>
        <v/>
      </c>
      <c r="N116" s="38" t="str">
        <f>IF([1]SAISIE!BI116=1,'Fiche Agt.Service'!N6,"")</f>
        <v/>
      </c>
      <c r="O116" s="38" t="str">
        <f>IF([1]SAISIE!BJ116=1,'Fiche Agt.Service'!O6,"")</f>
        <v/>
      </c>
      <c r="P116" s="38" t="str">
        <f>IF([1]SAISIE!BK116=1,'Fiche Agt.Service'!P6,"")</f>
        <v/>
      </c>
      <c r="Q116" s="38" t="str">
        <f>IF([1]SAISIE!BL116=1,'Fiche Agt.Service'!Q6,"")</f>
        <v/>
      </c>
      <c r="R116" s="38" t="str">
        <f>IF([1]SAISIE!BM116=1,'Fiche Agt.Service'!R6,"")</f>
        <v/>
      </c>
      <c r="S116" s="38" t="str">
        <f>CONCATENATE(IF([1]SAISIE!J116=1,"salle"," "), IF([1]SAISIE!K116=1,"logement"," "))</f>
        <v xml:space="preserve">  </v>
      </c>
      <c r="T116" s="38" t="str">
        <f t="shared" si="2"/>
        <v/>
      </c>
      <c r="U116" s="38" t="str">
        <f t="shared" si="3"/>
        <v/>
      </c>
      <c r="V116" s="39" t="str">
        <f>CONCATENATE((IF(SUM([1]SAISIE!BN116:BP116)=0,"-",INDEX(B162:B164,MATCH(1,[1]SAISIE!BN116:BP116,0)))),(CONCATENATE(G116,H116,I116,J116,K116,L116,M116,N116,O116,P116,Q116,R116)))</f>
        <v>-</v>
      </c>
      <c r="W116" s="38" t="str">
        <f>IF(V116=B162,F116 &amp;"                           "," ")</f>
        <v xml:space="preserve"> </v>
      </c>
      <c r="X116" s="40" t="str">
        <f>IF(V116=B163, F116 &amp; "                            "," ")</f>
        <v xml:space="preserve"> </v>
      </c>
      <c r="Y116" s="38" t="str">
        <f>IF(V116=B164, F116 &amp; "                               "," ")</f>
        <v xml:space="preserve"> </v>
      </c>
      <c r="Z116" s="38" t="str">
        <f>CONCATENATE((IF(SUM([1]SAISIE!BQ116:BR116)=0,"-",INDEX(B165:B166,MATCH(1,[1]SAISIE!BQ116:BR116,0)))),(CONCATENATE(G116,H116,I116,J116,K116,L116,M116,N116,O116,P116,Q116,R116)))</f>
        <v>-</v>
      </c>
      <c r="AA116" s="38" t="str">
        <f>IF(Z116=B165, F116 &amp;"                           "," ")</f>
        <v xml:space="preserve"> </v>
      </c>
      <c r="AB116" s="38" t="str">
        <f>IF(Z116=B166,F116 &amp;"                           "," ")</f>
        <v xml:space="preserve"> </v>
      </c>
      <c r="AC116" s="39" t="str">
        <f>CONCATENATE((IF(SUM([1]SAISIE!BS116:BT116)=0,"-",INDEX(B167:B168,MATCH(1,[1]SAISIE!BS116:BT116,0)))),(CONCATENATE(G116,H116,I116,J116,K116,L116,M116,N116,O116,P116,Q116,R116)))</f>
        <v>-</v>
      </c>
      <c r="AD116" s="38" t="str">
        <f>IF(AC116=B167, F116 &amp;"                           "," ")</f>
        <v xml:space="preserve"> </v>
      </c>
      <c r="AE116" s="38" t="str">
        <f>IF(AC116=B168,F116 &amp;"                           "," ")</f>
        <v xml:space="preserve"> </v>
      </c>
      <c r="AF116" s="39" t="str">
        <f>CONCATENATE((IF(SUM([1]SAISIE!BU116:BW116)=0,"-",INDEX(B169:B171,MATCH(1,[1]SAISIE!BU116:BW116,0)))),(CONCATENATE(G116,H116,I116,J116,K116,L116,M116,N116,O116,P116,Q116,R116)))</f>
        <v>-</v>
      </c>
      <c r="AG116" s="38" t="str">
        <f>IF(AF116=B169, F116 &amp;"                           "," ")</f>
        <v xml:space="preserve"> </v>
      </c>
      <c r="AH116" s="38" t="str">
        <f>IF(AF116=B170,F116 &amp; "                            "," ")</f>
        <v xml:space="preserve"> </v>
      </c>
      <c r="AI116" s="38" t="str">
        <f>IF(AF116=B171,F116 &amp; "                               "," ")</f>
        <v xml:space="preserve"> </v>
      </c>
      <c r="AJ116" s="38" t="str">
        <f>CONCATENATE((IF(SUM([1]SAISIE!BX116:BY116)=0,"-",INDEX(B172:B173,MATCH(1,[1]SAISIE!BX116:BY116,0)))),(CONCATENATE(G116,H116,I116,J116,K116,L116,M116,N116,O116,P116,Q116,R116)))</f>
        <v>-</v>
      </c>
      <c r="AK116" s="38" t="str">
        <f>IF(AJ116=B172,F116 &amp;"                           "," ")</f>
        <v xml:space="preserve"> </v>
      </c>
      <c r="AL116" s="38" t="str">
        <f>IF(AJ116=B173,F116 &amp; "                            "," ")</f>
        <v xml:space="preserve"> </v>
      </c>
      <c r="AM116" s="41"/>
      <c r="AN116" s="38" t="str">
        <f>CONCATENATE((IF([1]SAISIE!AG116=1,F116 &amp; " " &amp; "normal                                                    ","")),(IF([1]SAISIE!AH116=1,F116 &amp; " " &amp; "diab                                               ","")),(IF([1]SAISIE!AI116=1,F116 &amp; " " &amp; "diab s sel                                              ","")),(IF([1]SAISIE!AJ116=1, F116 &amp; " " &amp; "mixé                                              ","")),(IF([1]SAISIE!AK116=1,F116 &amp; " " &amp;  "sans sel                                                  ","")),(IF([1]SAISIE!AL116=1,F116 &amp; " " &amp;  "sans graisse                                             ","")),,(IF([1]SAISIE!AM116=1,F116 &amp; " " &amp;  "sans gr s sel                                                ","")))</f>
        <v/>
      </c>
      <c r="AO116" s="38" t="str">
        <f>CONCATENATE((IF([1]SAISIE!AN116=1,F116 &amp; " " &amp; "normal                                      ","")),(IF([1]SAISIE!AO116=1,F116 &amp; " " &amp; "diab                                         ","")),(IF([1]SAISIE!AP116=1,F116 &amp; " " &amp; "diab s sel                                              ","")),(IF([1]SAISIE!AQ116=1,F116 &amp; " " &amp; "mixé                                            ","")),(IF([1]SAISIE!AR116=1,F116 &amp; " " &amp; "sans sel                                                  ","")),(IF([1]SAISIE!AS116=1,F116 &amp; " " &amp; "sans graisse                                                ","")),,(IF([1]SAISIE!AT116=1,F116 &amp; " " &amp; "sans gr s sel                                                   ","")),(IF([1]SAISIE!AU116=1,F116 &amp; " " &amp; "sans porc                                               ","")))</f>
        <v/>
      </c>
      <c r="AP116" s="42"/>
      <c r="AQ116" s="43"/>
      <c r="AR116" s="42"/>
      <c r="AS116" s="42"/>
      <c r="AT116" s="42"/>
      <c r="AU116" s="42"/>
      <c r="AV116" s="42"/>
      <c r="AW116" s="42"/>
      <c r="AX116" s="42"/>
      <c r="AY116" s="42"/>
      <c r="AZ116" s="42"/>
      <c r="BA116" s="42"/>
      <c r="BB116" s="42"/>
      <c r="BC116" s="42"/>
      <c r="BD116" s="42"/>
      <c r="BE116" s="42"/>
      <c r="BF116" s="42"/>
      <c r="BG116" s="42"/>
      <c r="BH116" s="42"/>
      <c r="BI116" s="42"/>
      <c r="BJ116" s="42"/>
      <c r="BK116" s="42"/>
      <c r="BL116" s="42"/>
      <c r="BM116" s="42"/>
      <c r="BN116" s="42"/>
      <c r="BO116" s="42"/>
      <c r="BP116" s="42"/>
      <c r="BQ116" s="42"/>
      <c r="BR116" s="42"/>
      <c r="BS116" s="42"/>
      <c r="BT116" s="42"/>
    </row>
    <row r="117" spans="1:72" s="44" customFormat="1" ht="69" customHeight="1">
      <c r="A117" s="11"/>
      <c r="B117" s="38">
        <f>'[1]Fiche d''informations'!B135</f>
        <v>0</v>
      </c>
      <c r="C117" s="38">
        <f>'[1]Fiche d''informations'!C135</f>
        <v>0</v>
      </c>
      <c r="D117" s="38">
        <f>'[1]Fiche d''informations'!D135</f>
        <v>0</v>
      </c>
      <c r="E117" s="38">
        <f>'[1]Fiche d''informations'!E135</f>
        <v>0</v>
      </c>
      <c r="F117" s="38" t="s">
        <v>148</v>
      </c>
      <c r="G117" s="38" t="str">
        <f>IF([1]SAISIE!AA117=1,'Fiche Agt.Service'!G6,"")</f>
        <v/>
      </c>
      <c r="H117" s="38" t="str">
        <f>IF([1]SAISIE!AB117=1,'Fiche Agt.Service'!H6,"")</f>
        <v/>
      </c>
      <c r="I117" s="38" t="str">
        <f>IF([1]SAISIE!AC117=1,'Fiche Agt.Service'!I6,"")</f>
        <v/>
      </c>
      <c r="J117" s="38" t="str">
        <f>IF([1]SAISIE!AD117=1,'Fiche Agt.Service'!J6,"")</f>
        <v/>
      </c>
      <c r="K117" s="38" t="str">
        <f>IF([1]SAISIE!AE117=1,'Fiche Agt.Service'!K6,"")</f>
        <v/>
      </c>
      <c r="L117" s="38" t="str">
        <f>IF([1]SAISIE!AF117=1,'Fiche Agt.Service'!L6,"")</f>
        <v/>
      </c>
      <c r="M117" s="38" t="str">
        <f>IF([1]SAISIE!BH117=1,'Fiche Agt.Service'!M6,"")</f>
        <v/>
      </c>
      <c r="N117" s="38" t="str">
        <f>IF([1]SAISIE!BI117=1,'Fiche Agt.Service'!N6,"")</f>
        <v/>
      </c>
      <c r="O117" s="38" t="str">
        <f>IF([1]SAISIE!BJ117=1,'Fiche Agt.Service'!O6,"")</f>
        <v/>
      </c>
      <c r="P117" s="38" t="str">
        <f>IF([1]SAISIE!BK117=1,'Fiche Agt.Service'!P6,"")</f>
        <v/>
      </c>
      <c r="Q117" s="38" t="str">
        <f>IF([1]SAISIE!BL117=1,'Fiche Agt.Service'!Q6,"")</f>
        <v/>
      </c>
      <c r="R117" s="38" t="str">
        <f>IF([1]SAISIE!BM117=1,'Fiche Agt.Service'!R6,"")</f>
        <v/>
      </c>
      <c r="S117" s="38" t="str">
        <f>CONCATENATE(IF([1]SAISIE!J117=1,"salle"," "), IF([1]SAISIE!K117=1,"logement"," "))</f>
        <v xml:space="preserve">  </v>
      </c>
      <c r="T117" s="38" t="str">
        <f t="shared" si="2"/>
        <v/>
      </c>
      <c r="U117" s="38" t="str">
        <f t="shared" si="3"/>
        <v/>
      </c>
      <c r="V117" s="39" t="str">
        <f>CONCATENATE((IF(SUM([1]SAISIE!BN117:BP117)=0,"-",INDEX(B162:B164,MATCH(1,[1]SAISIE!BN117:BP117,0)))),(CONCATENATE(G117,H117,I117,J117,K117,L117,M117,N117,O117,P117,Q117,R117)))</f>
        <v>-</v>
      </c>
      <c r="W117" s="38" t="str">
        <f>IF(V117=B162,F117 &amp;"                           "," ")</f>
        <v xml:space="preserve"> </v>
      </c>
      <c r="X117" s="40" t="str">
        <f>IF(V117=B163, F117 &amp; "                            "," ")</f>
        <v xml:space="preserve"> </v>
      </c>
      <c r="Y117" s="38" t="str">
        <f>IF(V117=B164, F117 &amp; "                               "," ")</f>
        <v xml:space="preserve"> </v>
      </c>
      <c r="Z117" s="38" t="str">
        <f>CONCATENATE((IF(SUM([1]SAISIE!BQ117:BR117)=0,"-",INDEX(B165:B166,MATCH(1,[1]SAISIE!BQ117:BR117,0)))),(CONCATENATE(G117,H117,I117,J117,K117,L117,M117,N117,O117,P117,Q117,R117)))</f>
        <v>-</v>
      </c>
      <c r="AA117" s="38" t="str">
        <f>IF(Z117=B165, F117 &amp;"                           "," ")</f>
        <v xml:space="preserve"> </v>
      </c>
      <c r="AB117" s="38" t="str">
        <f>IF(Z117=B166,F117 &amp;"                           "," ")</f>
        <v xml:space="preserve"> </v>
      </c>
      <c r="AC117" s="39" t="str">
        <f>CONCATENATE((IF(SUM([1]SAISIE!BS117:BT117)=0,"-",INDEX(B167:B168,MATCH(1,[1]SAISIE!BS117:BT117,0)))),(CONCATENATE(G117,H117,I117,J117,K117,L117,M117,N117,O117,P117,Q117,R117)))</f>
        <v>-</v>
      </c>
      <c r="AD117" s="38" t="str">
        <f>IF(AC117=B167, F117 &amp;"                           "," ")</f>
        <v xml:space="preserve"> </v>
      </c>
      <c r="AE117" s="38" t="str">
        <f>IF(AC117=B168,F117 &amp;"                           "," ")</f>
        <v xml:space="preserve"> </v>
      </c>
      <c r="AF117" s="39" t="str">
        <f>CONCATENATE((IF(SUM([1]SAISIE!BU117:BW117)=0,"-",INDEX(B169:B171,MATCH(1,[1]SAISIE!BU117:BW117,0)))),(CONCATENATE(G117,H117,I117,J117,K117,L117,M117,N117,O117,P117,Q117,R117)))</f>
        <v>-</v>
      </c>
      <c r="AG117" s="38" t="str">
        <f>IF(AF117=B169, F117 &amp;"                           "," ")</f>
        <v xml:space="preserve"> </v>
      </c>
      <c r="AH117" s="38" t="str">
        <f>IF(AF117=B170,F117 &amp; "                            "," ")</f>
        <v xml:space="preserve"> </v>
      </c>
      <c r="AI117" s="38" t="str">
        <f>IF(AF117=B171,F117 &amp; "                               "," ")</f>
        <v xml:space="preserve"> </v>
      </c>
      <c r="AJ117" s="38" t="str">
        <f>CONCATENATE((IF(SUM([1]SAISIE!BX117:BY117)=0,"-",INDEX(B172:B173,MATCH(1,[1]SAISIE!BX117:BY117,0)))),(CONCATENATE(G117,H117,I117,J117,K117,L117,M117,N117,O117,P117,Q117,R117)))</f>
        <v>-</v>
      </c>
      <c r="AK117" s="38" t="str">
        <f>IF(AJ117=B172,F117 &amp;"                           "," ")</f>
        <v xml:space="preserve"> </v>
      </c>
      <c r="AL117" s="38" t="str">
        <f>IF(AJ117=B173,F117 &amp; "                            "," ")</f>
        <v xml:space="preserve"> </v>
      </c>
      <c r="AM117" s="41"/>
      <c r="AN117" s="38" t="str">
        <f>CONCATENATE((IF([1]SAISIE!AG117=1,F117 &amp; " " &amp; "normal                                                    ","")),(IF([1]SAISIE!AH117=1,F117 &amp; " " &amp; "diab                                               ","")),(IF([1]SAISIE!AI117=1,F117 &amp; " " &amp; "diab s sel                                              ","")),(IF([1]SAISIE!AJ117=1, F117 &amp; " " &amp; "mixé                                              ","")),(IF([1]SAISIE!AK117=1,F117 &amp; " " &amp;  "sans sel                                                  ","")),(IF([1]SAISIE!AL117=1,F117 &amp; " " &amp;  "sans graisse                                             ","")),,(IF([1]SAISIE!AM117=1,F117 &amp; " " &amp;  "sans gr s sel                                                ","")))</f>
        <v/>
      </c>
      <c r="AO117" s="38" t="str">
        <f>CONCATENATE((IF([1]SAISIE!AN117=1,F117 &amp; " " &amp; "normal                                      ","")),(IF([1]SAISIE!AO117=1,F117 &amp; " " &amp; "diab                                         ","")),(IF([1]SAISIE!AP117=1,F117 &amp; " " &amp; "diab s sel                                              ","")),(IF([1]SAISIE!AQ117=1,F117 &amp; " " &amp; "mixé                                            ","")),(IF([1]SAISIE!AR117=1,F117 &amp; " " &amp; "sans sel                                                  ","")),(IF([1]SAISIE!AS117=1,F117 &amp; " " &amp; "sans graisse                                                ","")),,(IF([1]SAISIE!AT117=1,F117 &amp; " " &amp; "sans gr s sel                                                   ","")),(IF([1]SAISIE!AU117=1,F117 &amp; " " &amp; "sans porc                                               ","")))</f>
        <v/>
      </c>
      <c r="AP117" s="42"/>
      <c r="AQ117" s="43"/>
      <c r="AR117" s="42"/>
      <c r="AS117" s="42"/>
      <c r="AT117" s="42"/>
      <c r="AU117" s="42"/>
      <c r="AV117" s="42"/>
      <c r="AW117" s="42"/>
      <c r="AX117" s="42"/>
      <c r="AY117" s="42"/>
      <c r="AZ117" s="42"/>
      <c r="BA117" s="42"/>
      <c r="BB117" s="42"/>
      <c r="BC117" s="42"/>
      <c r="BD117" s="42"/>
      <c r="BE117" s="42"/>
      <c r="BF117" s="42"/>
      <c r="BG117" s="42"/>
      <c r="BH117" s="42"/>
      <c r="BI117" s="42"/>
      <c r="BJ117" s="42"/>
      <c r="BK117" s="42"/>
      <c r="BL117" s="42"/>
      <c r="BM117" s="42"/>
      <c r="BN117" s="42"/>
      <c r="BO117" s="42"/>
      <c r="BP117" s="42"/>
      <c r="BQ117" s="42"/>
      <c r="BR117" s="42"/>
      <c r="BS117" s="42"/>
      <c r="BT117" s="42"/>
    </row>
    <row r="118" spans="1:72" s="44" customFormat="1" ht="69" customHeight="1">
      <c r="A118" s="11"/>
      <c r="B118" s="38">
        <f>'[1]Fiche d''informations'!B136</f>
        <v>0</v>
      </c>
      <c r="C118" s="38">
        <f>'[1]Fiche d''informations'!C136</f>
        <v>0</v>
      </c>
      <c r="D118" s="38">
        <f>'[1]Fiche d''informations'!D136</f>
        <v>0</v>
      </c>
      <c r="E118" s="38">
        <f>'[1]Fiche d''informations'!E136</f>
        <v>0</v>
      </c>
      <c r="F118" s="38" t="s">
        <v>149</v>
      </c>
      <c r="G118" s="38" t="str">
        <f>IF([1]SAISIE!AA118=1,'Fiche Agt.Service'!G6,"")</f>
        <v/>
      </c>
      <c r="H118" s="38" t="str">
        <f>IF([1]SAISIE!AB118=1,'Fiche Agt.Service'!H6,"")</f>
        <v/>
      </c>
      <c r="I118" s="38" t="str">
        <f>IF([1]SAISIE!AC118=1,'Fiche Agt.Service'!I6,"")</f>
        <v/>
      </c>
      <c r="J118" s="38" t="str">
        <f>IF([1]SAISIE!AD118=1,'Fiche Agt.Service'!J6,"")</f>
        <v/>
      </c>
      <c r="K118" s="38" t="str">
        <f>IF([1]SAISIE!AE118=1,'Fiche Agt.Service'!K6,"")</f>
        <v/>
      </c>
      <c r="L118" s="38" t="str">
        <f>IF([1]SAISIE!AF118=1,'Fiche Agt.Service'!L6,"")</f>
        <v/>
      </c>
      <c r="M118" s="38" t="str">
        <f>IF([1]SAISIE!BH118=1,'Fiche Agt.Service'!M6,"")</f>
        <v/>
      </c>
      <c r="N118" s="38" t="str">
        <f>IF([1]SAISIE!BI118=1,'Fiche Agt.Service'!N6,"")</f>
        <v/>
      </c>
      <c r="O118" s="38" t="str">
        <f>IF([1]SAISIE!BJ118=1,'Fiche Agt.Service'!O6,"")</f>
        <v/>
      </c>
      <c r="P118" s="38" t="str">
        <f>IF([1]SAISIE!BK118=1,'Fiche Agt.Service'!P6,"")</f>
        <v/>
      </c>
      <c r="Q118" s="38" t="str">
        <f>IF([1]SAISIE!BL118=1,'Fiche Agt.Service'!Q6,"")</f>
        <v/>
      </c>
      <c r="R118" s="38" t="str">
        <f>IF([1]SAISIE!BM118=1,'Fiche Agt.Service'!R6,"")</f>
        <v/>
      </c>
      <c r="S118" s="38" t="str">
        <f>CONCATENATE(IF([1]SAISIE!J118=1,"salle"," "), IF([1]SAISIE!K118=1,"logement"," "))</f>
        <v xml:space="preserve">  </v>
      </c>
      <c r="T118" s="38" t="str">
        <f t="shared" si="2"/>
        <v/>
      </c>
      <c r="U118" s="38" t="str">
        <f t="shared" si="3"/>
        <v/>
      </c>
      <c r="V118" s="39" t="str">
        <f>CONCATENATE((IF(SUM([1]SAISIE!BN118:BP118)=0,"-",INDEX(B162:B164,MATCH(1,[1]SAISIE!BN118:BP118,0)))),(CONCATENATE(G118,H118,I118,J118,K118,L118,M118,N118,O118,P118,Q118,R118)))</f>
        <v>-</v>
      </c>
      <c r="W118" s="38" t="str">
        <f>IF(V118=B162,F118 &amp;"                           "," ")</f>
        <v xml:space="preserve"> </v>
      </c>
      <c r="X118" s="40" t="str">
        <f>IF(V118=B163, F118 &amp; "                            "," ")</f>
        <v xml:space="preserve"> </v>
      </c>
      <c r="Y118" s="38" t="str">
        <f>IF(V118=B164, F118 &amp; "                               "," ")</f>
        <v xml:space="preserve"> </v>
      </c>
      <c r="Z118" s="38" t="str">
        <f>CONCATENATE((IF(SUM([1]SAISIE!BQ118:BR118)=0,"-",INDEX(B165:B166,MATCH(1,[1]SAISIE!BQ118:BR118,0)))),(CONCATENATE(G118,H118,I118,J118,K118,L118,M118,N118,O118,P118,Q118,R118)))</f>
        <v>-</v>
      </c>
      <c r="AA118" s="38" t="str">
        <f>IF(Z118=B165, F118 &amp;"                           "," ")</f>
        <v xml:space="preserve"> </v>
      </c>
      <c r="AB118" s="38" t="str">
        <f>IF(Z118=B166,F118 &amp;"                           "," ")</f>
        <v xml:space="preserve"> </v>
      </c>
      <c r="AC118" s="39" t="str">
        <f>CONCATENATE((IF(SUM([1]SAISIE!BS118:BT118)=0,"-",INDEX(B167:B168,MATCH(1,[1]SAISIE!BS118:BT118,0)))),(CONCATENATE(G118,H118,I118,J118,K118,L118,M118,N118,O118,P118,Q118,R118)))</f>
        <v>-</v>
      </c>
      <c r="AD118" s="38" t="str">
        <f>IF(AC118=B167, F118 &amp;"                           "," ")</f>
        <v xml:space="preserve"> </v>
      </c>
      <c r="AE118" s="38" t="str">
        <f>IF(AC118=B168,F118 &amp;"                           "," ")</f>
        <v xml:space="preserve"> </v>
      </c>
      <c r="AF118" s="39" t="str">
        <f>CONCATENATE((IF(SUM([1]SAISIE!BU118:BW118)=0,"-",INDEX(B169:B171,MATCH(1,[1]SAISIE!BU118:BW118,0)))),(CONCATENATE(G118,H118,I118,J118,K118,L118,M118,N118,O118,P118,Q118,R118)))</f>
        <v>-</v>
      </c>
      <c r="AG118" s="38" t="str">
        <f>IF(AF118=B169, F118 &amp;"                           "," ")</f>
        <v xml:space="preserve"> </v>
      </c>
      <c r="AH118" s="38" t="str">
        <f>IF(AF118=B170,F118 &amp; "                            "," ")</f>
        <v xml:space="preserve"> </v>
      </c>
      <c r="AI118" s="38" t="str">
        <f>IF(AF118=B171,F118 &amp; "                               "," ")</f>
        <v xml:space="preserve"> </v>
      </c>
      <c r="AJ118" s="38" t="str">
        <f>CONCATENATE((IF(SUM([1]SAISIE!BX118:BY118)=0,"-",INDEX(B172:B173,MATCH(1,[1]SAISIE!BX118:BY118,0)))),(CONCATENATE(G118,H118,I118,J118,K118,L118,M118,N118,O118,P118,Q118,R118)))</f>
        <v>-</v>
      </c>
      <c r="AK118" s="38" t="str">
        <f>IF(AJ118=B172,F118 &amp;"                           "," ")</f>
        <v xml:space="preserve"> </v>
      </c>
      <c r="AL118" s="38" t="str">
        <f>IF(AJ118=B173,F118 &amp; "                            "," ")</f>
        <v xml:space="preserve"> </v>
      </c>
      <c r="AM118" s="41"/>
      <c r="AN118" s="38" t="str">
        <f>CONCATENATE((IF([1]SAISIE!AG118=1,F118 &amp; " " &amp; "normal                                                    ","")),(IF([1]SAISIE!AH118=1,F118 &amp; " " &amp; "diab                                               ","")),(IF([1]SAISIE!AI118=1,F118 &amp; " " &amp; "diab s sel                                              ","")),(IF([1]SAISIE!AJ118=1, F118 &amp; " " &amp; "mixé                                              ","")),(IF([1]SAISIE!AK118=1,F118 &amp; " " &amp;  "sans sel                                                  ","")),(IF([1]SAISIE!AL118=1,F118 &amp; " " &amp;  "sans graisse                                             ","")),,(IF([1]SAISIE!AM118=1,F118 &amp; " " &amp;  "sans gr s sel                                                ","")))</f>
        <v/>
      </c>
      <c r="AO118" s="38" t="str">
        <f>CONCATENATE((IF([1]SAISIE!AN118=1,F118 &amp; " " &amp; "normal                                      ","")),(IF([1]SAISIE!AO118=1,F118 &amp; " " &amp; "diab                                         ","")),(IF([1]SAISIE!AP118=1,F118 &amp; " " &amp; "diab s sel                                              ","")),(IF([1]SAISIE!AQ118=1,F118 &amp; " " &amp; "mixé                                            ","")),(IF([1]SAISIE!AR118=1,F118 &amp; " " &amp; "sans sel                                                  ","")),(IF([1]SAISIE!AS118=1,F118 &amp; " " &amp; "sans graisse                                                ","")),,(IF([1]SAISIE!AT118=1,F118 &amp; " " &amp; "sans gr s sel                                                   ","")),(IF([1]SAISIE!AU118=1,F118 &amp; " " &amp; "sans porc                                               ","")))</f>
        <v/>
      </c>
      <c r="AP118" s="42"/>
      <c r="AQ118" s="43"/>
      <c r="AR118" s="42"/>
      <c r="AS118" s="42"/>
      <c r="AT118" s="42"/>
      <c r="AU118" s="42"/>
      <c r="AV118" s="42"/>
      <c r="AW118" s="42"/>
      <c r="AX118" s="42"/>
      <c r="AY118" s="42"/>
      <c r="AZ118" s="42"/>
      <c r="BA118" s="42"/>
      <c r="BB118" s="42"/>
      <c r="BC118" s="42"/>
      <c r="BD118" s="42"/>
      <c r="BE118" s="42"/>
      <c r="BF118" s="42"/>
      <c r="BG118" s="42"/>
      <c r="BH118" s="42"/>
      <c r="BI118" s="42"/>
      <c r="BJ118" s="42"/>
      <c r="BK118" s="42"/>
      <c r="BL118" s="42"/>
      <c r="BM118" s="42"/>
      <c r="BN118" s="42"/>
      <c r="BO118" s="42"/>
      <c r="BP118" s="42"/>
      <c r="BQ118" s="42"/>
      <c r="BR118" s="42"/>
      <c r="BS118" s="42"/>
      <c r="BT118" s="42"/>
    </row>
    <row r="119" spans="1:72" s="44" customFormat="1" ht="69" customHeight="1">
      <c r="A119" s="11"/>
      <c r="B119" s="38">
        <f>'[1]Fiche d''informations'!B137</f>
        <v>0</v>
      </c>
      <c r="C119" s="38">
        <f>'[1]Fiche d''informations'!C137</f>
        <v>0</v>
      </c>
      <c r="D119" s="38">
        <f>'[1]Fiche d''informations'!D137</f>
        <v>0</v>
      </c>
      <c r="E119" s="38">
        <f>'[1]Fiche d''informations'!E137</f>
        <v>0</v>
      </c>
      <c r="F119" s="38" t="s">
        <v>150</v>
      </c>
      <c r="G119" s="38" t="str">
        <f>IF([1]SAISIE!AA119=1,'Fiche Agt.Service'!G6,"")</f>
        <v/>
      </c>
      <c r="H119" s="38" t="str">
        <f>IF([1]SAISIE!AB119=1,'Fiche Agt.Service'!H6,"")</f>
        <v/>
      </c>
      <c r="I119" s="38" t="str">
        <f>IF([1]SAISIE!AC119=1,'Fiche Agt.Service'!I6,"")</f>
        <v/>
      </c>
      <c r="J119" s="38" t="str">
        <f>IF([1]SAISIE!AD119=1,'Fiche Agt.Service'!J6,"")</f>
        <v/>
      </c>
      <c r="K119" s="38" t="str">
        <f>IF([1]SAISIE!AE119=1,'Fiche Agt.Service'!K6,"")</f>
        <v/>
      </c>
      <c r="L119" s="38" t="str">
        <f>IF([1]SAISIE!AF119=1,'Fiche Agt.Service'!L6,"")</f>
        <v/>
      </c>
      <c r="M119" s="38" t="str">
        <f>IF([1]SAISIE!BH119=1,'Fiche Agt.Service'!M6,"")</f>
        <v/>
      </c>
      <c r="N119" s="38" t="str">
        <f>IF([1]SAISIE!BI119=1,'Fiche Agt.Service'!N6,"")</f>
        <v/>
      </c>
      <c r="O119" s="38" t="str">
        <f>IF([1]SAISIE!BJ119=1,'Fiche Agt.Service'!O6,"")</f>
        <v/>
      </c>
      <c r="P119" s="38" t="str">
        <f>IF([1]SAISIE!BK119=1,'Fiche Agt.Service'!P6,"")</f>
        <v/>
      </c>
      <c r="Q119" s="38" t="str">
        <f>IF([1]SAISIE!BL119=1,'Fiche Agt.Service'!Q6,"")</f>
        <v/>
      </c>
      <c r="R119" s="38" t="str">
        <f>IF([1]SAISIE!BM119=1,'Fiche Agt.Service'!R6,"")</f>
        <v/>
      </c>
      <c r="S119" s="38" t="str">
        <f>CONCATENATE(IF([1]SAISIE!J119=1,"salle"," "), IF([1]SAISIE!K119=1,"logement"," "))</f>
        <v xml:space="preserve">  </v>
      </c>
      <c r="T119" s="38" t="str">
        <f t="shared" si="2"/>
        <v/>
      </c>
      <c r="U119" s="38" t="str">
        <f t="shared" si="3"/>
        <v/>
      </c>
      <c r="V119" s="39" t="str">
        <f>CONCATENATE((IF(SUM([1]SAISIE!BN119:BP119)=0,"-",INDEX(B162:B164,MATCH(1,[1]SAISIE!BN119:BP119,0)))),(CONCATENATE(G119,H119,I119,J119,K119,L119,M119,N119,O119,P119,Q119,R119)))</f>
        <v>-</v>
      </c>
      <c r="W119" s="38" t="str">
        <f>IF(V119=B162,F119 &amp;"                           "," ")</f>
        <v xml:space="preserve"> </v>
      </c>
      <c r="X119" s="40" t="str">
        <f>IF(V119=B163, F119 &amp; "                            "," ")</f>
        <v xml:space="preserve"> </v>
      </c>
      <c r="Y119" s="38" t="str">
        <f>IF(V119=B164, F119 &amp; "                               "," ")</f>
        <v xml:space="preserve"> </v>
      </c>
      <c r="Z119" s="38" t="str">
        <f>CONCATENATE((IF(SUM([1]SAISIE!BQ119:BR119)=0,"-",INDEX(B165:B166,MATCH(1,[1]SAISIE!BQ119:BR119,0)))),(CONCATENATE(G119,H119,I119,J119,K119,L119,M119,N119,O119,P119,Q119,R119)))</f>
        <v>-</v>
      </c>
      <c r="AA119" s="38" t="str">
        <f>IF(Z119=B165, F119 &amp;"                           "," ")</f>
        <v xml:space="preserve"> </v>
      </c>
      <c r="AB119" s="38" t="str">
        <f>IF(Z119=B166,F119 &amp;"                           "," ")</f>
        <v xml:space="preserve"> </v>
      </c>
      <c r="AC119" s="39" t="str">
        <f>CONCATENATE((IF(SUM([1]SAISIE!BS119:BT119)=0,"-",INDEX(B167:B168,MATCH(1,[1]SAISIE!BS119:BT119,0)))),(CONCATENATE(G119,H119,I119,J119,K119,L119,M119,N119,O119,P119,Q119,R119)))</f>
        <v>-</v>
      </c>
      <c r="AD119" s="38" t="str">
        <f>IF(AC119=B167, F119 &amp;"                           "," ")</f>
        <v xml:space="preserve"> </v>
      </c>
      <c r="AE119" s="38" t="str">
        <f>IF(AC119=B168,F119 &amp;"                           "," ")</f>
        <v xml:space="preserve"> </v>
      </c>
      <c r="AF119" s="39" t="str">
        <f>CONCATENATE((IF(SUM([1]SAISIE!BU119:BW119)=0,"-",INDEX(B169:B171,MATCH(1,[1]SAISIE!BU119:BW119,0)))),(CONCATENATE(G119,H119,I119,J119,K119,L119,M119,N119,O119,P119,Q119,R119)))</f>
        <v>-</v>
      </c>
      <c r="AG119" s="38" t="str">
        <f>IF(AF119=B169, F119 &amp;"                           "," ")</f>
        <v xml:space="preserve"> </v>
      </c>
      <c r="AH119" s="38" t="str">
        <f>IF(AF119=B170,F119 &amp; "                            "," ")</f>
        <v xml:space="preserve"> </v>
      </c>
      <c r="AI119" s="38" t="str">
        <f>IF(AF119=B171,F119 &amp; "                               "," ")</f>
        <v xml:space="preserve"> </v>
      </c>
      <c r="AJ119" s="38" t="str">
        <f>CONCATENATE((IF(SUM([1]SAISIE!BX119:BY119)=0,"-",INDEX(B172:B173,MATCH(1,[1]SAISIE!BX119:BY119,0)))),(CONCATENATE(G119,H119,I119,J119,K119,L119,M119,N119,O119,P119,Q119,R119)))</f>
        <v>-</v>
      </c>
      <c r="AK119" s="38" t="str">
        <f>IF(AJ119=B172,F119 &amp;"                           "," ")</f>
        <v xml:space="preserve"> </v>
      </c>
      <c r="AL119" s="38" t="str">
        <f>IF(AJ119=B173,F119 &amp; "                            "," ")</f>
        <v xml:space="preserve"> </v>
      </c>
      <c r="AM119" s="41"/>
      <c r="AN119" s="38" t="str">
        <f>CONCATENATE((IF([1]SAISIE!AG119=1,F119 &amp; " " &amp; "normal                                                    ","")),(IF([1]SAISIE!AH119=1,F119 &amp; " " &amp; "diab                                               ","")),(IF([1]SAISIE!AI119=1,F119 &amp; " " &amp; "diab s sel                                              ","")),(IF([1]SAISIE!AJ119=1, F119 &amp; " " &amp; "mixé                                              ","")),(IF([1]SAISIE!AK119=1,F119 &amp; " " &amp;  "sans sel                                                  ","")),(IF([1]SAISIE!AL119=1,F119 &amp; " " &amp;  "sans graisse                                             ","")),,(IF([1]SAISIE!AM119=1,F119 &amp; " " &amp;  "sans gr s sel                                                ","")))</f>
        <v/>
      </c>
      <c r="AO119" s="38" t="str">
        <f>CONCATENATE((IF([1]SAISIE!AN119=1,F119 &amp; " " &amp; "normal                                      ","")),(IF([1]SAISIE!AO119=1,F119 &amp; " " &amp; "diab                                         ","")),(IF([1]SAISIE!AP119=1,F119 &amp; " " &amp; "diab s sel                                              ","")),(IF([1]SAISIE!AQ119=1,F119 &amp; " " &amp; "mixé                                            ","")),(IF([1]SAISIE!AR119=1,F119 &amp; " " &amp; "sans sel                                                  ","")),(IF([1]SAISIE!AS119=1,F119 &amp; " " &amp; "sans graisse                                                ","")),,(IF([1]SAISIE!AT119=1,F119 &amp; " " &amp; "sans gr s sel                                                   ","")),(IF([1]SAISIE!AU119=1,F119 &amp; " " &amp; "sans porc                                               ","")))</f>
        <v/>
      </c>
      <c r="AP119" s="42"/>
      <c r="AQ119" s="43"/>
      <c r="AR119" s="42"/>
      <c r="AS119" s="42"/>
      <c r="AT119" s="42"/>
      <c r="AU119" s="42"/>
      <c r="AV119" s="42"/>
      <c r="AW119" s="42"/>
      <c r="AX119" s="42"/>
      <c r="AY119" s="42"/>
      <c r="AZ119" s="42"/>
      <c r="BA119" s="42"/>
      <c r="BB119" s="42"/>
      <c r="BC119" s="42"/>
      <c r="BD119" s="42"/>
      <c r="BE119" s="42"/>
      <c r="BF119" s="42"/>
      <c r="BG119" s="42"/>
      <c r="BH119" s="42"/>
      <c r="BI119" s="42"/>
      <c r="BJ119" s="42"/>
      <c r="BK119" s="42"/>
      <c r="BL119" s="42"/>
      <c r="BM119" s="42"/>
      <c r="BN119" s="42"/>
      <c r="BO119" s="42"/>
      <c r="BP119" s="42"/>
      <c r="BQ119" s="42"/>
      <c r="BR119" s="42"/>
      <c r="BS119" s="42"/>
      <c r="BT119" s="42"/>
    </row>
    <row r="120" spans="1:72" s="44" customFormat="1" ht="69" customHeight="1">
      <c r="A120" s="11"/>
      <c r="B120" s="38">
        <f>'[1]Fiche d''informations'!B138</f>
        <v>0</v>
      </c>
      <c r="C120" s="38">
        <f>'[1]Fiche d''informations'!C138</f>
        <v>0</v>
      </c>
      <c r="D120" s="38">
        <f>'[1]Fiche d''informations'!D138</f>
        <v>0</v>
      </c>
      <c r="E120" s="38">
        <f>'[1]Fiche d''informations'!E138</f>
        <v>0</v>
      </c>
      <c r="F120" s="38" t="s">
        <v>151</v>
      </c>
      <c r="G120" s="38" t="str">
        <f>IF([1]SAISIE!AA120=1,'Fiche Agt.Service'!G6,"")</f>
        <v/>
      </c>
      <c r="H120" s="38" t="str">
        <f>IF([1]SAISIE!AB120=1,'Fiche Agt.Service'!H6,"")</f>
        <v/>
      </c>
      <c r="I120" s="38" t="str">
        <f>IF([1]SAISIE!AC120=1,'Fiche Agt.Service'!I6,"")</f>
        <v/>
      </c>
      <c r="J120" s="38" t="str">
        <f>IF([1]SAISIE!AD120=1,'Fiche Agt.Service'!J6,"")</f>
        <v/>
      </c>
      <c r="K120" s="38" t="str">
        <f>IF([1]SAISIE!AE120=1,'Fiche Agt.Service'!K6,"")</f>
        <v/>
      </c>
      <c r="L120" s="38" t="str">
        <f>IF([1]SAISIE!AF120=1,'Fiche Agt.Service'!L6,"")</f>
        <v/>
      </c>
      <c r="M120" s="38" t="str">
        <f>IF([1]SAISIE!BH120=1,'Fiche Agt.Service'!M6,"")</f>
        <v/>
      </c>
      <c r="N120" s="38" t="str">
        <f>IF([1]SAISIE!BI120=1,'Fiche Agt.Service'!N6,"")</f>
        <v/>
      </c>
      <c r="O120" s="38" t="str">
        <f>IF([1]SAISIE!BJ120=1,'Fiche Agt.Service'!O6,"")</f>
        <v/>
      </c>
      <c r="P120" s="38" t="str">
        <f>IF([1]SAISIE!BK120=1,'Fiche Agt.Service'!P6,"")</f>
        <v/>
      </c>
      <c r="Q120" s="38" t="str">
        <f>IF([1]SAISIE!BL120=1,'Fiche Agt.Service'!Q6,"")</f>
        <v/>
      </c>
      <c r="R120" s="38" t="str">
        <f>IF([1]SAISIE!BM120=1,'Fiche Agt.Service'!R6,"")</f>
        <v/>
      </c>
      <c r="S120" s="38" t="str">
        <f>CONCATENATE(IF([1]SAISIE!J120=1,"salle"," "), IF([1]SAISIE!K120=1,"logement"," "))</f>
        <v xml:space="preserve">  </v>
      </c>
      <c r="T120" s="38" t="str">
        <f t="shared" si="2"/>
        <v/>
      </c>
      <c r="U120" s="38" t="str">
        <f t="shared" si="3"/>
        <v/>
      </c>
      <c r="V120" s="39" t="str">
        <f>CONCATENATE((IF(SUM([1]SAISIE!BN120:BP120)=0,"-",INDEX(B162:B164,MATCH(1,[1]SAISIE!BN120:BP120,0)))),(CONCATENATE(G120,H120,I120,J120,K120,L120,M120,N120,O120,P120,Q120,R120)))</f>
        <v>-</v>
      </c>
      <c r="W120" s="38" t="str">
        <f>IF(V120=B162,F120 &amp;"                           "," ")</f>
        <v xml:space="preserve"> </v>
      </c>
      <c r="X120" s="40" t="str">
        <f>IF(V120=B163, F120 &amp; "                            "," ")</f>
        <v xml:space="preserve"> </v>
      </c>
      <c r="Y120" s="38" t="str">
        <f>IF(V120=B164, F120 &amp; "                               "," ")</f>
        <v xml:space="preserve"> </v>
      </c>
      <c r="Z120" s="38" t="str">
        <f>CONCATENATE((IF(SUM([1]SAISIE!BQ120:BR120)=0,"-",INDEX(B165:B166,MATCH(1,[1]SAISIE!BQ120:BR120,0)))),(CONCATENATE(G120,H120,I120,J120,K120,L120,M120,N120,O120,P120,Q120,R120)))</f>
        <v>-</v>
      </c>
      <c r="AA120" s="38" t="str">
        <f>IF(Z120=B165, F120 &amp;"                           "," ")</f>
        <v xml:space="preserve"> </v>
      </c>
      <c r="AB120" s="38" t="str">
        <f>IF(Z120=B166,F120 &amp;"                           "," ")</f>
        <v xml:space="preserve"> </v>
      </c>
      <c r="AC120" s="39" t="str">
        <f>CONCATENATE((IF(SUM([1]SAISIE!BS120:BT120)=0,"-",INDEX(B167:B168,MATCH(1,[1]SAISIE!BS120:BT120,0)))),(CONCATENATE(G120,H120,I120,J120,K120,L120,M120,N120,O120,P120,Q120,R120)))</f>
        <v>-</v>
      </c>
      <c r="AD120" s="38" t="str">
        <f>IF(AC120=B167, F120 &amp;"                           "," ")</f>
        <v xml:space="preserve"> </v>
      </c>
      <c r="AE120" s="38" t="str">
        <f>IF(AC120=B168,F120 &amp;"                           "," ")</f>
        <v xml:space="preserve"> </v>
      </c>
      <c r="AF120" s="39" t="str">
        <f>CONCATENATE((IF(SUM([1]SAISIE!BU120:BW120)=0,"-",INDEX(B169:B171,MATCH(1,[1]SAISIE!BU120:BW120,0)))),(CONCATENATE(G120,H120,I120,J120,K120,L120,M120,N120,O120,P120,Q120,R120)))</f>
        <v>-</v>
      </c>
      <c r="AG120" s="38" t="str">
        <f>IF(AF120=B169, F120 &amp;"                           "," ")</f>
        <v xml:space="preserve"> </v>
      </c>
      <c r="AH120" s="38" t="str">
        <f>IF(AF120=B170,F120 &amp; "                            "," ")</f>
        <v xml:space="preserve"> </v>
      </c>
      <c r="AI120" s="38" t="str">
        <f>IF(AF120=B171,F120 &amp; "                               "," ")</f>
        <v xml:space="preserve"> </v>
      </c>
      <c r="AJ120" s="38" t="str">
        <f>CONCATENATE((IF(SUM([1]SAISIE!BX120:BY120)=0,"-",INDEX(B172:B173,MATCH(1,[1]SAISIE!BX120:BY120,0)))),(CONCATENATE(G120,H120,I120,J120,K120,L120,M120,N120,O120,P120,Q120,R120)))</f>
        <v>-</v>
      </c>
      <c r="AK120" s="38" t="str">
        <f>IF(AJ120=B172,F120 &amp;"                           "," ")</f>
        <v xml:space="preserve"> </v>
      </c>
      <c r="AL120" s="38" t="str">
        <f>IF(AJ120=B173,F120 &amp; "                            "," ")</f>
        <v xml:space="preserve"> </v>
      </c>
      <c r="AM120" s="41"/>
      <c r="AN120" s="38" t="str">
        <f>CONCATENATE((IF([1]SAISIE!AG120=1,F120 &amp; " " &amp; "normal                                                    ","")),(IF([1]SAISIE!AH120=1,F120 &amp; " " &amp; "diab                                               ","")),(IF([1]SAISIE!AI120=1,F120 &amp; " " &amp; "diab s sel                                              ","")),(IF([1]SAISIE!AJ120=1, F120 &amp; " " &amp; "mixé                                              ","")),(IF([1]SAISIE!AK120=1,F120 &amp; " " &amp;  "sans sel                                                  ","")),(IF([1]SAISIE!AL120=1,F120 &amp; " " &amp;  "sans graisse                                             ","")),,(IF([1]SAISIE!AM120=1,F120 &amp; " " &amp;  "sans gr s sel                                                ","")))</f>
        <v/>
      </c>
      <c r="AO120" s="38" t="str">
        <f>CONCATENATE((IF([1]SAISIE!AN120=1,F120 &amp; " " &amp; "normal                                      ","")),(IF([1]SAISIE!AO120=1,F120 &amp; " " &amp; "diab                                         ","")),(IF([1]SAISIE!AP120=1,F120 &amp; " " &amp; "diab s sel                                              ","")),(IF([1]SAISIE!AQ120=1,F120 &amp; " " &amp; "mixé                                            ","")),(IF([1]SAISIE!AR120=1,F120 &amp; " " &amp; "sans sel                                                  ","")),(IF([1]SAISIE!AS120=1,F120 &amp; " " &amp; "sans graisse                                                ","")),,(IF([1]SAISIE!AT120=1,F120 &amp; " " &amp; "sans gr s sel                                                   ","")),(IF([1]SAISIE!AU120=1,F120 &amp; " " &amp; "sans porc                                               ","")))</f>
        <v/>
      </c>
      <c r="AP120" s="42"/>
      <c r="AQ120" s="43"/>
      <c r="AR120" s="42"/>
      <c r="AS120" s="42"/>
      <c r="AT120" s="42"/>
      <c r="AU120" s="42"/>
      <c r="AV120" s="42"/>
      <c r="AW120" s="42"/>
      <c r="AX120" s="42"/>
      <c r="AY120" s="42"/>
      <c r="AZ120" s="42"/>
      <c r="BA120" s="42"/>
      <c r="BB120" s="42"/>
      <c r="BC120" s="42"/>
      <c r="BD120" s="42"/>
      <c r="BE120" s="42"/>
      <c r="BF120" s="42"/>
      <c r="BG120" s="42"/>
      <c r="BH120" s="42"/>
      <c r="BI120" s="42"/>
      <c r="BJ120" s="42"/>
      <c r="BK120" s="42"/>
      <c r="BL120" s="42"/>
      <c r="BM120" s="42"/>
      <c r="BN120" s="42"/>
      <c r="BO120" s="42"/>
      <c r="BP120" s="42"/>
      <c r="BQ120" s="42"/>
      <c r="BR120" s="42"/>
      <c r="BS120" s="42"/>
      <c r="BT120" s="42"/>
    </row>
    <row r="121" spans="1:72" s="44" customFormat="1" ht="69" customHeight="1">
      <c r="A121" s="11"/>
      <c r="B121" s="38">
        <f>'[1]Fiche d''informations'!B139</f>
        <v>0</v>
      </c>
      <c r="C121" s="38">
        <f>'[1]Fiche d''informations'!C139</f>
        <v>0</v>
      </c>
      <c r="D121" s="38">
        <f>'[1]Fiche d''informations'!D139</f>
        <v>0</v>
      </c>
      <c r="E121" s="38">
        <f>'[1]Fiche d''informations'!E139</f>
        <v>0</v>
      </c>
      <c r="F121" s="38" t="s">
        <v>152</v>
      </c>
      <c r="G121" s="38" t="str">
        <f>IF([1]SAISIE!AA121=1,'Fiche Agt.Service'!G6,"")</f>
        <v/>
      </c>
      <c r="H121" s="38" t="str">
        <f>IF([1]SAISIE!AB121=1,'Fiche Agt.Service'!H6,"")</f>
        <v/>
      </c>
      <c r="I121" s="38" t="str">
        <f>IF([1]SAISIE!AC121=1,'Fiche Agt.Service'!I6,"")</f>
        <v/>
      </c>
      <c r="J121" s="38" t="str">
        <f>IF([1]SAISIE!AD121=1,'Fiche Agt.Service'!J6,"")</f>
        <v/>
      </c>
      <c r="K121" s="38" t="str">
        <f>IF([1]SAISIE!AE121=1,'Fiche Agt.Service'!K6,"")</f>
        <v/>
      </c>
      <c r="L121" s="38" t="str">
        <f>IF([1]SAISIE!AF121=1,'Fiche Agt.Service'!L6,"")</f>
        <v/>
      </c>
      <c r="M121" s="38" t="str">
        <f>IF([1]SAISIE!BH121=1,'Fiche Agt.Service'!M6,"")</f>
        <v/>
      </c>
      <c r="N121" s="38" t="str">
        <f>IF([1]SAISIE!BI121=1,'Fiche Agt.Service'!N6,"")</f>
        <v/>
      </c>
      <c r="O121" s="38" t="str">
        <f>IF([1]SAISIE!BJ121=1,'Fiche Agt.Service'!O6,"")</f>
        <v/>
      </c>
      <c r="P121" s="38" t="str">
        <f>IF([1]SAISIE!BK121=1,'Fiche Agt.Service'!P6,"")</f>
        <v/>
      </c>
      <c r="Q121" s="38" t="str">
        <f>IF([1]SAISIE!BL121=1,'Fiche Agt.Service'!Q6,"")</f>
        <v/>
      </c>
      <c r="R121" s="38" t="str">
        <f>IF([1]SAISIE!BM121=1,'Fiche Agt.Service'!R6,"")</f>
        <v/>
      </c>
      <c r="S121" s="38" t="str">
        <f>CONCATENATE(IF([1]SAISIE!J121=1,"salle"," "), IF([1]SAISIE!K121=1,"logement"," "))</f>
        <v xml:space="preserve">  </v>
      </c>
      <c r="T121" s="38" t="str">
        <f t="shared" si="2"/>
        <v/>
      </c>
      <c r="U121" s="38" t="str">
        <f t="shared" si="3"/>
        <v/>
      </c>
      <c r="V121" s="39" t="str">
        <f>CONCATENATE((IF(SUM([1]SAISIE!BN121:BP121)=0,"-",INDEX(B162:B164,MATCH(1,[1]SAISIE!BN121:BP121,0)))),(CONCATENATE(G121,H121,I121,J121,K121,L121,M121,N121,O121,P121,Q121,R121)))</f>
        <v>-</v>
      </c>
      <c r="W121" s="38" t="str">
        <f>IF(V121=B162,F121 &amp;"                           "," ")</f>
        <v xml:space="preserve"> </v>
      </c>
      <c r="X121" s="40" t="str">
        <f>IF(V121=B163, F121 &amp; "                            "," ")</f>
        <v xml:space="preserve"> </v>
      </c>
      <c r="Y121" s="38" t="str">
        <f>IF(V121=B164, F121 &amp; "                               "," ")</f>
        <v xml:space="preserve"> </v>
      </c>
      <c r="Z121" s="38" t="str">
        <f>CONCATENATE((IF(SUM([1]SAISIE!BQ121:BR121)=0,"-",INDEX(B165:B166,MATCH(1,[1]SAISIE!BQ121:BR121,0)))),(CONCATENATE(G121,H121,I121,J121,K121,L121,M121,N121,O121,P121,Q121,R121)))</f>
        <v>-</v>
      </c>
      <c r="AA121" s="38" t="str">
        <f>IF(Z121=B165, F121 &amp;"                           "," ")</f>
        <v xml:space="preserve"> </v>
      </c>
      <c r="AB121" s="38" t="str">
        <f>IF(Z121=B166,F121 &amp;"                           "," ")</f>
        <v xml:space="preserve"> </v>
      </c>
      <c r="AC121" s="39" t="str">
        <f>CONCATENATE((IF(SUM([1]SAISIE!BS121:BT121)=0,"-",INDEX(B167:B168,MATCH(1,[1]SAISIE!BS121:BT121,0)))),(CONCATENATE(G121,H121,I121,J121,K121,L121,M121,N121,O121,P121,Q121,R121)))</f>
        <v>-</v>
      </c>
      <c r="AD121" s="38" t="str">
        <f>IF(AC121=B167, F121 &amp;"                           "," ")</f>
        <v xml:space="preserve"> </v>
      </c>
      <c r="AE121" s="38" t="str">
        <f>IF(AC121=B168,F121 &amp;"                           "," ")</f>
        <v xml:space="preserve"> </v>
      </c>
      <c r="AF121" s="39" t="str">
        <f>CONCATENATE((IF(SUM([1]SAISIE!BU121:BW121)=0,"-",INDEX(B169:B171,MATCH(1,[1]SAISIE!BU121:BW121,0)))),(CONCATENATE(G121,H121,I121,J121,K121,L121,M121,N121,O121,P121,Q121,R121)))</f>
        <v>-</v>
      </c>
      <c r="AG121" s="38" t="str">
        <f>IF(AF121=B169, F121 &amp;"                           "," ")</f>
        <v xml:space="preserve"> </v>
      </c>
      <c r="AH121" s="38" t="str">
        <f>IF(AF121=B170,F121 &amp; "                            "," ")</f>
        <v xml:space="preserve"> </v>
      </c>
      <c r="AI121" s="38" t="str">
        <f>IF(AF121=B171,F121 &amp; "                               "," ")</f>
        <v xml:space="preserve"> </v>
      </c>
      <c r="AJ121" s="38" t="str">
        <f>CONCATENATE((IF(SUM([1]SAISIE!BX121:BY121)=0,"-",INDEX(B172:B173,MATCH(1,[1]SAISIE!BX121:BY121,0)))),(CONCATENATE(G121,H121,I121,J121,K121,L121,M121,N121,O121,P121,Q121,R121)))</f>
        <v>-</v>
      </c>
      <c r="AK121" s="38" t="str">
        <f>IF(AJ121=B172,F121 &amp;"                           "," ")</f>
        <v xml:space="preserve"> </v>
      </c>
      <c r="AL121" s="38" t="str">
        <f>IF(AJ121=B173,F121 &amp; "                            "," ")</f>
        <v xml:space="preserve"> </v>
      </c>
      <c r="AM121" s="41"/>
      <c r="AN121" s="38" t="str">
        <f>CONCATENATE((IF([1]SAISIE!AG121=1,F121 &amp; " " &amp; "normal                                                    ","")),(IF([1]SAISIE!AH121=1,F121 &amp; " " &amp; "diab                                               ","")),(IF([1]SAISIE!AI121=1,F121 &amp; " " &amp; "diab s sel                                              ","")),(IF([1]SAISIE!AJ121=1, F121 &amp; " " &amp; "mixé                                              ","")),(IF([1]SAISIE!AK121=1,F121 &amp; " " &amp;  "sans sel                                                  ","")),(IF([1]SAISIE!AL121=1,F121 &amp; " " &amp;  "sans graisse                                             ","")),,(IF([1]SAISIE!AM121=1,F121 &amp; " " &amp;  "sans gr s sel                                                ","")))</f>
        <v/>
      </c>
      <c r="AO121" s="38" t="str">
        <f>CONCATENATE((IF([1]SAISIE!AN121=1,F121 &amp; " " &amp; "normal                                      ","")),(IF([1]SAISIE!AO121=1,F121 &amp; " " &amp; "diab                                         ","")),(IF([1]SAISIE!AP121=1,F121 &amp; " " &amp; "diab s sel                                              ","")),(IF([1]SAISIE!AQ121=1,F121 &amp; " " &amp; "mixé                                            ","")),(IF([1]SAISIE!AR121=1,F121 &amp; " " &amp; "sans sel                                                  ","")),(IF([1]SAISIE!AS121=1,F121 &amp; " " &amp; "sans graisse                                                ","")),,(IF([1]SAISIE!AT121=1,F121 &amp; " " &amp; "sans gr s sel                                                   ","")),(IF([1]SAISIE!AU121=1,F121 &amp; " " &amp; "sans porc                                               ","")))</f>
        <v/>
      </c>
      <c r="AP121" s="42"/>
      <c r="AQ121" s="43"/>
      <c r="AR121" s="42"/>
      <c r="AS121" s="42"/>
      <c r="AT121" s="42"/>
      <c r="AU121" s="42"/>
      <c r="AV121" s="42"/>
      <c r="AW121" s="42"/>
      <c r="AX121" s="42"/>
      <c r="AY121" s="42"/>
      <c r="AZ121" s="42"/>
      <c r="BA121" s="42"/>
      <c r="BB121" s="42"/>
      <c r="BC121" s="42"/>
      <c r="BD121" s="42"/>
      <c r="BE121" s="42"/>
      <c r="BF121" s="42"/>
      <c r="BG121" s="42"/>
      <c r="BH121" s="42"/>
      <c r="BI121" s="42"/>
      <c r="BJ121" s="42"/>
      <c r="BK121" s="42"/>
      <c r="BL121" s="42"/>
      <c r="BM121" s="42"/>
      <c r="BN121" s="42"/>
      <c r="BO121" s="42"/>
      <c r="BP121" s="42"/>
      <c r="BQ121" s="42"/>
      <c r="BR121" s="42"/>
      <c r="BS121" s="42"/>
      <c r="BT121" s="42"/>
    </row>
    <row r="122" spans="1:72" s="44" customFormat="1" ht="69" customHeight="1">
      <c r="A122" s="11"/>
      <c r="B122" s="38">
        <f>'[1]Fiche d''informations'!B140</f>
        <v>0</v>
      </c>
      <c r="C122" s="38">
        <f>'[1]Fiche d''informations'!C140</f>
        <v>0</v>
      </c>
      <c r="D122" s="38">
        <f>'[1]Fiche d''informations'!D140</f>
        <v>0</v>
      </c>
      <c r="E122" s="38">
        <f>'[1]Fiche d''informations'!E140</f>
        <v>0</v>
      </c>
      <c r="F122" s="38" t="s">
        <v>153</v>
      </c>
      <c r="G122" s="38" t="str">
        <f>IF([1]SAISIE!AA122=1,'Fiche Agt.Service'!G6,"")</f>
        <v/>
      </c>
      <c r="H122" s="38" t="str">
        <f>IF([1]SAISIE!AB122=1,'Fiche Agt.Service'!H6,"")</f>
        <v/>
      </c>
      <c r="I122" s="38" t="str">
        <f>IF([1]SAISIE!AC122=1,'Fiche Agt.Service'!I6,"")</f>
        <v/>
      </c>
      <c r="J122" s="38" t="str">
        <f>IF([1]SAISIE!AD122=1,'Fiche Agt.Service'!J6,"")</f>
        <v/>
      </c>
      <c r="K122" s="38" t="str">
        <f>IF([1]SAISIE!AE122=1,'Fiche Agt.Service'!K6,"")</f>
        <v/>
      </c>
      <c r="L122" s="38" t="str">
        <f>IF([1]SAISIE!AF122=1,'Fiche Agt.Service'!L6,"")</f>
        <v/>
      </c>
      <c r="M122" s="38" t="str">
        <f>IF([1]SAISIE!BH122=1,'Fiche Agt.Service'!M6,"")</f>
        <v/>
      </c>
      <c r="N122" s="38" t="str">
        <f>IF([1]SAISIE!BI122=1,'Fiche Agt.Service'!N6,"")</f>
        <v/>
      </c>
      <c r="O122" s="38" t="str">
        <f>IF([1]SAISIE!BJ122=1,'Fiche Agt.Service'!O6,"")</f>
        <v/>
      </c>
      <c r="P122" s="38" t="str">
        <f>IF([1]SAISIE!BK122=1,'Fiche Agt.Service'!P6,"")</f>
        <v/>
      </c>
      <c r="Q122" s="38" t="str">
        <f>IF([1]SAISIE!BL122=1,'Fiche Agt.Service'!Q6,"")</f>
        <v/>
      </c>
      <c r="R122" s="38" t="str">
        <f>IF([1]SAISIE!BM122=1,'Fiche Agt.Service'!R6,"")</f>
        <v/>
      </c>
      <c r="S122" s="38" t="str">
        <f>CONCATENATE(IF([1]SAISIE!J122=1,"salle"," "), IF([1]SAISIE!K122=1,"logement"," "))</f>
        <v xml:space="preserve">  </v>
      </c>
      <c r="T122" s="38" t="str">
        <f t="shared" si="2"/>
        <v/>
      </c>
      <c r="U122" s="38" t="str">
        <f t="shared" si="3"/>
        <v/>
      </c>
      <c r="V122" s="39" t="str">
        <f>CONCATENATE((IF(SUM([1]SAISIE!BN122:BP122)=0,"-",INDEX(B162:B164,MATCH(1,[1]SAISIE!BN122:BP122,0)))),(CONCATENATE(G122,H122,I122,J122,K122,L122,M122,N122,O122,P122,Q122,R122)))</f>
        <v>-</v>
      </c>
      <c r="W122" s="38" t="str">
        <f>IF(V122=B162,F122 &amp;"                           "," ")</f>
        <v xml:space="preserve"> </v>
      </c>
      <c r="X122" s="40" t="str">
        <f>IF(V122=B163, F122 &amp; "                            "," ")</f>
        <v xml:space="preserve"> </v>
      </c>
      <c r="Y122" s="38" t="str">
        <f>IF(V122=B164, F122 &amp; "                               "," ")</f>
        <v xml:space="preserve"> </v>
      </c>
      <c r="Z122" s="38" t="str">
        <f>CONCATENATE((IF(SUM([1]SAISIE!BQ122:BR122)=0,"-",INDEX(B165:B166,MATCH(1,[1]SAISIE!BQ122:BR122,0)))),(CONCATENATE(G122,H122,I122,J122,K122,L122,M122,N122,O122,P122,Q122,R122)))</f>
        <v>-</v>
      </c>
      <c r="AA122" s="38" t="str">
        <f>IF(Z122=B165, F122 &amp;"                           "," ")</f>
        <v xml:space="preserve"> </v>
      </c>
      <c r="AB122" s="38" t="str">
        <f>IF(Z122=B166,F122 &amp;"                           "," ")</f>
        <v xml:space="preserve"> </v>
      </c>
      <c r="AC122" s="39" t="str">
        <f>CONCATENATE((IF(SUM([1]SAISIE!BS122:BT122)=0,"-",INDEX(B167:B168,MATCH(1,[1]SAISIE!BS122:BT122,0)))),(CONCATENATE(G122,H122,I122,J122,K122,L122,M122,N122,O122,P122,Q122,R122)))</f>
        <v>-</v>
      </c>
      <c r="AD122" s="38" t="str">
        <f>IF(AC122=B167, F122 &amp;"                           "," ")</f>
        <v xml:space="preserve"> </v>
      </c>
      <c r="AE122" s="38" t="str">
        <f>IF(AC122=B168,F122 &amp;"                           "," ")</f>
        <v xml:space="preserve"> </v>
      </c>
      <c r="AF122" s="39" t="str">
        <f>CONCATENATE((IF(SUM([1]SAISIE!BU122:BW122)=0,"-",INDEX(B169:B171,MATCH(1,[1]SAISIE!BU122:BW122,0)))),(CONCATENATE(G122,H122,I122,J122,K122,L122,M122,N122,O122,P122,Q122,R122)))</f>
        <v>-</v>
      </c>
      <c r="AG122" s="38" t="str">
        <f>IF(AF122=B169, F122 &amp;"                           "," ")</f>
        <v xml:space="preserve"> </v>
      </c>
      <c r="AH122" s="38" t="str">
        <f>IF(AF122=B170,F122 &amp; "                            "," ")</f>
        <v xml:space="preserve"> </v>
      </c>
      <c r="AI122" s="38" t="str">
        <f>IF(AF122=B171,F122 &amp; "                               "," ")</f>
        <v xml:space="preserve"> </v>
      </c>
      <c r="AJ122" s="38" t="str">
        <f>CONCATENATE((IF(SUM([1]SAISIE!BX122:BY122)=0,"-",INDEX(B172:B173,MATCH(1,[1]SAISIE!BX122:BY122,0)))),(CONCATENATE(G122,H122,I122,J122,K122,L122,M122,N122,O122,P122,Q122,R122)))</f>
        <v>-</v>
      </c>
      <c r="AK122" s="38" t="str">
        <f>IF(AJ122=B172,F122 &amp;"                           "," ")</f>
        <v xml:space="preserve"> </v>
      </c>
      <c r="AL122" s="38" t="str">
        <f>IF(AJ122=B173,F122 &amp; "                            "," ")</f>
        <v xml:space="preserve"> </v>
      </c>
      <c r="AM122" s="41"/>
      <c r="AN122" s="38" t="str">
        <f>CONCATENATE((IF([1]SAISIE!AG122=1,F122 &amp; " " &amp; "normal                                                    ","")),(IF([1]SAISIE!AH122=1,F122 &amp; " " &amp; "diab                                               ","")),(IF([1]SAISIE!AI122=1,F122 &amp; " " &amp; "diab s sel                                              ","")),(IF([1]SAISIE!AJ122=1, F122 &amp; " " &amp; "mixé                                              ","")),(IF([1]SAISIE!AK122=1,F122 &amp; " " &amp;  "sans sel                                                  ","")),(IF([1]SAISIE!AL122=1,F122 &amp; " " &amp;  "sans graisse                                             ","")),,(IF([1]SAISIE!AM122=1,F122 &amp; " " &amp;  "sans gr s sel                                                ","")))</f>
        <v/>
      </c>
      <c r="AO122" s="38" t="str">
        <f>CONCATENATE((IF([1]SAISIE!AN122=1,F122 &amp; " " &amp; "normal                                      ","")),(IF([1]SAISIE!AO122=1,F122 &amp; " " &amp; "diab                                         ","")),(IF([1]SAISIE!AP122=1,F122 &amp; " " &amp; "diab s sel                                              ","")),(IF([1]SAISIE!AQ122=1,F122 &amp; " " &amp; "mixé                                            ","")),(IF([1]SAISIE!AR122=1,F122 &amp; " " &amp; "sans sel                                                  ","")),(IF([1]SAISIE!AS122=1,F122 &amp; " " &amp; "sans graisse                                                ","")),,(IF([1]SAISIE!AT122=1,F122 &amp; " " &amp; "sans gr s sel                                                   ","")),(IF([1]SAISIE!AU122=1,F122 &amp; " " &amp; "sans porc                                               ","")))</f>
        <v/>
      </c>
      <c r="AP122" s="42"/>
      <c r="AQ122" s="43"/>
      <c r="AR122" s="42"/>
      <c r="AS122" s="42"/>
      <c r="AT122" s="42"/>
      <c r="AU122" s="42"/>
      <c r="AV122" s="42"/>
      <c r="AW122" s="42"/>
      <c r="AX122" s="42"/>
      <c r="AY122" s="42"/>
      <c r="AZ122" s="42"/>
      <c r="BA122" s="42"/>
      <c r="BB122" s="42"/>
      <c r="BC122" s="42"/>
      <c r="BD122" s="42"/>
      <c r="BE122" s="42"/>
      <c r="BF122" s="42"/>
      <c r="BG122" s="42"/>
      <c r="BH122" s="42"/>
      <c r="BI122" s="42"/>
      <c r="BJ122" s="42"/>
      <c r="BK122" s="42"/>
      <c r="BL122" s="42"/>
      <c r="BM122" s="42"/>
      <c r="BN122" s="42"/>
      <c r="BO122" s="42"/>
      <c r="BP122" s="42"/>
      <c r="BQ122" s="42"/>
      <c r="BR122" s="42"/>
      <c r="BS122" s="42"/>
      <c r="BT122" s="42"/>
    </row>
    <row r="123" spans="1:72" s="44" customFormat="1" ht="69" customHeight="1">
      <c r="A123" s="11"/>
      <c r="B123" s="38">
        <f>'[1]Fiche d''informations'!B141</f>
        <v>0</v>
      </c>
      <c r="C123" s="38">
        <f>'[1]Fiche d''informations'!C141</f>
        <v>0</v>
      </c>
      <c r="D123" s="38">
        <f>'[1]Fiche d''informations'!D141</f>
        <v>0</v>
      </c>
      <c r="E123" s="38">
        <f>'[1]Fiche d''informations'!E141</f>
        <v>0</v>
      </c>
      <c r="F123" s="38" t="s">
        <v>154</v>
      </c>
      <c r="G123" s="38" t="str">
        <f>IF([1]SAISIE!AA123=1,'Fiche Agt.Service'!G6,"")</f>
        <v/>
      </c>
      <c r="H123" s="38" t="str">
        <f>IF([1]SAISIE!AB123=1,'Fiche Agt.Service'!H6,"")</f>
        <v/>
      </c>
      <c r="I123" s="38" t="str">
        <f>IF([1]SAISIE!AC123=1,'Fiche Agt.Service'!I6,"")</f>
        <v/>
      </c>
      <c r="J123" s="38" t="str">
        <f>IF([1]SAISIE!AD123=1,'Fiche Agt.Service'!J6,"")</f>
        <v/>
      </c>
      <c r="K123" s="38" t="str">
        <f>IF([1]SAISIE!AE123=1,'Fiche Agt.Service'!K6,"")</f>
        <v/>
      </c>
      <c r="L123" s="38" t="str">
        <f>IF([1]SAISIE!AF123=1,'Fiche Agt.Service'!L6,"")</f>
        <v/>
      </c>
      <c r="M123" s="38" t="str">
        <f>IF([1]SAISIE!BH123=1,'Fiche Agt.Service'!M6,"")</f>
        <v/>
      </c>
      <c r="N123" s="38" t="str">
        <f>IF([1]SAISIE!BI123=1,'Fiche Agt.Service'!N6,"")</f>
        <v/>
      </c>
      <c r="O123" s="38" t="str">
        <f>IF([1]SAISIE!BJ123=1,'Fiche Agt.Service'!O6,"")</f>
        <v/>
      </c>
      <c r="P123" s="38" t="str">
        <f>IF([1]SAISIE!BK123=1,'Fiche Agt.Service'!P6,"")</f>
        <v/>
      </c>
      <c r="Q123" s="38" t="str">
        <f>IF([1]SAISIE!BL123=1,'Fiche Agt.Service'!Q6,"")</f>
        <v/>
      </c>
      <c r="R123" s="38" t="str">
        <f>IF([1]SAISIE!BM123=1,'Fiche Agt.Service'!R6,"")</f>
        <v/>
      </c>
      <c r="S123" s="38" t="str">
        <f>CONCATENATE(IF([1]SAISIE!J123=1,"salle"," "), IF([1]SAISIE!K123=1,"logement"," "))</f>
        <v xml:space="preserve">  </v>
      </c>
      <c r="T123" s="38" t="str">
        <f t="shared" si="2"/>
        <v/>
      </c>
      <c r="U123" s="38" t="str">
        <f t="shared" si="3"/>
        <v/>
      </c>
      <c r="V123" s="39" t="str">
        <f>CONCATENATE((IF(SUM([1]SAISIE!BN123:BP123)=0,"-",INDEX(B162:B164,MATCH(1,[1]SAISIE!BN123:BP123,0)))),(CONCATENATE(G123,H123,I123,J123,K123,L123,M123,N123,O123,P123,Q123,R123)))</f>
        <v>-</v>
      </c>
      <c r="W123" s="38" t="str">
        <f>IF(V123=B162,F123 &amp;"                           "," ")</f>
        <v xml:space="preserve"> </v>
      </c>
      <c r="X123" s="40" t="str">
        <f>IF(V123=B163, F123 &amp; "                            "," ")</f>
        <v xml:space="preserve"> </v>
      </c>
      <c r="Y123" s="38" t="str">
        <f>IF(V123=B164, F123 &amp; "                               "," ")</f>
        <v xml:space="preserve"> </v>
      </c>
      <c r="Z123" s="38" t="str">
        <f>CONCATENATE((IF(SUM([1]SAISIE!BQ123:BR123)=0,"-",INDEX(B165:B166,MATCH(1,[1]SAISIE!BQ123:BR123,0)))),(CONCATENATE(G123,H123,I123,J123,K123,L123,M123,N123,O123,P123,Q123,R123)))</f>
        <v>-</v>
      </c>
      <c r="AA123" s="38" t="str">
        <f>IF(Z123=B165, F123 &amp;"                           "," ")</f>
        <v xml:space="preserve"> </v>
      </c>
      <c r="AB123" s="38" t="str">
        <f>IF(Z123=B166,F123 &amp;"                           "," ")</f>
        <v xml:space="preserve"> </v>
      </c>
      <c r="AC123" s="39" t="str">
        <f>CONCATENATE((IF(SUM([1]SAISIE!BS123:BT123)=0,"-",INDEX(B167:B168,MATCH(1,[1]SAISIE!BS123:BT123,0)))),(CONCATENATE(G123,H123,I123,J123,K123,L123,M123,N123,O123,P123,Q123,R123)))</f>
        <v>-</v>
      </c>
      <c r="AD123" s="38" t="str">
        <f>IF(AC123=B167, F123 &amp;"                           "," ")</f>
        <v xml:space="preserve"> </v>
      </c>
      <c r="AE123" s="38" t="str">
        <f>IF(AC123=B168,F123 &amp;"                           "," ")</f>
        <v xml:space="preserve"> </v>
      </c>
      <c r="AF123" s="39" t="str">
        <f>CONCATENATE((IF(SUM([1]SAISIE!BU123:BW123)=0,"-",INDEX(B169:B171,MATCH(1,[1]SAISIE!BU123:BW123,0)))),(CONCATENATE(G123,H123,I123,J123,K123,L123,M123,N123,O123,P123,Q123,R123)))</f>
        <v>-</v>
      </c>
      <c r="AG123" s="38" t="str">
        <f>IF(AF123=B169, F123 &amp;"                           "," ")</f>
        <v xml:space="preserve"> </v>
      </c>
      <c r="AH123" s="38" t="str">
        <f>IF(AF123=B170,F123 &amp; "                            "," ")</f>
        <v xml:space="preserve"> </v>
      </c>
      <c r="AI123" s="38" t="str">
        <f>IF(AF123=B171,F123 &amp; "                               "," ")</f>
        <v xml:space="preserve"> </v>
      </c>
      <c r="AJ123" s="38" t="str">
        <f>CONCATENATE((IF(SUM([1]SAISIE!BX123:BY123)=0,"-",INDEX(B172:B173,MATCH(1,[1]SAISIE!BX123:BY123,0)))),(CONCATENATE(G123,H123,I123,J123,K123,L123,M123,N123,O123,P123,Q123,R123)))</f>
        <v>-</v>
      </c>
      <c r="AK123" s="38" t="str">
        <f>IF(AJ123=B172,F123 &amp;"                           "," ")</f>
        <v xml:space="preserve"> </v>
      </c>
      <c r="AL123" s="38" t="str">
        <f>IF(AJ123=B173,F123 &amp; "                            "," ")</f>
        <v xml:space="preserve"> </v>
      </c>
      <c r="AM123" s="41"/>
      <c r="AN123" s="38" t="str">
        <f>CONCATENATE((IF([1]SAISIE!AG123=1,F123 &amp; " " &amp; "normal                                                    ","")),(IF([1]SAISIE!AH123=1,F123 &amp; " " &amp; "diab                                               ","")),(IF([1]SAISIE!AI123=1,F123 &amp; " " &amp; "diab s sel                                              ","")),(IF([1]SAISIE!AJ123=1, F123 &amp; " " &amp; "mixé                                              ","")),(IF([1]SAISIE!AK123=1,F123 &amp; " " &amp;  "sans sel                                                  ","")),(IF([1]SAISIE!AL123=1,F123 &amp; " " &amp;  "sans graisse                                             ","")),,(IF([1]SAISIE!AM123=1,F123 &amp; " " &amp;  "sans gr s sel                                                ","")))</f>
        <v/>
      </c>
      <c r="AO123" s="38" t="str">
        <f>CONCATENATE((IF([1]SAISIE!AN123=1,F123 &amp; " " &amp; "normal                                      ","")),(IF([1]SAISIE!AO123=1,F123 &amp; " " &amp; "diab                                         ","")),(IF([1]SAISIE!AP123=1,F123 &amp; " " &amp; "diab s sel                                              ","")),(IF([1]SAISIE!AQ123=1,F123 &amp; " " &amp; "mixé                                            ","")),(IF([1]SAISIE!AR123=1,F123 &amp; " " &amp; "sans sel                                                  ","")),(IF([1]SAISIE!AS123=1,F123 &amp; " " &amp; "sans graisse                                                ","")),,(IF([1]SAISIE!AT123=1,F123 &amp; " " &amp; "sans gr s sel                                                   ","")),(IF([1]SAISIE!AU123=1,F123 &amp; " " &amp; "sans porc                                               ","")))</f>
        <v/>
      </c>
      <c r="AP123" s="42"/>
      <c r="AQ123" s="43"/>
      <c r="AR123" s="42"/>
      <c r="AS123" s="42"/>
      <c r="AT123" s="42"/>
      <c r="AU123" s="42"/>
      <c r="AV123" s="42"/>
      <c r="AW123" s="42"/>
      <c r="AX123" s="42"/>
      <c r="AY123" s="42"/>
      <c r="AZ123" s="42"/>
      <c r="BA123" s="42"/>
      <c r="BB123" s="42"/>
      <c r="BC123" s="42"/>
      <c r="BD123" s="42"/>
      <c r="BE123" s="42"/>
      <c r="BF123" s="42"/>
      <c r="BG123" s="42"/>
      <c r="BH123" s="42"/>
      <c r="BI123" s="42"/>
      <c r="BJ123" s="42"/>
      <c r="BK123" s="42"/>
      <c r="BL123" s="42"/>
      <c r="BM123" s="42"/>
      <c r="BN123" s="42"/>
      <c r="BO123" s="42"/>
      <c r="BP123" s="42"/>
      <c r="BQ123" s="42"/>
      <c r="BR123" s="42"/>
      <c r="BS123" s="42"/>
      <c r="BT123" s="42"/>
    </row>
    <row r="124" spans="1:72" s="44" customFormat="1" ht="69" customHeight="1">
      <c r="A124" s="11"/>
      <c r="B124" s="38">
        <f>'[1]Fiche d''informations'!B142</f>
        <v>0</v>
      </c>
      <c r="C124" s="38">
        <f>'[1]Fiche d''informations'!C142</f>
        <v>0</v>
      </c>
      <c r="D124" s="38">
        <f>'[1]Fiche d''informations'!D142</f>
        <v>0</v>
      </c>
      <c r="E124" s="38">
        <f>'[1]Fiche d''informations'!E142</f>
        <v>0</v>
      </c>
      <c r="F124" s="38" t="s">
        <v>155</v>
      </c>
      <c r="G124" s="38" t="str">
        <f>IF([1]SAISIE!AA124=1,'Fiche Agt.Service'!G6,"")</f>
        <v/>
      </c>
      <c r="H124" s="38" t="str">
        <f>IF([1]SAISIE!AB124=1,'Fiche Agt.Service'!H6,"")</f>
        <v/>
      </c>
      <c r="I124" s="38" t="str">
        <f>IF([1]SAISIE!AC124=1,'Fiche Agt.Service'!I6,"")</f>
        <v/>
      </c>
      <c r="J124" s="38" t="str">
        <f>IF([1]SAISIE!AD124=1,'Fiche Agt.Service'!J6,"")</f>
        <v/>
      </c>
      <c r="K124" s="38" t="str">
        <f>IF([1]SAISIE!AE124=1,'Fiche Agt.Service'!K6,"")</f>
        <v/>
      </c>
      <c r="L124" s="38" t="str">
        <f>IF([1]SAISIE!AF124=1,'Fiche Agt.Service'!L6,"")</f>
        <v/>
      </c>
      <c r="M124" s="38" t="str">
        <f>IF([1]SAISIE!BH124=1,'Fiche Agt.Service'!M6,"")</f>
        <v/>
      </c>
      <c r="N124" s="38" t="str">
        <f>IF([1]SAISIE!BI124=1,'Fiche Agt.Service'!N6,"")</f>
        <v/>
      </c>
      <c r="O124" s="38" t="str">
        <f>IF([1]SAISIE!BJ124=1,'Fiche Agt.Service'!O6,"")</f>
        <v/>
      </c>
      <c r="P124" s="38" t="str">
        <f>IF([1]SAISIE!BK124=1,'Fiche Agt.Service'!P6,"")</f>
        <v/>
      </c>
      <c r="Q124" s="38" t="str">
        <f>IF([1]SAISIE!BL124=1,'Fiche Agt.Service'!Q6,"")</f>
        <v/>
      </c>
      <c r="R124" s="38" t="str">
        <f>IF([1]SAISIE!BM124=1,'Fiche Agt.Service'!R6,"")</f>
        <v/>
      </c>
      <c r="S124" s="38" t="str">
        <f>CONCATENATE(IF([1]SAISIE!J124=1,"salle"," "), IF([1]SAISIE!K124=1,"logement"," "))</f>
        <v xml:space="preserve">  </v>
      </c>
      <c r="T124" s="38" t="str">
        <f t="shared" si="2"/>
        <v/>
      </c>
      <c r="U124" s="38" t="str">
        <f t="shared" si="3"/>
        <v/>
      </c>
      <c r="V124" s="39" t="str">
        <f>CONCATENATE((IF(SUM([1]SAISIE!BN124:BP124)=0,"-",INDEX(B162:B164,MATCH(1,[1]SAISIE!BN124:BP124,0)))),(CONCATENATE(G124,H124,I124,J124,K124,L124,M124,N124,O124,P124,Q124,R124)))</f>
        <v>-</v>
      </c>
      <c r="W124" s="38" t="str">
        <f>IF(V124=B162,F124 &amp;"                           "," ")</f>
        <v xml:space="preserve"> </v>
      </c>
      <c r="X124" s="40" t="str">
        <f>IF(V124=B163, F124 &amp; "                            "," ")</f>
        <v xml:space="preserve"> </v>
      </c>
      <c r="Y124" s="38" t="str">
        <f>IF(V124=B164, F124 &amp; "                               "," ")</f>
        <v xml:space="preserve"> </v>
      </c>
      <c r="Z124" s="38" t="str">
        <f>CONCATENATE((IF(SUM([1]SAISIE!BQ124:BR124)=0,"-",INDEX(B165:B166,MATCH(1,[1]SAISIE!BQ124:BR124,0)))),(CONCATENATE(G124,H124,I124,J124,K124,L124,M124,N124,O124,P124,Q124,R124)))</f>
        <v>-</v>
      </c>
      <c r="AA124" s="38" t="str">
        <f>IF(Z124=B165, F124 &amp;"                           "," ")</f>
        <v xml:space="preserve"> </v>
      </c>
      <c r="AB124" s="38" t="str">
        <f>IF(Z124=B166,F124 &amp;"                           "," ")</f>
        <v xml:space="preserve"> </v>
      </c>
      <c r="AC124" s="39" t="str">
        <f>CONCATENATE((IF(SUM([1]SAISIE!BS124:BT124)=0,"-",INDEX(B167:B168,MATCH(1,[1]SAISIE!BS124:BT124,0)))),(CONCATENATE(G124,H124,I124,J124,K124,L124,M124,N124,O124,P124,Q124,R124)))</f>
        <v>-</v>
      </c>
      <c r="AD124" s="38" t="str">
        <f>IF(AC124=B167, F124 &amp;"                           "," ")</f>
        <v xml:space="preserve"> </v>
      </c>
      <c r="AE124" s="38" t="str">
        <f>IF(AC124=B168,F124 &amp;"                           "," ")</f>
        <v xml:space="preserve"> </v>
      </c>
      <c r="AF124" s="39" t="str">
        <f>CONCATENATE((IF(SUM([1]SAISIE!BU124:BW124)=0,"-",INDEX(B169:B171,MATCH(1,[1]SAISIE!BU124:BW124,0)))),(CONCATENATE(G124,H124,I124,J124,K124,L124,M124,N124,O124,P124,Q124,R124)))</f>
        <v>-</v>
      </c>
      <c r="AG124" s="38" t="str">
        <f>IF(AF124=B169, F124 &amp;"                           "," ")</f>
        <v xml:space="preserve"> </v>
      </c>
      <c r="AH124" s="38" t="str">
        <f>IF(AF124=B170,F124 &amp; "                            "," ")</f>
        <v xml:space="preserve"> </v>
      </c>
      <c r="AI124" s="38" t="str">
        <f>IF(AF124=B171,F124 &amp; "                               "," ")</f>
        <v xml:space="preserve"> </v>
      </c>
      <c r="AJ124" s="38" t="str">
        <f>CONCATENATE((IF(SUM([1]SAISIE!BX124:BY124)=0,"-",INDEX(B172:B173,MATCH(1,[1]SAISIE!BX124:BY124,0)))),(CONCATENATE(G124,H124,I124,J124,K124,L124,M124,N124,O124,P124,Q124,R124)))</f>
        <v>-</v>
      </c>
      <c r="AK124" s="38" t="str">
        <f>IF(AJ124=B172,F124 &amp;"                           "," ")</f>
        <v xml:space="preserve"> </v>
      </c>
      <c r="AL124" s="38" t="str">
        <f>IF(AJ124=B173,F124 &amp; "                            "," ")</f>
        <v xml:space="preserve"> </v>
      </c>
      <c r="AM124" s="41"/>
      <c r="AN124" s="38" t="str">
        <f>CONCATENATE((IF([1]SAISIE!AG124=1,F124 &amp; " " &amp; "normal                                                    ","")),(IF([1]SAISIE!AH124=1,F124 &amp; " " &amp; "diab                                               ","")),(IF([1]SAISIE!AI124=1,F124 &amp; " " &amp; "diab s sel                                              ","")),(IF([1]SAISIE!AJ124=1, F124 &amp; " " &amp; "mixé                                              ","")),(IF([1]SAISIE!AK124=1,F124 &amp; " " &amp;  "sans sel                                                  ","")),(IF([1]SAISIE!AL124=1,F124 &amp; " " &amp;  "sans graisse                                             ","")),,(IF([1]SAISIE!AM124=1,F124 &amp; " " &amp;  "sans gr s sel                                                ","")))</f>
        <v/>
      </c>
      <c r="AO124" s="38" t="str">
        <f>CONCATENATE((IF([1]SAISIE!AN124=1,F124 &amp; " " &amp; "normal                                      ","")),(IF([1]SAISIE!AO124=1,F124 &amp; " " &amp; "diab                                         ","")),(IF([1]SAISIE!AP124=1,F124 &amp; " " &amp; "diab s sel                                              ","")),(IF([1]SAISIE!AQ124=1,F124 &amp; " " &amp; "mixé                                            ","")),(IF([1]SAISIE!AR124=1,F124 &amp; " " &amp; "sans sel                                                  ","")),(IF([1]SAISIE!AS124=1,F124 &amp; " " &amp; "sans graisse                                                ","")),,(IF([1]SAISIE!AT124=1,F124 &amp; " " &amp; "sans gr s sel                                                   ","")),(IF([1]SAISIE!AU124=1,F124 &amp; " " &amp; "sans porc                                               ","")))</f>
        <v/>
      </c>
      <c r="AP124" s="42"/>
      <c r="AQ124" s="43"/>
      <c r="AR124" s="42"/>
      <c r="AS124" s="42"/>
      <c r="AT124" s="42"/>
      <c r="AU124" s="42"/>
      <c r="AV124" s="42"/>
      <c r="AW124" s="42"/>
      <c r="AX124" s="42"/>
      <c r="AY124" s="42"/>
      <c r="AZ124" s="42"/>
      <c r="BA124" s="42"/>
      <c r="BB124" s="42"/>
      <c r="BC124" s="42"/>
      <c r="BD124" s="42"/>
      <c r="BE124" s="42"/>
      <c r="BF124" s="42"/>
      <c r="BG124" s="42"/>
      <c r="BH124" s="42"/>
      <c r="BI124" s="42"/>
      <c r="BJ124" s="42"/>
      <c r="BK124" s="42"/>
      <c r="BL124" s="42"/>
      <c r="BM124" s="42"/>
      <c r="BN124" s="42"/>
      <c r="BO124" s="42"/>
      <c r="BP124" s="42"/>
      <c r="BQ124" s="42"/>
      <c r="BR124" s="42"/>
      <c r="BS124" s="42"/>
      <c r="BT124" s="42"/>
    </row>
    <row r="125" spans="1:72" s="44" customFormat="1" ht="69" customHeight="1">
      <c r="A125" s="11"/>
      <c r="B125" s="38">
        <f>'[1]Fiche d''informations'!B143</f>
        <v>0</v>
      </c>
      <c r="C125" s="38">
        <f>'[1]Fiche d''informations'!C143</f>
        <v>0</v>
      </c>
      <c r="D125" s="38">
        <f>'[1]Fiche d''informations'!D143</f>
        <v>0</v>
      </c>
      <c r="E125" s="38">
        <f>'[1]Fiche d''informations'!E143</f>
        <v>0</v>
      </c>
      <c r="F125" s="38" t="s">
        <v>156</v>
      </c>
      <c r="G125" s="38" t="str">
        <f>IF([1]SAISIE!AA125=1,'Fiche Agt.Service'!G6,"")</f>
        <v/>
      </c>
      <c r="H125" s="38" t="str">
        <f>IF([1]SAISIE!AB125=1,'Fiche Agt.Service'!H6,"")</f>
        <v/>
      </c>
      <c r="I125" s="38" t="str">
        <f>IF([1]SAISIE!AC125=1,'Fiche Agt.Service'!I6,"")</f>
        <v/>
      </c>
      <c r="J125" s="38" t="str">
        <f>IF([1]SAISIE!AD125=1,'Fiche Agt.Service'!J6,"")</f>
        <v/>
      </c>
      <c r="K125" s="38" t="str">
        <f>IF([1]SAISIE!AE125=1,'Fiche Agt.Service'!K6,"")</f>
        <v/>
      </c>
      <c r="L125" s="38" t="str">
        <f>IF([1]SAISIE!AF125=1,'Fiche Agt.Service'!L6,"")</f>
        <v/>
      </c>
      <c r="M125" s="38" t="str">
        <f>IF([1]SAISIE!BH125=1,'Fiche Agt.Service'!M6,"")</f>
        <v/>
      </c>
      <c r="N125" s="38" t="str">
        <f>IF([1]SAISIE!BI125=1,'Fiche Agt.Service'!N6,"")</f>
        <v/>
      </c>
      <c r="O125" s="38" t="str">
        <f>IF([1]SAISIE!BJ125=1,'Fiche Agt.Service'!O6,"")</f>
        <v/>
      </c>
      <c r="P125" s="38" t="str">
        <f>IF([1]SAISIE!BK125=1,'Fiche Agt.Service'!P6,"")</f>
        <v/>
      </c>
      <c r="Q125" s="38" t="str">
        <f>IF([1]SAISIE!BL125=1,'Fiche Agt.Service'!Q6,"")</f>
        <v/>
      </c>
      <c r="R125" s="38" t="str">
        <f>IF([1]SAISIE!BM125=1,'Fiche Agt.Service'!R6,"")</f>
        <v/>
      </c>
      <c r="S125" s="38" t="str">
        <f>CONCATENATE(IF([1]SAISIE!J125=1,"salle"," "), IF([1]SAISIE!K125=1,"logement"," "))</f>
        <v xml:space="preserve">  </v>
      </c>
      <c r="T125" s="38" t="str">
        <f t="shared" si="2"/>
        <v/>
      </c>
      <c r="U125" s="38" t="str">
        <f t="shared" si="3"/>
        <v/>
      </c>
      <c r="V125" s="39" t="str">
        <f>CONCATENATE((IF(SUM([1]SAISIE!BN125:BP125)=0,"-",INDEX(B162:B164,MATCH(1,[1]SAISIE!BN125:BP125,0)))),(CONCATENATE(G125,H125,I125,J125,K125,L125,M125,N125,O125,P125,Q125,R125)))</f>
        <v>-</v>
      </c>
      <c r="W125" s="38" t="str">
        <f>IF(V125=B162,F125 &amp;"                           "," ")</f>
        <v xml:space="preserve"> </v>
      </c>
      <c r="X125" s="40" t="str">
        <f>IF(V125=B163, F125 &amp; "                            "," ")</f>
        <v xml:space="preserve"> </v>
      </c>
      <c r="Y125" s="38" t="str">
        <f>IF(V125=B164, F125 &amp; "                               "," ")</f>
        <v xml:space="preserve"> </v>
      </c>
      <c r="Z125" s="38" t="str">
        <f>CONCATENATE((IF(SUM([1]SAISIE!BQ125:BR125)=0,"-",INDEX(B165:B166,MATCH(1,[1]SAISIE!BQ125:BR125,0)))),(CONCATENATE(G125,H125,I125,J125,K125,L125,M125,N125,O125,P125,Q125,R125)))</f>
        <v>-</v>
      </c>
      <c r="AA125" s="38" t="str">
        <f>IF(Z125=B165, F125 &amp;"                           "," ")</f>
        <v xml:space="preserve"> </v>
      </c>
      <c r="AB125" s="38" t="str">
        <f>IF(Z125=B166,F125 &amp;"                           "," ")</f>
        <v xml:space="preserve"> </v>
      </c>
      <c r="AC125" s="39" t="str">
        <f>CONCATENATE((IF(SUM([1]SAISIE!BS125:BT125)=0,"-",INDEX(B167:B168,MATCH(1,[1]SAISIE!BS125:BT125,0)))),(CONCATENATE(G125,H125,I125,J125,K125,L125,M125,N125,O125,P125,Q125,R125)))</f>
        <v>-</v>
      </c>
      <c r="AD125" s="38" t="str">
        <f>IF(AC125=B167, F125 &amp;"                           "," ")</f>
        <v xml:space="preserve"> </v>
      </c>
      <c r="AE125" s="38" t="str">
        <f>IF(AC125=B168,F125 &amp;"                           "," ")</f>
        <v xml:space="preserve"> </v>
      </c>
      <c r="AF125" s="39" t="str">
        <f>CONCATENATE((IF(SUM([1]SAISIE!BU125:BW125)=0,"-",INDEX(B169:B171,MATCH(1,[1]SAISIE!BU125:BW125,0)))),(CONCATENATE(G125,H125,I125,J125,K125,L125,M125,N125,O125,P125,Q125,R125)))</f>
        <v>-</v>
      </c>
      <c r="AG125" s="38" t="str">
        <f>IF(AF125=B169, F125 &amp;"                           "," ")</f>
        <v xml:space="preserve"> </v>
      </c>
      <c r="AH125" s="38" t="str">
        <f>IF(AF125=B170,F125 &amp; "                            "," ")</f>
        <v xml:space="preserve"> </v>
      </c>
      <c r="AI125" s="38" t="str">
        <f>IF(AF125=B171,F125 &amp; "                               "," ")</f>
        <v xml:space="preserve"> </v>
      </c>
      <c r="AJ125" s="38" t="str">
        <f>CONCATENATE((IF(SUM([1]SAISIE!BX125:BY125)=0,"-",INDEX(B172:B173,MATCH(1,[1]SAISIE!BX125:BY125,0)))),(CONCATENATE(G125,H125,I125,J125,K125,L125,M125,N125,O125,P125,Q125,R125)))</f>
        <v>-</v>
      </c>
      <c r="AK125" s="38" t="str">
        <f>IF(AJ125=B172,F125 &amp;"                           "," ")</f>
        <v xml:space="preserve"> </v>
      </c>
      <c r="AL125" s="38" t="str">
        <f>IF(AJ125=B173,F125 &amp; "                            "," ")</f>
        <v xml:space="preserve"> </v>
      </c>
      <c r="AM125" s="41"/>
      <c r="AN125" s="38" t="str">
        <f>CONCATENATE((IF([1]SAISIE!AG125=1,F125 &amp; " " &amp; "normal                                                    ","")),(IF([1]SAISIE!AH125=1,F125 &amp; " " &amp; "diab                                               ","")),(IF([1]SAISIE!AI125=1,F125 &amp; " " &amp; "diab s sel                                              ","")),(IF([1]SAISIE!AJ125=1, F125 &amp; " " &amp; "mixé                                              ","")),(IF([1]SAISIE!AK125=1,F125 &amp; " " &amp;  "sans sel                                                  ","")),(IF([1]SAISIE!AL125=1,F125 &amp; " " &amp;  "sans graisse                                             ","")),,(IF([1]SAISIE!AM125=1,F125 &amp; " " &amp;  "sans gr s sel                                                ","")))</f>
        <v/>
      </c>
      <c r="AO125" s="38" t="str">
        <f>CONCATENATE((IF([1]SAISIE!AN125=1,F125 &amp; " " &amp; "normal                                      ","")),(IF([1]SAISIE!AO125=1,F125 &amp; " " &amp; "diab                                         ","")),(IF([1]SAISIE!AP125=1,F125 &amp; " " &amp; "diab s sel                                              ","")),(IF([1]SAISIE!AQ125=1,F125 &amp; " " &amp; "mixé                                            ","")),(IF([1]SAISIE!AR125=1,F125 &amp; " " &amp; "sans sel                                                  ","")),(IF([1]SAISIE!AS125=1,F125 &amp; " " &amp; "sans graisse                                                ","")),,(IF([1]SAISIE!AT125=1,F125 &amp; " " &amp; "sans gr s sel                                                   ","")),(IF([1]SAISIE!AU125=1,F125 &amp; " " &amp; "sans porc                                               ","")))</f>
        <v/>
      </c>
      <c r="AP125" s="42"/>
      <c r="AQ125" s="43"/>
      <c r="AR125" s="42"/>
      <c r="AS125" s="42"/>
      <c r="AT125" s="42"/>
      <c r="AU125" s="42"/>
      <c r="AV125" s="42"/>
      <c r="AW125" s="42"/>
      <c r="AX125" s="42"/>
      <c r="AY125" s="42"/>
      <c r="AZ125" s="42"/>
      <c r="BA125" s="42"/>
      <c r="BB125" s="42"/>
      <c r="BC125" s="42"/>
      <c r="BD125" s="42"/>
      <c r="BE125" s="42"/>
      <c r="BF125" s="42"/>
      <c r="BG125" s="42"/>
      <c r="BH125" s="42"/>
      <c r="BI125" s="42"/>
      <c r="BJ125" s="42"/>
      <c r="BK125" s="42"/>
      <c r="BL125" s="42"/>
      <c r="BM125" s="42"/>
      <c r="BN125" s="42"/>
      <c r="BO125" s="42"/>
      <c r="BP125" s="42"/>
      <c r="BQ125" s="42"/>
      <c r="BR125" s="42"/>
      <c r="BS125" s="42"/>
      <c r="BT125" s="42"/>
    </row>
    <row r="126" spans="1:72" s="44" customFormat="1" ht="69" customHeight="1">
      <c r="A126" s="11"/>
      <c r="B126" s="38">
        <f>'[1]Fiche d''informations'!B144</f>
        <v>0</v>
      </c>
      <c r="C126" s="38">
        <f>'[1]Fiche d''informations'!C144</f>
        <v>0</v>
      </c>
      <c r="D126" s="38">
        <f>'[1]Fiche d''informations'!D144</f>
        <v>0</v>
      </c>
      <c r="E126" s="38">
        <f>'[1]Fiche d''informations'!E144</f>
        <v>0</v>
      </c>
      <c r="F126" s="38" t="s">
        <v>157</v>
      </c>
      <c r="G126" s="38" t="str">
        <f>IF([1]SAISIE!AA126=1,'Fiche Agt.Service'!G6,"")</f>
        <v/>
      </c>
      <c r="H126" s="38" t="str">
        <f>IF([1]SAISIE!AB126=1,'Fiche Agt.Service'!H6,"")</f>
        <v/>
      </c>
      <c r="I126" s="38" t="str">
        <f>IF([1]SAISIE!AC126=1,'Fiche Agt.Service'!I6,"")</f>
        <v/>
      </c>
      <c r="J126" s="38" t="str">
        <f>IF([1]SAISIE!AD126=1,'Fiche Agt.Service'!J6,"")</f>
        <v/>
      </c>
      <c r="K126" s="38" t="str">
        <f>IF([1]SAISIE!AE126=1,'Fiche Agt.Service'!K6,"")</f>
        <v/>
      </c>
      <c r="L126" s="38" t="str">
        <f>IF([1]SAISIE!AF126=1,'Fiche Agt.Service'!L6,"")</f>
        <v/>
      </c>
      <c r="M126" s="38" t="str">
        <f>IF([1]SAISIE!BH126=1,'Fiche Agt.Service'!M6,"")</f>
        <v/>
      </c>
      <c r="N126" s="38" t="str">
        <f>IF([1]SAISIE!BI126=1,'Fiche Agt.Service'!N6,"")</f>
        <v/>
      </c>
      <c r="O126" s="38" t="str">
        <f>IF([1]SAISIE!BJ126=1,'Fiche Agt.Service'!O6,"")</f>
        <v/>
      </c>
      <c r="P126" s="38" t="str">
        <f>IF([1]SAISIE!BK126=1,'Fiche Agt.Service'!P6,"")</f>
        <v/>
      </c>
      <c r="Q126" s="38" t="str">
        <f>IF([1]SAISIE!BL126=1,'Fiche Agt.Service'!Q6,"")</f>
        <v/>
      </c>
      <c r="R126" s="38" t="str">
        <f>IF([1]SAISIE!BM126=1,'Fiche Agt.Service'!R6,"")</f>
        <v/>
      </c>
      <c r="S126" s="38" t="str">
        <f>CONCATENATE(IF([1]SAISIE!J126=1,"salle"," "), IF([1]SAISIE!K126=1,"logement"," "))</f>
        <v xml:space="preserve">  </v>
      </c>
      <c r="T126" s="38" t="str">
        <f t="shared" si="2"/>
        <v/>
      </c>
      <c r="U126" s="38" t="str">
        <f t="shared" si="3"/>
        <v/>
      </c>
      <c r="V126" s="39" t="str">
        <f>CONCATENATE((IF(SUM([1]SAISIE!BN126:BP126)=0,"-",INDEX(B162:B164,MATCH(1,[1]SAISIE!BN126:BP126,0)))),(CONCATENATE(G126,H126,I126,J126,K126,L126,M126,N126,O126,P126,Q126,R126)))</f>
        <v>-</v>
      </c>
      <c r="W126" s="38" t="str">
        <f>IF(V126=B162,F126 &amp;"                           "," ")</f>
        <v xml:space="preserve"> </v>
      </c>
      <c r="X126" s="40" t="str">
        <f>IF(V126=B163, F126 &amp; "                            "," ")</f>
        <v xml:space="preserve"> </v>
      </c>
      <c r="Y126" s="38" t="str">
        <f>IF(V126=B164, F126 &amp; "                               "," ")</f>
        <v xml:space="preserve"> </v>
      </c>
      <c r="Z126" s="38" t="str">
        <f>CONCATENATE((IF(SUM([1]SAISIE!BQ126:BR126)=0,"-",INDEX(B165:B166,MATCH(1,[1]SAISIE!BQ126:BR126,0)))),(CONCATENATE(G126,H126,I126,J126,K126,L126,M126,N126,O126,P126,Q126,R126)))</f>
        <v>-</v>
      </c>
      <c r="AA126" s="38" t="str">
        <f>IF(Z126=B165, F126 &amp;"                           "," ")</f>
        <v xml:space="preserve"> </v>
      </c>
      <c r="AB126" s="38" t="str">
        <f>IF(Z126=B166,F126 &amp;"                           "," ")</f>
        <v xml:space="preserve"> </v>
      </c>
      <c r="AC126" s="39" t="str">
        <f>CONCATENATE((IF(SUM([1]SAISIE!BS126:BT126)=0,"-",INDEX(B167:B168,MATCH(1,[1]SAISIE!BS126:BT126,0)))),(CONCATENATE(G126,H126,I126,J126,K126,L126,M126,N126,O126,P126,Q126,R126)))</f>
        <v>-</v>
      </c>
      <c r="AD126" s="38" t="str">
        <f>IF(AC126=B167, F126 &amp;"                           "," ")</f>
        <v xml:space="preserve"> </v>
      </c>
      <c r="AE126" s="38" t="str">
        <f>IF(AC126=B168,F126 &amp;"                           "," ")</f>
        <v xml:space="preserve"> </v>
      </c>
      <c r="AF126" s="39" t="str">
        <f>CONCATENATE((IF(SUM([1]SAISIE!BU126:BW126)=0,"-",INDEX(B169:B171,MATCH(1,[1]SAISIE!BU126:BW126,0)))),(CONCATENATE(G126,H126,I126,J126,K126,L126,M126,N126,O126,P126,Q126,R126)))</f>
        <v>-</v>
      </c>
      <c r="AG126" s="38" t="str">
        <f>IF(AF126=B169, F126 &amp;"                           "," ")</f>
        <v xml:space="preserve"> </v>
      </c>
      <c r="AH126" s="38" t="str">
        <f>IF(AF126=B170,F126 &amp; "                            "," ")</f>
        <v xml:space="preserve"> </v>
      </c>
      <c r="AI126" s="38" t="str">
        <f>IF(AF126=B171,F126 &amp; "                               "," ")</f>
        <v xml:space="preserve"> </v>
      </c>
      <c r="AJ126" s="38" t="str">
        <f>CONCATENATE((IF(SUM([1]SAISIE!BX126:BY126)=0,"-",INDEX(B172:B173,MATCH(1,[1]SAISIE!BX126:BY126,0)))),(CONCATENATE(G126,H126,I126,J126,K126,L126,M126,N126,O126,P126,Q126,R126)))</f>
        <v>-</v>
      </c>
      <c r="AK126" s="38" t="str">
        <f>IF(AJ126=B172,F126 &amp;"                           "," ")</f>
        <v xml:space="preserve"> </v>
      </c>
      <c r="AL126" s="38" t="str">
        <f>IF(AJ126=B173,F126 &amp; "                            "," ")</f>
        <v xml:space="preserve"> </v>
      </c>
      <c r="AM126" s="41"/>
      <c r="AN126" s="38" t="str">
        <f>CONCATENATE((IF([1]SAISIE!AG126=1,F126 &amp; " " &amp; "normal                                                    ","")),(IF([1]SAISIE!AH126=1,F126 &amp; " " &amp; "diab                                               ","")),(IF([1]SAISIE!AI126=1,F126 &amp; " " &amp; "diab s sel                                              ","")),(IF([1]SAISIE!AJ126=1, F126 &amp; " " &amp; "mixé                                              ","")),(IF([1]SAISIE!AK126=1,F126 &amp; " " &amp;  "sans sel                                                  ","")),(IF([1]SAISIE!AL126=1,F126 &amp; " " &amp;  "sans graisse                                             ","")),,(IF([1]SAISIE!AM126=1,F126 &amp; " " &amp;  "sans gr s sel                                                ","")))</f>
        <v/>
      </c>
      <c r="AO126" s="38" t="str">
        <f>CONCATENATE((IF([1]SAISIE!AN126=1,F126 &amp; " " &amp; "normal                                      ","")),(IF([1]SAISIE!AO126=1,F126 &amp; " " &amp; "diab                                         ","")),(IF([1]SAISIE!AP126=1,F126 &amp; " " &amp; "diab s sel                                              ","")),(IF([1]SAISIE!AQ126=1,F126 &amp; " " &amp; "mixé                                            ","")),(IF([1]SAISIE!AR126=1,F126 &amp; " " &amp; "sans sel                                                  ","")),(IF([1]SAISIE!AS126=1,F126 &amp; " " &amp; "sans graisse                                                ","")),,(IF([1]SAISIE!AT126=1,F126 &amp; " " &amp; "sans gr s sel                                                   ","")),(IF([1]SAISIE!AU126=1,F126 &amp; " " &amp; "sans porc                                               ","")))</f>
        <v/>
      </c>
      <c r="AP126" s="42"/>
      <c r="AQ126" s="43"/>
      <c r="AR126" s="42"/>
      <c r="AS126" s="42"/>
      <c r="AT126" s="42"/>
      <c r="AU126" s="42"/>
      <c r="AV126" s="42"/>
      <c r="AW126" s="42"/>
      <c r="AX126" s="42"/>
      <c r="AY126" s="42"/>
      <c r="AZ126" s="42"/>
      <c r="BA126" s="42"/>
      <c r="BB126" s="42"/>
      <c r="BC126" s="42"/>
      <c r="BD126" s="42"/>
      <c r="BE126" s="42"/>
      <c r="BF126" s="42"/>
      <c r="BG126" s="42"/>
      <c r="BH126" s="42"/>
      <c r="BI126" s="42"/>
      <c r="BJ126" s="42"/>
      <c r="BK126" s="42"/>
      <c r="BL126" s="42"/>
      <c r="BM126" s="42"/>
      <c r="BN126" s="42"/>
      <c r="BO126" s="42"/>
      <c r="BP126" s="42"/>
      <c r="BQ126" s="42"/>
      <c r="BR126" s="42"/>
      <c r="BS126" s="42"/>
      <c r="BT126" s="42"/>
    </row>
    <row r="127" spans="1:72" s="44" customFormat="1" ht="69" customHeight="1">
      <c r="A127" s="11"/>
      <c r="B127" s="38">
        <f>'[1]Fiche d''informations'!B145</f>
        <v>0</v>
      </c>
      <c r="C127" s="38">
        <f>'[1]Fiche d''informations'!C145</f>
        <v>0</v>
      </c>
      <c r="D127" s="38">
        <f>'[1]Fiche d''informations'!D145</f>
        <v>0</v>
      </c>
      <c r="E127" s="38">
        <f>'[1]Fiche d''informations'!E145</f>
        <v>0</v>
      </c>
      <c r="F127" s="38" t="s">
        <v>158</v>
      </c>
      <c r="G127" s="38" t="str">
        <f>IF([1]SAISIE!AA127=1,'Fiche Agt.Service'!G6,"")</f>
        <v/>
      </c>
      <c r="H127" s="38" t="str">
        <f>IF([1]SAISIE!AB127=1,'Fiche Agt.Service'!H6,"")</f>
        <v/>
      </c>
      <c r="I127" s="38" t="str">
        <f>IF([1]SAISIE!AC127=1,'Fiche Agt.Service'!I6,"")</f>
        <v/>
      </c>
      <c r="J127" s="38" t="str">
        <f>IF([1]SAISIE!AD127=1,'Fiche Agt.Service'!J6,"")</f>
        <v/>
      </c>
      <c r="K127" s="38" t="str">
        <f>IF([1]SAISIE!AE127=1,'Fiche Agt.Service'!K6,"")</f>
        <v/>
      </c>
      <c r="L127" s="38" t="str">
        <f>IF([1]SAISIE!AF127=1,'Fiche Agt.Service'!L6,"")</f>
        <v/>
      </c>
      <c r="M127" s="38" t="str">
        <f>IF([1]SAISIE!BH127=1,'Fiche Agt.Service'!M6,"")</f>
        <v/>
      </c>
      <c r="N127" s="38" t="str">
        <f>IF([1]SAISIE!BI127=1,'Fiche Agt.Service'!N6,"")</f>
        <v/>
      </c>
      <c r="O127" s="38" t="str">
        <f>IF([1]SAISIE!BJ127=1,'Fiche Agt.Service'!O6,"")</f>
        <v/>
      </c>
      <c r="P127" s="38" t="str">
        <f>IF([1]SAISIE!BK127=1,'Fiche Agt.Service'!P6,"")</f>
        <v/>
      </c>
      <c r="Q127" s="38" t="str">
        <f>IF([1]SAISIE!BL127=1,'Fiche Agt.Service'!Q6,"")</f>
        <v/>
      </c>
      <c r="R127" s="38" t="str">
        <f>IF([1]SAISIE!BM127=1,'Fiche Agt.Service'!R6,"")</f>
        <v/>
      </c>
      <c r="S127" s="38" t="str">
        <f>CONCATENATE(IF([1]SAISIE!J127=1,"salle"," "), IF([1]SAISIE!K127=1,"logement"," "))</f>
        <v xml:space="preserve">  </v>
      </c>
      <c r="T127" s="38" t="str">
        <f t="shared" si="2"/>
        <v/>
      </c>
      <c r="U127" s="38" t="str">
        <f t="shared" si="3"/>
        <v/>
      </c>
      <c r="V127" s="39" t="str">
        <f>CONCATENATE((IF(SUM([1]SAISIE!BN127:BP127)=0,"-",INDEX(B162:B164,MATCH(1,[1]SAISIE!BN127:BP127,0)))),(CONCATENATE(G127,H127,I127,J127,K127,L127,M127,N127,O127,P127,Q127,R127)))</f>
        <v>-</v>
      </c>
      <c r="W127" s="38" t="str">
        <f>IF(V127=B162,F127 &amp;"                           "," ")</f>
        <v xml:space="preserve"> </v>
      </c>
      <c r="X127" s="40" t="str">
        <f>IF(V127=B163, F127 &amp; "                            "," ")</f>
        <v xml:space="preserve"> </v>
      </c>
      <c r="Y127" s="38" t="str">
        <f>IF(V127=B164, F127 &amp; "                               "," ")</f>
        <v xml:space="preserve"> </v>
      </c>
      <c r="Z127" s="38" t="str">
        <f>CONCATENATE((IF(SUM([1]SAISIE!BQ127:BR127)=0,"-",INDEX(B165:B166,MATCH(1,[1]SAISIE!BQ127:BR127,0)))),(CONCATENATE(G127,H127,I127,J127,K127,L127,M127,N127,O127,P127,Q127,R127)))</f>
        <v>-</v>
      </c>
      <c r="AA127" s="38" t="str">
        <f>IF(Z127=B165, F127 &amp;"                           "," ")</f>
        <v xml:space="preserve"> </v>
      </c>
      <c r="AB127" s="38" t="str">
        <f>IF(Z127=B166,F127 &amp;"                           "," ")</f>
        <v xml:space="preserve"> </v>
      </c>
      <c r="AC127" s="39" t="str">
        <f>CONCATENATE((IF(SUM([1]SAISIE!BS127:BT127)=0,"-",INDEX(B167:B168,MATCH(1,[1]SAISIE!BS127:BT127,0)))),(CONCATENATE(G127,H127,I127,J127,K127,L127,M127,N127,O127,P127,Q127,R127)))</f>
        <v>-</v>
      </c>
      <c r="AD127" s="38" t="str">
        <f>IF(AC127=B167, F127 &amp;"                           "," ")</f>
        <v xml:space="preserve"> </v>
      </c>
      <c r="AE127" s="38" t="str">
        <f>IF(AC127=B168,F127 &amp;"                           "," ")</f>
        <v xml:space="preserve"> </v>
      </c>
      <c r="AF127" s="39" t="str">
        <f>CONCATENATE((IF(SUM([1]SAISIE!BU127:BW127)=0,"-",INDEX(B169:B171,MATCH(1,[1]SAISIE!BU127:BW127,0)))),(CONCATENATE(G127,H127,I127,J127,K127,L127,M127,N127,O127,P127,Q127,R127)))</f>
        <v>-</v>
      </c>
      <c r="AG127" s="38" t="str">
        <f>IF(AF127=B169, F127 &amp;"                           "," ")</f>
        <v xml:space="preserve"> </v>
      </c>
      <c r="AH127" s="38" t="str">
        <f>IF(AF127=B170,F127 &amp; "                            "," ")</f>
        <v xml:space="preserve"> </v>
      </c>
      <c r="AI127" s="38" t="str">
        <f>IF(AF127=B171,F127 &amp; "                               "," ")</f>
        <v xml:space="preserve"> </v>
      </c>
      <c r="AJ127" s="38" t="str">
        <f>CONCATENATE((IF(SUM([1]SAISIE!BX127:BY127)=0,"-",INDEX(B172:B173,MATCH(1,[1]SAISIE!BX127:BY127,0)))),(CONCATENATE(G127,H127,I127,J127,K127,L127,M127,N127,O127,P127,Q127,R127)))</f>
        <v>-</v>
      </c>
      <c r="AK127" s="38" t="str">
        <f>IF(AJ127=B172,F127 &amp;"                           "," ")</f>
        <v xml:space="preserve"> </v>
      </c>
      <c r="AL127" s="38" t="str">
        <f>IF(AJ127=B173,F127 &amp; "                            "," ")</f>
        <v xml:space="preserve"> </v>
      </c>
      <c r="AM127" s="41"/>
      <c r="AN127" s="38" t="str">
        <f>CONCATENATE((IF([1]SAISIE!AG127=1,F127 &amp; " " &amp; "normal                                                    ","")),(IF([1]SAISIE!AH127=1,F127 &amp; " " &amp; "diab                                               ","")),(IF([1]SAISIE!AI127=1,F127 &amp; " " &amp; "diab s sel                                              ","")),(IF([1]SAISIE!AJ127=1, F127 &amp; " " &amp; "mixé                                              ","")),(IF([1]SAISIE!AK127=1,F127 &amp; " " &amp;  "sans sel                                                  ","")),(IF([1]SAISIE!AL127=1,F127 &amp; " " &amp;  "sans graisse                                             ","")),,(IF([1]SAISIE!AM127=1,F127 &amp; " " &amp;  "sans gr s sel                                                ","")))</f>
        <v/>
      </c>
      <c r="AO127" s="38" t="str">
        <f>CONCATENATE((IF([1]SAISIE!AN127=1,F127 &amp; " " &amp; "normal                                      ","")),(IF([1]SAISIE!AO127=1,F127 &amp; " " &amp; "diab                                         ","")),(IF([1]SAISIE!AP127=1,F127 &amp; " " &amp; "diab s sel                                              ","")),(IF([1]SAISIE!AQ127=1,F127 &amp; " " &amp; "mixé                                            ","")),(IF([1]SAISIE!AR127=1,F127 &amp; " " &amp; "sans sel                                                  ","")),(IF([1]SAISIE!AS127=1,F127 &amp; " " &amp; "sans graisse                                                ","")),,(IF([1]SAISIE!AT127=1,F127 &amp; " " &amp; "sans gr s sel                                                   ","")),(IF([1]SAISIE!AU127=1,F127 &amp; " " &amp; "sans porc                                               ","")))</f>
        <v/>
      </c>
      <c r="AP127" s="42"/>
      <c r="AQ127" s="43"/>
      <c r="AR127" s="42"/>
      <c r="AS127" s="42"/>
      <c r="AT127" s="42"/>
      <c r="AU127" s="42"/>
      <c r="AV127" s="42"/>
      <c r="AW127" s="42"/>
      <c r="AX127" s="42"/>
      <c r="AY127" s="42"/>
      <c r="AZ127" s="42"/>
      <c r="BA127" s="42"/>
      <c r="BB127" s="42"/>
      <c r="BC127" s="42"/>
      <c r="BD127" s="42"/>
      <c r="BE127" s="42"/>
      <c r="BF127" s="42"/>
      <c r="BG127" s="42"/>
      <c r="BH127" s="42"/>
      <c r="BI127" s="42"/>
      <c r="BJ127" s="42"/>
      <c r="BK127" s="42"/>
      <c r="BL127" s="42"/>
      <c r="BM127" s="42"/>
      <c r="BN127" s="42"/>
      <c r="BO127" s="42"/>
      <c r="BP127" s="42"/>
      <c r="BQ127" s="42"/>
      <c r="BR127" s="42"/>
      <c r="BS127" s="42"/>
      <c r="BT127" s="42"/>
    </row>
    <row r="128" spans="1:72" s="44" customFormat="1" ht="69" customHeight="1">
      <c r="A128" s="11"/>
      <c r="B128" s="38">
        <f>'[1]Fiche d''informations'!B146</f>
        <v>0</v>
      </c>
      <c r="C128" s="38">
        <f>'[1]Fiche d''informations'!C146</f>
        <v>0</v>
      </c>
      <c r="D128" s="38">
        <f>'[1]Fiche d''informations'!D146</f>
        <v>0</v>
      </c>
      <c r="E128" s="38">
        <f>'[1]Fiche d''informations'!E146</f>
        <v>0</v>
      </c>
      <c r="F128" s="38" t="s">
        <v>159</v>
      </c>
      <c r="G128" s="38" t="str">
        <f>IF([1]SAISIE!AA128=1,'Fiche Agt.Service'!G6,"")</f>
        <v/>
      </c>
      <c r="H128" s="38" t="str">
        <f>IF([1]SAISIE!AB128=1,'Fiche Agt.Service'!H6,"")</f>
        <v/>
      </c>
      <c r="I128" s="38" t="str">
        <f>IF([1]SAISIE!AC128=1,'Fiche Agt.Service'!I6,"")</f>
        <v/>
      </c>
      <c r="J128" s="38" t="str">
        <f>IF([1]SAISIE!AD128=1,'Fiche Agt.Service'!J6,"")</f>
        <v/>
      </c>
      <c r="K128" s="38" t="str">
        <f>IF([1]SAISIE!AE128=1,'Fiche Agt.Service'!K6,"")</f>
        <v/>
      </c>
      <c r="L128" s="38" t="str">
        <f>IF([1]SAISIE!AF128=1,'Fiche Agt.Service'!L6,"")</f>
        <v/>
      </c>
      <c r="M128" s="38" t="str">
        <f>IF([1]SAISIE!BH128=1,'Fiche Agt.Service'!M6,"")</f>
        <v/>
      </c>
      <c r="N128" s="38" t="str">
        <f>IF([1]SAISIE!BI128=1,'Fiche Agt.Service'!N6,"")</f>
        <v/>
      </c>
      <c r="O128" s="38" t="str">
        <f>IF([1]SAISIE!BJ128=1,'Fiche Agt.Service'!O6,"")</f>
        <v/>
      </c>
      <c r="P128" s="38" t="str">
        <f>IF([1]SAISIE!BK128=1,'Fiche Agt.Service'!P6,"")</f>
        <v/>
      </c>
      <c r="Q128" s="38" t="str">
        <f>IF([1]SAISIE!BL128=1,'Fiche Agt.Service'!Q6,"")</f>
        <v/>
      </c>
      <c r="R128" s="38" t="str">
        <f>IF([1]SAISIE!BM128=1,'Fiche Agt.Service'!R6,"")</f>
        <v/>
      </c>
      <c r="S128" s="38" t="str">
        <f>CONCATENATE(IF([1]SAISIE!J128=1,"salle"," "), IF([1]SAISIE!K128=1,"logement"," "))</f>
        <v xml:space="preserve">  </v>
      </c>
      <c r="T128" s="38" t="str">
        <f t="shared" si="2"/>
        <v/>
      </c>
      <c r="U128" s="38" t="str">
        <f t="shared" si="3"/>
        <v/>
      </c>
      <c r="V128" s="39" t="str">
        <f>CONCATENATE((IF(SUM([1]SAISIE!BN128:BP128)=0,"-",INDEX(B162:B164,MATCH(1,[1]SAISIE!BN128:BP128,0)))),(CONCATENATE(G128,H128,I128,J128,K128,L128,M128,N128,O128,P128,Q128,R128)))</f>
        <v>-</v>
      </c>
      <c r="W128" s="38" t="str">
        <f>IF(V128=B162,F128 &amp;"                           "," ")</f>
        <v xml:space="preserve"> </v>
      </c>
      <c r="X128" s="40" t="str">
        <f>IF(V128=B163, F128 &amp; "                            "," ")</f>
        <v xml:space="preserve"> </v>
      </c>
      <c r="Y128" s="38" t="str">
        <f>IF(V128=B164, F128 &amp; "                               "," ")</f>
        <v xml:space="preserve"> </v>
      </c>
      <c r="Z128" s="38" t="str">
        <f>CONCATENATE((IF(SUM([1]SAISIE!BQ128:BR128)=0,"-",INDEX(B165:B166,MATCH(1,[1]SAISIE!BQ128:BR128,0)))),(CONCATENATE(G128,H128,I128,J128,K128,L128,M128,N128,O128,P128,Q128,R128)))</f>
        <v>-</v>
      </c>
      <c r="AA128" s="38" t="str">
        <f>IF(Z128=B165, F128 &amp;"                           "," ")</f>
        <v xml:space="preserve"> </v>
      </c>
      <c r="AB128" s="38" t="str">
        <f>IF(Z128=B166,F128 &amp;"                           "," ")</f>
        <v xml:space="preserve"> </v>
      </c>
      <c r="AC128" s="39" t="str">
        <f>CONCATENATE((IF(SUM([1]SAISIE!BS128:BT128)=0,"-",INDEX(B167:B168,MATCH(1,[1]SAISIE!BS128:BT128,0)))),(CONCATENATE(G128,H128,I128,J128,K128,L128,M128,N128,O128,P128,Q128,R128)))</f>
        <v>-</v>
      </c>
      <c r="AD128" s="38" t="str">
        <f>IF(AC128=B167, F128 &amp;"                           "," ")</f>
        <v xml:space="preserve"> </v>
      </c>
      <c r="AE128" s="38" t="str">
        <f>IF(AC128=B168,F128 &amp;"                           "," ")</f>
        <v xml:space="preserve"> </v>
      </c>
      <c r="AF128" s="39" t="str">
        <f>CONCATENATE((IF(SUM([1]SAISIE!BU128:BW128)=0,"-",INDEX(B169:B171,MATCH(1,[1]SAISIE!BU128:BW128,0)))),(CONCATENATE(G128,H128,I128,J128,K128,L128,M128,N128,O128,P128,Q128,R128)))</f>
        <v>-</v>
      </c>
      <c r="AG128" s="38" t="str">
        <f>IF(AF128=B169, F128 &amp;"                           "," ")</f>
        <v xml:space="preserve"> </v>
      </c>
      <c r="AH128" s="38" t="str">
        <f>IF(AF128=B170,F128 &amp; "                            "," ")</f>
        <v xml:space="preserve"> </v>
      </c>
      <c r="AI128" s="38" t="str">
        <f>IF(AF128=B171,F128 &amp; "                               "," ")</f>
        <v xml:space="preserve"> </v>
      </c>
      <c r="AJ128" s="38" t="str">
        <f>CONCATENATE((IF(SUM([1]SAISIE!BX128:BY128)=0,"-",INDEX(B172:B173,MATCH(1,[1]SAISIE!BX128:BY128,0)))),(CONCATENATE(G128,H128,I128,J128,K128,L128,M128,N128,O128,P128,Q128,R128)))</f>
        <v>-</v>
      </c>
      <c r="AK128" s="38" t="str">
        <f>IF(AJ128=B172,F128 &amp;"                           "," ")</f>
        <v xml:space="preserve"> </v>
      </c>
      <c r="AL128" s="38" t="str">
        <f>IF(AJ128=B173,F128 &amp; "                            "," ")</f>
        <v xml:space="preserve"> </v>
      </c>
      <c r="AM128" s="41"/>
      <c r="AN128" s="38" t="str">
        <f>CONCATENATE((IF([1]SAISIE!AG128=1,F128 &amp; " " &amp; "normal                                                    ","")),(IF([1]SAISIE!AH128=1,F128 &amp; " " &amp; "diab                                               ","")),(IF([1]SAISIE!AI128=1,F128 &amp; " " &amp; "diab s sel                                              ","")),(IF([1]SAISIE!AJ128=1, F128 &amp; " " &amp; "mixé                                              ","")),(IF([1]SAISIE!AK128=1,F128 &amp; " " &amp;  "sans sel                                                  ","")),(IF([1]SAISIE!AL128=1,F128 &amp; " " &amp;  "sans graisse                                             ","")),,(IF([1]SAISIE!AM128=1,F128 &amp; " " &amp;  "sans gr s sel                                                ","")))</f>
        <v/>
      </c>
      <c r="AO128" s="38" t="str">
        <f>CONCATENATE((IF([1]SAISIE!AN128=1,F128 &amp; " " &amp; "normal                                      ","")),(IF([1]SAISIE!AO128=1,F128 &amp; " " &amp; "diab                                         ","")),(IF([1]SAISIE!AP128=1,F128 &amp; " " &amp; "diab s sel                                              ","")),(IF([1]SAISIE!AQ128=1,F128 &amp; " " &amp; "mixé                                            ","")),(IF([1]SAISIE!AR128=1,F128 &amp; " " &amp; "sans sel                                                  ","")),(IF([1]SAISIE!AS128=1,F128 &amp; " " &amp; "sans graisse                                                ","")),,(IF([1]SAISIE!AT128=1,F128 &amp; " " &amp; "sans gr s sel                                                   ","")),(IF([1]SAISIE!AU128=1,F128 &amp; " " &amp; "sans porc                                               ","")))</f>
        <v/>
      </c>
      <c r="AP128" s="42"/>
      <c r="AQ128" s="43"/>
      <c r="AR128" s="42"/>
      <c r="AS128" s="42"/>
      <c r="AT128" s="42"/>
      <c r="AU128" s="42"/>
      <c r="AV128" s="42"/>
      <c r="AW128" s="42"/>
      <c r="AX128" s="42"/>
      <c r="AY128" s="42"/>
      <c r="AZ128" s="42"/>
      <c r="BA128" s="42"/>
      <c r="BB128" s="42"/>
      <c r="BC128" s="42"/>
      <c r="BD128" s="42"/>
      <c r="BE128" s="42"/>
      <c r="BF128" s="42"/>
      <c r="BG128" s="42"/>
      <c r="BH128" s="42"/>
      <c r="BI128" s="42"/>
      <c r="BJ128" s="42"/>
      <c r="BK128" s="42"/>
      <c r="BL128" s="42"/>
      <c r="BM128" s="42"/>
      <c r="BN128" s="42"/>
      <c r="BO128" s="42"/>
      <c r="BP128" s="42"/>
      <c r="BQ128" s="42"/>
      <c r="BR128" s="42"/>
      <c r="BS128" s="42"/>
      <c r="BT128" s="42"/>
    </row>
    <row r="129" spans="1:72" s="44" customFormat="1" ht="69" customHeight="1">
      <c r="A129" s="11"/>
      <c r="B129" s="38">
        <f>'[1]Fiche d''informations'!B147</f>
        <v>0</v>
      </c>
      <c r="C129" s="38">
        <f>'[1]Fiche d''informations'!C147</f>
        <v>0</v>
      </c>
      <c r="D129" s="38">
        <f>'[1]Fiche d''informations'!D147</f>
        <v>0</v>
      </c>
      <c r="E129" s="38">
        <f>'[1]Fiche d''informations'!E147</f>
        <v>0</v>
      </c>
      <c r="F129" s="38" t="s">
        <v>160</v>
      </c>
      <c r="G129" s="38" t="str">
        <f>IF([1]SAISIE!AA129=1,'Fiche Agt.Service'!G6,"")</f>
        <v/>
      </c>
      <c r="H129" s="38" t="str">
        <f>IF([1]SAISIE!AB129=1,'Fiche Agt.Service'!H6,"")</f>
        <v/>
      </c>
      <c r="I129" s="38" t="str">
        <f>IF([1]SAISIE!AC129=1,'Fiche Agt.Service'!I6,"")</f>
        <v/>
      </c>
      <c r="J129" s="38" t="str">
        <f>IF([1]SAISIE!AD129=1,'Fiche Agt.Service'!J6,"")</f>
        <v/>
      </c>
      <c r="K129" s="38" t="str">
        <f>IF([1]SAISIE!AE129=1,'Fiche Agt.Service'!K6,"")</f>
        <v/>
      </c>
      <c r="L129" s="38" t="str">
        <f>IF([1]SAISIE!AF129=1,'Fiche Agt.Service'!L6,"")</f>
        <v/>
      </c>
      <c r="M129" s="38" t="str">
        <f>IF([1]SAISIE!BH129=1,'Fiche Agt.Service'!M6,"")</f>
        <v/>
      </c>
      <c r="N129" s="38" t="str">
        <f>IF([1]SAISIE!BI129=1,'Fiche Agt.Service'!N6,"")</f>
        <v/>
      </c>
      <c r="O129" s="38" t="str">
        <f>IF([1]SAISIE!BJ129=1,'Fiche Agt.Service'!O6,"")</f>
        <v/>
      </c>
      <c r="P129" s="38" t="str">
        <f>IF([1]SAISIE!BK129=1,'Fiche Agt.Service'!P6,"")</f>
        <v/>
      </c>
      <c r="Q129" s="38" t="str">
        <f>IF([1]SAISIE!BL129=1,'Fiche Agt.Service'!Q6,"")</f>
        <v/>
      </c>
      <c r="R129" s="38" t="str">
        <f>IF([1]SAISIE!BM129=1,'Fiche Agt.Service'!R6,"")</f>
        <v/>
      </c>
      <c r="S129" s="38" t="str">
        <f>CONCATENATE(IF([1]SAISIE!J129=1,"salle"," "), IF([1]SAISIE!K129=1,"logement"," "))</f>
        <v xml:space="preserve">  </v>
      </c>
      <c r="T129" s="38" t="str">
        <f t="shared" si="2"/>
        <v/>
      </c>
      <c r="U129" s="38" t="str">
        <f t="shared" si="3"/>
        <v/>
      </c>
      <c r="V129" s="39" t="str">
        <f>CONCATENATE((IF(SUM([1]SAISIE!BN129:BP129)=0,"-",INDEX(B162:B164,MATCH(1,[1]SAISIE!BN129:BP129,0)))),(CONCATENATE(G129,H129,I129,J129,K129,L129,M129,N129,O129,P129,Q129,R129)))</f>
        <v>-</v>
      </c>
      <c r="W129" s="38" t="str">
        <f>IF(V129=B162,F129 &amp;"                           "," ")</f>
        <v xml:space="preserve"> </v>
      </c>
      <c r="X129" s="40" t="str">
        <f>IF(V129=B163, F129 &amp; "                            "," ")</f>
        <v xml:space="preserve"> </v>
      </c>
      <c r="Y129" s="38" t="str">
        <f>IF(V129=B164, F129 &amp; "                               "," ")</f>
        <v xml:space="preserve"> </v>
      </c>
      <c r="Z129" s="38" t="str">
        <f>CONCATENATE((IF(SUM([1]SAISIE!BQ129:BR129)=0,"-",INDEX(B165:B166,MATCH(1,[1]SAISIE!BQ129:BR129,0)))),(CONCATENATE(G129,H129,I129,J129,K129,L129,M129,N129,O129,P129,Q129,R129)))</f>
        <v>-</v>
      </c>
      <c r="AA129" s="38" t="str">
        <f>IF(Z129=B165, F129 &amp;"                           "," ")</f>
        <v xml:space="preserve"> </v>
      </c>
      <c r="AB129" s="38" t="str">
        <f>IF(Z129=B166,F129 &amp;"                           "," ")</f>
        <v xml:space="preserve"> </v>
      </c>
      <c r="AC129" s="39" t="str">
        <f>CONCATENATE((IF(SUM([1]SAISIE!BS129:BT129)=0,"-",INDEX(B167:B168,MATCH(1,[1]SAISIE!BS129:BT129,0)))),(CONCATENATE(G129,H129,I129,J129,K129,L129,M129,N129,O129,P129,Q129,R129)))</f>
        <v>-</v>
      </c>
      <c r="AD129" s="38" t="str">
        <f>IF(AC129=B167, F129 &amp;"                           "," ")</f>
        <v xml:space="preserve"> </v>
      </c>
      <c r="AE129" s="38" t="str">
        <f>IF(AC129=B168,F129 &amp;"                           "," ")</f>
        <v xml:space="preserve"> </v>
      </c>
      <c r="AF129" s="39" t="str">
        <f>CONCATENATE((IF(SUM([1]SAISIE!BU129:BW129)=0,"-",INDEX(B169:B171,MATCH(1,[1]SAISIE!BU129:BW129,0)))),(CONCATENATE(G129,H129,I129,J129,K129,L129,M129,N129,O129,P129,Q129,R129)))</f>
        <v>-</v>
      </c>
      <c r="AG129" s="38" t="str">
        <f>IF(AF129=B169, F129 &amp;"                           "," ")</f>
        <v xml:space="preserve"> </v>
      </c>
      <c r="AH129" s="38" t="str">
        <f>IF(AF129=B170,F129 &amp; "                            "," ")</f>
        <v xml:space="preserve"> </v>
      </c>
      <c r="AI129" s="38" t="str">
        <f>IF(AF129=B171,F129 &amp; "                               "," ")</f>
        <v xml:space="preserve"> </v>
      </c>
      <c r="AJ129" s="38" t="str">
        <f>CONCATENATE((IF(SUM([1]SAISIE!BX129:BY129)=0,"-",INDEX(B172:B173,MATCH(1,[1]SAISIE!BX129:BY129,0)))),(CONCATENATE(G129,H129,I129,J129,K129,L129,M129,N129,O129,P129,Q129,R129)))</f>
        <v>-</v>
      </c>
      <c r="AK129" s="38" t="str">
        <f>IF(AJ129=B172,F129 &amp;"                           "," ")</f>
        <v xml:space="preserve"> </v>
      </c>
      <c r="AL129" s="38" t="str">
        <f>IF(AJ129=B173,F129 &amp; "                            "," ")</f>
        <v xml:space="preserve"> </v>
      </c>
      <c r="AM129" s="41"/>
      <c r="AN129" s="38" t="str">
        <f>CONCATENATE((IF([1]SAISIE!AG129=1,F129 &amp; " " &amp; "normal                                                    ","")),(IF([1]SAISIE!AH129=1,F129 &amp; " " &amp; "diab                                               ","")),(IF([1]SAISIE!AI129=1,F129 &amp; " " &amp; "diab s sel                                              ","")),(IF([1]SAISIE!AJ129=1, F129 &amp; " " &amp; "mixé                                              ","")),(IF([1]SAISIE!AK129=1,F129 &amp; " " &amp;  "sans sel                                                  ","")),(IF([1]SAISIE!AL129=1,F129 &amp; " " &amp;  "sans graisse                                             ","")),,(IF([1]SAISIE!AM129=1,F129 &amp; " " &amp;  "sans gr s sel                                                ","")))</f>
        <v/>
      </c>
      <c r="AO129" s="38" t="str">
        <f>CONCATENATE((IF([1]SAISIE!AN129=1,F129 &amp; " " &amp; "normal                                      ","")),(IF([1]SAISIE!AO129=1,F129 &amp; " " &amp; "diab                                         ","")),(IF([1]SAISIE!AP129=1,F129 &amp; " " &amp; "diab s sel                                              ","")),(IF([1]SAISIE!AQ129=1,F129 &amp; " " &amp; "mixé                                            ","")),(IF([1]SAISIE!AR129=1,F129 &amp; " " &amp; "sans sel                                                  ","")),(IF([1]SAISIE!AS129=1,F129 &amp; " " &amp; "sans graisse                                                ","")),,(IF([1]SAISIE!AT129=1,F129 &amp; " " &amp; "sans gr s sel                                                   ","")),(IF([1]SAISIE!AU129=1,F129 &amp; " " &amp; "sans porc                                               ","")))</f>
        <v/>
      </c>
      <c r="AP129" s="42"/>
      <c r="AQ129" s="43"/>
      <c r="AR129" s="42"/>
      <c r="AS129" s="42"/>
      <c r="AT129" s="42"/>
      <c r="AU129" s="42"/>
      <c r="AV129" s="42"/>
      <c r="AW129" s="42"/>
      <c r="AX129" s="42"/>
      <c r="AY129" s="42"/>
      <c r="AZ129" s="42"/>
      <c r="BA129" s="42"/>
      <c r="BB129" s="42"/>
      <c r="BC129" s="42"/>
      <c r="BD129" s="42"/>
      <c r="BE129" s="42"/>
      <c r="BF129" s="42"/>
      <c r="BG129" s="42"/>
      <c r="BH129" s="42"/>
      <c r="BI129" s="42"/>
      <c r="BJ129" s="42"/>
      <c r="BK129" s="42"/>
      <c r="BL129" s="42"/>
      <c r="BM129" s="42"/>
      <c r="BN129" s="42"/>
      <c r="BO129" s="42"/>
      <c r="BP129" s="42"/>
      <c r="BQ129" s="42"/>
      <c r="BR129" s="42"/>
      <c r="BS129" s="42"/>
      <c r="BT129" s="42"/>
    </row>
    <row r="130" spans="1:72" s="44" customFormat="1" ht="69" customHeight="1">
      <c r="A130" s="11"/>
      <c r="B130" s="38">
        <f>'[1]Fiche d''informations'!B148</f>
        <v>0</v>
      </c>
      <c r="C130" s="38">
        <f>'[1]Fiche d''informations'!C148</f>
        <v>0</v>
      </c>
      <c r="D130" s="38">
        <f>'[1]Fiche d''informations'!D148</f>
        <v>0</v>
      </c>
      <c r="E130" s="38">
        <f>'[1]Fiche d''informations'!E148</f>
        <v>0</v>
      </c>
      <c r="F130" s="38" t="s">
        <v>161</v>
      </c>
      <c r="G130" s="38" t="str">
        <f>IF([1]SAISIE!AA130=1,'Fiche Agt.Service'!G6,"")</f>
        <v/>
      </c>
      <c r="H130" s="38" t="str">
        <f>IF([1]SAISIE!AB130=1,'Fiche Agt.Service'!H6,"")</f>
        <v/>
      </c>
      <c r="I130" s="38" t="str">
        <f>IF([1]SAISIE!AC130=1,'Fiche Agt.Service'!I6,"")</f>
        <v/>
      </c>
      <c r="J130" s="38" t="str">
        <f>IF([1]SAISIE!AD130=1,'Fiche Agt.Service'!J6,"")</f>
        <v/>
      </c>
      <c r="K130" s="38" t="str">
        <f>IF([1]SAISIE!AE130=1,'Fiche Agt.Service'!K6,"")</f>
        <v/>
      </c>
      <c r="L130" s="38" t="str">
        <f>IF([1]SAISIE!AF130=1,'Fiche Agt.Service'!L6,"")</f>
        <v/>
      </c>
      <c r="M130" s="38" t="str">
        <f>IF([1]SAISIE!BH130=1,'Fiche Agt.Service'!M6,"")</f>
        <v/>
      </c>
      <c r="N130" s="38" t="str">
        <f>IF([1]SAISIE!BI130=1,'Fiche Agt.Service'!N6,"")</f>
        <v/>
      </c>
      <c r="O130" s="38" t="str">
        <f>IF([1]SAISIE!BJ130=1,'Fiche Agt.Service'!O6,"")</f>
        <v/>
      </c>
      <c r="P130" s="38" t="str">
        <f>IF([1]SAISIE!BK130=1,'Fiche Agt.Service'!P6,"")</f>
        <v/>
      </c>
      <c r="Q130" s="38" t="str">
        <f>IF([1]SAISIE!BL130=1,'Fiche Agt.Service'!Q6,"")</f>
        <v/>
      </c>
      <c r="R130" s="38" t="str">
        <f>IF([1]SAISIE!BM130=1,'Fiche Agt.Service'!R6,"")</f>
        <v/>
      </c>
      <c r="S130" s="38" t="str">
        <f>CONCATENATE(IF([1]SAISIE!J130=1,"salle"," "), IF([1]SAISIE!K130=1,"logement"," "))</f>
        <v xml:space="preserve">  </v>
      </c>
      <c r="T130" s="38" t="str">
        <f t="shared" si="2"/>
        <v/>
      </c>
      <c r="U130" s="38" t="str">
        <f t="shared" si="3"/>
        <v/>
      </c>
      <c r="V130" s="39" t="str">
        <f>CONCATENATE((IF(SUM([1]SAISIE!BN130:BP130)=0,"-",INDEX(B162:B164,MATCH(1,[1]SAISIE!BN130:BP130,0)))),(CONCATENATE(G130,H130,I130,J130,K130,L130,M130,N130,O130,P130,Q130,R130)))</f>
        <v>-</v>
      </c>
      <c r="W130" s="38" t="str">
        <f>IF(V130=B162,F130 &amp;"                           "," ")</f>
        <v xml:space="preserve"> </v>
      </c>
      <c r="X130" s="40" t="str">
        <f>IF(V130=B163, F130 &amp; "                            "," ")</f>
        <v xml:space="preserve"> </v>
      </c>
      <c r="Y130" s="38" t="str">
        <f>IF(V130=B164, F130 &amp; "                               "," ")</f>
        <v xml:space="preserve"> </v>
      </c>
      <c r="Z130" s="38" t="str">
        <f>CONCATENATE((IF(SUM([1]SAISIE!BQ130:BR130)=0,"-",INDEX(B165:B166,MATCH(1,[1]SAISIE!BQ130:BR130,0)))),(CONCATENATE(G130,H130,I130,J130,K130,L130,M130,N130,O130,P130,Q130,R130)))</f>
        <v>-</v>
      </c>
      <c r="AA130" s="38" t="str">
        <f>IF(Z130=B165, F130 &amp;"                           "," ")</f>
        <v xml:space="preserve"> </v>
      </c>
      <c r="AB130" s="38" t="str">
        <f>IF(Z130=B166,F130 &amp;"                           "," ")</f>
        <v xml:space="preserve"> </v>
      </c>
      <c r="AC130" s="39" t="str">
        <f>CONCATENATE((IF(SUM([1]SAISIE!BS130:BT130)=0,"-",INDEX(B167:B168,MATCH(1,[1]SAISIE!BS130:BT130,0)))),(CONCATENATE(G130,H130,I130,J130,K130,L130,M130,N130,O130,P130,Q130,R130)))</f>
        <v>-</v>
      </c>
      <c r="AD130" s="38" t="str">
        <f>IF(AC130=B167, F130 &amp;"                           "," ")</f>
        <v xml:space="preserve"> </v>
      </c>
      <c r="AE130" s="38" t="str">
        <f>IF(AC130=B168,F130 &amp;"                           "," ")</f>
        <v xml:space="preserve"> </v>
      </c>
      <c r="AF130" s="39" t="str">
        <f>CONCATENATE((IF(SUM([1]SAISIE!BU130:BW130)=0,"-",INDEX(B169:B171,MATCH(1,[1]SAISIE!BU130:BW130,0)))),(CONCATENATE(G130,H130,I130,J130,K130,L130,M130,N130,O130,P130,Q130,R130)))</f>
        <v>-</v>
      </c>
      <c r="AG130" s="38" t="str">
        <f>IF(AF130=B169, F130 &amp;"                           "," ")</f>
        <v xml:space="preserve"> </v>
      </c>
      <c r="AH130" s="38" t="str">
        <f>IF(AF130=B170,F130 &amp; "                            "," ")</f>
        <v xml:space="preserve"> </v>
      </c>
      <c r="AI130" s="38" t="str">
        <f>IF(AF130=B171,F130 &amp; "                               "," ")</f>
        <v xml:space="preserve"> </v>
      </c>
      <c r="AJ130" s="38" t="str">
        <f>CONCATENATE((IF(SUM([1]SAISIE!BX130:BY130)=0,"-",INDEX(B172:B173,MATCH(1,[1]SAISIE!BX130:BY130,0)))),(CONCATENATE(G130,H130,I130,J130,K130,L130,M130,N130,O130,P130,Q130,R130)))</f>
        <v>-</v>
      </c>
      <c r="AK130" s="38" t="str">
        <f>IF(AJ130=B172,F130 &amp;"                           "," ")</f>
        <v xml:space="preserve"> </v>
      </c>
      <c r="AL130" s="38" t="str">
        <f>IF(AJ130=B173,F130 &amp; "                            "," ")</f>
        <v xml:space="preserve"> </v>
      </c>
      <c r="AM130" s="41"/>
      <c r="AN130" s="38" t="str">
        <f>CONCATENATE((IF([1]SAISIE!AG130=1,F130 &amp; " " &amp; "normal                                                    ","")),(IF([1]SAISIE!AH130=1,F130 &amp; " " &amp; "diab                                               ","")),(IF([1]SAISIE!AI130=1,F130 &amp; " " &amp; "diab s sel                                              ","")),(IF([1]SAISIE!AJ130=1, F130 &amp; " " &amp; "mixé                                              ","")),(IF([1]SAISIE!AK130=1,F130 &amp; " " &amp;  "sans sel                                                  ","")),(IF([1]SAISIE!AL130=1,F130 &amp; " " &amp;  "sans graisse                                             ","")),,(IF([1]SAISIE!AM130=1,F130 &amp; " " &amp;  "sans gr s sel                                                ","")))</f>
        <v/>
      </c>
      <c r="AO130" s="38" t="str">
        <f>CONCATENATE((IF([1]SAISIE!AN130=1,F130 &amp; " " &amp; "normal                                      ","")),(IF([1]SAISIE!AO130=1,F130 &amp; " " &amp; "diab                                         ","")),(IF([1]SAISIE!AP130=1,F130 &amp; " " &amp; "diab s sel                                              ","")),(IF([1]SAISIE!AQ130=1,F130 &amp; " " &amp; "mixé                                            ","")),(IF([1]SAISIE!AR130=1,F130 &amp; " " &amp; "sans sel                                                  ","")),(IF([1]SAISIE!AS130=1,F130 &amp; " " &amp; "sans graisse                                                ","")),,(IF([1]SAISIE!AT130=1,F130 &amp; " " &amp; "sans gr s sel                                                   ","")),(IF([1]SAISIE!AU130=1,F130 &amp; " " &amp; "sans porc                                               ","")))</f>
        <v/>
      </c>
      <c r="AP130" s="42"/>
      <c r="AQ130" s="43"/>
      <c r="AR130" s="42"/>
      <c r="AS130" s="42"/>
      <c r="AT130" s="42"/>
      <c r="AU130" s="42"/>
      <c r="AV130" s="42"/>
      <c r="AW130" s="42"/>
      <c r="AX130" s="42"/>
      <c r="AY130" s="42"/>
      <c r="AZ130" s="42"/>
      <c r="BA130" s="42"/>
      <c r="BB130" s="42"/>
      <c r="BC130" s="42"/>
      <c r="BD130" s="42"/>
      <c r="BE130" s="42"/>
      <c r="BF130" s="42"/>
      <c r="BG130" s="42"/>
      <c r="BH130" s="42"/>
      <c r="BI130" s="42"/>
      <c r="BJ130" s="42"/>
      <c r="BK130" s="42"/>
      <c r="BL130" s="42"/>
      <c r="BM130" s="42"/>
      <c r="BN130" s="42"/>
      <c r="BO130" s="42"/>
      <c r="BP130" s="42"/>
      <c r="BQ130" s="42"/>
      <c r="BR130" s="42"/>
      <c r="BS130" s="42"/>
      <c r="BT130" s="42"/>
    </row>
    <row r="131" spans="1:72" s="44" customFormat="1" ht="69" customHeight="1">
      <c r="A131" s="11"/>
      <c r="B131" s="38">
        <f>'[1]Fiche d''informations'!B149</f>
        <v>0</v>
      </c>
      <c r="C131" s="38">
        <f>'[1]Fiche d''informations'!C149</f>
        <v>0</v>
      </c>
      <c r="D131" s="38">
        <f>'[1]Fiche d''informations'!D149</f>
        <v>0</v>
      </c>
      <c r="E131" s="38">
        <f>'[1]Fiche d''informations'!E149</f>
        <v>0</v>
      </c>
      <c r="F131" s="38" t="s">
        <v>162</v>
      </c>
      <c r="G131" s="38" t="str">
        <f>IF([1]SAISIE!AA131=1,'Fiche Agt.Service'!G6,"")</f>
        <v/>
      </c>
      <c r="H131" s="38" t="str">
        <f>IF([1]SAISIE!AB131=1,'Fiche Agt.Service'!H6,"")</f>
        <v/>
      </c>
      <c r="I131" s="38" t="str">
        <f>IF([1]SAISIE!AC131=1,'Fiche Agt.Service'!I6,"")</f>
        <v/>
      </c>
      <c r="J131" s="38" t="str">
        <f>IF([1]SAISIE!AD131=1,'Fiche Agt.Service'!J6,"")</f>
        <v/>
      </c>
      <c r="K131" s="38" t="str">
        <f>IF([1]SAISIE!AE131=1,'Fiche Agt.Service'!K6,"")</f>
        <v/>
      </c>
      <c r="L131" s="38" t="str">
        <f>IF([1]SAISIE!AF131=1,'Fiche Agt.Service'!L6,"")</f>
        <v/>
      </c>
      <c r="M131" s="38" t="str">
        <f>IF([1]SAISIE!BH131=1,'Fiche Agt.Service'!M6,"")</f>
        <v/>
      </c>
      <c r="N131" s="38" t="str">
        <f>IF([1]SAISIE!BI131=1,'Fiche Agt.Service'!N6,"")</f>
        <v/>
      </c>
      <c r="O131" s="38" t="str">
        <f>IF([1]SAISIE!BJ131=1,'Fiche Agt.Service'!O6,"")</f>
        <v/>
      </c>
      <c r="P131" s="38" t="str">
        <f>IF([1]SAISIE!BK131=1,'Fiche Agt.Service'!P6,"")</f>
        <v/>
      </c>
      <c r="Q131" s="38" t="str">
        <f>IF([1]SAISIE!BL131=1,'Fiche Agt.Service'!Q6,"")</f>
        <v/>
      </c>
      <c r="R131" s="38" t="str">
        <f>IF([1]SAISIE!BM131=1,'Fiche Agt.Service'!R6,"")</f>
        <v/>
      </c>
      <c r="S131" s="38" t="str">
        <f>CONCATENATE(IF([1]SAISIE!J131=1,"salle"," "), IF([1]SAISIE!K131=1,"logement"," "))</f>
        <v xml:space="preserve">  </v>
      </c>
      <c r="T131" s="38" t="str">
        <f t="shared" si="2"/>
        <v/>
      </c>
      <c r="U131" s="38" t="str">
        <f t="shared" si="3"/>
        <v/>
      </c>
      <c r="V131" s="39" t="str">
        <f>CONCATENATE((IF(SUM([1]SAISIE!BN131:BP131)=0,"-",INDEX(B162:B164,MATCH(1,[1]SAISIE!BN131:BP131,0)))),(CONCATENATE(G131,H131,I131,J131,K131,L131,M131,N131,O131,P131,Q131,R131)))</f>
        <v>-</v>
      </c>
      <c r="W131" s="38" t="str">
        <f>IF(V131=B162,F131 &amp;"                           "," ")</f>
        <v xml:space="preserve"> </v>
      </c>
      <c r="X131" s="40" t="str">
        <f>IF(V131=B163, F131 &amp; "                            "," ")</f>
        <v xml:space="preserve"> </v>
      </c>
      <c r="Y131" s="38" t="str">
        <f>IF(V131=B164, F131 &amp; "                               "," ")</f>
        <v xml:space="preserve"> </v>
      </c>
      <c r="Z131" s="38" t="str">
        <f>CONCATENATE((IF(SUM([1]SAISIE!BQ131:BR131)=0,"-",INDEX(B165:B166,MATCH(1,[1]SAISIE!BQ131:BR131,0)))),(CONCATENATE(G131,H131,I131,J131,K131,L131,M131,N131,O131,P131,Q131,R131)))</f>
        <v>-</v>
      </c>
      <c r="AA131" s="38" t="str">
        <f>IF(Z131=B165, F131 &amp;"                           "," ")</f>
        <v xml:space="preserve"> </v>
      </c>
      <c r="AB131" s="38" t="str">
        <f>IF(Z131=B166,F131 &amp;"                           "," ")</f>
        <v xml:space="preserve"> </v>
      </c>
      <c r="AC131" s="39" t="str">
        <f>CONCATENATE((IF(SUM([1]SAISIE!BS131:BT131)=0,"-",INDEX(B167:B168,MATCH(1,[1]SAISIE!BS131:BT131,0)))),(CONCATENATE(G131,H131,I131,J131,K131,L131,M131,N131,O131,P131,Q131,R131)))</f>
        <v>-</v>
      </c>
      <c r="AD131" s="38" t="str">
        <f>IF(AC131=B167, F131 &amp;"                           "," ")</f>
        <v xml:space="preserve"> </v>
      </c>
      <c r="AE131" s="38" t="str">
        <f>IF(AC131=B168,F131 &amp;"                           "," ")</f>
        <v xml:space="preserve"> </v>
      </c>
      <c r="AF131" s="39" t="str">
        <f>CONCATENATE((IF(SUM([1]SAISIE!BU131:BW131)=0,"-",INDEX(B169:B171,MATCH(1,[1]SAISIE!BU131:BW131,0)))),(CONCATENATE(G131,H131,I131,J131,K131,L131,M131,N131,O131,P131,Q131,R131)))</f>
        <v>-</v>
      </c>
      <c r="AG131" s="38" t="str">
        <f>IF(AF131=B169, F131 &amp;"                           "," ")</f>
        <v xml:space="preserve"> </v>
      </c>
      <c r="AH131" s="38" t="str">
        <f>IF(AF131=B170,F131 &amp; "                            "," ")</f>
        <v xml:space="preserve"> </v>
      </c>
      <c r="AI131" s="38" t="str">
        <f>IF(AF131=B171,F131 &amp; "                               "," ")</f>
        <v xml:space="preserve"> </v>
      </c>
      <c r="AJ131" s="38" t="str">
        <f>CONCATENATE((IF(SUM([1]SAISIE!BX131:BY131)=0,"-",INDEX(B172:B173,MATCH(1,[1]SAISIE!BX131:BY131,0)))),(CONCATENATE(G131,H131,I131,J131,K131,L131,M131,N131,O131,P131,Q131,R131)))</f>
        <v>-</v>
      </c>
      <c r="AK131" s="38" t="str">
        <f>IF(AJ131=B172,F131 &amp;"                           "," ")</f>
        <v xml:space="preserve"> </v>
      </c>
      <c r="AL131" s="38" t="str">
        <f>IF(AJ131=B173,F131 &amp; "                            "," ")</f>
        <v xml:space="preserve"> </v>
      </c>
      <c r="AM131" s="41"/>
      <c r="AN131" s="38" t="str">
        <f>CONCATENATE((IF([1]SAISIE!AG131=1,F131 &amp; " " &amp; "normal                                                    ","")),(IF([1]SAISIE!AH131=1,F131 &amp; " " &amp; "diab                                               ","")),(IF([1]SAISIE!AI131=1,F131 &amp; " " &amp; "diab s sel                                              ","")),(IF([1]SAISIE!AJ131=1, F131 &amp; " " &amp; "mixé                                              ","")),(IF([1]SAISIE!AK131=1,F131 &amp; " " &amp;  "sans sel                                                  ","")),(IF([1]SAISIE!AL131=1,F131 &amp; " " &amp;  "sans graisse                                             ","")),,(IF([1]SAISIE!AM131=1,F131 &amp; " " &amp;  "sans gr s sel                                                ","")))</f>
        <v/>
      </c>
      <c r="AO131" s="38" t="str">
        <f>CONCATENATE((IF([1]SAISIE!AN131=1,F131 &amp; " " &amp; "normal                                      ","")),(IF([1]SAISIE!AO131=1,F131 &amp; " " &amp; "diab                                         ","")),(IF([1]SAISIE!AP131=1,F131 &amp; " " &amp; "diab s sel                                              ","")),(IF([1]SAISIE!AQ131=1,F131 &amp; " " &amp; "mixé                                            ","")),(IF([1]SAISIE!AR131=1,F131 &amp; " " &amp; "sans sel                                                  ","")),(IF([1]SAISIE!AS131=1,F131 &amp; " " &amp; "sans graisse                                                ","")),,(IF([1]SAISIE!AT131=1,F131 &amp; " " &amp; "sans gr s sel                                                   ","")),(IF([1]SAISIE!AU131=1,F131 &amp; " " &amp; "sans porc                                               ","")))</f>
        <v/>
      </c>
      <c r="AP131" s="42"/>
      <c r="AQ131" s="43"/>
      <c r="AR131" s="42"/>
      <c r="AS131" s="42"/>
      <c r="AT131" s="42"/>
      <c r="AU131" s="42"/>
      <c r="AV131" s="42"/>
      <c r="AW131" s="42"/>
      <c r="AX131" s="42"/>
      <c r="AY131" s="42"/>
      <c r="AZ131" s="42"/>
      <c r="BA131" s="42"/>
      <c r="BB131" s="42"/>
      <c r="BC131" s="42"/>
      <c r="BD131" s="42"/>
      <c r="BE131" s="42"/>
      <c r="BF131" s="42"/>
      <c r="BG131" s="42"/>
      <c r="BH131" s="42"/>
      <c r="BI131" s="42"/>
      <c r="BJ131" s="42"/>
      <c r="BK131" s="42"/>
      <c r="BL131" s="42"/>
      <c r="BM131" s="42"/>
      <c r="BN131" s="42"/>
      <c r="BO131" s="42"/>
      <c r="BP131" s="42"/>
      <c r="BQ131" s="42"/>
      <c r="BR131" s="42"/>
      <c r="BS131" s="42"/>
      <c r="BT131" s="42"/>
    </row>
    <row r="132" spans="1:72" s="44" customFormat="1" ht="69" customHeight="1">
      <c r="A132" s="11"/>
      <c r="B132" s="38">
        <f>'[1]Fiche d''informations'!B150</f>
        <v>0</v>
      </c>
      <c r="C132" s="38">
        <f>'[1]Fiche d''informations'!C150</f>
        <v>0</v>
      </c>
      <c r="D132" s="38">
        <f>'[1]Fiche d''informations'!D150</f>
        <v>0</v>
      </c>
      <c r="E132" s="38">
        <f>'[1]Fiche d''informations'!E150</f>
        <v>0</v>
      </c>
      <c r="F132" s="38" t="s">
        <v>163</v>
      </c>
      <c r="G132" s="38" t="str">
        <f>IF([1]SAISIE!AA132=1,'Fiche Agt.Service'!G6,"")</f>
        <v/>
      </c>
      <c r="H132" s="38" t="str">
        <f>IF([1]SAISIE!AB132=1,'Fiche Agt.Service'!H6,"")</f>
        <v/>
      </c>
      <c r="I132" s="38" t="str">
        <f>IF([1]SAISIE!AC132=1,'Fiche Agt.Service'!I6,"")</f>
        <v/>
      </c>
      <c r="J132" s="38" t="str">
        <f>IF([1]SAISIE!AD132=1,'Fiche Agt.Service'!J6,"")</f>
        <v/>
      </c>
      <c r="K132" s="38" t="str">
        <f>IF([1]SAISIE!AE132=1,'Fiche Agt.Service'!K6,"")</f>
        <v/>
      </c>
      <c r="L132" s="38" t="str">
        <f>IF([1]SAISIE!AF132=1,'Fiche Agt.Service'!L6,"")</f>
        <v/>
      </c>
      <c r="M132" s="38" t="str">
        <f>IF([1]SAISIE!BH132=1,'Fiche Agt.Service'!M6,"")</f>
        <v/>
      </c>
      <c r="N132" s="38" t="str">
        <f>IF([1]SAISIE!BI132=1,'Fiche Agt.Service'!N6,"")</f>
        <v/>
      </c>
      <c r="O132" s="38" t="str">
        <f>IF([1]SAISIE!BJ132=1,'Fiche Agt.Service'!O6,"")</f>
        <v/>
      </c>
      <c r="P132" s="38" t="str">
        <f>IF([1]SAISIE!BK132=1,'Fiche Agt.Service'!P6,"")</f>
        <v/>
      </c>
      <c r="Q132" s="38" t="str">
        <f>IF([1]SAISIE!BL132=1,'Fiche Agt.Service'!Q6,"")</f>
        <v/>
      </c>
      <c r="R132" s="38" t="str">
        <f>IF([1]SAISIE!BM132=1,'Fiche Agt.Service'!R6,"")</f>
        <v/>
      </c>
      <c r="S132" s="38" t="str">
        <f>CONCATENATE(IF([1]SAISIE!J132=1,"salle"," "), IF([1]SAISIE!K132=1,"logement"," "))</f>
        <v xml:space="preserve">  </v>
      </c>
      <c r="T132" s="38" t="str">
        <f t="shared" si="2"/>
        <v/>
      </c>
      <c r="U132" s="38" t="str">
        <f t="shared" si="3"/>
        <v/>
      </c>
      <c r="V132" s="39" t="str">
        <f>CONCATENATE((IF(SUM([1]SAISIE!BN132:BP132)=0,"-",INDEX(B162:B164,MATCH(1,[1]SAISIE!BN132:BP132,0)))),(CONCATENATE(G132,H132,I132,J132,K132,L132,M132,N132,O132,P132,Q132,R132)))</f>
        <v>-</v>
      </c>
      <c r="W132" s="38" t="str">
        <f>IF(V132=B162,F132 &amp;"                           "," ")</f>
        <v xml:space="preserve"> </v>
      </c>
      <c r="X132" s="40" t="str">
        <f>IF(V132=B163, F132 &amp; "                            "," ")</f>
        <v xml:space="preserve"> </v>
      </c>
      <c r="Y132" s="38" t="str">
        <f>IF(V132=B164, F132 &amp; "                               "," ")</f>
        <v xml:space="preserve"> </v>
      </c>
      <c r="Z132" s="38" t="str">
        <f>CONCATENATE((IF(SUM([1]SAISIE!BQ132:BR132)=0,"-",INDEX(B165:B166,MATCH(1,[1]SAISIE!BQ132:BR132,0)))),(CONCATENATE(G132,H132,I132,J132,K132,L132,M132,N132,O132,P132,Q132,R132)))</f>
        <v>-</v>
      </c>
      <c r="AA132" s="38" t="str">
        <f>IF(Z132=B165, F132 &amp;"                           "," ")</f>
        <v xml:space="preserve"> </v>
      </c>
      <c r="AB132" s="38" t="str">
        <f>IF(Z132=B166,F132 &amp;"                           "," ")</f>
        <v xml:space="preserve"> </v>
      </c>
      <c r="AC132" s="39" t="str">
        <f>CONCATENATE((IF(SUM([1]SAISIE!BS132:BT132)=0,"-",INDEX(B167:B168,MATCH(1,[1]SAISIE!BS132:BT132,0)))),(CONCATENATE(G132,H132,I132,J132,K132,L132,M132,N132,O132,P132,Q132,R132)))</f>
        <v>-</v>
      </c>
      <c r="AD132" s="38" t="str">
        <f>IF(AC132=B167, F132 &amp;"                           "," ")</f>
        <v xml:space="preserve"> </v>
      </c>
      <c r="AE132" s="38" t="str">
        <f>IF(AC132=B168,F132 &amp;"                           "," ")</f>
        <v xml:space="preserve"> </v>
      </c>
      <c r="AF132" s="39" t="str">
        <f>CONCATENATE((IF(SUM([1]SAISIE!BU132:BW132)=0,"-",INDEX(B169:B171,MATCH(1,[1]SAISIE!BU132:BW132,0)))),(CONCATENATE(G132,H132,I132,J132,K132,L132,M132,N132,O132,P132,Q132,R132)))</f>
        <v>-</v>
      </c>
      <c r="AG132" s="38" t="str">
        <f>IF(AF132=B169, F132 &amp;"                           "," ")</f>
        <v xml:space="preserve"> </v>
      </c>
      <c r="AH132" s="38" t="str">
        <f>IF(AF132=B170,F132 &amp; "                            "," ")</f>
        <v xml:space="preserve"> </v>
      </c>
      <c r="AI132" s="38" t="str">
        <f>IF(AF132=B171,F132 &amp; "                               "," ")</f>
        <v xml:space="preserve"> </v>
      </c>
      <c r="AJ132" s="38" t="str">
        <f>CONCATENATE((IF(SUM([1]SAISIE!BX132:BY132)=0,"-",INDEX(B172:B173,MATCH(1,[1]SAISIE!BX132:BY132,0)))),(CONCATENATE(G132,H132,I132,J132,K132,L132,M132,N132,O132,P132,Q132,R132)))</f>
        <v>-</v>
      </c>
      <c r="AK132" s="38" t="str">
        <f>IF(AJ132=B172,F132 &amp;"                           "," ")</f>
        <v xml:space="preserve"> </v>
      </c>
      <c r="AL132" s="38" t="str">
        <f>IF(AJ132=B173,F132 &amp; "                            "," ")</f>
        <v xml:space="preserve"> </v>
      </c>
      <c r="AM132" s="41"/>
      <c r="AN132" s="38" t="str">
        <f>CONCATENATE((IF([1]SAISIE!AG132=1,F132 &amp; " " &amp; "normal                                                    ","")),(IF([1]SAISIE!AH132=1,F132 &amp; " " &amp; "diab                                               ","")),(IF([1]SAISIE!AI132=1,F132 &amp; " " &amp; "diab s sel                                              ","")),(IF([1]SAISIE!AJ132=1, F132 &amp; " " &amp; "mixé                                              ","")),(IF([1]SAISIE!AK132=1,F132 &amp; " " &amp;  "sans sel                                                  ","")),(IF([1]SAISIE!AL132=1,F132 &amp; " " &amp;  "sans graisse                                             ","")),,(IF([1]SAISIE!AM132=1,F132 &amp; " " &amp;  "sans gr s sel                                                ","")))</f>
        <v/>
      </c>
      <c r="AO132" s="38" t="str">
        <f>CONCATENATE((IF([1]SAISIE!AN132=1,F132 &amp; " " &amp; "normal                                      ","")),(IF([1]SAISIE!AO132=1,F132 &amp; " " &amp; "diab                                         ","")),(IF([1]SAISIE!AP132=1,F132 &amp; " " &amp; "diab s sel                                              ","")),(IF([1]SAISIE!AQ132=1,F132 &amp; " " &amp; "mixé                                            ","")),(IF([1]SAISIE!AR132=1,F132 &amp; " " &amp; "sans sel                                                  ","")),(IF([1]SAISIE!AS132=1,F132 &amp; " " &amp; "sans graisse                                                ","")),,(IF([1]SAISIE!AT132=1,F132 &amp; " " &amp; "sans gr s sel                                                   ","")),(IF([1]SAISIE!AU132=1,F132 &amp; " " &amp; "sans porc                                               ","")))</f>
        <v/>
      </c>
      <c r="AP132" s="42"/>
      <c r="AQ132" s="43"/>
      <c r="AR132" s="42"/>
      <c r="AS132" s="42"/>
      <c r="AT132" s="42"/>
      <c r="AU132" s="42"/>
      <c r="AV132" s="42"/>
      <c r="AW132" s="42"/>
      <c r="AX132" s="42"/>
      <c r="AY132" s="42"/>
      <c r="AZ132" s="42"/>
      <c r="BA132" s="42"/>
      <c r="BB132" s="42"/>
      <c r="BC132" s="42"/>
      <c r="BD132" s="42"/>
      <c r="BE132" s="42"/>
      <c r="BF132" s="42"/>
      <c r="BG132" s="42"/>
      <c r="BH132" s="42"/>
      <c r="BI132" s="42"/>
      <c r="BJ132" s="42"/>
      <c r="BK132" s="42"/>
      <c r="BL132" s="42"/>
      <c r="BM132" s="42"/>
      <c r="BN132" s="42"/>
      <c r="BO132" s="42"/>
      <c r="BP132" s="42"/>
      <c r="BQ132" s="42"/>
      <c r="BR132" s="42"/>
      <c r="BS132" s="42"/>
      <c r="BT132" s="42"/>
    </row>
    <row r="133" spans="1:72" s="44" customFormat="1" ht="69" customHeight="1">
      <c r="A133" s="11"/>
      <c r="B133" s="38">
        <f>'[1]Fiche d''informations'!B151</f>
        <v>0</v>
      </c>
      <c r="C133" s="38">
        <f>'[1]Fiche d''informations'!C151</f>
        <v>0</v>
      </c>
      <c r="D133" s="38">
        <f>'[1]Fiche d''informations'!D151</f>
        <v>0</v>
      </c>
      <c r="E133" s="38">
        <f>'[1]Fiche d''informations'!E151</f>
        <v>0</v>
      </c>
      <c r="F133" s="38" t="s">
        <v>164</v>
      </c>
      <c r="G133" s="38" t="str">
        <f>IF([1]SAISIE!AA133=1,'Fiche Agt.Service'!G6,"")</f>
        <v/>
      </c>
      <c r="H133" s="38" t="str">
        <f>IF([1]SAISIE!AB133=1,'Fiche Agt.Service'!H6,"")</f>
        <v/>
      </c>
      <c r="I133" s="38" t="str">
        <f>IF([1]SAISIE!AC133=1,'Fiche Agt.Service'!I6,"")</f>
        <v/>
      </c>
      <c r="J133" s="38" t="str">
        <f>IF([1]SAISIE!AD133=1,'Fiche Agt.Service'!J6,"")</f>
        <v/>
      </c>
      <c r="K133" s="38" t="str">
        <f>IF([1]SAISIE!AE133=1,'Fiche Agt.Service'!K6,"")</f>
        <v/>
      </c>
      <c r="L133" s="38" t="str">
        <f>IF([1]SAISIE!AF133=1,'Fiche Agt.Service'!L6,"")</f>
        <v/>
      </c>
      <c r="M133" s="38" t="str">
        <f>IF([1]SAISIE!BH133=1,'Fiche Agt.Service'!M6,"")</f>
        <v/>
      </c>
      <c r="N133" s="38" t="str">
        <f>IF([1]SAISIE!BI133=1,'Fiche Agt.Service'!N6,"")</f>
        <v/>
      </c>
      <c r="O133" s="38" t="str">
        <f>IF([1]SAISIE!BJ133=1,'Fiche Agt.Service'!O6,"")</f>
        <v/>
      </c>
      <c r="P133" s="38" t="str">
        <f>IF([1]SAISIE!BK133=1,'Fiche Agt.Service'!P6,"")</f>
        <v/>
      </c>
      <c r="Q133" s="38" t="str">
        <f>IF([1]SAISIE!BL133=1,'Fiche Agt.Service'!Q6,"")</f>
        <v/>
      </c>
      <c r="R133" s="38" t="str">
        <f>IF([1]SAISIE!BM133=1,'Fiche Agt.Service'!R6,"")</f>
        <v/>
      </c>
      <c r="S133" s="38" t="str">
        <f>CONCATENATE(IF([1]SAISIE!J133=1,"salle"," "), IF([1]SAISIE!K133=1,"logement"," "))</f>
        <v xml:space="preserve">  </v>
      </c>
      <c r="T133" s="38" t="str">
        <f t="shared" si="2"/>
        <v/>
      </c>
      <c r="U133" s="38" t="str">
        <f t="shared" si="3"/>
        <v/>
      </c>
      <c r="V133" s="39" t="str">
        <f>CONCATENATE((IF(SUM([1]SAISIE!BN133:BP133)=0,"-",INDEX(B162:B164,MATCH(1,[1]SAISIE!BN133:BP133,0)))),(CONCATENATE(G133,H133,I133,J133,K133,L133,M133,N133,O133,P133,Q133,R133)))</f>
        <v>-</v>
      </c>
      <c r="W133" s="38" t="str">
        <f>IF(V133=B162,F133 &amp;"                           "," ")</f>
        <v xml:space="preserve"> </v>
      </c>
      <c r="X133" s="40" t="str">
        <f>IF(V133=B163, F133 &amp; "                            "," ")</f>
        <v xml:space="preserve"> </v>
      </c>
      <c r="Y133" s="38" t="str">
        <f>IF(V133=B164, F133 &amp; "                               "," ")</f>
        <v xml:space="preserve"> </v>
      </c>
      <c r="Z133" s="38" t="str">
        <f>CONCATENATE((IF(SUM([1]SAISIE!BQ133:BR133)=0,"-",INDEX(B165:B166,MATCH(1,[1]SAISIE!BQ133:BR133,0)))),(CONCATENATE(G133,H133,I133,J133,K133,L133,M133,N133,O133,P133,Q133,R133)))</f>
        <v>-</v>
      </c>
      <c r="AA133" s="38" t="str">
        <f>IF(Z133=B165, F133 &amp;"                           "," ")</f>
        <v xml:space="preserve"> </v>
      </c>
      <c r="AB133" s="38" t="str">
        <f>IF(Z133=B166,F133 &amp;"                           "," ")</f>
        <v xml:space="preserve"> </v>
      </c>
      <c r="AC133" s="39" t="str">
        <f>CONCATENATE((IF(SUM([1]SAISIE!BS133:BT133)=0,"-",INDEX(B167:B168,MATCH(1,[1]SAISIE!BS133:BT133,0)))),(CONCATENATE(G133,H133,I133,J133,K133,L133,M133,N133,O133,P133,Q133,R133)))</f>
        <v>-</v>
      </c>
      <c r="AD133" s="38" t="str">
        <f>IF(AC133=B167, F133 &amp;"                           "," ")</f>
        <v xml:space="preserve"> </v>
      </c>
      <c r="AE133" s="38" t="str">
        <f>IF(AC133=B168,F133 &amp;"                           "," ")</f>
        <v xml:space="preserve"> </v>
      </c>
      <c r="AF133" s="39" t="str">
        <f>CONCATENATE((IF(SUM([1]SAISIE!BU133:BW133)=0,"-",INDEX(B169:B171,MATCH(1,[1]SAISIE!BU133:BW133,0)))),(CONCATENATE(G133,H133,I133,J133,K133,L133,M133,N133,O133,P133,Q133,R133)))</f>
        <v>-</v>
      </c>
      <c r="AG133" s="38" t="str">
        <f>IF(AF133=B169, F133 &amp;"                           "," ")</f>
        <v xml:space="preserve"> </v>
      </c>
      <c r="AH133" s="38" t="str">
        <f>IF(AF133=B170,F133 &amp; "                            "," ")</f>
        <v xml:space="preserve"> </v>
      </c>
      <c r="AI133" s="38" t="str">
        <f>IF(AF133=B171,F133 &amp; "                               "," ")</f>
        <v xml:space="preserve"> </v>
      </c>
      <c r="AJ133" s="38" t="str">
        <f>CONCATENATE((IF(SUM([1]SAISIE!BX133:BY133)=0,"-",INDEX(B172:B173,MATCH(1,[1]SAISIE!BX133:BY133,0)))),(CONCATENATE(G133,H133,I133,J133,K133,L133,M133,N133,O133,P133,Q133,R133)))</f>
        <v>-</v>
      </c>
      <c r="AK133" s="38" t="str">
        <f>IF(AJ133=B172,F133 &amp;"                           "," ")</f>
        <v xml:space="preserve"> </v>
      </c>
      <c r="AL133" s="38" t="str">
        <f>IF(AJ133=B173,F133 &amp; "                            "," ")</f>
        <v xml:space="preserve"> </v>
      </c>
      <c r="AM133" s="41"/>
      <c r="AN133" s="38" t="str">
        <f>CONCATENATE((IF([1]SAISIE!AG133=1,F133 &amp; " " &amp; "normal                                                    ","")),(IF([1]SAISIE!AH133=1,F133 &amp; " " &amp; "diab                                               ","")),(IF([1]SAISIE!AI133=1,F133 &amp; " " &amp; "diab s sel                                              ","")),(IF([1]SAISIE!AJ133=1, F133 &amp; " " &amp; "mixé                                              ","")),(IF([1]SAISIE!AK133=1,F133 &amp; " " &amp;  "sans sel                                                  ","")),(IF([1]SAISIE!AL133=1,F133 &amp; " " &amp;  "sans graisse                                             ","")),,(IF([1]SAISIE!AM133=1,F133 &amp; " " &amp;  "sans gr s sel                                                ","")))</f>
        <v/>
      </c>
      <c r="AO133" s="38" t="str">
        <f>CONCATENATE((IF([1]SAISIE!AN133=1,F133 &amp; " " &amp; "normal                                      ","")),(IF([1]SAISIE!AO133=1,F133 &amp; " " &amp; "diab                                         ","")),(IF([1]SAISIE!AP133=1,F133 &amp; " " &amp; "diab s sel                                              ","")),(IF([1]SAISIE!AQ133=1,F133 &amp; " " &amp; "mixé                                            ","")),(IF([1]SAISIE!AR133=1,F133 &amp; " " &amp; "sans sel                                                  ","")),(IF([1]SAISIE!AS133=1,F133 &amp; " " &amp; "sans graisse                                                ","")),,(IF([1]SAISIE!AT133=1,F133 &amp; " " &amp; "sans gr s sel                                                   ","")),(IF([1]SAISIE!AU133=1,F133 &amp; " " &amp; "sans porc                                               ","")))</f>
        <v/>
      </c>
      <c r="AP133" s="42"/>
      <c r="AQ133" s="43"/>
      <c r="AR133" s="42"/>
      <c r="AS133" s="42"/>
      <c r="AT133" s="42"/>
      <c r="AU133" s="42"/>
      <c r="AV133" s="42"/>
      <c r="AW133" s="42"/>
      <c r="AX133" s="42"/>
      <c r="AY133" s="42"/>
      <c r="AZ133" s="42"/>
      <c r="BA133" s="42"/>
      <c r="BB133" s="42"/>
      <c r="BC133" s="42"/>
      <c r="BD133" s="42"/>
      <c r="BE133" s="42"/>
      <c r="BF133" s="42"/>
      <c r="BG133" s="42"/>
      <c r="BH133" s="42"/>
      <c r="BI133" s="42"/>
      <c r="BJ133" s="42"/>
      <c r="BK133" s="42"/>
      <c r="BL133" s="42"/>
      <c r="BM133" s="42"/>
      <c r="BN133" s="42"/>
      <c r="BO133" s="42"/>
      <c r="BP133" s="42"/>
      <c r="BQ133" s="42"/>
      <c r="BR133" s="42"/>
      <c r="BS133" s="42"/>
      <c r="BT133" s="42"/>
    </row>
    <row r="134" spans="1:72" s="44" customFormat="1" ht="69" customHeight="1">
      <c r="A134" s="11"/>
      <c r="B134" s="38">
        <f>'[1]Fiche d''informations'!B152</f>
        <v>0</v>
      </c>
      <c r="C134" s="38">
        <f>'[1]Fiche d''informations'!C152</f>
        <v>0</v>
      </c>
      <c r="D134" s="38">
        <f>'[1]Fiche d''informations'!D152</f>
        <v>0</v>
      </c>
      <c r="E134" s="38">
        <f>'[1]Fiche d''informations'!E152</f>
        <v>0</v>
      </c>
      <c r="F134" s="38" t="s">
        <v>165</v>
      </c>
      <c r="G134" s="38" t="str">
        <f>IF([1]SAISIE!AA134=1,'Fiche Agt.Service'!G6,"")</f>
        <v/>
      </c>
      <c r="H134" s="38" t="str">
        <f>IF([1]SAISIE!AB134=1,'Fiche Agt.Service'!H6,"")</f>
        <v/>
      </c>
      <c r="I134" s="38" t="str">
        <f>IF([1]SAISIE!AC134=1,'Fiche Agt.Service'!I6,"")</f>
        <v/>
      </c>
      <c r="J134" s="38" t="str">
        <f>IF([1]SAISIE!AD134=1,'Fiche Agt.Service'!J6,"")</f>
        <v/>
      </c>
      <c r="K134" s="38" t="str">
        <f>IF([1]SAISIE!AE134=1,'Fiche Agt.Service'!K6,"")</f>
        <v/>
      </c>
      <c r="L134" s="38" t="str">
        <f>IF([1]SAISIE!AF134=1,'Fiche Agt.Service'!L6,"")</f>
        <v/>
      </c>
      <c r="M134" s="38" t="str">
        <f>IF([1]SAISIE!BH134=1,'Fiche Agt.Service'!M6,"")</f>
        <v/>
      </c>
      <c r="N134" s="38" t="str">
        <f>IF([1]SAISIE!BI134=1,'Fiche Agt.Service'!N6,"")</f>
        <v/>
      </c>
      <c r="O134" s="38" t="str">
        <f>IF([1]SAISIE!BJ134=1,'Fiche Agt.Service'!O6,"")</f>
        <v/>
      </c>
      <c r="P134" s="38" t="str">
        <f>IF([1]SAISIE!BK134=1,'Fiche Agt.Service'!P6,"")</f>
        <v/>
      </c>
      <c r="Q134" s="38" t="str">
        <f>IF([1]SAISIE!BL134=1,'Fiche Agt.Service'!Q6,"")</f>
        <v/>
      </c>
      <c r="R134" s="38" t="str">
        <f>IF([1]SAISIE!BM134=1,'Fiche Agt.Service'!R6,"")</f>
        <v/>
      </c>
      <c r="S134" s="38" t="str">
        <f>CONCATENATE(IF([1]SAISIE!J134=1,"salle"," "), IF([1]SAISIE!K134=1,"logement"," "))</f>
        <v xml:space="preserve">  </v>
      </c>
      <c r="T134" s="38" t="str">
        <f t="shared" si="2"/>
        <v/>
      </c>
      <c r="U134" s="38" t="str">
        <f t="shared" si="3"/>
        <v/>
      </c>
      <c r="V134" s="39" t="str">
        <f>CONCATENATE((IF(SUM([1]SAISIE!BN134:BP134)=0,"-",INDEX(B162:B164,MATCH(1,[1]SAISIE!BN134:BP134,0)))),(CONCATENATE(G134,H134,I134,J134,K134,L134,M134,N134,O134,P134,Q134,R134)))</f>
        <v>-</v>
      </c>
      <c r="W134" s="38" t="str">
        <f>IF(V134=B162,F134 &amp;"                           "," ")</f>
        <v xml:space="preserve"> </v>
      </c>
      <c r="X134" s="40" t="str">
        <f>IF(V134=B163, F134 &amp; "                            "," ")</f>
        <v xml:space="preserve"> </v>
      </c>
      <c r="Y134" s="38" t="str">
        <f>IF(V134=B164, F134 &amp; "                               "," ")</f>
        <v xml:space="preserve"> </v>
      </c>
      <c r="Z134" s="38" t="str">
        <f>CONCATENATE((IF(SUM([1]SAISIE!BQ134:BR134)=0,"-",INDEX(B165:B166,MATCH(1,[1]SAISIE!BQ134:BR134,0)))),(CONCATENATE(G134,H134,I134,J134,K134,L134,M134,N134,O134,P134,Q134,R134)))</f>
        <v>-</v>
      </c>
      <c r="AA134" s="38" t="str">
        <f>IF(Z134=B165, F134 &amp;"                           "," ")</f>
        <v xml:space="preserve"> </v>
      </c>
      <c r="AB134" s="38" t="str">
        <f>IF(Z134=B166,F134 &amp;"                           "," ")</f>
        <v xml:space="preserve"> </v>
      </c>
      <c r="AC134" s="39" t="str">
        <f>CONCATENATE((IF(SUM([1]SAISIE!BS134:BT134)=0,"-",INDEX(B167:B168,MATCH(1,[1]SAISIE!BS134:BT134,0)))),(CONCATENATE(G134,H134,I134,J134,K134,L134,M134,N134,O134,P134,Q134,R134)))</f>
        <v>-</v>
      </c>
      <c r="AD134" s="38" t="str">
        <f>IF(AC134=B167, F134 &amp;"                           "," ")</f>
        <v xml:space="preserve"> </v>
      </c>
      <c r="AE134" s="38" t="str">
        <f>IF(AC134=B168,F134 &amp;"                           "," ")</f>
        <v xml:space="preserve"> </v>
      </c>
      <c r="AF134" s="39" t="str">
        <f>CONCATENATE((IF(SUM([1]SAISIE!BU134:BW134)=0,"-",INDEX(B169:B171,MATCH(1,[1]SAISIE!BU134:BW134,0)))),(CONCATENATE(G134,H134,I134,J134,K134,L134,M134,N134,O134,P134,Q134,R134)))</f>
        <v>-</v>
      </c>
      <c r="AG134" s="38" t="str">
        <f>IF(AF134=B169, F134 &amp;"                           "," ")</f>
        <v xml:space="preserve"> </v>
      </c>
      <c r="AH134" s="38" t="str">
        <f>IF(AF134=B170,F134 &amp; "                            "," ")</f>
        <v xml:space="preserve"> </v>
      </c>
      <c r="AI134" s="38" t="str">
        <f>IF(AF134=B171,F134 &amp; "                               "," ")</f>
        <v xml:space="preserve"> </v>
      </c>
      <c r="AJ134" s="38" t="str">
        <f>CONCATENATE((IF(SUM([1]SAISIE!BX134:BY134)=0,"-",INDEX(B172:B173,MATCH(1,[1]SAISIE!BX134:BY134,0)))),(CONCATENATE(G134,H134,I134,J134,K134,L134,M134,N134,O134,P134,Q134,R134)))</f>
        <v>-</v>
      </c>
      <c r="AK134" s="38" t="str">
        <f>IF(AJ134=B172,F134 &amp;"                           "," ")</f>
        <v xml:space="preserve"> </v>
      </c>
      <c r="AL134" s="38" t="str">
        <f>IF(AJ134=B173,F134 &amp; "                            "," ")</f>
        <v xml:space="preserve"> </v>
      </c>
      <c r="AM134" s="41"/>
      <c r="AN134" s="38" t="str">
        <f>CONCATENATE((IF([1]SAISIE!AG134=1,F134 &amp; " " &amp; "normal                                                    ","")),(IF([1]SAISIE!AH134=1,F134 &amp; " " &amp; "diab                                               ","")),(IF([1]SAISIE!AI134=1,F134 &amp; " " &amp; "diab s sel                                              ","")),(IF([1]SAISIE!AJ134=1, F134 &amp; " " &amp; "mixé                                              ","")),(IF([1]SAISIE!AK134=1,F134 &amp; " " &amp;  "sans sel                                                  ","")),(IF([1]SAISIE!AL134=1,F134 &amp; " " &amp;  "sans graisse                                             ","")),,(IF([1]SAISIE!AM134=1,F134 &amp; " " &amp;  "sans gr s sel                                                ","")))</f>
        <v/>
      </c>
      <c r="AO134" s="38" t="str">
        <f>CONCATENATE((IF([1]SAISIE!AN134=1,F134 &amp; " " &amp; "normal                                      ","")),(IF([1]SAISIE!AO134=1,F134 &amp; " " &amp; "diab                                         ","")),(IF([1]SAISIE!AP134=1,F134 &amp; " " &amp; "diab s sel                                              ","")),(IF([1]SAISIE!AQ134=1,F134 &amp; " " &amp; "mixé                                            ","")),(IF([1]SAISIE!AR134=1,F134 &amp; " " &amp; "sans sel                                                  ","")),(IF([1]SAISIE!AS134=1,F134 &amp; " " &amp; "sans graisse                                                ","")),,(IF([1]SAISIE!AT134=1,F134 &amp; " " &amp; "sans gr s sel                                                   ","")),(IF([1]SAISIE!AU134=1,F134 &amp; " " &amp; "sans porc                                               ","")))</f>
        <v/>
      </c>
      <c r="AP134" s="42"/>
      <c r="AQ134" s="43"/>
      <c r="AR134" s="42"/>
      <c r="AS134" s="42"/>
      <c r="AT134" s="42"/>
      <c r="AU134" s="42"/>
      <c r="AV134" s="42"/>
      <c r="AW134" s="42"/>
      <c r="AX134" s="42"/>
      <c r="AY134" s="42"/>
      <c r="AZ134" s="42"/>
      <c r="BA134" s="42"/>
      <c r="BB134" s="42"/>
      <c r="BC134" s="42"/>
      <c r="BD134" s="42"/>
      <c r="BE134" s="42"/>
      <c r="BF134" s="42"/>
      <c r="BG134" s="42"/>
      <c r="BH134" s="42"/>
      <c r="BI134" s="42"/>
      <c r="BJ134" s="42"/>
      <c r="BK134" s="42"/>
      <c r="BL134" s="42"/>
      <c r="BM134" s="42"/>
      <c r="BN134" s="42"/>
      <c r="BO134" s="42"/>
      <c r="BP134" s="42"/>
      <c r="BQ134" s="42"/>
      <c r="BR134" s="42"/>
      <c r="BS134" s="42"/>
      <c r="BT134" s="42"/>
    </row>
    <row r="135" spans="1:72" s="44" customFormat="1" ht="69" customHeight="1">
      <c r="A135" s="11"/>
      <c r="B135" s="38">
        <f>'[1]Fiche d''informations'!B153</f>
        <v>0</v>
      </c>
      <c r="C135" s="38">
        <f>'[1]Fiche d''informations'!C153</f>
        <v>0</v>
      </c>
      <c r="D135" s="38">
        <f>'[1]Fiche d''informations'!D153</f>
        <v>0</v>
      </c>
      <c r="E135" s="38">
        <f>'[1]Fiche d''informations'!E153</f>
        <v>0</v>
      </c>
      <c r="F135" s="38" t="s">
        <v>166</v>
      </c>
      <c r="G135" s="38" t="str">
        <f>IF([1]SAISIE!AA135=1,'Fiche Agt.Service'!G6,"")</f>
        <v/>
      </c>
      <c r="H135" s="38" t="str">
        <f>IF([1]SAISIE!AB135=1,'Fiche Agt.Service'!H6,"")</f>
        <v/>
      </c>
      <c r="I135" s="38" t="str">
        <f>IF([1]SAISIE!AC135=1,'Fiche Agt.Service'!I6,"")</f>
        <v/>
      </c>
      <c r="J135" s="38" t="str">
        <f>IF([1]SAISIE!AD135=1,'Fiche Agt.Service'!J6,"")</f>
        <v/>
      </c>
      <c r="K135" s="38" t="str">
        <f>IF([1]SAISIE!AE135=1,'Fiche Agt.Service'!K6,"")</f>
        <v/>
      </c>
      <c r="L135" s="38" t="str">
        <f>IF([1]SAISIE!AF135=1,'Fiche Agt.Service'!L6,"")</f>
        <v/>
      </c>
      <c r="M135" s="38" t="str">
        <f>IF([1]SAISIE!BH135=1,'Fiche Agt.Service'!M6,"")</f>
        <v/>
      </c>
      <c r="N135" s="38" t="str">
        <f>IF([1]SAISIE!BI135=1,'Fiche Agt.Service'!N6,"")</f>
        <v/>
      </c>
      <c r="O135" s="38" t="str">
        <f>IF([1]SAISIE!BJ135=1,'Fiche Agt.Service'!O6,"")</f>
        <v/>
      </c>
      <c r="P135" s="38" t="str">
        <f>IF([1]SAISIE!BK135=1,'Fiche Agt.Service'!P6,"")</f>
        <v/>
      </c>
      <c r="Q135" s="38" t="str">
        <f>IF([1]SAISIE!BL135=1,'Fiche Agt.Service'!Q6,"")</f>
        <v/>
      </c>
      <c r="R135" s="38" t="str">
        <f>IF([1]SAISIE!BM135=1,'Fiche Agt.Service'!R6,"")</f>
        <v/>
      </c>
      <c r="S135" s="38" t="str">
        <f>CONCATENATE(IF([1]SAISIE!J135=1,"salle"," "), IF([1]SAISIE!K135=1,"logement"," "))</f>
        <v xml:space="preserve">  </v>
      </c>
      <c r="T135" s="38" t="str">
        <f t="shared" si="2"/>
        <v/>
      </c>
      <c r="U135" s="38" t="str">
        <f t="shared" si="3"/>
        <v/>
      </c>
      <c r="V135" s="39" t="str">
        <f>CONCATENATE((IF(SUM([1]SAISIE!BN135:BP135)=0,"-",INDEX(B162:B164,MATCH(1,[1]SAISIE!BN135:BP135,0)))),(CONCATENATE(G135,H135,I135,J135,K135,L135,M135,N135,O135,P135,Q135,R135)))</f>
        <v>-</v>
      </c>
      <c r="W135" s="38" t="str">
        <f>IF(V135=B162,F135 &amp;"                           "," ")</f>
        <v xml:space="preserve"> </v>
      </c>
      <c r="X135" s="40" t="str">
        <f>IF(V135=B163, F135 &amp; "                            "," ")</f>
        <v xml:space="preserve"> </v>
      </c>
      <c r="Y135" s="38" t="str">
        <f>IF(V135=B164, F135 &amp; "                               "," ")</f>
        <v xml:space="preserve"> </v>
      </c>
      <c r="Z135" s="38" t="str">
        <f>CONCATENATE((IF(SUM([1]SAISIE!BQ135:BR135)=0,"-",INDEX(B165:B166,MATCH(1,[1]SAISIE!BQ135:BR135,0)))),(CONCATENATE(G135,H135,I135,J135,K135,L135,M135,N135,O135,P135,Q135,R135)))</f>
        <v>-</v>
      </c>
      <c r="AA135" s="38" t="str">
        <f>IF(Z135=B165, F135 &amp;"                           "," ")</f>
        <v xml:space="preserve"> </v>
      </c>
      <c r="AB135" s="38" t="str">
        <f>IF(Z135=B166,F135 &amp;"                           "," ")</f>
        <v xml:space="preserve"> </v>
      </c>
      <c r="AC135" s="39" t="str">
        <f>CONCATENATE((IF(SUM([1]SAISIE!BS135:BT135)=0,"-",INDEX(B167:B168,MATCH(1,[1]SAISIE!BS135:BT135,0)))),(CONCATENATE(G135,H135,I135,J135,K135,L135,M135,N135,O135,P135,Q135,R135)))</f>
        <v>-</v>
      </c>
      <c r="AD135" s="38" t="str">
        <f>IF(AC135=B167, F135 &amp;"                           "," ")</f>
        <v xml:space="preserve"> </v>
      </c>
      <c r="AE135" s="38" t="str">
        <f>IF(AC135=B168,F135 &amp;"                           "," ")</f>
        <v xml:space="preserve"> </v>
      </c>
      <c r="AF135" s="39" t="str">
        <f>CONCATENATE((IF(SUM([1]SAISIE!BU135:BW135)=0,"-",INDEX(B169:B171,MATCH(1,[1]SAISIE!BU135:BW135,0)))),(CONCATENATE(G135,H135,I135,J135,K135,L135,M135,N135,O135,P135,Q135,R135)))</f>
        <v>-</v>
      </c>
      <c r="AG135" s="38" t="str">
        <f>IF(AF135=B169, F135 &amp;"                           "," ")</f>
        <v xml:space="preserve"> </v>
      </c>
      <c r="AH135" s="38" t="str">
        <f>IF(AF135=B170,F135 &amp; "                            "," ")</f>
        <v xml:space="preserve"> </v>
      </c>
      <c r="AI135" s="38" t="str">
        <f>IF(AF135=B171,F135 &amp; "                               "," ")</f>
        <v xml:space="preserve"> </v>
      </c>
      <c r="AJ135" s="38" t="str">
        <f>CONCATENATE((IF(SUM([1]SAISIE!BX135:BY135)=0,"-",INDEX(B172:B173,MATCH(1,[1]SAISIE!BX135:BY135,0)))),(CONCATENATE(G135,H135,I135,J135,K135,L135,M135,N135,O135,P135,Q135,R135)))</f>
        <v>-</v>
      </c>
      <c r="AK135" s="38" t="str">
        <f>IF(AJ135=B172,F135 &amp;"                           "," ")</f>
        <v xml:space="preserve"> </v>
      </c>
      <c r="AL135" s="38" t="str">
        <f>IF(AJ135=B173,F135 &amp; "                            "," ")</f>
        <v xml:space="preserve"> </v>
      </c>
      <c r="AM135" s="41"/>
      <c r="AN135" s="38" t="str">
        <f>CONCATENATE((IF([1]SAISIE!AG135=1,F135 &amp; " " &amp; "normal                                                    ","")),(IF([1]SAISIE!AH135=1,F135 &amp; " " &amp; "diab                                               ","")),(IF([1]SAISIE!AI135=1,F135 &amp; " " &amp; "diab s sel                                              ","")),(IF([1]SAISIE!AJ135=1, F135 &amp; " " &amp; "mixé                                              ","")),(IF([1]SAISIE!AK135=1,F135 &amp; " " &amp;  "sans sel                                                  ","")),(IF([1]SAISIE!AL135=1,F135 &amp; " " &amp;  "sans graisse                                             ","")),,(IF([1]SAISIE!AM135=1,F135 &amp; " " &amp;  "sans gr s sel                                                ","")))</f>
        <v/>
      </c>
      <c r="AO135" s="38" t="str">
        <f>CONCATENATE((IF([1]SAISIE!AN135=1,F135 &amp; " " &amp; "normal                                      ","")),(IF([1]SAISIE!AO135=1,F135 &amp; " " &amp; "diab                                         ","")),(IF([1]SAISIE!AP135=1,F135 &amp; " " &amp; "diab s sel                                              ","")),(IF([1]SAISIE!AQ135=1,F135 &amp; " " &amp; "mixé                                            ","")),(IF([1]SAISIE!AR135=1,F135 &amp; " " &amp; "sans sel                                                  ","")),(IF([1]SAISIE!AS135=1,F135 &amp; " " &amp; "sans graisse                                                ","")),,(IF([1]SAISIE!AT135=1,F135 &amp; " " &amp; "sans gr s sel                                                   ","")),(IF([1]SAISIE!AU135=1,F135 &amp; " " &amp; "sans porc                                               ","")))</f>
        <v/>
      </c>
      <c r="AP135" s="42"/>
      <c r="AQ135" s="43"/>
      <c r="AR135" s="42"/>
      <c r="AS135" s="42"/>
      <c r="AT135" s="42"/>
      <c r="AU135" s="42"/>
      <c r="AV135" s="42"/>
      <c r="AW135" s="42"/>
      <c r="AX135" s="42"/>
      <c r="AY135" s="42"/>
      <c r="AZ135" s="42"/>
      <c r="BA135" s="42"/>
      <c r="BB135" s="42"/>
      <c r="BC135" s="42"/>
      <c r="BD135" s="42"/>
      <c r="BE135" s="42"/>
      <c r="BF135" s="42"/>
      <c r="BG135" s="42"/>
      <c r="BH135" s="42"/>
      <c r="BI135" s="42"/>
      <c r="BJ135" s="42"/>
      <c r="BK135" s="42"/>
      <c r="BL135" s="42"/>
      <c r="BM135" s="42"/>
      <c r="BN135" s="42"/>
      <c r="BO135" s="42"/>
      <c r="BP135" s="42"/>
      <c r="BQ135" s="42"/>
      <c r="BR135" s="42"/>
      <c r="BS135" s="42"/>
      <c r="BT135" s="42"/>
    </row>
    <row r="136" spans="1:72" s="44" customFormat="1" ht="69" customHeight="1">
      <c r="A136" s="11"/>
      <c r="B136" s="38">
        <f>'[1]Fiche d''informations'!B154</f>
        <v>0</v>
      </c>
      <c r="C136" s="38">
        <f>'[1]Fiche d''informations'!C154</f>
        <v>0</v>
      </c>
      <c r="D136" s="38">
        <f>'[1]Fiche d''informations'!D154</f>
        <v>0</v>
      </c>
      <c r="E136" s="38">
        <f>'[1]Fiche d''informations'!E154</f>
        <v>0</v>
      </c>
      <c r="F136" s="38" t="s">
        <v>167</v>
      </c>
      <c r="G136" s="38" t="str">
        <f>IF([1]SAISIE!AA136=1,'Fiche Agt.Service'!G6,"")</f>
        <v/>
      </c>
      <c r="H136" s="38" t="str">
        <f>IF([1]SAISIE!AB136=1,'Fiche Agt.Service'!H6,"")</f>
        <v/>
      </c>
      <c r="I136" s="38" t="str">
        <f>IF([1]SAISIE!AC136=1,'Fiche Agt.Service'!I6,"")</f>
        <v/>
      </c>
      <c r="J136" s="38" t="str">
        <f>IF([1]SAISIE!AD136=1,'Fiche Agt.Service'!J6,"")</f>
        <v/>
      </c>
      <c r="K136" s="38" t="str">
        <f>IF([1]SAISIE!AE136=1,'Fiche Agt.Service'!K6,"")</f>
        <v/>
      </c>
      <c r="L136" s="38" t="str">
        <f>IF([1]SAISIE!AF136=1,'Fiche Agt.Service'!L6,"")</f>
        <v/>
      </c>
      <c r="M136" s="38" t="str">
        <f>IF([1]SAISIE!BH136=1,'Fiche Agt.Service'!M6,"")</f>
        <v/>
      </c>
      <c r="N136" s="38" t="str">
        <f>IF([1]SAISIE!BI136=1,'Fiche Agt.Service'!N6,"")</f>
        <v/>
      </c>
      <c r="O136" s="38" t="str">
        <f>IF([1]SAISIE!BJ136=1,'Fiche Agt.Service'!O6,"")</f>
        <v/>
      </c>
      <c r="P136" s="38" t="str">
        <f>IF([1]SAISIE!BK136=1,'Fiche Agt.Service'!P6,"")</f>
        <v/>
      </c>
      <c r="Q136" s="38" t="str">
        <f>IF([1]SAISIE!BL136=1,'Fiche Agt.Service'!Q6,"")</f>
        <v/>
      </c>
      <c r="R136" s="38" t="str">
        <f>IF([1]SAISIE!BM136=1,'Fiche Agt.Service'!R6,"")</f>
        <v/>
      </c>
      <c r="S136" s="38" t="str">
        <f>CONCATENATE(IF([1]SAISIE!J136=1,"salle"," "), IF([1]SAISIE!K136=1,"logement"," "))</f>
        <v xml:space="preserve">  </v>
      </c>
      <c r="T136" s="38" t="str">
        <f t="shared" ref="T136:T156" si="4">IF(S136="salle ",  F136 &amp; " " &amp; G136 &amp; H136 &amp; I136 &amp; J136 &amp; K136 &amp; L136  &amp;  "                                                           ","")</f>
        <v/>
      </c>
      <c r="U136" s="38" t="str">
        <f t="shared" ref="U136:U156" si="5">IF(S136=" logement", F136 &amp; " " &amp; M136 &amp; N136 &amp; O136 &amp; P136 &amp; Q136 &amp; R136 &amp; "                                                 ","")</f>
        <v/>
      </c>
      <c r="V136" s="39" t="str">
        <f>CONCATENATE((IF(SUM([1]SAISIE!BN136:BP136)=0,"-",INDEX(B162:B164,MATCH(1,[1]SAISIE!BN136:BP136,0)))),(CONCATENATE(G136,H136,I136,J136,K136,L136,M136,N136,O136,P136,Q136,R136)))</f>
        <v>-</v>
      </c>
      <c r="W136" s="38" t="str">
        <f>IF(V136=B162,F136 &amp;"                           "," ")</f>
        <v xml:space="preserve"> </v>
      </c>
      <c r="X136" s="40" t="str">
        <f>IF(V136=B163, F136 &amp; "                            "," ")</f>
        <v xml:space="preserve"> </v>
      </c>
      <c r="Y136" s="38" t="str">
        <f>IF(V136=B164, F136 &amp; "                               "," ")</f>
        <v xml:space="preserve"> </v>
      </c>
      <c r="Z136" s="38" t="str">
        <f>CONCATENATE((IF(SUM([1]SAISIE!BQ136:BR136)=0,"-",INDEX(B165:B166,MATCH(1,[1]SAISIE!BQ136:BR136,0)))),(CONCATENATE(G136,H136,I136,J136,K136,L136,M136,N136,O136,P136,Q136,R136)))</f>
        <v>-</v>
      </c>
      <c r="AA136" s="38" t="str">
        <f>IF(Z136=B165, F136 &amp;"                           "," ")</f>
        <v xml:space="preserve"> </v>
      </c>
      <c r="AB136" s="38" t="str">
        <f>IF(Z136=B166,F136 &amp;"                           "," ")</f>
        <v xml:space="preserve"> </v>
      </c>
      <c r="AC136" s="39" t="str">
        <f>CONCATENATE((IF(SUM([1]SAISIE!BS136:BT136)=0,"-",INDEX(B167:B168,MATCH(1,[1]SAISIE!BS136:BT136,0)))),(CONCATENATE(G136,H136,I136,J136,K136,L136,M136,N136,O136,P136,Q136,R136)))</f>
        <v>-</v>
      </c>
      <c r="AD136" s="38" t="str">
        <f>IF(AC136=B167, F136 &amp;"                           "," ")</f>
        <v xml:space="preserve"> </v>
      </c>
      <c r="AE136" s="38" t="str">
        <f>IF(AC136=B168,F136 &amp;"                           "," ")</f>
        <v xml:space="preserve"> </v>
      </c>
      <c r="AF136" s="39" t="str">
        <f>CONCATENATE((IF(SUM([1]SAISIE!BU136:BW136)=0,"-",INDEX(B169:B171,MATCH(1,[1]SAISIE!BU136:BW136,0)))),(CONCATENATE(G136,H136,I136,J136,K136,L136,M136,N136,O136,P136,Q136,R136)))</f>
        <v>-</v>
      </c>
      <c r="AG136" s="38" t="str">
        <f>IF(AF136=B169, F136 &amp;"                           "," ")</f>
        <v xml:space="preserve"> </v>
      </c>
      <c r="AH136" s="38" t="str">
        <f>IF(AF136=B170,F136 &amp; "                            "," ")</f>
        <v xml:space="preserve"> </v>
      </c>
      <c r="AI136" s="38" t="str">
        <f>IF(AF136=B171,F136 &amp; "                               "," ")</f>
        <v xml:space="preserve"> </v>
      </c>
      <c r="AJ136" s="38" t="str">
        <f>CONCATENATE((IF(SUM([1]SAISIE!BX136:BY136)=0,"-",INDEX(B172:B173,MATCH(1,[1]SAISIE!BX136:BY136,0)))),(CONCATENATE(G136,H136,I136,J136,K136,L136,M136,N136,O136,P136,Q136,R136)))</f>
        <v>-</v>
      </c>
      <c r="AK136" s="38" t="str">
        <f>IF(AJ136=B172,F136 &amp;"                           "," ")</f>
        <v xml:space="preserve"> </v>
      </c>
      <c r="AL136" s="38" t="str">
        <f>IF(AJ136=B173,F136 &amp; "                            "," ")</f>
        <v xml:space="preserve"> </v>
      </c>
      <c r="AM136" s="41"/>
      <c r="AN136" s="38" t="str">
        <f>CONCATENATE((IF([1]SAISIE!AG136=1,F136 &amp; " " &amp; "normal                                                    ","")),(IF([1]SAISIE!AH136=1,F136 &amp; " " &amp; "diab                                               ","")),(IF([1]SAISIE!AI136=1,F136 &amp; " " &amp; "diab s sel                                              ","")),(IF([1]SAISIE!AJ136=1, F136 &amp; " " &amp; "mixé                                              ","")),(IF([1]SAISIE!AK136=1,F136 &amp; " " &amp;  "sans sel                                                  ","")),(IF([1]SAISIE!AL136=1,F136 &amp; " " &amp;  "sans graisse                                             ","")),,(IF([1]SAISIE!AM136=1,F136 &amp; " " &amp;  "sans gr s sel                                                ","")))</f>
        <v/>
      </c>
      <c r="AO136" s="38" t="str">
        <f>CONCATENATE((IF([1]SAISIE!AN136=1,F136 &amp; " " &amp; "normal                                      ","")),(IF([1]SAISIE!AO136=1,F136 &amp; " " &amp; "diab                                         ","")),(IF([1]SAISIE!AP136=1,F136 &amp; " " &amp; "diab s sel                                              ","")),(IF([1]SAISIE!AQ136=1,F136 &amp; " " &amp; "mixé                                            ","")),(IF([1]SAISIE!AR136=1,F136 &amp; " " &amp; "sans sel                                                  ","")),(IF([1]SAISIE!AS136=1,F136 &amp; " " &amp; "sans graisse                                                ","")),,(IF([1]SAISIE!AT136=1,F136 &amp; " " &amp; "sans gr s sel                                                   ","")),(IF([1]SAISIE!AU136=1,F136 &amp; " " &amp; "sans porc                                               ","")))</f>
        <v/>
      </c>
      <c r="AP136" s="42"/>
      <c r="AQ136" s="43"/>
      <c r="AR136" s="42"/>
      <c r="AS136" s="42"/>
      <c r="AT136" s="42"/>
      <c r="AU136" s="42"/>
      <c r="AV136" s="42"/>
      <c r="AW136" s="42"/>
      <c r="AX136" s="42"/>
      <c r="AY136" s="42"/>
      <c r="AZ136" s="42"/>
      <c r="BA136" s="42"/>
      <c r="BB136" s="42"/>
      <c r="BC136" s="42"/>
      <c r="BD136" s="42"/>
      <c r="BE136" s="42"/>
      <c r="BF136" s="42"/>
      <c r="BG136" s="42"/>
      <c r="BH136" s="42"/>
      <c r="BI136" s="42"/>
      <c r="BJ136" s="42"/>
      <c r="BK136" s="42"/>
      <c r="BL136" s="42"/>
      <c r="BM136" s="42"/>
      <c r="BN136" s="42"/>
      <c r="BO136" s="42"/>
      <c r="BP136" s="42"/>
      <c r="BQ136" s="42"/>
      <c r="BR136" s="42"/>
      <c r="BS136" s="42"/>
      <c r="BT136" s="42"/>
    </row>
    <row r="137" spans="1:72" s="44" customFormat="1" ht="69" customHeight="1">
      <c r="A137" s="11"/>
      <c r="B137" s="38">
        <f>'[1]Fiche d''informations'!B155</f>
        <v>0</v>
      </c>
      <c r="C137" s="38">
        <f>'[1]Fiche d''informations'!C155</f>
        <v>0</v>
      </c>
      <c r="D137" s="38">
        <f>'[1]Fiche d''informations'!D155</f>
        <v>0</v>
      </c>
      <c r="E137" s="38">
        <f>'[1]Fiche d''informations'!E155</f>
        <v>0</v>
      </c>
      <c r="F137" s="38" t="s">
        <v>168</v>
      </c>
      <c r="G137" s="38" t="str">
        <f>IF([1]SAISIE!AA137=1,'Fiche Agt.Service'!G6,"")</f>
        <v/>
      </c>
      <c r="H137" s="38" t="str">
        <f>IF([1]SAISIE!AB137=1,'Fiche Agt.Service'!H6,"")</f>
        <v/>
      </c>
      <c r="I137" s="38" t="str">
        <f>IF([1]SAISIE!AC137=1,'Fiche Agt.Service'!I6,"")</f>
        <v/>
      </c>
      <c r="J137" s="38" t="str">
        <f>IF([1]SAISIE!AD137=1,'Fiche Agt.Service'!J6,"")</f>
        <v/>
      </c>
      <c r="K137" s="38" t="str">
        <f>IF([1]SAISIE!AE137=1,'Fiche Agt.Service'!K6,"")</f>
        <v/>
      </c>
      <c r="L137" s="38" t="str">
        <f>IF([1]SAISIE!AF137=1,'Fiche Agt.Service'!L6,"")</f>
        <v/>
      </c>
      <c r="M137" s="38" t="str">
        <f>IF([1]SAISIE!BH137=1,'Fiche Agt.Service'!M6,"")</f>
        <v/>
      </c>
      <c r="N137" s="38" t="str">
        <f>IF([1]SAISIE!BI137=1,'Fiche Agt.Service'!N6,"")</f>
        <v/>
      </c>
      <c r="O137" s="38" t="str">
        <f>IF([1]SAISIE!BJ137=1,'Fiche Agt.Service'!O6,"")</f>
        <v/>
      </c>
      <c r="P137" s="38" t="str">
        <f>IF([1]SAISIE!BK137=1,'Fiche Agt.Service'!P6,"")</f>
        <v/>
      </c>
      <c r="Q137" s="38" t="str">
        <f>IF([1]SAISIE!BL137=1,'Fiche Agt.Service'!Q6,"")</f>
        <v/>
      </c>
      <c r="R137" s="38" t="str">
        <f>IF([1]SAISIE!BM137=1,'Fiche Agt.Service'!R6,"")</f>
        <v/>
      </c>
      <c r="S137" s="38" t="str">
        <f>CONCATENATE(IF([1]SAISIE!J137=1,"salle"," "), IF([1]SAISIE!K137=1,"logement"," "))</f>
        <v xml:space="preserve">  </v>
      </c>
      <c r="T137" s="38" t="str">
        <f t="shared" si="4"/>
        <v/>
      </c>
      <c r="U137" s="38" t="str">
        <f t="shared" si="5"/>
        <v/>
      </c>
      <c r="V137" s="39" t="str">
        <f>CONCATENATE((IF(SUM([1]SAISIE!BN137:BP137)=0,"-",INDEX(B162:B164,MATCH(1,[1]SAISIE!BN137:BP137,0)))),(CONCATENATE(G137,H137,I137,J137,K137,L137,M137,N137,O137,P137,Q137,R137)))</f>
        <v>-</v>
      </c>
      <c r="W137" s="38" t="str">
        <f>IF(V137=B162,F137 &amp;"                           "," ")</f>
        <v xml:space="preserve"> </v>
      </c>
      <c r="X137" s="40" t="str">
        <f>IF(V137=B163, F137 &amp; "                            "," ")</f>
        <v xml:space="preserve"> </v>
      </c>
      <c r="Y137" s="38" t="str">
        <f>IF(V137=B164, F137 &amp; "                               "," ")</f>
        <v xml:space="preserve"> </v>
      </c>
      <c r="Z137" s="38" t="str">
        <f>CONCATENATE((IF(SUM([1]SAISIE!BQ137:BR137)=0,"-",INDEX(B165:B166,MATCH(1,[1]SAISIE!BQ137:BR137,0)))),(CONCATENATE(G137,H137,I137,J137,K137,L137,M137,N137,O137,P137,Q137,R137)))</f>
        <v>-</v>
      </c>
      <c r="AA137" s="38" t="str">
        <f>IF(Z137=B165, F137 &amp;"                           "," ")</f>
        <v xml:space="preserve"> </v>
      </c>
      <c r="AB137" s="38" t="str">
        <f>IF(Z137=B166,F137 &amp;"                           "," ")</f>
        <v xml:space="preserve"> </v>
      </c>
      <c r="AC137" s="39" t="str">
        <f>CONCATENATE((IF(SUM([1]SAISIE!BS137:BT137)=0,"-",INDEX(B167:B168,MATCH(1,[1]SAISIE!BS137:BT137,0)))),(CONCATENATE(G137,H137,I137,J137,K137,L137,M137,N137,O137,P137,Q137,R137)))</f>
        <v>-</v>
      </c>
      <c r="AD137" s="38" t="str">
        <f>IF(AC137=B167, F137 &amp;"                           "," ")</f>
        <v xml:space="preserve"> </v>
      </c>
      <c r="AE137" s="38" t="str">
        <f>IF(AC137=B168,F137 &amp;"                           "," ")</f>
        <v xml:space="preserve"> </v>
      </c>
      <c r="AF137" s="39" t="str">
        <f>CONCATENATE((IF(SUM([1]SAISIE!BU137:BW137)=0,"-",INDEX(B169:B171,MATCH(1,[1]SAISIE!BU137:BW137,0)))),(CONCATENATE(G137,H137,I137,J137,K137,L137,M137,N137,O137,P137,Q137,R137)))</f>
        <v>-</v>
      </c>
      <c r="AG137" s="38" t="str">
        <f>IF(AF137=B169, F137 &amp;"                           "," ")</f>
        <v xml:space="preserve"> </v>
      </c>
      <c r="AH137" s="38" t="str">
        <f>IF(AF137=B170,F137 &amp; "                            "," ")</f>
        <v xml:space="preserve"> </v>
      </c>
      <c r="AI137" s="38" t="str">
        <f>IF(AF137=B171,F137 &amp; "                               "," ")</f>
        <v xml:space="preserve"> </v>
      </c>
      <c r="AJ137" s="38" t="str">
        <f>CONCATENATE((IF(SUM([1]SAISIE!BX137:BY137)=0,"-",INDEX(B172:B173,MATCH(1,[1]SAISIE!BX137:BY137,0)))),(CONCATENATE(G137,H137,I137,J137,K137,L137,M137,N137,O137,P137,Q137,R137)))</f>
        <v>-</v>
      </c>
      <c r="AK137" s="38" t="str">
        <f>IF(AJ137=B172,F137 &amp;"                           "," ")</f>
        <v xml:space="preserve"> </v>
      </c>
      <c r="AL137" s="38" t="str">
        <f>IF(AJ137=B173,F137 &amp; "                            "," ")</f>
        <v xml:space="preserve"> </v>
      </c>
      <c r="AM137" s="41"/>
      <c r="AN137" s="38" t="str">
        <f>CONCATENATE((IF([1]SAISIE!AG137=1,F137 &amp; " " &amp; "normal                                                    ","")),(IF([1]SAISIE!AH137=1,F137 &amp; " " &amp; "diab                                               ","")),(IF([1]SAISIE!AI137=1,F137 &amp; " " &amp; "diab s sel                                              ","")),(IF([1]SAISIE!AJ137=1, F137 &amp; " " &amp; "mixé                                              ","")),(IF([1]SAISIE!AK137=1,F137 &amp; " " &amp;  "sans sel                                                  ","")),(IF([1]SAISIE!AL137=1,F137 &amp; " " &amp;  "sans graisse                                             ","")),,(IF([1]SAISIE!AM137=1,F137 &amp; " " &amp;  "sans gr s sel                                                ","")))</f>
        <v/>
      </c>
      <c r="AO137" s="38" t="str">
        <f>CONCATENATE((IF([1]SAISIE!AN137=1,F137 &amp; " " &amp; "normal                                      ","")),(IF([1]SAISIE!AO137=1,F137 &amp; " " &amp; "diab                                         ","")),(IF([1]SAISIE!AP137=1,F137 &amp; " " &amp; "diab s sel                                              ","")),(IF([1]SAISIE!AQ137=1,F137 &amp; " " &amp; "mixé                                            ","")),(IF([1]SAISIE!AR137=1,F137 &amp; " " &amp; "sans sel                                                  ","")),(IF([1]SAISIE!AS137=1,F137 &amp; " " &amp; "sans graisse                                                ","")),,(IF([1]SAISIE!AT137=1,F137 &amp; " " &amp; "sans gr s sel                                                   ","")),(IF([1]SAISIE!AU137=1,F137 &amp; " " &amp; "sans porc                                               ","")))</f>
        <v/>
      </c>
      <c r="AP137" s="42"/>
      <c r="AQ137" s="43"/>
      <c r="AR137" s="42"/>
      <c r="AS137" s="42"/>
      <c r="AT137" s="42"/>
      <c r="AU137" s="42"/>
      <c r="AV137" s="42"/>
      <c r="AW137" s="42"/>
      <c r="AX137" s="42"/>
      <c r="AY137" s="42"/>
      <c r="AZ137" s="42"/>
      <c r="BA137" s="42"/>
      <c r="BB137" s="42"/>
      <c r="BC137" s="42"/>
      <c r="BD137" s="42"/>
      <c r="BE137" s="42"/>
      <c r="BF137" s="42"/>
      <c r="BG137" s="42"/>
      <c r="BH137" s="42"/>
      <c r="BI137" s="42"/>
      <c r="BJ137" s="42"/>
      <c r="BK137" s="42"/>
      <c r="BL137" s="42"/>
      <c r="BM137" s="42"/>
      <c r="BN137" s="42"/>
      <c r="BO137" s="42"/>
      <c r="BP137" s="42"/>
      <c r="BQ137" s="42"/>
      <c r="BR137" s="42"/>
      <c r="BS137" s="42"/>
      <c r="BT137" s="42"/>
    </row>
    <row r="138" spans="1:72" s="44" customFormat="1" ht="69" customHeight="1">
      <c r="A138" s="11"/>
      <c r="B138" s="38">
        <f>'[1]Fiche d''informations'!B156</f>
        <v>0</v>
      </c>
      <c r="C138" s="38">
        <f>'[1]Fiche d''informations'!C156</f>
        <v>0</v>
      </c>
      <c r="D138" s="38">
        <f>'[1]Fiche d''informations'!D156</f>
        <v>0</v>
      </c>
      <c r="E138" s="38">
        <f>'[1]Fiche d''informations'!E156</f>
        <v>0</v>
      </c>
      <c r="F138" s="38" t="s">
        <v>169</v>
      </c>
      <c r="G138" s="38" t="str">
        <f>IF([1]SAISIE!AA138=1,'Fiche Agt.Service'!G6,"")</f>
        <v/>
      </c>
      <c r="H138" s="38" t="str">
        <f>IF([1]SAISIE!AB138=1,'Fiche Agt.Service'!H6,"")</f>
        <v/>
      </c>
      <c r="I138" s="38" t="str">
        <f>IF([1]SAISIE!AC138=1,'Fiche Agt.Service'!I6,"")</f>
        <v/>
      </c>
      <c r="J138" s="38" t="str">
        <f>IF([1]SAISIE!AD138=1,'Fiche Agt.Service'!J6,"")</f>
        <v/>
      </c>
      <c r="K138" s="38" t="str">
        <f>IF([1]SAISIE!AE138=1,'Fiche Agt.Service'!K6,"")</f>
        <v/>
      </c>
      <c r="L138" s="38" t="str">
        <f>IF([1]SAISIE!AF138=1,'Fiche Agt.Service'!L6,"")</f>
        <v/>
      </c>
      <c r="M138" s="38" t="str">
        <f>IF([1]SAISIE!BH138=1,'Fiche Agt.Service'!M6,"")</f>
        <v/>
      </c>
      <c r="N138" s="38" t="str">
        <f>IF([1]SAISIE!BI138=1,'Fiche Agt.Service'!N6,"")</f>
        <v/>
      </c>
      <c r="O138" s="38" t="str">
        <f>IF([1]SAISIE!BJ138=1,'Fiche Agt.Service'!O6,"")</f>
        <v/>
      </c>
      <c r="P138" s="38" t="str">
        <f>IF([1]SAISIE!BK138=1,'Fiche Agt.Service'!P6,"")</f>
        <v/>
      </c>
      <c r="Q138" s="38" t="str">
        <f>IF([1]SAISIE!BL138=1,'Fiche Agt.Service'!Q6,"")</f>
        <v/>
      </c>
      <c r="R138" s="38" t="str">
        <f>IF([1]SAISIE!BM138=1,'Fiche Agt.Service'!R6,"")</f>
        <v/>
      </c>
      <c r="S138" s="38" t="str">
        <f>CONCATENATE(IF([1]SAISIE!J138=1,"salle"," "), IF([1]SAISIE!K138=1,"logement"," "))</f>
        <v xml:space="preserve">  </v>
      </c>
      <c r="T138" s="38" t="str">
        <f t="shared" si="4"/>
        <v/>
      </c>
      <c r="U138" s="38" t="str">
        <f t="shared" si="5"/>
        <v/>
      </c>
      <c r="V138" s="39" t="str">
        <f>CONCATENATE((IF(SUM([1]SAISIE!BN138:BP138)=0,"-",INDEX(B162:B164,MATCH(1,[1]SAISIE!BN138:BP138,0)))),(CONCATENATE(G138,H138,I138,J138,K138,L138,M138,N138,O138,P138,Q138,R138)))</f>
        <v>-</v>
      </c>
      <c r="W138" s="38" t="str">
        <f>IF(V138=B162,F138 &amp;"                           "," ")</f>
        <v xml:space="preserve"> </v>
      </c>
      <c r="X138" s="40" t="str">
        <f>IF(V138=B163, F138 &amp; "                            "," ")</f>
        <v xml:space="preserve"> </v>
      </c>
      <c r="Y138" s="38" t="str">
        <f>IF(V138=B164, F138 &amp; "                               "," ")</f>
        <v xml:space="preserve"> </v>
      </c>
      <c r="Z138" s="38" t="str">
        <f>CONCATENATE((IF(SUM([1]SAISIE!BQ138:BR138)=0,"-",INDEX(B165:B166,MATCH(1,[1]SAISIE!BQ138:BR138,0)))),(CONCATENATE(G138,H138,I138,J138,K138,L138,M138,N138,O138,P138,Q138,R138)))</f>
        <v>-</v>
      </c>
      <c r="AA138" s="38" t="str">
        <f>IF(Z138=B165, F138 &amp;"                           "," ")</f>
        <v xml:space="preserve"> </v>
      </c>
      <c r="AB138" s="38" t="str">
        <f>IF(Z138=B166,F138 &amp;"                           "," ")</f>
        <v xml:space="preserve"> </v>
      </c>
      <c r="AC138" s="39" t="str">
        <f>CONCATENATE((IF(SUM([1]SAISIE!BS138:BT138)=0,"-",INDEX(B167:B168,MATCH(1,[1]SAISIE!BS138:BT138,0)))),(CONCATENATE(G138,H138,I138,J138,K138,L138,M138,N138,O138,P138,Q138,R138)))</f>
        <v>-</v>
      </c>
      <c r="AD138" s="38" t="str">
        <f>IF(AC138=B167, F138 &amp;"                           "," ")</f>
        <v xml:space="preserve"> </v>
      </c>
      <c r="AE138" s="38" t="str">
        <f>IF(AC138=B168,F138 &amp;"                           "," ")</f>
        <v xml:space="preserve"> </v>
      </c>
      <c r="AF138" s="39" t="str">
        <f>CONCATENATE((IF(SUM([1]SAISIE!BU138:BW138)=0,"-",INDEX(B169:B171,MATCH(1,[1]SAISIE!BU138:BW138,0)))),(CONCATENATE(G138,H138,I138,J138,K138,L138,M138,N138,O138,P138,Q138,R138)))</f>
        <v>-</v>
      </c>
      <c r="AG138" s="38" t="str">
        <f>IF(AF138=B169, F138 &amp;"                           "," ")</f>
        <v xml:space="preserve"> </v>
      </c>
      <c r="AH138" s="38" t="str">
        <f>IF(AF138=B170,F138 &amp; "                            "," ")</f>
        <v xml:space="preserve"> </v>
      </c>
      <c r="AI138" s="38" t="str">
        <f>IF(AF138=B171,F138 &amp; "                               "," ")</f>
        <v xml:space="preserve"> </v>
      </c>
      <c r="AJ138" s="38" t="str">
        <f>CONCATENATE((IF(SUM([1]SAISIE!BX138:BY138)=0,"-",INDEX(B172:B173,MATCH(1,[1]SAISIE!BX138:BY138,0)))),(CONCATENATE(G138,H138,I138,J138,K138,L138,M138,N138,O138,P138,Q138,R138)))</f>
        <v>-</v>
      </c>
      <c r="AK138" s="38" t="str">
        <f>IF(AJ138=B172,F138 &amp;"                           "," ")</f>
        <v xml:space="preserve"> </v>
      </c>
      <c r="AL138" s="38" t="str">
        <f>IF(AJ138=B173,F138 &amp; "                            "," ")</f>
        <v xml:space="preserve"> </v>
      </c>
      <c r="AM138" s="41"/>
      <c r="AN138" s="38" t="str">
        <f>CONCATENATE((IF([1]SAISIE!AG138=1,F138 &amp; " " &amp; "normal                                                    ","")),(IF([1]SAISIE!AH138=1,F138 &amp; " " &amp; "diab                                               ","")),(IF([1]SAISIE!AI138=1,F138 &amp; " " &amp; "diab s sel                                              ","")),(IF([1]SAISIE!AJ138=1, F138 &amp; " " &amp; "mixé                                              ","")),(IF([1]SAISIE!AK138=1,F138 &amp; " " &amp;  "sans sel                                                  ","")),(IF([1]SAISIE!AL138=1,F138 &amp; " " &amp;  "sans graisse                                             ","")),,(IF([1]SAISIE!AM138=1,F138 &amp; " " &amp;  "sans gr s sel                                                ","")))</f>
        <v/>
      </c>
      <c r="AO138" s="38" t="str">
        <f>CONCATENATE((IF([1]SAISIE!AN138=1,F138 &amp; " " &amp; "normal                                      ","")),(IF([1]SAISIE!AO138=1,F138 &amp; " " &amp; "diab                                         ","")),(IF([1]SAISIE!AP138=1,F138 &amp; " " &amp; "diab s sel                                              ","")),(IF([1]SAISIE!AQ138=1,F138 &amp; " " &amp; "mixé                                            ","")),(IF([1]SAISIE!AR138=1,F138 &amp; " " &amp; "sans sel                                                  ","")),(IF([1]SAISIE!AS138=1,F138 &amp; " " &amp; "sans graisse                                                ","")),,(IF([1]SAISIE!AT138=1,F138 &amp; " " &amp; "sans gr s sel                                                   ","")),(IF([1]SAISIE!AU138=1,F138 &amp; " " &amp; "sans porc                                               ","")))</f>
        <v/>
      </c>
      <c r="AP138" s="42"/>
      <c r="AQ138" s="43"/>
      <c r="AR138" s="42"/>
      <c r="AS138" s="42"/>
      <c r="AT138" s="42"/>
      <c r="AU138" s="42"/>
      <c r="AV138" s="42"/>
      <c r="AW138" s="42"/>
      <c r="AX138" s="42"/>
      <c r="AY138" s="42"/>
      <c r="AZ138" s="42"/>
      <c r="BA138" s="42"/>
      <c r="BB138" s="42"/>
      <c r="BC138" s="42"/>
      <c r="BD138" s="42"/>
      <c r="BE138" s="42"/>
      <c r="BF138" s="42"/>
      <c r="BG138" s="42"/>
      <c r="BH138" s="42"/>
      <c r="BI138" s="42"/>
      <c r="BJ138" s="42"/>
      <c r="BK138" s="42"/>
      <c r="BL138" s="42"/>
      <c r="BM138" s="42"/>
      <c r="BN138" s="42"/>
      <c r="BO138" s="42"/>
      <c r="BP138" s="42"/>
      <c r="BQ138" s="42"/>
      <c r="BR138" s="42"/>
      <c r="BS138" s="42"/>
      <c r="BT138" s="42"/>
    </row>
    <row r="139" spans="1:72" s="44" customFormat="1" ht="69" customHeight="1">
      <c r="A139" s="11"/>
      <c r="B139" s="38">
        <f>'[1]Fiche d''informations'!B157</f>
        <v>0</v>
      </c>
      <c r="C139" s="38">
        <f>'[1]Fiche d''informations'!C157</f>
        <v>0</v>
      </c>
      <c r="D139" s="38">
        <f>'[1]Fiche d''informations'!D157</f>
        <v>0</v>
      </c>
      <c r="E139" s="38">
        <f>'[1]Fiche d''informations'!E157</f>
        <v>0</v>
      </c>
      <c r="F139" s="38" t="s">
        <v>170</v>
      </c>
      <c r="G139" s="38" t="str">
        <f>IF([1]SAISIE!AA139=1,'Fiche Agt.Service'!G6,"")</f>
        <v/>
      </c>
      <c r="H139" s="38" t="str">
        <f>IF([1]SAISIE!AB139=1,'Fiche Agt.Service'!H6,"")</f>
        <v/>
      </c>
      <c r="I139" s="38" t="str">
        <f>IF([1]SAISIE!AC139=1,'Fiche Agt.Service'!I6,"")</f>
        <v/>
      </c>
      <c r="J139" s="38" t="str">
        <f>IF([1]SAISIE!AD139=1,'Fiche Agt.Service'!J6,"")</f>
        <v/>
      </c>
      <c r="K139" s="38" t="str">
        <f>IF([1]SAISIE!AE139=1,'Fiche Agt.Service'!K6,"")</f>
        <v/>
      </c>
      <c r="L139" s="38" t="str">
        <f>IF([1]SAISIE!AF139=1,'Fiche Agt.Service'!L6,"")</f>
        <v/>
      </c>
      <c r="M139" s="38" t="str">
        <f>IF([1]SAISIE!BH139=1,'Fiche Agt.Service'!M6,"")</f>
        <v/>
      </c>
      <c r="N139" s="38" t="str">
        <f>IF([1]SAISIE!BI139=1,'Fiche Agt.Service'!N6,"")</f>
        <v/>
      </c>
      <c r="O139" s="38" t="str">
        <f>IF([1]SAISIE!BJ139=1,'Fiche Agt.Service'!O6,"")</f>
        <v/>
      </c>
      <c r="P139" s="38" t="str">
        <f>IF([1]SAISIE!BK139=1,'Fiche Agt.Service'!P6,"")</f>
        <v/>
      </c>
      <c r="Q139" s="38" t="str">
        <f>IF([1]SAISIE!BL139=1,'Fiche Agt.Service'!Q6,"")</f>
        <v/>
      </c>
      <c r="R139" s="38" t="str">
        <f>IF([1]SAISIE!BM139=1,'Fiche Agt.Service'!R6,"")</f>
        <v/>
      </c>
      <c r="S139" s="38" t="str">
        <f>CONCATENATE(IF([1]SAISIE!J139=1,"salle"," "), IF([1]SAISIE!K139=1,"logement"," "))</f>
        <v xml:space="preserve">  </v>
      </c>
      <c r="T139" s="38" t="str">
        <f t="shared" si="4"/>
        <v/>
      </c>
      <c r="U139" s="38" t="str">
        <f t="shared" si="5"/>
        <v/>
      </c>
      <c r="V139" s="39" t="str">
        <f>CONCATENATE((IF(SUM([1]SAISIE!BN139:BP139)=0,"-",INDEX(B162:B164,MATCH(1,[1]SAISIE!BN139:BP139,0)))),(CONCATENATE(G139,H139,I139,J139,K139,L139,M139,N139,O139,P139,Q139,R139)))</f>
        <v>-</v>
      </c>
      <c r="W139" s="38" t="str">
        <f>IF(V139=B162,F139 &amp;"                           "," ")</f>
        <v xml:space="preserve"> </v>
      </c>
      <c r="X139" s="40" t="str">
        <f>IF(V139=B163, F139 &amp; "                            "," ")</f>
        <v xml:space="preserve"> </v>
      </c>
      <c r="Y139" s="38" t="str">
        <f>IF(V139=B164, F139 &amp; "                               "," ")</f>
        <v xml:space="preserve"> </v>
      </c>
      <c r="Z139" s="38" t="str">
        <f>CONCATENATE((IF(SUM([1]SAISIE!BQ139:BR139)=0,"-",INDEX(B165:B166,MATCH(1,[1]SAISIE!BQ139:BR139,0)))),(CONCATENATE(G139,H139,I139,J139,K139,L139,M139,N139,O139,P139,Q139,R139)))</f>
        <v>-</v>
      </c>
      <c r="AA139" s="38" t="str">
        <f>IF(Z139=B165, F139 &amp;"                           "," ")</f>
        <v xml:space="preserve"> </v>
      </c>
      <c r="AB139" s="38" t="str">
        <f>IF(Z139=B166,F139 &amp;"                           "," ")</f>
        <v xml:space="preserve"> </v>
      </c>
      <c r="AC139" s="39" t="str">
        <f>CONCATENATE((IF(SUM([1]SAISIE!BS139:BT139)=0,"-",INDEX(B167:B168,MATCH(1,[1]SAISIE!BS139:BT139,0)))),(CONCATENATE(G139,H139,I139,J139,K139,L139,M139,N139,O139,P139,Q139,R139)))</f>
        <v>-</v>
      </c>
      <c r="AD139" s="38" t="str">
        <f>IF(AC139=B167, F139 &amp;"                           "," ")</f>
        <v xml:space="preserve"> </v>
      </c>
      <c r="AE139" s="38" t="str">
        <f>IF(AC139=B168,F139 &amp;"                           "," ")</f>
        <v xml:space="preserve"> </v>
      </c>
      <c r="AF139" s="39" t="str">
        <f>CONCATENATE((IF(SUM([1]SAISIE!BU139:BW139)=0,"-",INDEX(B169:B171,MATCH(1,[1]SAISIE!BU139:BW139,0)))),(CONCATENATE(G139,H139,I139,J139,K139,L139,M139,N139,O139,P139,Q139,R139)))</f>
        <v>-</v>
      </c>
      <c r="AG139" s="38" t="str">
        <f>IF(AF139=B169, F139 &amp;"                           "," ")</f>
        <v xml:space="preserve"> </v>
      </c>
      <c r="AH139" s="38" t="str">
        <f>IF(AF139=B170,F139 &amp; "                            "," ")</f>
        <v xml:space="preserve"> </v>
      </c>
      <c r="AI139" s="38" t="str">
        <f>IF(AF139=B171,F139 &amp; "                               "," ")</f>
        <v xml:space="preserve"> </v>
      </c>
      <c r="AJ139" s="38" t="str">
        <f>CONCATENATE((IF(SUM([1]SAISIE!BX139:BY139)=0,"-",INDEX(B172:B173,MATCH(1,[1]SAISIE!BX139:BY139,0)))),(CONCATENATE(G139,H139,I139,J139,K139,L139,M139,N139,O139,P139,Q139,R139)))</f>
        <v>-</v>
      </c>
      <c r="AK139" s="38" t="str">
        <f>IF(AJ139=B172,F139 &amp;"                           "," ")</f>
        <v xml:space="preserve"> </v>
      </c>
      <c r="AL139" s="38" t="str">
        <f>IF(AJ139=B173,F139 &amp; "                            "," ")</f>
        <v xml:space="preserve"> </v>
      </c>
      <c r="AM139" s="41"/>
      <c r="AN139" s="38" t="str">
        <f>CONCATENATE((IF([1]SAISIE!AG139=1,F139 &amp; " " &amp; "normal                                                    ","")),(IF([1]SAISIE!AH139=1,F139 &amp; " " &amp; "diab                                               ","")),(IF([1]SAISIE!AI139=1,F139 &amp; " " &amp; "diab s sel                                              ","")),(IF([1]SAISIE!AJ139=1, F139 &amp; " " &amp; "mixé                                              ","")),(IF([1]SAISIE!AK139=1,F139 &amp; " " &amp;  "sans sel                                                  ","")),(IF([1]SAISIE!AL139=1,F139 &amp; " " &amp;  "sans graisse                                             ","")),,(IF([1]SAISIE!AM139=1,F139 &amp; " " &amp;  "sans gr s sel                                                ","")))</f>
        <v/>
      </c>
      <c r="AO139" s="38" t="str">
        <f>CONCATENATE((IF([1]SAISIE!AN139=1,F139 &amp; " " &amp; "normal                                      ","")),(IF([1]SAISIE!AO139=1,F139 &amp; " " &amp; "diab                                         ","")),(IF([1]SAISIE!AP139=1,F139 &amp; " " &amp; "diab s sel                                              ","")),(IF([1]SAISIE!AQ139=1,F139 &amp; " " &amp; "mixé                                            ","")),(IF([1]SAISIE!AR139=1,F139 &amp; " " &amp; "sans sel                                                  ","")),(IF([1]SAISIE!AS139=1,F139 &amp; " " &amp; "sans graisse                                                ","")),,(IF([1]SAISIE!AT139=1,F139 &amp; " " &amp; "sans gr s sel                                                   ","")),(IF([1]SAISIE!AU139=1,F139 &amp; " " &amp; "sans porc                                               ","")))</f>
        <v/>
      </c>
      <c r="AP139" s="42"/>
      <c r="AQ139" s="43"/>
      <c r="AR139" s="42"/>
      <c r="AS139" s="42"/>
      <c r="AT139" s="42"/>
      <c r="AU139" s="42"/>
      <c r="AV139" s="42"/>
      <c r="AW139" s="42"/>
      <c r="AX139" s="42"/>
      <c r="AY139" s="42"/>
      <c r="AZ139" s="42"/>
      <c r="BA139" s="42"/>
      <c r="BB139" s="42"/>
      <c r="BC139" s="42"/>
      <c r="BD139" s="42"/>
      <c r="BE139" s="42"/>
      <c r="BF139" s="42"/>
      <c r="BG139" s="42"/>
      <c r="BH139" s="42"/>
      <c r="BI139" s="42"/>
      <c r="BJ139" s="42"/>
      <c r="BK139" s="42"/>
      <c r="BL139" s="42"/>
      <c r="BM139" s="42"/>
      <c r="BN139" s="42"/>
      <c r="BO139" s="42"/>
      <c r="BP139" s="42"/>
      <c r="BQ139" s="42"/>
      <c r="BR139" s="42"/>
      <c r="BS139" s="42"/>
      <c r="BT139" s="42"/>
    </row>
    <row r="140" spans="1:72" s="44" customFormat="1" ht="69" customHeight="1">
      <c r="A140" s="11"/>
      <c r="B140" s="38">
        <f>'[1]Fiche d''informations'!B158</f>
        <v>0</v>
      </c>
      <c r="C140" s="38">
        <f>'[1]Fiche d''informations'!C158</f>
        <v>0</v>
      </c>
      <c r="D140" s="38">
        <f>'[1]Fiche d''informations'!D158</f>
        <v>0</v>
      </c>
      <c r="E140" s="38">
        <f>'[1]Fiche d''informations'!E158</f>
        <v>0</v>
      </c>
      <c r="F140" s="38" t="s">
        <v>171</v>
      </c>
      <c r="G140" s="38" t="str">
        <f>IF([1]SAISIE!AA140=1,'Fiche Agt.Service'!G6,"")</f>
        <v/>
      </c>
      <c r="H140" s="38" t="str">
        <f>IF([1]SAISIE!AB140=1,'Fiche Agt.Service'!H6,"")</f>
        <v/>
      </c>
      <c r="I140" s="38" t="str">
        <f>IF([1]SAISIE!AC140=1,'Fiche Agt.Service'!I6,"")</f>
        <v/>
      </c>
      <c r="J140" s="38" t="str">
        <f>IF([1]SAISIE!AD140=1,'Fiche Agt.Service'!J6,"")</f>
        <v/>
      </c>
      <c r="K140" s="38" t="str">
        <f>IF([1]SAISIE!AE140=1,'Fiche Agt.Service'!K6,"")</f>
        <v/>
      </c>
      <c r="L140" s="38" t="str">
        <f>IF([1]SAISIE!AF140=1,'Fiche Agt.Service'!L6,"")</f>
        <v/>
      </c>
      <c r="M140" s="38" t="str">
        <f>IF([1]SAISIE!BH140=1,'Fiche Agt.Service'!M6,"")</f>
        <v/>
      </c>
      <c r="N140" s="38" t="str">
        <f>IF([1]SAISIE!BI140=1,'Fiche Agt.Service'!N6,"")</f>
        <v/>
      </c>
      <c r="O140" s="38" t="str">
        <f>IF([1]SAISIE!BJ140=1,'Fiche Agt.Service'!O6,"")</f>
        <v/>
      </c>
      <c r="P140" s="38" t="str">
        <f>IF([1]SAISIE!BK140=1,'Fiche Agt.Service'!P6,"")</f>
        <v/>
      </c>
      <c r="Q140" s="38" t="str">
        <f>IF([1]SAISIE!BL140=1,'Fiche Agt.Service'!Q6,"")</f>
        <v/>
      </c>
      <c r="R140" s="38" t="str">
        <f>IF([1]SAISIE!BM140=1,'Fiche Agt.Service'!R6,"")</f>
        <v/>
      </c>
      <c r="S140" s="38" t="str">
        <f>CONCATENATE(IF([1]SAISIE!J140=1,"salle"," "), IF([1]SAISIE!K140=1,"logement"," "))</f>
        <v xml:space="preserve">  </v>
      </c>
      <c r="T140" s="38" t="str">
        <f t="shared" si="4"/>
        <v/>
      </c>
      <c r="U140" s="38" t="str">
        <f t="shared" si="5"/>
        <v/>
      </c>
      <c r="V140" s="39" t="str">
        <f>CONCATENATE((IF(SUM([1]SAISIE!BN140:BP140)=0,"-",INDEX(B162:B164,MATCH(1,[1]SAISIE!BN140:BP140,0)))),(CONCATENATE(G140,H140,I140,J140,K140,L140,M140,N140,O140,P140,Q140,R140)))</f>
        <v>-</v>
      </c>
      <c r="W140" s="38" t="str">
        <f>IF(V140=B162,F140 &amp;"                           "," ")</f>
        <v xml:space="preserve"> </v>
      </c>
      <c r="X140" s="40" t="str">
        <f>IF(V140=B163, F140 &amp; "                            "," ")</f>
        <v xml:space="preserve"> </v>
      </c>
      <c r="Y140" s="38" t="str">
        <f>IF(V140=B164, F140 &amp; "                               "," ")</f>
        <v xml:space="preserve"> </v>
      </c>
      <c r="Z140" s="38" t="str">
        <f>CONCATENATE((IF(SUM([1]SAISIE!BQ140:BR140)=0,"-",INDEX(B165:B166,MATCH(1,[1]SAISIE!BQ140:BR140,0)))),(CONCATENATE(G140,H140,I140,J140,K140,L140,M140,N140,O140,P140,Q140,R140)))</f>
        <v>-</v>
      </c>
      <c r="AA140" s="38" t="str">
        <f>IF(Z140=B165, F140 &amp;"                           "," ")</f>
        <v xml:space="preserve"> </v>
      </c>
      <c r="AB140" s="38" t="str">
        <f>IF(Z140=B166,F140 &amp;"                           "," ")</f>
        <v xml:space="preserve"> </v>
      </c>
      <c r="AC140" s="39" t="str">
        <f>CONCATENATE((IF(SUM([1]SAISIE!BS140:BT140)=0,"-",INDEX(B167:B168,MATCH(1,[1]SAISIE!BS140:BT140,0)))),(CONCATENATE(G140,H140,I140,J140,K140,L140,M140,N140,O140,P140,Q140,R140)))</f>
        <v>-</v>
      </c>
      <c r="AD140" s="38" t="str">
        <f>IF(AC140=B167, F140 &amp;"                           "," ")</f>
        <v xml:space="preserve"> </v>
      </c>
      <c r="AE140" s="38" t="str">
        <f>IF(AC140=B168,F140 &amp;"                           "," ")</f>
        <v xml:space="preserve"> </v>
      </c>
      <c r="AF140" s="39" t="str">
        <f>CONCATENATE((IF(SUM([1]SAISIE!BU140:BW140)=0,"-",INDEX(B169:B171,MATCH(1,[1]SAISIE!BU140:BW140,0)))),(CONCATENATE(G140,H140,I140,J140,K140,L140,M140,N140,O140,P140,Q140,R140)))</f>
        <v>-</v>
      </c>
      <c r="AG140" s="38" t="str">
        <f>IF(AF140=B169, F140 &amp;"                           "," ")</f>
        <v xml:space="preserve"> </v>
      </c>
      <c r="AH140" s="38" t="str">
        <f>IF(AF140=B170,F140 &amp; "                            "," ")</f>
        <v xml:space="preserve"> </v>
      </c>
      <c r="AI140" s="38" t="str">
        <f>IF(AF140=B171,F140 &amp; "                               "," ")</f>
        <v xml:space="preserve"> </v>
      </c>
      <c r="AJ140" s="38" t="str">
        <f>CONCATENATE((IF(SUM([1]SAISIE!BX140:BY140)=0,"-",INDEX(B172:B173,MATCH(1,[1]SAISIE!BX140:BY140,0)))),(CONCATENATE(G140,H140,I140,J140,K140,L140,M140,N140,O140,P140,Q140,R140)))</f>
        <v>-</v>
      </c>
      <c r="AK140" s="38" t="str">
        <f>IF(AJ140=B172,F140 &amp;"                           "," ")</f>
        <v xml:space="preserve"> </v>
      </c>
      <c r="AL140" s="38" t="str">
        <f>IF(AJ140=B173,F140 &amp; "                            "," ")</f>
        <v xml:space="preserve"> </v>
      </c>
      <c r="AM140" s="41"/>
      <c r="AN140" s="38" t="str">
        <f>CONCATENATE((IF([1]SAISIE!AG140=1,F140 &amp; " " &amp; "normal                                                    ","")),(IF([1]SAISIE!AH140=1,F140 &amp; " " &amp; "diab                                               ","")),(IF([1]SAISIE!AI140=1,F140 &amp; " " &amp; "diab s sel                                              ","")),(IF([1]SAISIE!AJ140=1, F140 &amp; " " &amp; "mixé                                              ","")),(IF([1]SAISIE!AK140=1,F140 &amp; " " &amp;  "sans sel                                                  ","")),(IF([1]SAISIE!AL140=1,F140 &amp; " " &amp;  "sans graisse                                             ","")),,(IF([1]SAISIE!AM140=1,F140 &amp; " " &amp;  "sans gr s sel                                                ","")))</f>
        <v/>
      </c>
      <c r="AO140" s="38" t="str">
        <f>CONCATENATE((IF([1]SAISIE!AN140=1,F140 &amp; " " &amp; "normal                                      ","")),(IF([1]SAISIE!AO140=1,F140 &amp; " " &amp; "diab                                         ","")),(IF([1]SAISIE!AP140=1,F140 &amp; " " &amp; "diab s sel                                              ","")),(IF([1]SAISIE!AQ140=1,F140 &amp; " " &amp; "mixé                                            ","")),(IF([1]SAISIE!AR140=1,F140 &amp; " " &amp; "sans sel                                                  ","")),(IF([1]SAISIE!AS140=1,F140 &amp; " " &amp; "sans graisse                                                ","")),,(IF([1]SAISIE!AT140=1,F140 &amp; " " &amp; "sans gr s sel                                                   ","")),(IF([1]SAISIE!AU140=1,F140 &amp; " " &amp; "sans porc                                               ","")))</f>
        <v/>
      </c>
      <c r="AP140" s="42"/>
      <c r="AQ140" s="43"/>
      <c r="AR140" s="42"/>
      <c r="AS140" s="42"/>
      <c r="AT140" s="42"/>
      <c r="AU140" s="42"/>
      <c r="AV140" s="42"/>
      <c r="AW140" s="42"/>
      <c r="AX140" s="42"/>
      <c r="AY140" s="42"/>
      <c r="AZ140" s="42"/>
      <c r="BA140" s="42"/>
      <c r="BB140" s="42"/>
      <c r="BC140" s="42"/>
      <c r="BD140" s="42"/>
      <c r="BE140" s="42"/>
      <c r="BF140" s="42"/>
      <c r="BG140" s="42"/>
      <c r="BH140" s="42"/>
      <c r="BI140" s="42"/>
      <c r="BJ140" s="42"/>
      <c r="BK140" s="42"/>
      <c r="BL140" s="42"/>
      <c r="BM140" s="42"/>
      <c r="BN140" s="42"/>
      <c r="BO140" s="42"/>
      <c r="BP140" s="42"/>
      <c r="BQ140" s="42"/>
      <c r="BR140" s="42"/>
      <c r="BS140" s="42"/>
      <c r="BT140" s="42"/>
    </row>
    <row r="141" spans="1:72" s="44" customFormat="1" ht="69" customHeight="1">
      <c r="A141" s="11"/>
      <c r="B141" s="38">
        <f>'[1]Fiche d''informations'!B159</f>
        <v>0</v>
      </c>
      <c r="C141" s="38">
        <f>'[1]Fiche d''informations'!C159</f>
        <v>0</v>
      </c>
      <c r="D141" s="38">
        <f>'[1]Fiche d''informations'!D159</f>
        <v>0</v>
      </c>
      <c r="E141" s="38">
        <f>'[1]Fiche d''informations'!E159</f>
        <v>0</v>
      </c>
      <c r="F141" s="38" t="s">
        <v>172</v>
      </c>
      <c r="G141" s="38" t="str">
        <f>IF([1]SAISIE!AA141=1,'Fiche Agt.Service'!G6,"")</f>
        <v/>
      </c>
      <c r="H141" s="38" t="str">
        <f>IF([1]SAISIE!AB141=1,'Fiche Agt.Service'!H6,"")</f>
        <v/>
      </c>
      <c r="I141" s="38" t="str">
        <f>IF([1]SAISIE!AC141=1,'Fiche Agt.Service'!I6,"")</f>
        <v/>
      </c>
      <c r="J141" s="38" t="str">
        <f>IF([1]SAISIE!AD141=1,'Fiche Agt.Service'!J6,"")</f>
        <v/>
      </c>
      <c r="K141" s="38" t="str">
        <f>IF([1]SAISIE!AE141=1,'Fiche Agt.Service'!K6,"")</f>
        <v/>
      </c>
      <c r="L141" s="38" t="str">
        <f>IF([1]SAISIE!AF141=1,'Fiche Agt.Service'!L6,"")</f>
        <v/>
      </c>
      <c r="M141" s="38" t="str">
        <f>IF([1]SAISIE!BH141=1,'Fiche Agt.Service'!M6,"")</f>
        <v/>
      </c>
      <c r="N141" s="38" t="str">
        <f>IF([1]SAISIE!BI141=1,'Fiche Agt.Service'!N6,"")</f>
        <v/>
      </c>
      <c r="O141" s="38" t="str">
        <f>IF([1]SAISIE!BJ141=1,'Fiche Agt.Service'!O6,"")</f>
        <v/>
      </c>
      <c r="P141" s="38" t="str">
        <f>IF([1]SAISIE!BK141=1,'Fiche Agt.Service'!P6,"")</f>
        <v/>
      </c>
      <c r="Q141" s="38" t="str">
        <f>IF([1]SAISIE!BL141=1,'Fiche Agt.Service'!Q6,"")</f>
        <v/>
      </c>
      <c r="R141" s="38" t="str">
        <f>IF([1]SAISIE!BM141=1,'Fiche Agt.Service'!R6,"")</f>
        <v/>
      </c>
      <c r="S141" s="38" t="str">
        <f>CONCATENATE(IF([1]SAISIE!J141=1,"salle"," "), IF([1]SAISIE!K141=1,"logement"," "))</f>
        <v xml:space="preserve">  </v>
      </c>
      <c r="T141" s="38" t="str">
        <f t="shared" si="4"/>
        <v/>
      </c>
      <c r="U141" s="38" t="str">
        <f t="shared" si="5"/>
        <v/>
      </c>
      <c r="V141" s="39" t="str">
        <f>CONCATENATE((IF(SUM([1]SAISIE!BN141:BP141)=0,"-",INDEX(B162:B164,MATCH(1,[1]SAISIE!BN141:BP141,0)))),(CONCATENATE(G141,H141,I141,J141,K141,L141,M141,N141,O141,P141,Q141,R141)))</f>
        <v>-</v>
      </c>
      <c r="W141" s="38" t="str">
        <f>IF(V141=B162,F141 &amp;"                           "," ")</f>
        <v xml:space="preserve"> </v>
      </c>
      <c r="X141" s="40" t="str">
        <f>IF(V141=B163, F141 &amp; "                            "," ")</f>
        <v xml:space="preserve"> </v>
      </c>
      <c r="Y141" s="38" t="str">
        <f>IF(V141=B164, F141 &amp; "                               "," ")</f>
        <v xml:space="preserve"> </v>
      </c>
      <c r="Z141" s="38" t="str">
        <f>CONCATENATE((IF(SUM([1]SAISIE!BQ141:BR141)=0,"-",INDEX(B165:B166,MATCH(1,[1]SAISIE!BQ141:BR141,0)))),(CONCATENATE(G141,H141,I141,J141,K141,L141,M141,N141,O141,P141,Q141,R141)))</f>
        <v>-</v>
      </c>
      <c r="AA141" s="38" t="str">
        <f>IF(Z141=B165, F141 &amp;"                           "," ")</f>
        <v xml:space="preserve"> </v>
      </c>
      <c r="AB141" s="38" t="str">
        <f>IF(Z141=B166,F141 &amp;"                           "," ")</f>
        <v xml:space="preserve"> </v>
      </c>
      <c r="AC141" s="39" t="str">
        <f>CONCATENATE((IF(SUM([1]SAISIE!BS141:BT141)=0,"-",INDEX(B167:B168,MATCH(1,[1]SAISIE!BS141:BT141,0)))),(CONCATENATE(G141,H141,I141,J141,K141,L141,M141,N141,O141,P141,Q141,R141)))</f>
        <v>-</v>
      </c>
      <c r="AD141" s="38" t="str">
        <f>IF(AC141=B167, F141 &amp;"                           "," ")</f>
        <v xml:space="preserve"> </v>
      </c>
      <c r="AE141" s="38" t="str">
        <f>IF(AC141=B168,F141 &amp;"                           "," ")</f>
        <v xml:space="preserve"> </v>
      </c>
      <c r="AF141" s="39" t="str">
        <f>CONCATENATE((IF(SUM([1]SAISIE!BU141:BW141)=0,"-",INDEX(B169:B171,MATCH(1,[1]SAISIE!BU141:BW141,0)))),(CONCATENATE(G141,H141,I141,J141,K141,L141,M141,N141,O141,P141,Q141,R141)))</f>
        <v>-</v>
      </c>
      <c r="AG141" s="38" t="str">
        <f>IF(AF141=B169, F141 &amp;"                           "," ")</f>
        <v xml:space="preserve"> </v>
      </c>
      <c r="AH141" s="38" t="str">
        <f>IF(AF141=B170,F141 &amp; "                            "," ")</f>
        <v xml:space="preserve"> </v>
      </c>
      <c r="AI141" s="38" t="str">
        <f>IF(AF141=B171,F141 &amp; "                               "," ")</f>
        <v xml:space="preserve"> </v>
      </c>
      <c r="AJ141" s="38" t="str">
        <f>CONCATENATE((IF(SUM([1]SAISIE!BX141:BY141)=0,"-",INDEX(B172:B173,MATCH(1,[1]SAISIE!BX141:BY141,0)))),(CONCATENATE(G141,H141,I141,J141,K141,L141,M141,N141,O141,P141,Q141,R141)))</f>
        <v>-</v>
      </c>
      <c r="AK141" s="38" t="str">
        <f>IF(AJ141=B172,F141 &amp;"                           "," ")</f>
        <v xml:space="preserve"> </v>
      </c>
      <c r="AL141" s="38" t="str">
        <f>IF(AJ141=B173,F141 &amp; "                            "," ")</f>
        <v xml:space="preserve"> </v>
      </c>
      <c r="AM141" s="41"/>
      <c r="AN141" s="38" t="str">
        <f>CONCATENATE((IF([1]SAISIE!AG141=1,F141 &amp; " " &amp; "normal                                                    ","")),(IF([1]SAISIE!AH141=1,F141 &amp; " " &amp; "diab                                               ","")),(IF([1]SAISIE!AI141=1,F141 &amp; " " &amp; "diab s sel                                              ","")),(IF([1]SAISIE!AJ141=1, F141 &amp; " " &amp; "mixé                                              ","")),(IF([1]SAISIE!AK141=1,F141 &amp; " " &amp;  "sans sel                                                  ","")),(IF([1]SAISIE!AL141=1,F141 &amp; " " &amp;  "sans graisse                                             ","")),,(IF([1]SAISIE!AM141=1,F141 &amp; " " &amp;  "sans gr s sel                                                ","")))</f>
        <v/>
      </c>
      <c r="AO141" s="38" t="str">
        <f>CONCATENATE((IF([1]SAISIE!AN141=1,F141 &amp; " " &amp; "normal                                      ","")),(IF([1]SAISIE!AO141=1,F141 &amp; " " &amp; "diab                                         ","")),(IF([1]SAISIE!AP141=1,F141 &amp; " " &amp; "diab s sel                                              ","")),(IF([1]SAISIE!AQ141=1,F141 &amp; " " &amp; "mixé                                            ","")),(IF([1]SAISIE!AR141=1,F141 &amp; " " &amp; "sans sel                                                  ","")),(IF([1]SAISIE!AS141=1,F141 &amp; " " &amp; "sans graisse                                                ","")),,(IF([1]SAISIE!AT141=1,F141 &amp; " " &amp; "sans gr s sel                                                   ","")),(IF([1]SAISIE!AU141=1,F141 &amp; " " &amp; "sans porc                                               ","")))</f>
        <v/>
      </c>
      <c r="AP141" s="42"/>
      <c r="AQ141" s="43"/>
      <c r="AR141" s="42"/>
      <c r="AS141" s="42"/>
      <c r="AT141" s="42"/>
      <c r="AU141" s="42"/>
      <c r="AV141" s="42"/>
      <c r="AW141" s="42"/>
      <c r="AX141" s="42"/>
      <c r="AY141" s="42"/>
      <c r="AZ141" s="42"/>
      <c r="BA141" s="42"/>
      <c r="BB141" s="42"/>
      <c r="BC141" s="42"/>
      <c r="BD141" s="42"/>
      <c r="BE141" s="42"/>
      <c r="BF141" s="42"/>
      <c r="BG141" s="42"/>
      <c r="BH141" s="42"/>
      <c r="BI141" s="42"/>
      <c r="BJ141" s="42"/>
      <c r="BK141" s="42"/>
      <c r="BL141" s="42"/>
      <c r="BM141" s="42"/>
      <c r="BN141" s="42"/>
      <c r="BO141" s="42"/>
      <c r="BP141" s="42"/>
      <c r="BQ141" s="42"/>
      <c r="BR141" s="42"/>
      <c r="BS141" s="42"/>
      <c r="BT141" s="42"/>
    </row>
    <row r="142" spans="1:72" s="44" customFormat="1" ht="69" customHeight="1">
      <c r="A142" s="11"/>
      <c r="B142" s="38">
        <f>'[1]Fiche d''informations'!B160</f>
        <v>0</v>
      </c>
      <c r="C142" s="38">
        <f>'[1]Fiche d''informations'!C160</f>
        <v>0</v>
      </c>
      <c r="D142" s="38">
        <f>'[1]Fiche d''informations'!D160</f>
        <v>0</v>
      </c>
      <c r="E142" s="38">
        <f>'[1]Fiche d''informations'!E160</f>
        <v>0</v>
      </c>
      <c r="F142" s="38" t="s">
        <v>173</v>
      </c>
      <c r="G142" s="38" t="str">
        <f>IF([1]SAISIE!AA142=1,'Fiche Agt.Service'!G6,"")</f>
        <v/>
      </c>
      <c r="H142" s="38" t="str">
        <f>IF([1]SAISIE!AB142=1,'Fiche Agt.Service'!H6,"")</f>
        <v/>
      </c>
      <c r="I142" s="38" t="str">
        <f>IF([1]SAISIE!AC142=1,'Fiche Agt.Service'!I6,"")</f>
        <v/>
      </c>
      <c r="J142" s="38" t="str">
        <f>IF([1]SAISIE!AD142=1,'Fiche Agt.Service'!J6,"")</f>
        <v/>
      </c>
      <c r="K142" s="38" t="str">
        <f>IF([1]SAISIE!AE142=1,'Fiche Agt.Service'!K6,"")</f>
        <v/>
      </c>
      <c r="L142" s="38" t="str">
        <f>IF([1]SAISIE!AF142=1,'Fiche Agt.Service'!L6,"")</f>
        <v/>
      </c>
      <c r="M142" s="38" t="str">
        <f>IF([1]SAISIE!BH142=1,'Fiche Agt.Service'!M6,"")</f>
        <v/>
      </c>
      <c r="N142" s="38" t="str">
        <f>IF([1]SAISIE!BI142=1,'Fiche Agt.Service'!N6,"")</f>
        <v/>
      </c>
      <c r="O142" s="38" t="str">
        <f>IF([1]SAISIE!BJ142=1,'Fiche Agt.Service'!O6,"")</f>
        <v/>
      </c>
      <c r="P142" s="38" t="str">
        <f>IF([1]SAISIE!BK142=1,'Fiche Agt.Service'!P6,"")</f>
        <v/>
      </c>
      <c r="Q142" s="38" t="str">
        <f>IF([1]SAISIE!BL142=1,'Fiche Agt.Service'!Q6,"")</f>
        <v/>
      </c>
      <c r="R142" s="38" t="str">
        <f>IF([1]SAISIE!BM142=1,'Fiche Agt.Service'!R6,"")</f>
        <v/>
      </c>
      <c r="S142" s="38" t="str">
        <f>CONCATENATE(IF([1]SAISIE!J142=1,"salle"," "), IF([1]SAISIE!K142=1,"logement"," "))</f>
        <v xml:space="preserve">  </v>
      </c>
      <c r="T142" s="38" t="str">
        <f t="shared" si="4"/>
        <v/>
      </c>
      <c r="U142" s="38" t="str">
        <f t="shared" si="5"/>
        <v/>
      </c>
      <c r="V142" s="39" t="str">
        <f>CONCATENATE((IF(SUM([1]SAISIE!BN142:BP142)=0,"-",INDEX(B162:B164,MATCH(1,[1]SAISIE!BN142:BP142,0)))),(CONCATENATE(G142,H142,I142,J142,K142,L142,M142,N142,O142,P142,Q142,R142)))</f>
        <v>-</v>
      </c>
      <c r="W142" s="38" t="str">
        <f>IF(V142=B162,F142 &amp;"                           "," ")</f>
        <v xml:space="preserve"> </v>
      </c>
      <c r="X142" s="40" t="str">
        <f>IF(V142=B163, F142 &amp; "                            "," ")</f>
        <v xml:space="preserve"> </v>
      </c>
      <c r="Y142" s="38" t="str">
        <f>IF(V142=B164, F142 &amp; "                               "," ")</f>
        <v xml:space="preserve"> </v>
      </c>
      <c r="Z142" s="38" t="str">
        <f>CONCATENATE((IF(SUM([1]SAISIE!BQ142:BR142)=0,"-",INDEX(B165:B166,MATCH(1,[1]SAISIE!BQ142:BR142,0)))),(CONCATENATE(G142,H142,I142,J142,K142,L142,M142,N142,O142,P142,Q142,R142)))</f>
        <v>-</v>
      </c>
      <c r="AA142" s="38" t="str">
        <f>IF(Z142=B165, F142 &amp;"                           "," ")</f>
        <v xml:space="preserve"> </v>
      </c>
      <c r="AB142" s="38" t="str">
        <f>IF(Z142=B166,F142 &amp;"                           "," ")</f>
        <v xml:space="preserve"> </v>
      </c>
      <c r="AC142" s="39" t="str">
        <f>CONCATENATE((IF(SUM([1]SAISIE!BS142:BT142)=0,"-",INDEX(B167:B168,MATCH(1,[1]SAISIE!BS142:BT142,0)))),(CONCATENATE(G142,H142,I142,J142,K142,L142,M142,N142,O142,P142,Q142,R142)))</f>
        <v>-</v>
      </c>
      <c r="AD142" s="38" t="str">
        <f>IF(AC142=B167, F142 &amp;"                           "," ")</f>
        <v xml:space="preserve"> </v>
      </c>
      <c r="AE142" s="38" t="str">
        <f>IF(AC142=B168,F142 &amp;"                           "," ")</f>
        <v xml:space="preserve"> </v>
      </c>
      <c r="AF142" s="39" t="str">
        <f>CONCATENATE((IF(SUM([1]SAISIE!BU142:BW142)=0,"-",INDEX(B169:B171,MATCH(1,[1]SAISIE!BU142:BW142,0)))),(CONCATENATE(G142,H142,I142,J142,K142,L142,M142,N142,O142,P142,Q142,R142)))</f>
        <v>-</v>
      </c>
      <c r="AG142" s="38" t="str">
        <f>IF(AF142=B169, F142 &amp;"                           "," ")</f>
        <v xml:space="preserve"> </v>
      </c>
      <c r="AH142" s="38" t="str">
        <f>IF(AF142=B170,F142 &amp; "                            "," ")</f>
        <v xml:space="preserve"> </v>
      </c>
      <c r="AI142" s="38" t="str">
        <f>IF(AF142=B171,F142 &amp; "                               "," ")</f>
        <v xml:space="preserve"> </v>
      </c>
      <c r="AJ142" s="38" t="str">
        <f>CONCATENATE((IF(SUM([1]SAISIE!BX142:BY142)=0,"-",INDEX(B172:B173,MATCH(1,[1]SAISIE!BX142:BY142,0)))),(CONCATENATE(G142,H142,I142,J142,K142,L142,M142,N142,O142,P142,Q142,R142)))</f>
        <v>-</v>
      </c>
      <c r="AK142" s="38" t="str">
        <f>IF(AJ142=B172,F142 &amp;"                           "," ")</f>
        <v xml:space="preserve"> </v>
      </c>
      <c r="AL142" s="38" t="str">
        <f>IF(AJ142=B173,F142 &amp; "                            "," ")</f>
        <v xml:space="preserve"> </v>
      </c>
      <c r="AM142" s="41"/>
      <c r="AN142" s="38" t="str">
        <f>CONCATENATE((IF([1]SAISIE!AG142=1,F142 &amp; " " &amp; "normal                                                    ","")),(IF([1]SAISIE!AH142=1,F142 &amp; " " &amp; "diab                                               ","")),(IF([1]SAISIE!AI142=1,F142 &amp; " " &amp; "diab s sel                                              ","")),(IF([1]SAISIE!AJ142=1, F142 &amp; " " &amp; "mixé                                              ","")),(IF([1]SAISIE!AK142=1,F142 &amp; " " &amp;  "sans sel                                                  ","")),(IF([1]SAISIE!AL142=1,F142 &amp; " " &amp;  "sans graisse                                             ","")),,(IF([1]SAISIE!AM142=1,F142 &amp; " " &amp;  "sans gr s sel                                                ","")))</f>
        <v/>
      </c>
      <c r="AO142" s="38" t="str">
        <f>CONCATENATE((IF([1]SAISIE!AN142=1,F142 &amp; " " &amp; "normal                                      ","")),(IF([1]SAISIE!AO142=1,F142 &amp; " " &amp; "diab                                         ","")),(IF([1]SAISIE!AP142=1,F142 &amp; " " &amp; "diab s sel                                              ","")),(IF([1]SAISIE!AQ142=1,F142 &amp; " " &amp; "mixé                                            ","")),(IF([1]SAISIE!AR142=1,F142 &amp; " " &amp; "sans sel                                                  ","")),(IF([1]SAISIE!AS142=1,F142 &amp; " " &amp; "sans graisse                                                ","")),,(IF([1]SAISIE!AT142=1,F142 &amp; " " &amp; "sans gr s sel                                                   ","")),(IF([1]SAISIE!AU142=1,F142 &amp; " " &amp; "sans porc                                               ","")))</f>
        <v/>
      </c>
      <c r="AP142" s="42"/>
      <c r="AQ142" s="43"/>
      <c r="AR142" s="42"/>
      <c r="AS142" s="42"/>
      <c r="AT142" s="42"/>
      <c r="AU142" s="42"/>
      <c r="AV142" s="42"/>
      <c r="AW142" s="42"/>
      <c r="AX142" s="42"/>
      <c r="AY142" s="42"/>
      <c r="AZ142" s="42"/>
      <c r="BA142" s="42"/>
      <c r="BB142" s="42"/>
      <c r="BC142" s="42"/>
      <c r="BD142" s="42"/>
      <c r="BE142" s="42"/>
      <c r="BF142" s="42"/>
      <c r="BG142" s="42"/>
      <c r="BH142" s="42"/>
      <c r="BI142" s="42"/>
      <c r="BJ142" s="42"/>
      <c r="BK142" s="42"/>
      <c r="BL142" s="42"/>
      <c r="BM142" s="42"/>
      <c r="BN142" s="42"/>
      <c r="BO142" s="42"/>
      <c r="BP142" s="42"/>
      <c r="BQ142" s="42"/>
      <c r="BR142" s="42"/>
      <c r="BS142" s="42"/>
      <c r="BT142" s="42"/>
    </row>
    <row r="143" spans="1:72" s="44" customFormat="1" ht="69" customHeight="1">
      <c r="A143" s="11"/>
      <c r="B143" s="38">
        <f>'[1]Fiche d''informations'!B161</f>
        <v>0</v>
      </c>
      <c r="C143" s="38">
        <f>'[1]Fiche d''informations'!C161</f>
        <v>0</v>
      </c>
      <c r="D143" s="38">
        <f>'[1]Fiche d''informations'!D161</f>
        <v>0</v>
      </c>
      <c r="E143" s="38">
        <f>'[1]Fiche d''informations'!E161</f>
        <v>0</v>
      </c>
      <c r="F143" s="38" t="s">
        <v>174</v>
      </c>
      <c r="G143" s="38" t="str">
        <f>IF([1]SAISIE!AA143=1,'Fiche Agt.Service'!G6,"")</f>
        <v/>
      </c>
      <c r="H143" s="38" t="str">
        <f>IF([1]SAISIE!AB143=1,'Fiche Agt.Service'!H6,"")</f>
        <v/>
      </c>
      <c r="I143" s="38" t="str">
        <f>IF([1]SAISIE!AC143=1,'Fiche Agt.Service'!I6,"")</f>
        <v/>
      </c>
      <c r="J143" s="38" t="str">
        <f>IF([1]SAISIE!AD143=1,'Fiche Agt.Service'!J6,"")</f>
        <v/>
      </c>
      <c r="K143" s="38" t="str">
        <f>IF([1]SAISIE!AE143=1,'Fiche Agt.Service'!K6,"")</f>
        <v/>
      </c>
      <c r="L143" s="38" t="str">
        <f>IF([1]SAISIE!AF143=1,'Fiche Agt.Service'!L6,"")</f>
        <v/>
      </c>
      <c r="M143" s="38" t="str">
        <f>IF([1]SAISIE!BH143=1,'Fiche Agt.Service'!M6,"")</f>
        <v/>
      </c>
      <c r="N143" s="38" t="str">
        <f>IF([1]SAISIE!BI143=1,'Fiche Agt.Service'!N6,"")</f>
        <v/>
      </c>
      <c r="O143" s="38" t="str">
        <f>IF([1]SAISIE!BJ143=1,'Fiche Agt.Service'!O6,"")</f>
        <v/>
      </c>
      <c r="P143" s="38" t="str">
        <f>IF([1]SAISIE!BK143=1,'Fiche Agt.Service'!P6,"")</f>
        <v/>
      </c>
      <c r="Q143" s="38" t="str">
        <f>IF([1]SAISIE!BL143=1,'Fiche Agt.Service'!Q6,"")</f>
        <v/>
      </c>
      <c r="R143" s="38" t="str">
        <f>IF([1]SAISIE!BM143=1,'Fiche Agt.Service'!R6,"")</f>
        <v/>
      </c>
      <c r="S143" s="38" t="str">
        <f>CONCATENATE(IF([1]SAISIE!J143=1,"salle"," "), IF([1]SAISIE!K143=1,"logement"," "))</f>
        <v xml:space="preserve">  </v>
      </c>
      <c r="T143" s="38" t="str">
        <f t="shared" si="4"/>
        <v/>
      </c>
      <c r="U143" s="38" t="str">
        <f t="shared" si="5"/>
        <v/>
      </c>
      <c r="V143" s="39" t="str">
        <f>CONCATENATE((IF(SUM([1]SAISIE!BN143:BP143)=0,"-",INDEX(B162:B164,MATCH(1,[1]SAISIE!BN143:BP143,0)))),(CONCATENATE(G143,H143,I143,J143,K143,L143,M143,N143,O143,P143,Q143,R143)))</f>
        <v>-</v>
      </c>
      <c r="W143" s="38" t="str">
        <f>IF(V143=B162,F143 &amp;"                           "," ")</f>
        <v xml:space="preserve"> </v>
      </c>
      <c r="X143" s="40" t="str">
        <f>IF(V143=B163, F143 &amp; "                            "," ")</f>
        <v xml:space="preserve"> </v>
      </c>
      <c r="Y143" s="38" t="str">
        <f>IF(V143=B164, F143 &amp; "                               "," ")</f>
        <v xml:space="preserve"> </v>
      </c>
      <c r="Z143" s="38" t="str">
        <f>CONCATENATE((IF(SUM([1]SAISIE!BQ143:BR143)=0,"-",INDEX(B165:B166,MATCH(1,[1]SAISIE!BQ143:BR143,0)))),(CONCATENATE(G143,H143,I143,J143,K143,L143,M143,N143,O143,P143,Q143,R143)))</f>
        <v>-</v>
      </c>
      <c r="AA143" s="38" t="str">
        <f>IF(Z143=B165, F143 &amp;"                           "," ")</f>
        <v xml:space="preserve"> </v>
      </c>
      <c r="AB143" s="38" t="str">
        <f>IF(Z143=B166,F143 &amp;"                           "," ")</f>
        <v xml:space="preserve"> </v>
      </c>
      <c r="AC143" s="39" t="str">
        <f>CONCATENATE((IF(SUM([1]SAISIE!BS143:BT143)=0,"-",INDEX(B167:B168,MATCH(1,[1]SAISIE!BS143:BT143,0)))),(CONCATENATE(G143,H143,I143,J143,K143,L143,M143,N143,O143,P143,Q143,R143)))</f>
        <v>-</v>
      </c>
      <c r="AD143" s="38" t="str">
        <f>IF(AC143=B167, F143 &amp;"                           "," ")</f>
        <v xml:space="preserve"> </v>
      </c>
      <c r="AE143" s="38" t="str">
        <f>IF(AC143=B168,F143 &amp;"                           "," ")</f>
        <v xml:space="preserve"> </v>
      </c>
      <c r="AF143" s="39" t="str">
        <f>CONCATENATE((IF(SUM([1]SAISIE!BU143:BW143)=0,"-",INDEX(B169:B171,MATCH(1,[1]SAISIE!BU143:BW143,0)))),(CONCATENATE(G143,H143,I143,J143,K143,L143,M143,N143,O143,P143,Q143,R143)))</f>
        <v>-</v>
      </c>
      <c r="AG143" s="38" t="str">
        <f>IF(AF143=B169, F143 &amp;"                           "," ")</f>
        <v xml:space="preserve"> </v>
      </c>
      <c r="AH143" s="38" t="str">
        <f>IF(AF143=B170,F143 &amp; "                            "," ")</f>
        <v xml:space="preserve"> </v>
      </c>
      <c r="AI143" s="38" t="str">
        <f>IF(AF143=B171,F143 &amp; "                               "," ")</f>
        <v xml:space="preserve"> </v>
      </c>
      <c r="AJ143" s="38" t="str">
        <f>CONCATENATE((IF(SUM([1]SAISIE!BX143:BY143)=0,"-",INDEX(B172:B173,MATCH(1,[1]SAISIE!BX143:BY143,0)))),(CONCATENATE(G143,H143,I143,J143,K143,L143,M143,N143,O143,P143,Q143,R143)))</f>
        <v>-</v>
      </c>
      <c r="AK143" s="38" t="str">
        <f>IF(AJ143=B172,F143 &amp;"                           "," ")</f>
        <v xml:space="preserve"> </v>
      </c>
      <c r="AL143" s="38" t="str">
        <f>IF(AJ143=B173,F143 &amp; "                            "," ")</f>
        <v xml:space="preserve"> </v>
      </c>
      <c r="AM143" s="41"/>
      <c r="AN143" s="38" t="str">
        <f>CONCATENATE((IF([1]SAISIE!AG143=1,F143 &amp; " " &amp; "normal                                                    ","")),(IF([1]SAISIE!AH143=1,F143 &amp; " " &amp; "diab                                               ","")),(IF([1]SAISIE!AI143=1,F143 &amp; " " &amp; "diab s sel                                              ","")),(IF([1]SAISIE!AJ143=1, F143 &amp; " " &amp; "mixé                                              ","")),(IF([1]SAISIE!AK143=1,F143 &amp; " " &amp;  "sans sel                                                  ","")),(IF([1]SAISIE!AL143=1,F143 &amp; " " &amp;  "sans graisse                                             ","")),,(IF([1]SAISIE!AM143=1,F143 &amp; " " &amp;  "sans gr s sel                                                ","")))</f>
        <v/>
      </c>
      <c r="AO143" s="38" t="str">
        <f>CONCATENATE((IF([1]SAISIE!AN143=1,F143 &amp; " " &amp; "normal                                      ","")),(IF([1]SAISIE!AO143=1,F143 &amp; " " &amp; "diab                                         ","")),(IF([1]SAISIE!AP143=1,F143 &amp; " " &amp; "diab s sel                                              ","")),(IF([1]SAISIE!AQ143=1,F143 &amp; " " &amp; "mixé                                            ","")),(IF([1]SAISIE!AR143=1,F143 &amp; " " &amp; "sans sel                                                  ","")),(IF([1]SAISIE!AS143=1,F143 &amp; " " &amp; "sans graisse                                                ","")),,(IF([1]SAISIE!AT143=1,F143 &amp; " " &amp; "sans gr s sel                                                   ","")),(IF([1]SAISIE!AU143=1,F143 &amp; " " &amp; "sans porc                                               ","")))</f>
        <v/>
      </c>
      <c r="AP143" s="42"/>
      <c r="AQ143" s="43"/>
      <c r="AR143" s="42"/>
      <c r="AS143" s="42"/>
      <c r="AT143" s="42"/>
      <c r="AU143" s="42"/>
      <c r="AV143" s="42"/>
      <c r="AW143" s="42"/>
      <c r="AX143" s="42"/>
      <c r="AY143" s="42"/>
      <c r="AZ143" s="42"/>
      <c r="BA143" s="42"/>
      <c r="BB143" s="42"/>
      <c r="BC143" s="42"/>
      <c r="BD143" s="42"/>
      <c r="BE143" s="42"/>
      <c r="BF143" s="42"/>
      <c r="BG143" s="42"/>
      <c r="BH143" s="42"/>
      <c r="BI143" s="42"/>
      <c r="BJ143" s="42"/>
      <c r="BK143" s="42"/>
      <c r="BL143" s="42"/>
      <c r="BM143" s="42"/>
      <c r="BN143" s="42"/>
      <c r="BO143" s="42"/>
      <c r="BP143" s="42"/>
      <c r="BQ143" s="42"/>
      <c r="BR143" s="42"/>
      <c r="BS143" s="42"/>
      <c r="BT143" s="42"/>
    </row>
    <row r="144" spans="1:72" s="44" customFormat="1" ht="69" customHeight="1">
      <c r="A144" s="11"/>
      <c r="B144" s="38">
        <f>'[1]Fiche d''informations'!B162</f>
        <v>0</v>
      </c>
      <c r="C144" s="38">
        <f>'[1]Fiche d''informations'!C162</f>
        <v>0</v>
      </c>
      <c r="D144" s="38">
        <f>'[1]Fiche d''informations'!D162</f>
        <v>0</v>
      </c>
      <c r="E144" s="38">
        <f>'[1]Fiche d''informations'!E162</f>
        <v>0</v>
      </c>
      <c r="F144" s="38" t="s">
        <v>175</v>
      </c>
      <c r="G144" s="38" t="str">
        <f>IF([1]SAISIE!AA144=1,'Fiche Agt.Service'!G6,"")</f>
        <v/>
      </c>
      <c r="H144" s="38" t="str">
        <f>IF([1]SAISIE!AB144=1,'Fiche Agt.Service'!H6,"")</f>
        <v/>
      </c>
      <c r="I144" s="38" t="str">
        <f>IF([1]SAISIE!AC144=1,'Fiche Agt.Service'!I6,"")</f>
        <v/>
      </c>
      <c r="J144" s="38" t="str">
        <f>IF([1]SAISIE!AD144=1,'Fiche Agt.Service'!J6,"")</f>
        <v/>
      </c>
      <c r="K144" s="38" t="str">
        <f>IF([1]SAISIE!AE144=1,'Fiche Agt.Service'!K6,"")</f>
        <v/>
      </c>
      <c r="L144" s="38" t="str">
        <f>IF([1]SAISIE!AF144=1,'Fiche Agt.Service'!L6,"")</f>
        <v/>
      </c>
      <c r="M144" s="38" t="str">
        <f>IF([1]SAISIE!BH144=1,'Fiche Agt.Service'!M6,"")</f>
        <v/>
      </c>
      <c r="N144" s="38" t="str">
        <f>IF([1]SAISIE!BI144=1,'Fiche Agt.Service'!N6,"")</f>
        <v/>
      </c>
      <c r="O144" s="38" t="str">
        <f>IF([1]SAISIE!BJ144=1,'Fiche Agt.Service'!O6,"")</f>
        <v/>
      </c>
      <c r="P144" s="38" t="str">
        <f>IF([1]SAISIE!BK144=1,'Fiche Agt.Service'!P6,"")</f>
        <v/>
      </c>
      <c r="Q144" s="38" t="str">
        <f>IF([1]SAISIE!BL144=1,'Fiche Agt.Service'!Q6,"")</f>
        <v/>
      </c>
      <c r="R144" s="38" t="str">
        <f>IF([1]SAISIE!BM144=1,'Fiche Agt.Service'!R6,"")</f>
        <v/>
      </c>
      <c r="S144" s="38" t="str">
        <f>CONCATENATE(IF([1]SAISIE!J144=1,"salle"," "), IF([1]SAISIE!K144=1,"logement"," "))</f>
        <v xml:space="preserve">  </v>
      </c>
      <c r="T144" s="38" t="str">
        <f t="shared" si="4"/>
        <v/>
      </c>
      <c r="U144" s="38" t="str">
        <f t="shared" si="5"/>
        <v/>
      </c>
      <c r="V144" s="39" t="str">
        <f>CONCATENATE((IF(SUM([1]SAISIE!BN144:BP144)=0,"-",INDEX(B162:B164,MATCH(1,[1]SAISIE!BN144:BP144,0)))),(CONCATENATE(G144,H144,I144,J144,K144,L144,M144,N144,O144,P144,Q144,R144)))</f>
        <v>-</v>
      </c>
      <c r="W144" s="38" t="str">
        <f>IF(V144=B162,F144 &amp;"                           "," ")</f>
        <v xml:space="preserve"> </v>
      </c>
      <c r="X144" s="40" t="str">
        <f>IF(V144=B163, F144 &amp; "                            "," ")</f>
        <v xml:space="preserve"> </v>
      </c>
      <c r="Y144" s="38" t="str">
        <f>IF(V144=B164, F144 &amp; "                               "," ")</f>
        <v xml:space="preserve"> </v>
      </c>
      <c r="Z144" s="38" t="str">
        <f>CONCATENATE((IF(SUM([1]SAISIE!BQ144:BR144)=0,"-",INDEX(B165:B166,MATCH(1,[1]SAISIE!BQ144:BR144,0)))),(CONCATENATE(G144,H144,I144,J144,K144,L144,M144,N144,O144,P144,Q144,R144)))</f>
        <v>-</v>
      </c>
      <c r="AA144" s="38" t="str">
        <f>IF(Z144=B165, F144 &amp;"                           "," ")</f>
        <v xml:space="preserve"> </v>
      </c>
      <c r="AB144" s="38" t="str">
        <f>IF(Z144=B166,F144 &amp;"                           "," ")</f>
        <v xml:space="preserve"> </v>
      </c>
      <c r="AC144" s="39" t="str">
        <f>CONCATENATE((IF(SUM([1]SAISIE!BS144:BT144)=0,"-",INDEX(B167:B168,MATCH(1,[1]SAISIE!BS144:BT144,0)))),(CONCATENATE(G144,H144,I144,J144,K144,L144,M144,N144,O144,P144,Q144,R144)))</f>
        <v>-</v>
      </c>
      <c r="AD144" s="38" t="str">
        <f>IF(AC144=B167, F144 &amp;"                           "," ")</f>
        <v xml:space="preserve"> </v>
      </c>
      <c r="AE144" s="38" t="str">
        <f>IF(AC144=B168,F144 &amp;"                           "," ")</f>
        <v xml:space="preserve"> </v>
      </c>
      <c r="AF144" s="39" t="str">
        <f>CONCATENATE((IF(SUM([1]SAISIE!BU144:BW144)=0,"-",INDEX(B169:B171,MATCH(1,[1]SAISIE!BU144:BW144,0)))),(CONCATENATE(G144,H144,I144,J144,K144,L144,M144,N144,O144,P144,Q144,R144)))</f>
        <v>-</v>
      </c>
      <c r="AG144" s="38" t="str">
        <f>IF(AF144=B169, F144 &amp;"                           "," ")</f>
        <v xml:space="preserve"> </v>
      </c>
      <c r="AH144" s="38" t="str">
        <f>IF(AF144=B170,F144 &amp; "                            "," ")</f>
        <v xml:space="preserve"> </v>
      </c>
      <c r="AI144" s="38" t="str">
        <f>IF(AF144=B171,F144 &amp; "                               "," ")</f>
        <v xml:space="preserve"> </v>
      </c>
      <c r="AJ144" s="38" t="str">
        <f>CONCATENATE((IF(SUM([1]SAISIE!BX144:BY144)=0,"-",INDEX(B172:B173,MATCH(1,[1]SAISIE!BX144:BY144,0)))),(CONCATENATE(G144,H144,I144,J144,K144,L144,M144,N144,O144,P144,Q144,R144)))</f>
        <v>-</v>
      </c>
      <c r="AK144" s="38" t="str">
        <f>IF(AJ144=B172,F144 &amp;"                           "," ")</f>
        <v xml:space="preserve"> </v>
      </c>
      <c r="AL144" s="38" t="str">
        <f>IF(AJ144=B173,F144 &amp; "                            "," ")</f>
        <v xml:space="preserve"> </v>
      </c>
      <c r="AM144" s="41"/>
      <c r="AN144" s="38" t="str">
        <f>CONCATENATE((IF([1]SAISIE!AG144=1,F144 &amp; " " &amp; "normal                                                    ","")),(IF([1]SAISIE!AH144=1,F144 &amp; " " &amp; "diab                                               ","")),(IF([1]SAISIE!AI144=1,F144 &amp; " " &amp; "diab s sel                                              ","")),(IF([1]SAISIE!AJ144=1, F144 &amp; " " &amp; "mixé                                              ","")),(IF([1]SAISIE!AK144=1,F144 &amp; " " &amp;  "sans sel                                                  ","")),(IF([1]SAISIE!AL144=1,F144 &amp; " " &amp;  "sans graisse                                             ","")),,(IF([1]SAISIE!AM144=1,F144 &amp; " " &amp;  "sans gr s sel                                                ","")))</f>
        <v/>
      </c>
      <c r="AO144" s="38" t="str">
        <f>CONCATENATE((IF([1]SAISIE!AN144=1,F144 &amp; " " &amp; "normal                                      ","")),(IF([1]SAISIE!AO144=1,F144 &amp; " " &amp; "diab                                         ","")),(IF([1]SAISIE!AP144=1,F144 &amp; " " &amp; "diab s sel                                              ","")),(IF([1]SAISIE!AQ144=1,F144 &amp; " " &amp; "mixé                                            ","")),(IF([1]SAISIE!AR144=1,F144 &amp; " " &amp; "sans sel                                                  ","")),(IF([1]SAISIE!AS144=1,F144 &amp; " " &amp; "sans graisse                                                ","")),,(IF([1]SAISIE!AT144=1,F144 &amp; " " &amp; "sans gr s sel                                                   ","")),(IF([1]SAISIE!AU144=1,F144 &amp; " " &amp; "sans porc                                               ","")))</f>
        <v/>
      </c>
      <c r="AP144" s="42"/>
      <c r="AQ144" s="43"/>
      <c r="AR144" s="42"/>
      <c r="AS144" s="42"/>
      <c r="AT144" s="42"/>
      <c r="AU144" s="42"/>
      <c r="AV144" s="42"/>
      <c r="AW144" s="42"/>
      <c r="AX144" s="42"/>
      <c r="AY144" s="42"/>
      <c r="AZ144" s="42"/>
      <c r="BA144" s="42"/>
      <c r="BB144" s="42"/>
      <c r="BC144" s="42"/>
      <c r="BD144" s="42"/>
      <c r="BE144" s="42"/>
      <c r="BF144" s="42"/>
      <c r="BG144" s="42"/>
      <c r="BH144" s="42"/>
      <c r="BI144" s="42"/>
      <c r="BJ144" s="42"/>
      <c r="BK144" s="42"/>
      <c r="BL144" s="42"/>
      <c r="BM144" s="42"/>
      <c r="BN144" s="42"/>
      <c r="BO144" s="42"/>
      <c r="BP144" s="42"/>
      <c r="BQ144" s="42"/>
      <c r="BR144" s="42"/>
      <c r="BS144" s="42"/>
      <c r="BT144" s="42"/>
    </row>
    <row r="145" spans="1:72" s="44" customFormat="1" ht="69" customHeight="1">
      <c r="A145" s="11"/>
      <c r="B145" s="38">
        <f>'[1]Fiche d''informations'!B163</f>
        <v>0</v>
      </c>
      <c r="C145" s="38">
        <f>'[1]Fiche d''informations'!C163</f>
        <v>0</v>
      </c>
      <c r="D145" s="38">
        <f>'[1]Fiche d''informations'!D163</f>
        <v>0</v>
      </c>
      <c r="E145" s="38">
        <f>'[1]Fiche d''informations'!E163</f>
        <v>0</v>
      </c>
      <c r="F145" s="38" t="s">
        <v>176</v>
      </c>
      <c r="G145" s="38" t="str">
        <f>IF([1]SAISIE!AA145=1,'Fiche Agt.Service'!G6,"")</f>
        <v/>
      </c>
      <c r="H145" s="38" t="str">
        <f>IF([1]SAISIE!AB145=1,'Fiche Agt.Service'!H6,"")</f>
        <v/>
      </c>
      <c r="I145" s="38" t="str">
        <f>IF([1]SAISIE!AC145=1,'Fiche Agt.Service'!I6,"")</f>
        <v/>
      </c>
      <c r="J145" s="38" t="str">
        <f>IF([1]SAISIE!AD145=1,'Fiche Agt.Service'!J6,"")</f>
        <v/>
      </c>
      <c r="K145" s="38" t="str">
        <f>IF([1]SAISIE!AE145=1,'Fiche Agt.Service'!K6,"")</f>
        <v/>
      </c>
      <c r="L145" s="38" t="str">
        <f>IF([1]SAISIE!AF145=1,'Fiche Agt.Service'!L6,"")</f>
        <v/>
      </c>
      <c r="M145" s="38" t="str">
        <f>IF([1]SAISIE!BH145=1,'Fiche Agt.Service'!M6,"")</f>
        <v/>
      </c>
      <c r="N145" s="38" t="str">
        <f>IF([1]SAISIE!BI145=1,'Fiche Agt.Service'!N6,"")</f>
        <v/>
      </c>
      <c r="O145" s="38" t="str">
        <f>IF([1]SAISIE!BJ145=1,'Fiche Agt.Service'!O6,"")</f>
        <v/>
      </c>
      <c r="P145" s="38" t="str">
        <f>IF([1]SAISIE!BK145=1,'Fiche Agt.Service'!P6,"")</f>
        <v/>
      </c>
      <c r="Q145" s="38" t="str">
        <f>IF([1]SAISIE!BL145=1,'Fiche Agt.Service'!Q6,"")</f>
        <v/>
      </c>
      <c r="R145" s="38" t="str">
        <f>IF([1]SAISIE!BM145=1,'Fiche Agt.Service'!R6,"")</f>
        <v/>
      </c>
      <c r="S145" s="38" t="str">
        <f>CONCATENATE(IF([1]SAISIE!J145=1,"salle"," "), IF([1]SAISIE!K145=1,"logement"," "))</f>
        <v xml:space="preserve">  </v>
      </c>
      <c r="T145" s="38" t="str">
        <f t="shared" si="4"/>
        <v/>
      </c>
      <c r="U145" s="38" t="str">
        <f t="shared" si="5"/>
        <v/>
      </c>
      <c r="V145" s="39" t="str">
        <f>CONCATENATE((IF(SUM([1]SAISIE!BN145:BP145)=0,"-",INDEX(B162:B164,MATCH(1,[1]SAISIE!BN145:BP145,0)))),(CONCATENATE(G145,H145,I145,J145,K145,L145,M145,N145,O145,P145,Q145,R145)))</f>
        <v>-</v>
      </c>
      <c r="W145" s="38" t="str">
        <f>IF(V145=B162,F145 &amp;"                           "," ")</f>
        <v xml:space="preserve"> </v>
      </c>
      <c r="X145" s="40" t="str">
        <f>IF(V145=B163, F145 &amp; "                            "," ")</f>
        <v xml:space="preserve"> </v>
      </c>
      <c r="Y145" s="38" t="str">
        <f>IF(V145=B164, F145 &amp; "                               "," ")</f>
        <v xml:space="preserve"> </v>
      </c>
      <c r="Z145" s="38" t="str">
        <f>CONCATENATE((IF(SUM([1]SAISIE!BQ145:BR145)=0,"-",INDEX(B165:B166,MATCH(1,[1]SAISIE!BQ145:BR145,0)))),(CONCATENATE(G145,H145,I145,J145,K145,L145,M145,N145,O145,P145,Q145,R145)))</f>
        <v>-</v>
      </c>
      <c r="AA145" s="38" t="str">
        <f>IF(Z145=B165, F145 &amp;"                           "," ")</f>
        <v xml:space="preserve"> </v>
      </c>
      <c r="AB145" s="38" t="str">
        <f>IF(Z145=B166,F145 &amp;"                           "," ")</f>
        <v xml:space="preserve"> </v>
      </c>
      <c r="AC145" s="39" t="str">
        <f>CONCATENATE((IF(SUM([1]SAISIE!BS145:BT145)=0,"-",INDEX(B167:B168,MATCH(1,[1]SAISIE!BS145:BT145,0)))),(CONCATENATE(G145,H145,I145,J145,K145,L145,M145,N145,O145,P145,Q145,R145)))</f>
        <v>-</v>
      </c>
      <c r="AD145" s="38" t="str">
        <f>IF(AC145=B167, F145 &amp;"                           "," ")</f>
        <v xml:space="preserve"> </v>
      </c>
      <c r="AE145" s="38" t="str">
        <f>IF(AC145=B168,F145 &amp;"                           "," ")</f>
        <v xml:space="preserve"> </v>
      </c>
      <c r="AF145" s="39" t="str">
        <f>CONCATENATE((IF(SUM([1]SAISIE!BU145:BW145)=0,"-",INDEX(B169:B171,MATCH(1,[1]SAISIE!BU145:BW145,0)))),(CONCATENATE(G145,H145,I145,J145,K145,L145,M145,N145,O145,P145,Q145,R145)))</f>
        <v>-</v>
      </c>
      <c r="AG145" s="38" t="str">
        <f>IF(AF145=B169, F145 &amp;"                           "," ")</f>
        <v xml:space="preserve"> </v>
      </c>
      <c r="AH145" s="38" t="str">
        <f>IF(AF145=B170,F145 &amp; "                            "," ")</f>
        <v xml:space="preserve"> </v>
      </c>
      <c r="AI145" s="38" t="str">
        <f>IF(AF145=B171,F145 &amp; "                               "," ")</f>
        <v xml:space="preserve"> </v>
      </c>
      <c r="AJ145" s="38" t="str">
        <f>CONCATENATE((IF(SUM([1]SAISIE!BX145:BY145)=0,"-",INDEX(B172:B173,MATCH(1,[1]SAISIE!BX145:BY145,0)))),(CONCATENATE(G145,H145,I145,J145,K145,L145,M145,N145,O145,P145,Q145,R145)))</f>
        <v>-</v>
      </c>
      <c r="AK145" s="38" t="str">
        <f>IF(AJ145=B172,F145 &amp;"                           "," ")</f>
        <v xml:space="preserve"> </v>
      </c>
      <c r="AL145" s="38" t="str">
        <f>IF(AJ145=B173,F145 &amp; "                            "," ")</f>
        <v xml:space="preserve"> </v>
      </c>
      <c r="AM145" s="41"/>
      <c r="AN145" s="38" t="str">
        <f>CONCATENATE((IF([1]SAISIE!AG145=1,F145 &amp; " " &amp; "normal                                                    ","")),(IF([1]SAISIE!AH145=1,F145 &amp; " " &amp; "diab                                               ","")),(IF([1]SAISIE!AI145=1,F145 &amp; " " &amp; "diab s sel                                              ","")),(IF([1]SAISIE!AJ145=1, F145 &amp; " " &amp; "mixé                                              ","")),(IF([1]SAISIE!AK145=1,F145 &amp; " " &amp;  "sans sel                                                  ","")),(IF([1]SAISIE!AL145=1,F145 &amp; " " &amp;  "sans graisse                                             ","")),,(IF([1]SAISIE!AM145=1,F145 &amp; " " &amp;  "sans gr s sel                                                ","")))</f>
        <v/>
      </c>
      <c r="AO145" s="38" t="str">
        <f>CONCATENATE((IF([1]SAISIE!AN145=1,F145 &amp; " " &amp; "normal                                      ","")),(IF([1]SAISIE!AO145=1,F145 &amp; " " &amp; "diab                                         ","")),(IF([1]SAISIE!AP145=1,F145 &amp; " " &amp; "diab s sel                                              ","")),(IF([1]SAISIE!AQ145=1,F145 &amp; " " &amp; "mixé                                            ","")),(IF([1]SAISIE!AR145=1,F145 &amp; " " &amp; "sans sel                                                  ","")),(IF([1]SAISIE!AS145=1,F145 &amp; " " &amp; "sans graisse                                                ","")),,(IF([1]SAISIE!AT145=1,F145 &amp; " " &amp; "sans gr s sel                                                   ","")),(IF([1]SAISIE!AU145=1,F145 &amp; " " &amp; "sans porc                                               ","")))</f>
        <v/>
      </c>
      <c r="AP145" s="42"/>
      <c r="AQ145" s="43"/>
      <c r="AR145" s="42"/>
      <c r="AS145" s="42"/>
      <c r="AT145" s="42"/>
      <c r="AU145" s="42"/>
      <c r="AV145" s="42"/>
      <c r="AW145" s="42"/>
      <c r="AX145" s="42"/>
      <c r="AY145" s="42"/>
      <c r="AZ145" s="42"/>
      <c r="BA145" s="42"/>
      <c r="BB145" s="42"/>
      <c r="BC145" s="42"/>
      <c r="BD145" s="42"/>
      <c r="BE145" s="42"/>
      <c r="BF145" s="42"/>
      <c r="BG145" s="42"/>
      <c r="BH145" s="42"/>
      <c r="BI145" s="42"/>
      <c r="BJ145" s="42"/>
      <c r="BK145" s="42"/>
      <c r="BL145" s="42"/>
      <c r="BM145" s="42"/>
      <c r="BN145" s="42"/>
      <c r="BO145" s="42"/>
      <c r="BP145" s="42"/>
      <c r="BQ145" s="42"/>
      <c r="BR145" s="42"/>
      <c r="BS145" s="42"/>
      <c r="BT145" s="42"/>
    </row>
    <row r="146" spans="1:72" s="44" customFormat="1" ht="69" customHeight="1">
      <c r="A146" s="11"/>
      <c r="B146" s="38">
        <f>'[1]Fiche d''informations'!B164</f>
        <v>0</v>
      </c>
      <c r="C146" s="38">
        <f>'[1]Fiche d''informations'!C164</f>
        <v>0</v>
      </c>
      <c r="D146" s="38">
        <f>'[1]Fiche d''informations'!D164</f>
        <v>0</v>
      </c>
      <c r="E146" s="38">
        <f>'[1]Fiche d''informations'!E164</f>
        <v>0</v>
      </c>
      <c r="F146" s="38" t="s">
        <v>177</v>
      </c>
      <c r="G146" s="38" t="str">
        <f>IF([1]SAISIE!AA146=1,'Fiche Agt.Service'!G6,"")</f>
        <v/>
      </c>
      <c r="H146" s="38" t="str">
        <f>IF([1]SAISIE!AB146=1,'Fiche Agt.Service'!H6,"")</f>
        <v/>
      </c>
      <c r="I146" s="38" t="str">
        <f>IF([1]SAISIE!AC146=1,'Fiche Agt.Service'!I6,"")</f>
        <v/>
      </c>
      <c r="J146" s="38" t="str">
        <f>IF([1]SAISIE!AD146=1,'Fiche Agt.Service'!J6,"")</f>
        <v/>
      </c>
      <c r="K146" s="38" t="str">
        <f>IF([1]SAISIE!AE146=1,'Fiche Agt.Service'!K6,"")</f>
        <v/>
      </c>
      <c r="L146" s="38" t="str">
        <f>IF([1]SAISIE!AF146=1,'Fiche Agt.Service'!L6,"")</f>
        <v/>
      </c>
      <c r="M146" s="38" t="str">
        <f>IF([1]SAISIE!BH146=1,'Fiche Agt.Service'!M6,"")</f>
        <v/>
      </c>
      <c r="N146" s="38" t="str">
        <f>IF([1]SAISIE!BI146=1,'Fiche Agt.Service'!N6,"")</f>
        <v/>
      </c>
      <c r="O146" s="38" t="str">
        <f>IF([1]SAISIE!BJ146=1,'Fiche Agt.Service'!O6,"")</f>
        <v/>
      </c>
      <c r="P146" s="38" t="str">
        <f>IF([1]SAISIE!BK146=1,'Fiche Agt.Service'!P6,"")</f>
        <v/>
      </c>
      <c r="Q146" s="38" t="str">
        <f>IF([1]SAISIE!BL146=1,'Fiche Agt.Service'!Q6,"")</f>
        <v/>
      </c>
      <c r="R146" s="38" t="str">
        <f>IF([1]SAISIE!BM146=1,'Fiche Agt.Service'!R6,"")</f>
        <v/>
      </c>
      <c r="S146" s="38" t="str">
        <f>CONCATENATE(IF([1]SAISIE!J146=1,"salle"," "), IF([1]SAISIE!K146=1,"logement"," "))</f>
        <v xml:space="preserve">  </v>
      </c>
      <c r="T146" s="38" t="str">
        <f t="shared" si="4"/>
        <v/>
      </c>
      <c r="U146" s="38" t="str">
        <f t="shared" si="5"/>
        <v/>
      </c>
      <c r="V146" s="39" t="str">
        <f>CONCATENATE((IF(SUM([1]SAISIE!BN146:BP146)=0,"-",INDEX(B162:B164,MATCH(1,[1]SAISIE!BN146:BP146,0)))),(CONCATENATE(G146,H146,I146,J146,K146,L146,M146,N146,O146,P146,Q146,R146)))</f>
        <v>-</v>
      </c>
      <c r="W146" s="38" t="str">
        <f>IF(V146=B162,F146 &amp;"                           "," ")</f>
        <v xml:space="preserve"> </v>
      </c>
      <c r="X146" s="40" t="str">
        <f>IF(V146=B163, F146 &amp; "                            "," ")</f>
        <v xml:space="preserve"> </v>
      </c>
      <c r="Y146" s="38" t="str">
        <f>IF(V146=B164, F146 &amp; "                               "," ")</f>
        <v xml:space="preserve"> </v>
      </c>
      <c r="Z146" s="38" t="str">
        <f>CONCATENATE((IF(SUM([1]SAISIE!BQ146:BR146)=0,"-",INDEX(B165:B166,MATCH(1,[1]SAISIE!BQ146:BR146,0)))),(CONCATENATE(G146,H146,I146,J146,K146,L146,M146,N146,O146,P146,Q146,R146)))</f>
        <v>-</v>
      </c>
      <c r="AA146" s="38" t="str">
        <f>IF(Z146=B165, F146 &amp;"                           "," ")</f>
        <v xml:space="preserve"> </v>
      </c>
      <c r="AB146" s="38" t="str">
        <f>IF(Z146=B166,F146 &amp;"                           "," ")</f>
        <v xml:space="preserve"> </v>
      </c>
      <c r="AC146" s="39" t="str">
        <f>CONCATENATE((IF(SUM([1]SAISIE!BS146:BT146)=0,"-",INDEX(B167:B168,MATCH(1,[1]SAISIE!BS146:BT146,0)))),(CONCATENATE(G146,H146,I146,J146,K146,L146,M146,N146,O146,P146,Q146,R146)))</f>
        <v>-</v>
      </c>
      <c r="AD146" s="38" t="str">
        <f>IF(AC146=B167, F146 &amp;"                           "," ")</f>
        <v xml:space="preserve"> </v>
      </c>
      <c r="AE146" s="38" t="str">
        <f>IF(AC146=B168,F146 &amp;"                           "," ")</f>
        <v xml:space="preserve"> </v>
      </c>
      <c r="AF146" s="39" t="str">
        <f>CONCATENATE((IF(SUM([1]SAISIE!BU146:BW146)=0,"-",INDEX(B169:B171,MATCH(1,[1]SAISIE!BU146:BW146,0)))),(CONCATENATE(G146,H146,I146,J146,K146,L146,M146,N146,O146,P146,Q146,R146)))</f>
        <v>-</v>
      </c>
      <c r="AG146" s="38" t="str">
        <f>IF(AF146=B169, F146 &amp;"                           "," ")</f>
        <v xml:space="preserve"> </v>
      </c>
      <c r="AH146" s="38" t="str">
        <f>IF(AF146=B170,F146 &amp; "                            "," ")</f>
        <v xml:space="preserve"> </v>
      </c>
      <c r="AI146" s="38" t="str">
        <f>IF(AF146=B171,F146 &amp; "                               "," ")</f>
        <v xml:space="preserve"> </v>
      </c>
      <c r="AJ146" s="38" t="str">
        <f>CONCATENATE((IF(SUM([1]SAISIE!BX146:BY146)=0,"-",INDEX(B172:B173,MATCH(1,[1]SAISIE!BX146:BY146,0)))),(CONCATENATE(G146,H146,I146,J146,K146,L146,M146,N146,O146,P146,Q146,R146)))</f>
        <v>-</v>
      </c>
      <c r="AK146" s="38" t="str">
        <f>IF(AJ146=B172,F146 &amp;"                           "," ")</f>
        <v xml:space="preserve"> </v>
      </c>
      <c r="AL146" s="38" t="str">
        <f>IF(AJ146=B173,F146 &amp; "                            "," ")</f>
        <v xml:space="preserve"> </v>
      </c>
      <c r="AM146" s="41"/>
      <c r="AN146" s="38" t="str">
        <f>CONCATENATE((IF([1]SAISIE!AG146=1,F146 &amp; " " &amp; "normal                                                    ","")),(IF([1]SAISIE!AH146=1,F146 &amp; " " &amp; "diab                                               ","")),(IF([1]SAISIE!AI146=1,F146 &amp; " " &amp; "diab s sel                                              ","")),(IF([1]SAISIE!AJ146=1, F146 &amp; " " &amp; "mixé                                              ","")),(IF([1]SAISIE!AK146=1,F146 &amp; " " &amp;  "sans sel                                                  ","")),(IF([1]SAISIE!AL146=1,F146 &amp; " " &amp;  "sans graisse                                             ","")),,(IF([1]SAISIE!AM146=1,F146 &amp; " " &amp;  "sans gr s sel                                                ","")))</f>
        <v/>
      </c>
      <c r="AO146" s="38" t="str">
        <f>CONCATENATE((IF([1]SAISIE!AN146=1,F146 &amp; " " &amp; "normal                                      ","")),(IF([1]SAISIE!AO146=1,F146 &amp; " " &amp; "diab                                         ","")),(IF([1]SAISIE!AP146=1,F146 &amp; " " &amp; "diab s sel                                              ","")),(IF([1]SAISIE!AQ146=1,F146 &amp; " " &amp; "mixé                                            ","")),(IF([1]SAISIE!AR146=1,F146 &amp; " " &amp; "sans sel                                                  ","")),(IF([1]SAISIE!AS146=1,F146 &amp; " " &amp; "sans graisse                                                ","")),,(IF([1]SAISIE!AT146=1,F146 &amp; " " &amp; "sans gr s sel                                                   ","")),(IF([1]SAISIE!AU146=1,F146 &amp; " " &amp; "sans porc                                               ","")))</f>
        <v/>
      </c>
      <c r="AP146" s="42"/>
      <c r="AQ146" s="43"/>
      <c r="AR146" s="42"/>
      <c r="AS146" s="42"/>
      <c r="AT146" s="42"/>
      <c r="AU146" s="42"/>
      <c r="AV146" s="42"/>
      <c r="AW146" s="42"/>
      <c r="AX146" s="42"/>
      <c r="AY146" s="42"/>
      <c r="AZ146" s="42"/>
      <c r="BA146" s="42"/>
      <c r="BB146" s="42"/>
      <c r="BC146" s="42"/>
      <c r="BD146" s="42"/>
      <c r="BE146" s="42"/>
      <c r="BF146" s="42"/>
      <c r="BG146" s="42"/>
      <c r="BH146" s="42"/>
      <c r="BI146" s="42"/>
      <c r="BJ146" s="42"/>
      <c r="BK146" s="42"/>
      <c r="BL146" s="42"/>
      <c r="BM146" s="42"/>
      <c r="BN146" s="42"/>
      <c r="BO146" s="42"/>
      <c r="BP146" s="42"/>
      <c r="BQ146" s="42"/>
      <c r="BR146" s="42"/>
      <c r="BS146" s="42"/>
      <c r="BT146" s="42"/>
    </row>
    <row r="147" spans="1:72" s="44" customFormat="1" ht="69" customHeight="1">
      <c r="A147" s="11"/>
      <c r="B147" s="38">
        <f>'[1]Fiche d''informations'!B165</f>
        <v>0</v>
      </c>
      <c r="C147" s="38">
        <f>'[1]Fiche d''informations'!C165</f>
        <v>0</v>
      </c>
      <c r="D147" s="38">
        <f>'[1]Fiche d''informations'!D165</f>
        <v>0</v>
      </c>
      <c r="E147" s="38">
        <f>'[1]Fiche d''informations'!E165</f>
        <v>0</v>
      </c>
      <c r="F147" s="38" t="s">
        <v>178</v>
      </c>
      <c r="G147" s="38" t="str">
        <f>IF([1]SAISIE!AA147=1,'Fiche Agt.Service'!G6,"")</f>
        <v/>
      </c>
      <c r="H147" s="38" t="str">
        <f>IF([1]SAISIE!AB147=1,'Fiche Agt.Service'!H6,"")</f>
        <v/>
      </c>
      <c r="I147" s="38" t="str">
        <f>IF([1]SAISIE!AC147=1,'Fiche Agt.Service'!I6,"")</f>
        <v/>
      </c>
      <c r="J147" s="38" t="str">
        <f>IF([1]SAISIE!AD147=1,'Fiche Agt.Service'!J6,"")</f>
        <v/>
      </c>
      <c r="K147" s="38" t="str">
        <f>IF([1]SAISIE!AE147=1,'Fiche Agt.Service'!K6,"")</f>
        <v/>
      </c>
      <c r="L147" s="38" t="str">
        <f>IF([1]SAISIE!AF147=1,'Fiche Agt.Service'!L6,"")</f>
        <v/>
      </c>
      <c r="M147" s="38" t="str">
        <f>IF([1]SAISIE!BH147=1,'Fiche Agt.Service'!M6,"")</f>
        <v/>
      </c>
      <c r="N147" s="38" t="str">
        <f>IF([1]SAISIE!BI147=1,'Fiche Agt.Service'!N6,"")</f>
        <v/>
      </c>
      <c r="O147" s="38" t="str">
        <f>IF([1]SAISIE!BJ147=1,'Fiche Agt.Service'!O6,"")</f>
        <v/>
      </c>
      <c r="P147" s="38" t="str">
        <f>IF([1]SAISIE!BK147=1,'Fiche Agt.Service'!P6,"")</f>
        <v/>
      </c>
      <c r="Q147" s="38" t="str">
        <f>IF([1]SAISIE!BL147=1,'Fiche Agt.Service'!Q6,"")</f>
        <v/>
      </c>
      <c r="R147" s="38" t="str">
        <f>IF([1]SAISIE!BM147=1,'Fiche Agt.Service'!R6,"")</f>
        <v/>
      </c>
      <c r="S147" s="38" t="str">
        <f>CONCATENATE(IF([1]SAISIE!J147=1,"salle"," "), IF([1]SAISIE!K147=1,"logement"," "))</f>
        <v xml:space="preserve">  </v>
      </c>
      <c r="T147" s="38" t="str">
        <f t="shared" si="4"/>
        <v/>
      </c>
      <c r="U147" s="38" t="str">
        <f t="shared" si="5"/>
        <v/>
      </c>
      <c r="V147" s="39" t="str">
        <f>CONCATENATE((IF(SUM([1]SAISIE!BN147:BP147)=0,"-",INDEX(B162:B164,MATCH(1,[1]SAISIE!BN147:BP147,0)))),(CONCATENATE(G147,H147,I147,J147,K147,L147,M147,N147,O147,P147,Q147,R147)))</f>
        <v>-</v>
      </c>
      <c r="W147" s="38" t="str">
        <f>IF(V147=B162,F147 &amp;"                           "," ")</f>
        <v xml:space="preserve"> </v>
      </c>
      <c r="X147" s="40" t="str">
        <f>IF(V147=B163, F147 &amp; "                            "," ")</f>
        <v xml:space="preserve"> </v>
      </c>
      <c r="Y147" s="38" t="str">
        <f>IF(V147=B164, F147 &amp; "                               "," ")</f>
        <v xml:space="preserve"> </v>
      </c>
      <c r="Z147" s="38" t="str">
        <f>CONCATENATE((IF(SUM([1]SAISIE!BQ147:BR147)=0,"-",INDEX(B165:B166,MATCH(1,[1]SAISIE!BQ147:BR147,0)))),(CONCATENATE(G147,H147,I147,J147,K147,L147,M147,N147,O147,P147,Q147,R147)))</f>
        <v>-</v>
      </c>
      <c r="AA147" s="38" t="str">
        <f>IF(Z147=B165, F147 &amp;"                           "," ")</f>
        <v xml:space="preserve"> </v>
      </c>
      <c r="AB147" s="38" t="str">
        <f>IF(Z147=B166,F147 &amp;"                           "," ")</f>
        <v xml:space="preserve"> </v>
      </c>
      <c r="AC147" s="39" t="str">
        <f>CONCATENATE((IF(SUM([1]SAISIE!BS147:BT147)=0,"-",INDEX(B167:B168,MATCH(1,[1]SAISIE!BS147:BT147,0)))),(CONCATENATE(G147,H147,I147,J147,K147,L147,M147,N147,O147,P147,Q147,R147)))</f>
        <v>-</v>
      </c>
      <c r="AD147" s="38" t="str">
        <f>IF(AC147=B167, F147 &amp;"                           "," ")</f>
        <v xml:space="preserve"> </v>
      </c>
      <c r="AE147" s="38" t="str">
        <f>IF(AC147=B168,F147 &amp;"                           "," ")</f>
        <v xml:space="preserve"> </v>
      </c>
      <c r="AF147" s="39" t="str">
        <f>CONCATENATE((IF(SUM([1]SAISIE!BU147:BW147)=0,"-",INDEX(B169:B171,MATCH(1,[1]SAISIE!BU147:BW147,0)))),(CONCATENATE(G147,H147,I147,J147,K147,L147,M147,N147,O147,P147,Q147,R147)))</f>
        <v>-</v>
      </c>
      <c r="AG147" s="38" t="str">
        <f>IF(AF147=B169, F147 &amp;"                           "," ")</f>
        <v xml:space="preserve"> </v>
      </c>
      <c r="AH147" s="38" t="str">
        <f>IF(AF147=B170,F147 &amp; "                            "," ")</f>
        <v xml:space="preserve"> </v>
      </c>
      <c r="AI147" s="38" t="str">
        <f>IF(AF147=B171,F147 &amp; "                               "," ")</f>
        <v xml:space="preserve"> </v>
      </c>
      <c r="AJ147" s="38" t="str">
        <f>CONCATENATE((IF(SUM([1]SAISIE!BX147:BY147)=0,"-",INDEX(B172:B173,MATCH(1,[1]SAISIE!BX147:BY147,0)))),(CONCATENATE(G147,H147,I147,J147,K147,L147,M147,N147,O147,P147,Q147,R147)))</f>
        <v>-</v>
      </c>
      <c r="AK147" s="38" t="str">
        <f>IF(AJ147=B172,F147 &amp;"                           "," ")</f>
        <v xml:space="preserve"> </v>
      </c>
      <c r="AL147" s="38" t="str">
        <f>IF(AJ147=B173,F147 &amp; "                            "," ")</f>
        <v xml:space="preserve"> </v>
      </c>
      <c r="AM147" s="41"/>
      <c r="AN147" s="38" t="str">
        <f>CONCATENATE((IF([1]SAISIE!AG147=1,F147 &amp; " " &amp; "normal                                                    ","")),(IF([1]SAISIE!AH147=1,F147 &amp; " " &amp; "diab                                               ","")),(IF([1]SAISIE!AI147=1,F147 &amp; " " &amp; "diab s sel                                              ","")),(IF([1]SAISIE!AJ147=1, F147 &amp; " " &amp; "mixé                                              ","")),(IF([1]SAISIE!AK147=1,F147 &amp; " " &amp;  "sans sel                                                  ","")),(IF([1]SAISIE!AL147=1,F147 &amp; " " &amp;  "sans graisse                                             ","")),,(IF([1]SAISIE!AM147=1,F147 &amp; " " &amp;  "sans gr s sel                                                ","")))</f>
        <v/>
      </c>
      <c r="AO147" s="38" t="str">
        <f>CONCATENATE((IF([1]SAISIE!AN147=1,F147 &amp; " " &amp; "normal                                      ","")),(IF([1]SAISIE!AO147=1,F147 &amp; " " &amp; "diab                                         ","")),(IF([1]SAISIE!AP147=1,F147 &amp; " " &amp; "diab s sel                                              ","")),(IF([1]SAISIE!AQ147=1,F147 &amp; " " &amp; "mixé                                            ","")),(IF([1]SAISIE!AR147=1,F147 &amp; " " &amp; "sans sel                                                  ","")),(IF([1]SAISIE!AS147=1,F147 &amp; " " &amp; "sans graisse                                                ","")),,(IF([1]SAISIE!AT147=1,F147 &amp; " " &amp; "sans gr s sel                                                   ","")),(IF([1]SAISIE!AU147=1,F147 &amp; " " &amp; "sans porc                                               ","")))</f>
        <v/>
      </c>
      <c r="AP147" s="42"/>
      <c r="AQ147" s="43"/>
      <c r="AR147" s="42"/>
      <c r="AS147" s="42"/>
      <c r="AT147" s="42"/>
      <c r="AU147" s="42"/>
      <c r="AV147" s="42"/>
      <c r="AW147" s="42"/>
      <c r="AX147" s="42"/>
      <c r="AY147" s="42"/>
      <c r="AZ147" s="42"/>
      <c r="BA147" s="42"/>
      <c r="BB147" s="42"/>
      <c r="BC147" s="42"/>
      <c r="BD147" s="42"/>
      <c r="BE147" s="42"/>
      <c r="BF147" s="42"/>
      <c r="BG147" s="42"/>
      <c r="BH147" s="42"/>
      <c r="BI147" s="42"/>
      <c r="BJ147" s="42"/>
      <c r="BK147" s="42"/>
      <c r="BL147" s="42"/>
      <c r="BM147" s="42"/>
      <c r="BN147" s="42"/>
      <c r="BO147" s="42"/>
      <c r="BP147" s="42"/>
      <c r="BQ147" s="42"/>
      <c r="BR147" s="42"/>
      <c r="BS147" s="42"/>
      <c r="BT147" s="42"/>
    </row>
    <row r="148" spans="1:72" s="44" customFormat="1" ht="69" customHeight="1">
      <c r="A148" s="11"/>
      <c r="B148" s="38">
        <f>'[1]Fiche d''informations'!B166</f>
        <v>0</v>
      </c>
      <c r="C148" s="38">
        <f>'[1]Fiche d''informations'!C166</f>
        <v>0</v>
      </c>
      <c r="D148" s="38">
        <f>'[1]Fiche d''informations'!D166</f>
        <v>0</v>
      </c>
      <c r="E148" s="38">
        <f>'[1]Fiche d''informations'!E166</f>
        <v>0</v>
      </c>
      <c r="F148" s="38" t="s">
        <v>179</v>
      </c>
      <c r="G148" s="38" t="str">
        <f>IF([1]SAISIE!AA148=1,'Fiche Agt.Service'!G6,"")</f>
        <v/>
      </c>
      <c r="H148" s="38" t="str">
        <f>IF([1]SAISIE!AB148=1,'Fiche Agt.Service'!H6,"")</f>
        <v/>
      </c>
      <c r="I148" s="38" t="str">
        <f>IF([1]SAISIE!AC148=1,'Fiche Agt.Service'!I6,"")</f>
        <v/>
      </c>
      <c r="J148" s="38" t="str">
        <f>IF([1]SAISIE!AD148=1,'Fiche Agt.Service'!J6,"")</f>
        <v/>
      </c>
      <c r="K148" s="38" t="str">
        <f>IF([1]SAISIE!AE148=1,'Fiche Agt.Service'!K6,"")</f>
        <v/>
      </c>
      <c r="L148" s="38" t="str">
        <f>IF([1]SAISIE!AF148=1,'Fiche Agt.Service'!L6,"")</f>
        <v/>
      </c>
      <c r="M148" s="38" t="str">
        <f>IF([1]SAISIE!BH148=1,'Fiche Agt.Service'!M6,"")</f>
        <v/>
      </c>
      <c r="N148" s="38" t="str">
        <f>IF([1]SAISIE!BI148=1,'Fiche Agt.Service'!N6,"")</f>
        <v/>
      </c>
      <c r="O148" s="38" t="str">
        <f>IF([1]SAISIE!BJ148=1,'Fiche Agt.Service'!O6,"")</f>
        <v/>
      </c>
      <c r="P148" s="38" t="str">
        <f>IF([1]SAISIE!BK148=1,'Fiche Agt.Service'!P6,"")</f>
        <v/>
      </c>
      <c r="Q148" s="38" t="str">
        <f>IF([1]SAISIE!BL148=1,'Fiche Agt.Service'!Q6,"")</f>
        <v/>
      </c>
      <c r="R148" s="38" t="str">
        <f>IF([1]SAISIE!BM148=1,'Fiche Agt.Service'!R6,"")</f>
        <v/>
      </c>
      <c r="S148" s="38" t="str">
        <f>CONCATENATE(IF([1]SAISIE!J148=1,"salle"," "), IF([1]SAISIE!K148=1,"logement"," "))</f>
        <v xml:space="preserve">  </v>
      </c>
      <c r="T148" s="38" t="str">
        <f t="shared" si="4"/>
        <v/>
      </c>
      <c r="U148" s="38" t="str">
        <f t="shared" si="5"/>
        <v/>
      </c>
      <c r="V148" s="39" t="str">
        <f>CONCATENATE((IF(SUM([1]SAISIE!BN148:BP148)=0,"-",INDEX(B162:B164,MATCH(1,[1]SAISIE!BN148:BP148,0)))),(CONCATENATE(G148,H148,I148,J148,K148,L148,M148,N148,O148,P148,Q148,R148)))</f>
        <v>-</v>
      </c>
      <c r="W148" s="38" t="str">
        <f>IF(V148=B162,F148 &amp;"                           "," ")</f>
        <v xml:space="preserve"> </v>
      </c>
      <c r="X148" s="40" t="str">
        <f>IF(V148=B163, F148 &amp; "                            "," ")</f>
        <v xml:space="preserve"> </v>
      </c>
      <c r="Y148" s="38" t="str">
        <f>IF(V148=B164, F148 &amp; "                               "," ")</f>
        <v xml:space="preserve"> </v>
      </c>
      <c r="Z148" s="38" t="str">
        <f>CONCATENATE((IF(SUM([1]SAISIE!BQ148:BR148)=0,"-",INDEX(B165:B166,MATCH(1,[1]SAISIE!BQ148:BR148,0)))),(CONCATENATE(G148,H148,I148,J148,K148,L148,M148,N148,O148,P148,Q148,R148)))</f>
        <v>-</v>
      </c>
      <c r="AA148" s="38" t="str">
        <f>IF(Z148=B165, F148 &amp;"                           "," ")</f>
        <v xml:space="preserve"> </v>
      </c>
      <c r="AB148" s="38" t="str">
        <f>IF(Z148=B166,F148 &amp;"                           "," ")</f>
        <v xml:space="preserve"> </v>
      </c>
      <c r="AC148" s="39" t="str">
        <f>CONCATENATE((IF(SUM([1]SAISIE!BS148:BT148)=0,"-",INDEX(B167:B168,MATCH(1,[1]SAISIE!BS148:BT148,0)))),(CONCATENATE(G148,H148,I148,J148,K148,L148,M148,N148,O148,P148,Q148,R148)))</f>
        <v>-</v>
      </c>
      <c r="AD148" s="38" t="str">
        <f>IF(AC148=B167, F148 &amp;"                           "," ")</f>
        <v xml:space="preserve"> </v>
      </c>
      <c r="AE148" s="38" t="str">
        <f>IF(AC148=B168,F148 &amp;"                           "," ")</f>
        <v xml:space="preserve"> </v>
      </c>
      <c r="AF148" s="39" t="str">
        <f>CONCATENATE((IF(SUM([1]SAISIE!BU148:BW148)=0,"-",INDEX(B169:B171,MATCH(1,[1]SAISIE!BU148:BW148,0)))),(CONCATENATE(G148,H148,I148,J148,K148,L148,M148,N148,O148,P148,Q148,R148)))</f>
        <v>-</v>
      </c>
      <c r="AG148" s="38" t="str">
        <f>IF(AF148=B169, F148 &amp;"                           "," ")</f>
        <v xml:space="preserve"> </v>
      </c>
      <c r="AH148" s="38" t="str">
        <f>IF(AF148=B170,F148 &amp; "                            "," ")</f>
        <v xml:space="preserve"> </v>
      </c>
      <c r="AI148" s="38" t="str">
        <f>IF(AF148=B171,F148 &amp; "                               "," ")</f>
        <v xml:space="preserve"> </v>
      </c>
      <c r="AJ148" s="38" t="str">
        <f>CONCATENATE((IF(SUM([1]SAISIE!BX148:BY148)=0,"-",INDEX(B172:B173,MATCH(1,[1]SAISIE!BX148:BY148,0)))),(CONCATENATE(G148,H148,I148,J148,K148,L148,M148,N148,O148,P148,Q148,R148)))</f>
        <v>-</v>
      </c>
      <c r="AK148" s="38" t="str">
        <f>IF(AJ148=B172,F148 &amp;"                           "," ")</f>
        <v xml:space="preserve"> </v>
      </c>
      <c r="AL148" s="38" t="str">
        <f>IF(AJ148=B173,F148 &amp; "                            "," ")</f>
        <v xml:space="preserve"> </v>
      </c>
      <c r="AM148" s="41"/>
      <c r="AN148" s="38" t="str">
        <f>CONCATENATE((IF([1]SAISIE!AG148=1,F148 &amp; " " &amp; "normal                                                    ","")),(IF([1]SAISIE!AH148=1,F148 &amp; " " &amp; "diab                                               ","")),(IF([1]SAISIE!AI148=1,F148 &amp; " " &amp; "diab s sel                                              ","")),(IF([1]SAISIE!AJ148=1, F148 &amp; " " &amp; "mixé                                              ","")),(IF([1]SAISIE!AK148=1,F148 &amp; " " &amp;  "sans sel                                                  ","")),(IF([1]SAISIE!AL148=1,F148 &amp; " " &amp;  "sans graisse                                             ","")),,(IF([1]SAISIE!AM148=1,F148 &amp; " " &amp;  "sans gr s sel                                                ","")))</f>
        <v/>
      </c>
      <c r="AO148" s="38" t="str">
        <f>CONCATENATE((IF([1]SAISIE!AN148=1,F148 &amp; " " &amp; "normal                                      ","")),(IF([1]SAISIE!AO148=1,F148 &amp; " " &amp; "diab                                         ","")),(IF([1]SAISIE!AP148=1,F148 &amp; " " &amp; "diab s sel                                              ","")),(IF([1]SAISIE!AQ148=1,F148 &amp; " " &amp; "mixé                                            ","")),(IF([1]SAISIE!AR148=1,F148 &amp; " " &amp; "sans sel                                                  ","")),(IF([1]SAISIE!AS148=1,F148 &amp; " " &amp; "sans graisse                                                ","")),,(IF([1]SAISIE!AT148=1,F148 &amp; " " &amp; "sans gr s sel                                                   ","")),(IF([1]SAISIE!AU148=1,F148 &amp; " " &amp; "sans porc                                               ","")))</f>
        <v/>
      </c>
      <c r="AP148" s="42"/>
      <c r="AQ148" s="43"/>
      <c r="AR148" s="42"/>
      <c r="AS148" s="42"/>
      <c r="AT148" s="42"/>
      <c r="AU148" s="42"/>
      <c r="AV148" s="42"/>
      <c r="AW148" s="42"/>
      <c r="AX148" s="42"/>
      <c r="AY148" s="42"/>
      <c r="AZ148" s="42"/>
      <c r="BA148" s="42"/>
      <c r="BB148" s="42"/>
      <c r="BC148" s="42"/>
      <c r="BD148" s="42"/>
      <c r="BE148" s="42"/>
      <c r="BF148" s="42"/>
      <c r="BG148" s="42"/>
      <c r="BH148" s="42"/>
      <c r="BI148" s="42"/>
      <c r="BJ148" s="42"/>
      <c r="BK148" s="42"/>
      <c r="BL148" s="42"/>
      <c r="BM148" s="42"/>
      <c r="BN148" s="42"/>
      <c r="BO148" s="42"/>
      <c r="BP148" s="42"/>
      <c r="BQ148" s="42"/>
      <c r="BR148" s="42"/>
      <c r="BS148" s="42"/>
      <c r="BT148" s="42"/>
    </row>
    <row r="149" spans="1:72" s="44" customFormat="1" ht="69" customHeight="1">
      <c r="A149" s="11"/>
      <c r="B149" s="38">
        <f>'[1]Fiche d''informations'!B167</f>
        <v>0</v>
      </c>
      <c r="C149" s="38">
        <f>'[1]Fiche d''informations'!C167</f>
        <v>0</v>
      </c>
      <c r="D149" s="38">
        <f>'[1]Fiche d''informations'!D167</f>
        <v>0</v>
      </c>
      <c r="E149" s="38">
        <f>'[1]Fiche d''informations'!E167</f>
        <v>0</v>
      </c>
      <c r="F149" s="38" t="s">
        <v>180</v>
      </c>
      <c r="G149" s="38" t="str">
        <f>IF([1]SAISIE!AA149=1,'Fiche Agt.Service'!G6,"")</f>
        <v/>
      </c>
      <c r="H149" s="38" t="str">
        <f>IF([1]SAISIE!AB149=1,'Fiche Agt.Service'!H6,"")</f>
        <v/>
      </c>
      <c r="I149" s="38" t="str">
        <f>IF([1]SAISIE!AC149=1,'Fiche Agt.Service'!I6,"")</f>
        <v/>
      </c>
      <c r="J149" s="38" t="str">
        <f>IF([1]SAISIE!AD149=1,'Fiche Agt.Service'!J6,"")</f>
        <v/>
      </c>
      <c r="K149" s="38" t="str">
        <f>IF([1]SAISIE!AE149=1,'Fiche Agt.Service'!K6,"")</f>
        <v/>
      </c>
      <c r="L149" s="38" t="str">
        <f>IF([1]SAISIE!AF149=1,'Fiche Agt.Service'!L6,"")</f>
        <v/>
      </c>
      <c r="M149" s="38" t="str">
        <f>IF([1]SAISIE!BH149=1,'Fiche Agt.Service'!M6,"")</f>
        <v/>
      </c>
      <c r="N149" s="38" t="str">
        <f>IF([1]SAISIE!BI149=1,'Fiche Agt.Service'!N6,"")</f>
        <v/>
      </c>
      <c r="O149" s="38" t="str">
        <f>IF([1]SAISIE!BJ149=1,'Fiche Agt.Service'!O6,"")</f>
        <v/>
      </c>
      <c r="P149" s="38" t="str">
        <f>IF([1]SAISIE!BK149=1,'Fiche Agt.Service'!P6,"")</f>
        <v/>
      </c>
      <c r="Q149" s="38" t="str">
        <f>IF([1]SAISIE!BL149=1,'Fiche Agt.Service'!Q6,"")</f>
        <v/>
      </c>
      <c r="R149" s="38" t="str">
        <f>IF([1]SAISIE!BM149=1,'Fiche Agt.Service'!R6,"")</f>
        <v/>
      </c>
      <c r="S149" s="38" t="str">
        <f>CONCATENATE(IF([1]SAISIE!J149=1,"salle"," "), IF([1]SAISIE!K149=1,"logement"," "))</f>
        <v xml:space="preserve">  </v>
      </c>
      <c r="T149" s="38" t="str">
        <f t="shared" si="4"/>
        <v/>
      </c>
      <c r="U149" s="38" t="str">
        <f t="shared" si="5"/>
        <v/>
      </c>
      <c r="V149" s="39" t="str">
        <f>CONCATENATE((IF(SUM([1]SAISIE!BN149:BP149)=0,"-",INDEX(B162:B164,MATCH(1,[1]SAISIE!BN149:BP149,0)))),(CONCATENATE(G149,H149,I149,J149,K149,L149,M149,N149,O149,P149,Q149,R149)))</f>
        <v>-</v>
      </c>
      <c r="W149" s="38" t="str">
        <f>IF(V149=B162,F149 &amp;"                           "," ")</f>
        <v xml:space="preserve"> </v>
      </c>
      <c r="X149" s="40" t="str">
        <f>IF(V149=B163, F149 &amp; "                            "," ")</f>
        <v xml:space="preserve"> </v>
      </c>
      <c r="Y149" s="38" t="str">
        <f>IF(V149=B164, F149 &amp; "                               "," ")</f>
        <v xml:space="preserve"> </v>
      </c>
      <c r="Z149" s="38" t="str">
        <f>CONCATENATE((IF(SUM([1]SAISIE!BQ149:BR149)=0,"-",INDEX(B165:B166,MATCH(1,[1]SAISIE!BQ149:BR149,0)))),(CONCATENATE(G149,H149,I149,J149,K149,L149,M149,N149,O149,P149,Q149,R149)))</f>
        <v>-</v>
      </c>
      <c r="AA149" s="38" t="str">
        <f>IF(Z149=B165, F149 &amp;"                           "," ")</f>
        <v xml:space="preserve"> </v>
      </c>
      <c r="AB149" s="38" t="str">
        <f>IF(Z149=B166,F149 &amp;"                           "," ")</f>
        <v xml:space="preserve"> </v>
      </c>
      <c r="AC149" s="39" t="str">
        <f>CONCATENATE((IF(SUM([1]SAISIE!BS149:BT149)=0,"-",INDEX(B167:B168,MATCH(1,[1]SAISIE!BS149:BT149,0)))),(CONCATENATE(G149,H149,I149,J149,K149,L149,M149,N149,O149,P149,Q149,R149)))</f>
        <v>-</v>
      </c>
      <c r="AD149" s="38" t="str">
        <f>IF(AC149=B167, F149 &amp;"                           "," ")</f>
        <v xml:space="preserve"> </v>
      </c>
      <c r="AE149" s="38" t="str">
        <f>IF(AC149=B168,F149 &amp;"                           "," ")</f>
        <v xml:space="preserve"> </v>
      </c>
      <c r="AF149" s="39" t="str">
        <f>CONCATENATE((IF(SUM([1]SAISIE!BU149:BW149)=0,"-",INDEX(B169:B171,MATCH(1,[1]SAISIE!BU149:BW149,0)))),(CONCATENATE(G149,H149,I149,J149,K149,L149,M149,N149,O149,P149,Q149,R149)))</f>
        <v>-</v>
      </c>
      <c r="AG149" s="38" t="str">
        <f>IF(AF149=B169, F149 &amp;"                           "," ")</f>
        <v xml:space="preserve"> </v>
      </c>
      <c r="AH149" s="38" t="str">
        <f>IF(AF149=B170,F149 &amp; "                            "," ")</f>
        <v xml:space="preserve"> </v>
      </c>
      <c r="AI149" s="38" t="str">
        <f>IF(AF149=B171,F149 &amp; "                               "," ")</f>
        <v xml:space="preserve"> </v>
      </c>
      <c r="AJ149" s="38" t="str">
        <f>CONCATENATE((IF(SUM([1]SAISIE!BX149:BY149)=0,"-",INDEX(B172:B173,MATCH(1,[1]SAISIE!BX149:BY149,0)))),(CONCATENATE(G149,H149,I149,J149,K149,L149,M149,N149,O149,P149,Q149,R149)))</f>
        <v>-</v>
      </c>
      <c r="AK149" s="38" t="str">
        <f>IF(AJ149=B172,F149 &amp;"                           "," ")</f>
        <v xml:space="preserve"> </v>
      </c>
      <c r="AL149" s="38" t="str">
        <f>IF(AJ149=B173,F149 &amp; "                            "," ")</f>
        <v xml:space="preserve"> </v>
      </c>
      <c r="AM149" s="41"/>
      <c r="AN149" s="38" t="str">
        <f>CONCATENATE((IF([1]SAISIE!AG149=1,F149 &amp; " " &amp; "normal                                                    ","")),(IF([1]SAISIE!AH149=1,F149 &amp; " " &amp; "diab                                               ","")),(IF([1]SAISIE!AI149=1,F149 &amp; " " &amp; "diab s sel                                              ","")),(IF([1]SAISIE!AJ149=1, F149 &amp; " " &amp; "mixé                                              ","")),(IF([1]SAISIE!AK149=1,F149 &amp; " " &amp;  "sans sel                                                  ","")),(IF([1]SAISIE!AL149=1,F149 &amp; " " &amp;  "sans graisse                                             ","")),,(IF([1]SAISIE!AM149=1,F149 &amp; " " &amp;  "sans gr s sel                                                ","")))</f>
        <v/>
      </c>
      <c r="AO149" s="38" t="str">
        <f>CONCATENATE((IF([1]SAISIE!AN149=1,F149 &amp; " " &amp; "normal                                      ","")),(IF([1]SAISIE!AO149=1,F149 &amp; " " &amp; "diab                                         ","")),(IF([1]SAISIE!AP149=1,F149 &amp; " " &amp; "diab s sel                                              ","")),(IF([1]SAISIE!AQ149=1,F149 &amp; " " &amp; "mixé                                            ","")),(IF([1]SAISIE!AR149=1,F149 &amp; " " &amp; "sans sel                                                  ","")),(IF([1]SAISIE!AS149=1,F149 &amp; " " &amp; "sans graisse                                                ","")),,(IF([1]SAISIE!AT149=1,F149 &amp; " " &amp; "sans gr s sel                                                   ","")),(IF([1]SAISIE!AU149=1,F149 &amp; " " &amp; "sans porc                                               ","")))</f>
        <v/>
      </c>
      <c r="AP149" s="42"/>
      <c r="AQ149" s="43"/>
      <c r="AR149" s="42"/>
      <c r="AS149" s="42"/>
      <c r="AT149" s="42"/>
      <c r="AU149" s="42"/>
      <c r="AV149" s="42"/>
      <c r="AW149" s="42"/>
      <c r="AX149" s="42"/>
      <c r="AY149" s="42"/>
      <c r="AZ149" s="42"/>
      <c r="BA149" s="42"/>
      <c r="BB149" s="42"/>
      <c r="BC149" s="42"/>
      <c r="BD149" s="42"/>
      <c r="BE149" s="42"/>
      <c r="BF149" s="42"/>
      <c r="BG149" s="42"/>
      <c r="BH149" s="42"/>
      <c r="BI149" s="42"/>
      <c r="BJ149" s="42"/>
      <c r="BK149" s="42"/>
      <c r="BL149" s="42"/>
      <c r="BM149" s="42"/>
      <c r="BN149" s="42"/>
      <c r="BO149" s="42"/>
      <c r="BP149" s="42"/>
      <c r="BQ149" s="42"/>
      <c r="BR149" s="42"/>
      <c r="BS149" s="42"/>
      <c r="BT149" s="42"/>
    </row>
    <row r="150" spans="1:72" s="44" customFormat="1" ht="69" customHeight="1">
      <c r="A150" s="11"/>
      <c r="B150" s="38">
        <f>'[1]Fiche d''informations'!B168</f>
        <v>0</v>
      </c>
      <c r="C150" s="38">
        <f>'[1]Fiche d''informations'!C168</f>
        <v>0</v>
      </c>
      <c r="D150" s="38">
        <f>'[1]Fiche d''informations'!D168</f>
        <v>0</v>
      </c>
      <c r="E150" s="38">
        <f>'[1]Fiche d''informations'!E168</f>
        <v>0</v>
      </c>
      <c r="F150" s="38" t="s">
        <v>181</v>
      </c>
      <c r="G150" s="38" t="str">
        <f>IF([1]SAISIE!AA150=1,'Fiche Agt.Service'!G6,"")</f>
        <v/>
      </c>
      <c r="H150" s="38" t="str">
        <f>IF([1]SAISIE!AB150=1,'Fiche Agt.Service'!H6,"")</f>
        <v/>
      </c>
      <c r="I150" s="38" t="str">
        <f>IF([1]SAISIE!AC150=1,'Fiche Agt.Service'!I6,"")</f>
        <v/>
      </c>
      <c r="J150" s="38" t="str">
        <f>IF([1]SAISIE!AD150=1,'Fiche Agt.Service'!J6,"")</f>
        <v/>
      </c>
      <c r="K150" s="38" t="str">
        <f>IF([1]SAISIE!AE150=1,'Fiche Agt.Service'!K6,"")</f>
        <v/>
      </c>
      <c r="L150" s="38" t="str">
        <f>IF([1]SAISIE!AF150=1,'Fiche Agt.Service'!L6,"")</f>
        <v/>
      </c>
      <c r="M150" s="38" t="str">
        <f>IF([1]SAISIE!BH150=1,'Fiche Agt.Service'!M6,"")</f>
        <v/>
      </c>
      <c r="N150" s="38" t="str">
        <f>IF([1]SAISIE!BI150=1,'Fiche Agt.Service'!N6,"")</f>
        <v/>
      </c>
      <c r="O150" s="38" t="str">
        <f>IF([1]SAISIE!BJ150=1,'Fiche Agt.Service'!O6,"")</f>
        <v/>
      </c>
      <c r="P150" s="38" t="str">
        <f>IF([1]SAISIE!BK150=1,'Fiche Agt.Service'!P6,"")</f>
        <v/>
      </c>
      <c r="Q150" s="38" t="str">
        <f>IF([1]SAISIE!BL150=1,'Fiche Agt.Service'!Q6,"")</f>
        <v/>
      </c>
      <c r="R150" s="38" t="str">
        <f>IF([1]SAISIE!BM150=1,'Fiche Agt.Service'!R6,"")</f>
        <v/>
      </c>
      <c r="S150" s="38" t="str">
        <f>CONCATENATE(IF([1]SAISIE!J150=1,"salle"," "), IF([1]SAISIE!K150=1,"logement"," "))</f>
        <v xml:space="preserve">  </v>
      </c>
      <c r="T150" s="38" t="str">
        <f t="shared" si="4"/>
        <v/>
      </c>
      <c r="U150" s="38" t="str">
        <f t="shared" si="5"/>
        <v/>
      </c>
      <c r="V150" s="39" t="str">
        <f>CONCATENATE((IF(SUM([1]SAISIE!BN150:BP150)=0,"-",INDEX(B162:B164,MATCH(1,[1]SAISIE!BN150:BP150,0)))),(CONCATENATE(G150,H150,I150,J150,K150,L150,M150,N150,O150,P150,Q150,R150)))</f>
        <v>-</v>
      </c>
      <c r="W150" s="38" t="str">
        <f>IF(V150=B162,F150 &amp;"                           "," ")</f>
        <v xml:space="preserve"> </v>
      </c>
      <c r="X150" s="40" t="str">
        <f>IF(V150=B163, F150 &amp; "                            "," ")</f>
        <v xml:space="preserve"> </v>
      </c>
      <c r="Y150" s="38" t="str">
        <f>IF(V150=B164, F150 &amp; "                               "," ")</f>
        <v xml:space="preserve"> </v>
      </c>
      <c r="Z150" s="38" t="str">
        <f>CONCATENATE((IF(SUM([1]SAISIE!BQ150:BR150)=0,"-",INDEX(B165:B166,MATCH(1,[1]SAISIE!BQ150:BR150,0)))),(CONCATENATE(G150,H150,I150,J150,K150,L150,M150,N150,O150,P150,Q150,R150)))</f>
        <v>-</v>
      </c>
      <c r="AA150" s="38" t="str">
        <f>IF(Z150=B165, F150 &amp;"                           "," ")</f>
        <v xml:space="preserve"> </v>
      </c>
      <c r="AB150" s="38" t="str">
        <f>IF(Z150=B166,F150 &amp;"                           "," ")</f>
        <v xml:space="preserve"> </v>
      </c>
      <c r="AC150" s="39" t="str">
        <f>CONCATENATE((IF(SUM([1]SAISIE!BS150:BT150)=0,"-",INDEX(B167:B168,MATCH(1,[1]SAISIE!BS150:BT150,0)))),(CONCATENATE(G150,H150,I150,J150,K150,L150,M150,N150,O150,P150,Q150,R150)))</f>
        <v>-</v>
      </c>
      <c r="AD150" s="38" t="str">
        <f>IF(AC150=B167, F150 &amp;"                           "," ")</f>
        <v xml:space="preserve"> </v>
      </c>
      <c r="AE150" s="38" t="str">
        <f>IF(AC150=B168,F150 &amp;"                           "," ")</f>
        <v xml:space="preserve"> </v>
      </c>
      <c r="AF150" s="39" t="str">
        <f>CONCATENATE((IF(SUM([1]SAISIE!BU150:BW150)=0,"-",INDEX(B169:B171,MATCH(1,[1]SAISIE!BU150:BW150,0)))),(CONCATENATE(G150,H150,I150,J150,K150,L150,M150,N150,O150,P150,Q150,R150)))</f>
        <v>-</v>
      </c>
      <c r="AG150" s="38" t="str">
        <f>IF(AF150=B169, F150 &amp;"                           "," ")</f>
        <v xml:space="preserve"> </v>
      </c>
      <c r="AH150" s="38" t="str">
        <f>IF(AF150=B170,F150 &amp; "                            "," ")</f>
        <v xml:space="preserve"> </v>
      </c>
      <c r="AI150" s="38" t="str">
        <f>IF(AF150=B171,F150 &amp; "                               "," ")</f>
        <v xml:space="preserve"> </v>
      </c>
      <c r="AJ150" s="38" t="str">
        <f>CONCATENATE((IF(SUM([1]SAISIE!BX150:BY150)=0,"-",INDEX(B172:B173,MATCH(1,[1]SAISIE!BX150:BY150,0)))),(CONCATENATE(G150,H150,I150,J150,K150,L150,M150,N150,O150,P150,Q150,R150)))</f>
        <v>-</v>
      </c>
      <c r="AK150" s="38" t="str">
        <f>IF(AJ150=B172,F150 &amp;"                           "," ")</f>
        <v xml:space="preserve"> </v>
      </c>
      <c r="AL150" s="38" t="str">
        <f>IF(AJ150=B173,F150 &amp; "                            "," ")</f>
        <v xml:space="preserve"> </v>
      </c>
      <c r="AM150" s="41"/>
      <c r="AN150" s="38" t="str">
        <f>CONCATENATE((IF([1]SAISIE!AG150=1,F150 &amp; " " &amp; "normal                                                    ","")),(IF([1]SAISIE!AH150=1,F150 &amp; " " &amp; "diab                                               ","")),(IF([1]SAISIE!AI150=1,F150 &amp; " " &amp; "diab s sel                                              ","")),(IF([1]SAISIE!AJ150=1, F150 &amp; " " &amp; "mixé                                              ","")),(IF([1]SAISIE!AK150=1,F150 &amp; " " &amp;  "sans sel                                                  ","")),(IF([1]SAISIE!AL150=1,F150 &amp; " " &amp;  "sans graisse                                             ","")),,(IF([1]SAISIE!AM150=1,F150 &amp; " " &amp;  "sans gr s sel                                                ","")))</f>
        <v/>
      </c>
      <c r="AO150" s="38" t="str">
        <f>CONCATENATE((IF([1]SAISIE!AN150=1,F150 &amp; " " &amp; "normal                                      ","")),(IF([1]SAISIE!AO150=1,F150 &amp; " " &amp; "diab                                         ","")),(IF([1]SAISIE!AP150=1,F150 &amp; " " &amp; "diab s sel                                              ","")),(IF([1]SAISIE!AQ150=1,F150 &amp; " " &amp; "mixé                                            ","")),(IF([1]SAISIE!AR150=1,F150 &amp; " " &amp; "sans sel                                                  ","")),(IF([1]SAISIE!AS150=1,F150 &amp; " " &amp; "sans graisse                                                ","")),,(IF([1]SAISIE!AT150=1,F150 &amp; " " &amp; "sans gr s sel                                                   ","")),(IF([1]SAISIE!AU150=1,F150 &amp; " " &amp; "sans porc                                               ","")))</f>
        <v/>
      </c>
      <c r="AP150" s="42"/>
      <c r="AQ150" s="43"/>
      <c r="AR150" s="42"/>
      <c r="AS150" s="42"/>
      <c r="AT150" s="42"/>
      <c r="AU150" s="42"/>
      <c r="AV150" s="42"/>
      <c r="AW150" s="42"/>
      <c r="AX150" s="42"/>
      <c r="AY150" s="42"/>
      <c r="AZ150" s="42"/>
      <c r="BA150" s="42"/>
      <c r="BB150" s="42"/>
      <c r="BC150" s="42"/>
      <c r="BD150" s="42"/>
      <c r="BE150" s="42"/>
      <c r="BF150" s="42"/>
      <c r="BG150" s="42"/>
      <c r="BH150" s="42"/>
      <c r="BI150" s="42"/>
      <c r="BJ150" s="42"/>
      <c r="BK150" s="42"/>
      <c r="BL150" s="42"/>
      <c r="BM150" s="42"/>
      <c r="BN150" s="42"/>
      <c r="BO150" s="42"/>
      <c r="BP150" s="42"/>
      <c r="BQ150" s="42"/>
      <c r="BR150" s="42"/>
      <c r="BS150" s="42"/>
      <c r="BT150" s="42"/>
    </row>
    <row r="151" spans="1:72" s="44" customFormat="1" ht="69" customHeight="1">
      <c r="A151" s="11"/>
      <c r="B151" s="38">
        <f>'[1]Fiche d''informations'!B169</f>
        <v>0</v>
      </c>
      <c r="C151" s="38">
        <f>'[1]Fiche d''informations'!C169</f>
        <v>0</v>
      </c>
      <c r="D151" s="38">
        <f>'[1]Fiche d''informations'!D169</f>
        <v>0</v>
      </c>
      <c r="E151" s="38">
        <f>'[1]Fiche d''informations'!E169</f>
        <v>0</v>
      </c>
      <c r="F151" s="38" t="s">
        <v>182</v>
      </c>
      <c r="G151" s="38" t="str">
        <f>IF([1]SAISIE!AA151=1,'Fiche Agt.Service'!G6,"")</f>
        <v/>
      </c>
      <c r="H151" s="38" t="str">
        <f>IF([1]SAISIE!AB151=1,'Fiche Agt.Service'!H6,"")</f>
        <v/>
      </c>
      <c r="I151" s="38" t="str">
        <f>IF([1]SAISIE!AC151=1,'Fiche Agt.Service'!I6,"")</f>
        <v/>
      </c>
      <c r="J151" s="38" t="str">
        <f>IF([1]SAISIE!AD151=1,'Fiche Agt.Service'!J6,"")</f>
        <v/>
      </c>
      <c r="K151" s="38" t="str">
        <f>IF([1]SAISIE!AE151=1,'Fiche Agt.Service'!K6,"")</f>
        <v/>
      </c>
      <c r="L151" s="38" t="str">
        <f>IF([1]SAISIE!AF151=1,'Fiche Agt.Service'!L6,"")</f>
        <v/>
      </c>
      <c r="M151" s="38" t="str">
        <f>IF([1]SAISIE!BH151=1,'Fiche Agt.Service'!M6,"")</f>
        <v/>
      </c>
      <c r="N151" s="38" t="str">
        <f>IF([1]SAISIE!BI151=1,'Fiche Agt.Service'!N6,"")</f>
        <v/>
      </c>
      <c r="O151" s="38" t="str">
        <f>IF([1]SAISIE!BJ151=1,'Fiche Agt.Service'!O6,"")</f>
        <v/>
      </c>
      <c r="P151" s="38" t="str">
        <f>IF([1]SAISIE!BK151=1,'Fiche Agt.Service'!P6,"")</f>
        <v/>
      </c>
      <c r="Q151" s="38" t="str">
        <f>IF([1]SAISIE!BL151=1,'Fiche Agt.Service'!Q6,"")</f>
        <v/>
      </c>
      <c r="R151" s="38" t="str">
        <f>IF([1]SAISIE!BM151=1,'Fiche Agt.Service'!R6,"")</f>
        <v/>
      </c>
      <c r="S151" s="38" t="str">
        <f>CONCATENATE(IF([1]SAISIE!J151=1,"salle"," "), IF([1]SAISIE!K151=1,"logement"," "))</f>
        <v xml:space="preserve">  </v>
      </c>
      <c r="T151" s="38" t="str">
        <f t="shared" si="4"/>
        <v/>
      </c>
      <c r="U151" s="38" t="str">
        <f t="shared" si="5"/>
        <v/>
      </c>
      <c r="V151" s="39" t="str">
        <f>CONCATENATE((IF(SUM([1]SAISIE!BN151:BP151)=0,"-",INDEX(B162:B164,MATCH(1,[1]SAISIE!BN151:BP151,0)))),(CONCATENATE(G151,H151,I151,J151,K151,L151,M151,N151,O151,P151,Q151,R151)))</f>
        <v>-</v>
      </c>
      <c r="W151" s="38" t="str">
        <f>IF(V151=B162,F151 &amp;"                           "," ")</f>
        <v xml:space="preserve"> </v>
      </c>
      <c r="X151" s="40" t="str">
        <f>IF(V151=B163, F151 &amp; "                            "," ")</f>
        <v xml:space="preserve"> </v>
      </c>
      <c r="Y151" s="38" t="str">
        <f>IF(V151=B164, F151 &amp; "                               "," ")</f>
        <v xml:space="preserve"> </v>
      </c>
      <c r="Z151" s="38" t="str">
        <f>CONCATENATE((IF(SUM([1]SAISIE!BQ151:BR151)=0,"-",INDEX(B165:B166,MATCH(1,[1]SAISIE!BQ151:BR151,0)))),(CONCATENATE(G151,H151,I151,J151,K151,L151,M151,N151,O151,P151,Q151,R151)))</f>
        <v>-</v>
      </c>
      <c r="AA151" s="38" t="str">
        <f>IF(Z151=B165, F151 &amp;"                           "," ")</f>
        <v xml:space="preserve"> </v>
      </c>
      <c r="AB151" s="38" t="str">
        <f>IF(Z151=B166,F151 &amp;"                           "," ")</f>
        <v xml:space="preserve"> </v>
      </c>
      <c r="AC151" s="39" t="str">
        <f>CONCATENATE((IF(SUM([1]SAISIE!BS151:BT151)=0,"-",INDEX(B167:B168,MATCH(1,[1]SAISIE!BS151:BT151,0)))),(CONCATENATE(G151,H151,I151,J151,K151,L151,M151,N151,O151,P151,Q151,R151)))</f>
        <v>-</v>
      </c>
      <c r="AD151" s="38" t="str">
        <f>IF(AC151=B167, F151 &amp;"                           "," ")</f>
        <v xml:space="preserve"> </v>
      </c>
      <c r="AE151" s="38" t="str">
        <f>IF(AC151=B168,F151 &amp;"                           "," ")</f>
        <v xml:space="preserve"> </v>
      </c>
      <c r="AF151" s="39" t="str">
        <f>CONCATENATE((IF(SUM([1]SAISIE!BU151:BW151)=0,"-",INDEX(B169:B171,MATCH(1,[1]SAISIE!BU151:BW151,0)))),(CONCATENATE(G151,H151,I151,J151,K151,L151,M151,N151,O151,P151,Q151,R151)))</f>
        <v>-</v>
      </c>
      <c r="AG151" s="38" t="str">
        <f>IF(AF151=B169, F151 &amp;"                           "," ")</f>
        <v xml:space="preserve"> </v>
      </c>
      <c r="AH151" s="38" t="str">
        <f>IF(AF151=B170,F151 &amp; "                            "," ")</f>
        <v xml:space="preserve"> </v>
      </c>
      <c r="AI151" s="38" t="str">
        <f>IF(AF151=B171,F151 &amp; "                               "," ")</f>
        <v xml:space="preserve"> </v>
      </c>
      <c r="AJ151" s="38" t="str">
        <f>CONCATENATE((IF(SUM([1]SAISIE!BX151:BY151)=0,"-",INDEX(B172:B173,MATCH(1,[1]SAISIE!BX151:BY151,0)))),(CONCATENATE(G151,H151,I151,J151,K151,L151,M151,N151,O151,P151,Q151,R151)))</f>
        <v>-</v>
      </c>
      <c r="AK151" s="38" t="str">
        <f>IF(AJ151=B172,F151 &amp;"                           "," ")</f>
        <v xml:space="preserve"> </v>
      </c>
      <c r="AL151" s="38" t="str">
        <f>IF(AJ151=B173,F151 &amp; "                            "," ")</f>
        <v xml:space="preserve"> </v>
      </c>
      <c r="AM151" s="41"/>
      <c r="AN151" s="38" t="str">
        <f>CONCATENATE((IF([1]SAISIE!AG151=1,F151 &amp; " " &amp; "normal                                                    ","")),(IF([1]SAISIE!AH151=1,F151 &amp; " " &amp; "diab                                               ","")),(IF([1]SAISIE!AI151=1,F151 &amp; " " &amp; "diab s sel                                              ","")),(IF([1]SAISIE!AJ151=1, F151 &amp; " " &amp; "mixé                                              ","")),(IF([1]SAISIE!AK151=1,F151 &amp; " " &amp;  "sans sel                                                  ","")),(IF([1]SAISIE!AL151=1,F151 &amp; " " &amp;  "sans graisse                                             ","")),,(IF([1]SAISIE!AM151=1,F151 &amp; " " &amp;  "sans gr s sel                                                ","")))</f>
        <v/>
      </c>
      <c r="AO151" s="38" t="str">
        <f>CONCATENATE((IF([1]SAISIE!AN151=1,F151 &amp; " " &amp; "normal                                      ","")),(IF([1]SAISIE!AO151=1,F151 &amp; " " &amp; "diab                                         ","")),(IF([1]SAISIE!AP151=1,F151 &amp; " " &amp; "diab s sel                                              ","")),(IF([1]SAISIE!AQ151=1,F151 &amp; " " &amp; "mixé                                            ","")),(IF([1]SAISIE!AR151=1,F151 &amp; " " &amp; "sans sel                                                  ","")),(IF([1]SAISIE!AS151=1,F151 &amp; " " &amp; "sans graisse                                                ","")),,(IF([1]SAISIE!AT151=1,F151 &amp; " " &amp; "sans gr s sel                                                   ","")),(IF([1]SAISIE!AU151=1,F151 &amp; " " &amp; "sans porc                                               ","")))</f>
        <v/>
      </c>
      <c r="AP151" s="42"/>
      <c r="AQ151" s="43"/>
      <c r="AR151" s="42"/>
      <c r="AS151" s="42"/>
      <c r="AT151" s="42"/>
      <c r="AU151" s="42"/>
      <c r="AV151" s="42"/>
      <c r="AW151" s="42"/>
      <c r="AX151" s="42"/>
      <c r="AY151" s="42"/>
      <c r="AZ151" s="42"/>
      <c r="BA151" s="42"/>
      <c r="BB151" s="42"/>
      <c r="BC151" s="42"/>
      <c r="BD151" s="42"/>
      <c r="BE151" s="42"/>
      <c r="BF151" s="42"/>
      <c r="BG151" s="42"/>
      <c r="BH151" s="42"/>
      <c r="BI151" s="42"/>
      <c r="BJ151" s="42"/>
      <c r="BK151" s="42"/>
      <c r="BL151" s="42"/>
      <c r="BM151" s="42"/>
      <c r="BN151" s="42"/>
      <c r="BO151" s="42"/>
      <c r="BP151" s="42"/>
      <c r="BQ151" s="42"/>
      <c r="BR151" s="42"/>
      <c r="BS151" s="42"/>
      <c r="BT151" s="42"/>
    </row>
    <row r="152" spans="1:72" s="44" customFormat="1" ht="69" customHeight="1">
      <c r="A152" s="11"/>
      <c r="B152" s="38">
        <f>'[1]Fiche d''informations'!B170</f>
        <v>0</v>
      </c>
      <c r="C152" s="38">
        <f>'[1]Fiche d''informations'!C170</f>
        <v>0</v>
      </c>
      <c r="D152" s="38">
        <f>'[1]Fiche d''informations'!D170</f>
        <v>0</v>
      </c>
      <c r="E152" s="38">
        <f>'[1]Fiche d''informations'!E170</f>
        <v>0</v>
      </c>
      <c r="F152" s="38" t="s">
        <v>183</v>
      </c>
      <c r="G152" s="38" t="str">
        <f>IF([1]SAISIE!AA152=1,'Fiche Agt.Service'!G6,"")</f>
        <v/>
      </c>
      <c r="H152" s="38" t="str">
        <f>IF([1]SAISIE!AB152=1,'Fiche Agt.Service'!H6,"")</f>
        <v/>
      </c>
      <c r="I152" s="38" t="str">
        <f>IF([1]SAISIE!AC152=1,'Fiche Agt.Service'!I6,"")</f>
        <v/>
      </c>
      <c r="J152" s="38" t="str">
        <f>IF([1]SAISIE!AD152=1,'Fiche Agt.Service'!J6,"")</f>
        <v/>
      </c>
      <c r="K152" s="38" t="str">
        <f>IF([1]SAISIE!AE152=1,'Fiche Agt.Service'!K6,"")</f>
        <v/>
      </c>
      <c r="L152" s="38" t="str">
        <f>IF([1]SAISIE!AF152=1,'Fiche Agt.Service'!L6,"")</f>
        <v/>
      </c>
      <c r="M152" s="38" t="str">
        <f>IF([1]SAISIE!BH152=1,'Fiche Agt.Service'!M6,"")</f>
        <v/>
      </c>
      <c r="N152" s="38" t="str">
        <f>IF([1]SAISIE!BI152=1,'Fiche Agt.Service'!N6,"")</f>
        <v/>
      </c>
      <c r="O152" s="38" t="str">
        <f>IF([1]SAISIE!BJ152=1,'Fiche Agt.Service'!O6,"")</f>
        <v/>
      </c>
      <c r="P152" s="38" t="str">
        <f>IF([1]SAISIE!BK152=1,'Fiche Agt.Service'!P6,"")</f>
        <v/>
      </c>
      <c r="Q152" s="38" t="str">
        <f>IF([1]SAISIE!BL152=1,'Fiche Agt.Service'!Q6,"")</f>
        <v/>
      </c>
      <c r="R152" s="38" t="str">
        <f>IF([1]SAISIE!BM152=1,'Fiche Agt.Service'!R6,"")</f>
        <v/>
      </c>
      <c r="S152" s="38" t="str">
        <f>CONCATENATE(IF([1]SAISIE!J152=1,"salle"," "), IF([1]SAISIE!K152=1,"logement"," "))</f>
        <v xml:space="preserve">  </v>
      </c>
      <c r="T152" s="38" t="str">
        <f t="shared" si="4"/>
        <v/>
      </c>
      <c r="U152" s="38" t="str">
        <f t="shared" si="5"/>
        <v/>
      </c>
      <c r="V152" s="39" t="str">
        <f>CONCATENATE((IF(SUM([1]SAISIE!BN152:BP152)=0,"-",INDEX(B162:B164,MATCH(1,[1]SAISIE!BN152:BP152,0)))),(CONCATENATE(G152,H152,I152,J152,K152,L152,M152,N152,O152,P152,Q152,R152)))</f>
        <v>-</v>
      </c>
      <c r="W152" s="38" t="str">
        <f>IF(V152=B162,F152 &amp;"                           "," ")</f>
        <v xml:space="preserve"> </v>
      </c>
      <c r="X152" s="40" t="str">
        <f>IF(V152=B163, F152 &amp; "                            "," ")</f>
        <v xml:space="preserve"> </v>
      </c>
      <c r="Y152" s="38" t="str">
        <f>IF(V152=B164, F152 &amp; "                               "," ")</f>
        <v xml:space="preserve"> </v>
      </c>
      <c r="Z152" s="38" t="str">
        <f>CONCATENATE((IF(SUM([1]SAISIE!BQ152:BR152)=0,"-",INDEX(B165:B166,MATCH(1,[1]SAISIE!BQ152:BR152,0)))),(CONCATENATE(G152,H152,I152,J152,K152,L152,M152,N152,O152,P152,Q152,R152)))</f>
        <v>-</v>
      </c>
      <c r="AA152" s="38" t="str">
        <f>IF(Z152=B165, F152 &amp;"                           "," ")</f>
        <v xml:space="preserve"> </v>
      </c>
      <c r="AB152" s="38" t="str">
        <f>IF(Z152=B166,F152 &amp;"                           "," ")</f>
        <v xml:space="preserve"> </v>
      </c>
      <c r="AC152" s="39" t="str">
        <f>CONCATENATE((IF(SUM([1]SAISIE!BS152:BT152)=0,"-",INDEX(B167:B168,MATCH(1,[1]SAISIE!BS152:BT152,0)))),(CONCATENATE(G152,H152,I152,J152,K152,L152,M152,N152,O152,P152,Q152,R152)))</f>
        <v>-</v>
      </c>
      <c r="AD152" s="38" t="str">
        <f>IF(AC152=B167, F152 &amp;"                           "," ")</f>
        <v xml:space="preserve"> </v>
      </c>
      <c r="AE152" s="38" t="str">
        <f>IF(AC152=B168,F152 &amp;"                           "," ")</f>
        <v xml:space="preserve"> </v>
      </c>
      <c r="AF152" s="39" t="str">
        <f>CONCATENATE((IF(SUM([1]SAISIE!BU152:BW152)=0,"-",INDEX(B169:B171,MATCH(1,[1]SAISIE!BU152:BW152,0)))),(CONCATENATE(G152,H152,I152,J152,K152,L152,M152,N152,O152,P152,Q152,R152)))</f>
        <v>-</v>
      </c>
      <c r="AG152" s="38" t="str">
        <f>IF(AF152=B169, F152 &amp;"                           "," ")</f>
        <v xml:space="preserve"> </v>
      </c>
      <c r="AH152" s="38" t="str">
        <f>IF(AF152=B170,F152 &amp; "                            "," ")</f>
        <v xml:space="preserve"> </v>
      </c>
      <c r="AI152" s="38" t="str">
        <f>IF(AF152=B171,F152 &amp; "                               "," ")</f>
        <v xml:space="preserve"> </v>
      </c>
      <c r="AJ152" s="38" t="str">
        <f>CONCATENATE((IF(SUM([1]SAISIE!BX152:BY152)=0,"-",INDEX(B172:B173,MATCH(1,[1]SAISIE!BX152:BY152,0)))),(CONCATENATE(G152,H152,I152,J152,K152,L152,M152,N152,O152,P152,Q152,R152)))</f>
        <v>-</v>
      </c>
      <c r="AK152" s="38" t="str">
        <f>IF(AJ152=B172,F152 &amp;"                           "," ")</f>
        <v xml:space="preserve"> </v>
      </c>
      <c r="AL152" s="38" t="str">
        <f>IF(AJ152=B173,F152 &amp; "                            "," ")</f>
        <v xml:space="preserve"> </v>
      </c>
      <c r="AM152" s="41"/>
      <c r="AN152" s="38" t="str">
        <f>CONCATENATE((IF([1]SAISIE!AG152=1,F152 &amp; " " &amp; "normal                                                    ","")),(IF([1]SAISIE!AH152=1,F152 &amp; " " &amp; "diab                                               ","")),(IF([1]SAISIE!AI152=1,F152 &amp; " " &amp; "diab s sel                                              ","")),(IF([1]SAISIE!AJ152=1, F152 &amp; " " &amp; "mixé                                              ","")),(IF([1]SAISIE!AK152=1,F152 &amp; " " &amp;  "sans sel                                                  ","")),(IF([1]SAISIE!AL152=1,F152 &amp; " " &amp;  "sans graisse                                             ","")),,(IF([1]SAISIE!AM152=1,F152 &amp; " " &amp;  "sans gr s sel                                                ","")))</f>
        <v/>
      </c>
      <c r="AO152" s="38" t="str">
        <f>CONCATENATE((IF([1]SAISIE!AN152=1,F152 &amp; " " &amp; "normal                                      ","")),(IF([1]SAISIE!AO152=1,F152 &amp; " " &amp; "diab                                         ","")),(IF([1]SAISIE!AP152=1,F152 &amp; " " &amp; "diab s sel                                              ","")),(IF([1]SAISIE!AQ152=1,F152 &amp; " " &amp; "mixé                                            ","")),(IF([1]SAISIE!AR152=1,F152 &amp; " " &amp; "sans sel                                                  ","")),(IF([1]SAISIE!AS152=1,F152 &amp; " " &amp; "sans graisse                                                ","")),,(IF([1]SAISIE!AT152=1,F152 &amp; " " &amp; "sans gr s sel                                                   ","")),(IF([1]SAISIE!AU152=1,F152 &amp; " " &amp; "sans porc                                               ","")))</f>
        <v/>
      </c>
      <c r="AP152" s="42"/>
      <c r="AQ152" s="43"/>
      <c r="AR152" s="42"/>
      <c r="AS152" s="42"/>
      <c r="AT152" s="42"/>
      <c r="AU152" s="42"/>
      <c r="AV152" s="42"/>
      <c r="AW152" s="42"/>
      <c r="AX152" s="42"/>
      <c r="AY152" s="42"/>
      <c r="AZ152" s="42"/>
      <c r="BA152" s="42"/>
      <c r="BB152" s="42"/>
      <c r="BC152" s="42"/>
      <c r="BD152" s="42"/>
      <c r="BE152" s="42"/>
      <c r="BF152" s="42"/>
      <c r="BG152" s="42"/>
      <c r="BH152" s="42"/>
      <c r="BI152" s="42"/>
      <c r="BJ152" s="42"/>
      <c r="BK152" s="42"/>
      <c r="BL152" s="42"/>
      <c r="BM152" s="42"/>
      <c r="BN152" s="42"/>
      <c r="BO152" s="42"/>
      <c r="BP152" s="42"/>
      <c r="BQ152" s="42"/>
      <c r="BR152" s="42"/>
      <c r="BS152" s="42"/>
      <c r="BT152" s="42"/>
    </row>
    <row r="153" spans="1:72" s="44" customFormat="1" ht="69" customHeight="1">
      <c r="A153" s="11"/>
      <c r="B153" s="38">
        <f>'[1]Fiche d''informations'!B171</f>
        <v>0</v>
      </c>
      <c r="C153" s="38">
        <f>'[1]Fiche d''informations'!C171</f>
        <v>0</v>
      </c>
      <c r="D153" s="38">
        <f>'[1]Fiche d''informations'!D171</f>
        <v>0</v>
      </c>
      <c r="E153" s="38">
        <f>'[1]Fiche d''informations'!E171</f>
        <v>0</v>
      </c>
      <c r="F153" s="38" t="s">
        <v>184</v>
      </c>
      <c r="G153" s="38" t="str">
        <f>IF([1]SAISIE!AA153=1,'Fiche Agt.Service'!G6,"")</f>
        <v/>
      </c>
      <c r="H153" s="38" t="str">
        <f>IF([1]SAISIE!AB153=1,'Fiche Agt.Service'!H6,"")</f>
        <v/>
      </c>
      <c r="I153" s="38" t="str">
        <f>IF([1]SAISIE!AC153=1,'Fiche Agt.Service'!I6,"")</f>
        <v/>
      </c>
      <c r="J153" s="38" t="str">
        <f>IF([1]SAISIE!AD153=1,'Fiche Agt.Service'!J6,"")</f>
        <v/>
      </c>
      <c r="K153" s="38" t="str">
        <f>IF([1]SAISIE!AE153=1,'Fiche Agt.Service'!K6,"")</f>
        <v/>
      </c>
      <c r="L153" s="38" t="str">
        <f>IF([1]SAISIE!AF153=1,'Fiche Agt.Service'!L6,"")</f>
        <v/>
      </c>
      <c r="M153" s="38" t="str">
        <f>IF([1]SAISIE!BH153=1,'Fiche Agt.Service'!M6,"")</f>
        <v/>
      </c>
      <c r="N153" s="38" t="str">
        <f>IF([1]SAISIE!BI153=1,'Fiche Agt.Service'!N6,"")</f>
        <v/>
      </c>
      <c r="O153" s="38" t="str">
        <f>IF([1]SAISIE!BJ153=1,'Fiche Agt.Service'!O6,"")</f>
        <v/>
      </c>
      <c r="P153" s="38" t="str">
        <f>IF([1]SAISIE!BK153=1,'Fiche Agt.Service'!P6,"")</f>
        <v/>
      </c>
      <c r="Q153" s="38" t="str">
        <f>IF([1]SAISIE!BL153=1,'Fiche Agt.Service'!Q6,"")</f>
        <v/>
      </c>
      <c r="R153" s="38" t="str">
        <f>IF([1]SAISIE!BM153=1,'Fiche Agt.Service'!R6,"")</f>
        <v/>
      </c>
      <c r="S153" s="38" t="str">
        <f>CONCATENATE(IF([1]SAISIE!J153=1,"salle"," "), IF([1]SAISIE!K153=1,"logement"," "))</f>
        <v xml:space="preserve">  </v>
      </c>
      <c r="T153" s="38" t="str">
        <f t="shared" si="4"/>
        <v/>
      </c>
      <c r="U153" s="38" t="str">
        <f t="shared" si="5"/>
        <v/>
      </c>
      <c r="V153" s="39" t="str">
        <f>CONCATENATE((IF(SUM([1]SAISIE!BN153:BP153)=0,"-",INDEX(B162:B164,MATCH(1,[1]SAISIE!BN153:BP153,0)))),(CONCATENATE(G153,H153,I153,J153,K153,L153,M153,N153,O153,P153,Q153,R153)))</f>
        <v>-</v>
      </c>
      <c r="W153" s="38" t="str">
        <f>IF(V153=B162,F153 &amp;"                           "," ")</f>
        <v xml:space="preserve"> </v>
      </c>
      <c r="X153" s="40" t="str">
        <f>IF(V153=B163, F153 &amp; "                            "," ")</f>
        <v xml:space="preserve"> </v>
      </c>
      <c r="Y153" s="38" t="str">
        <f>IF(V153=B164, F153 &amp; "                               "," ")</f>
        <v xml:space="preserve"> </v>
      </c>
      <c r="Z153" s="38" t="str">
        <f>CONCATENATE((IF(SUM([1]SAISIE!BQ153:BR153)=0,"-",INDEX(B165:B166,MATCH(1,[1]SAISIE!BQ153:BR153,0)))),(CONCATENATE(G153,H153,I153,J153,K153,L153,M153,N153,O153,P153,Q153,R153)))</f>
        <v>-</v>
      </c>
      <c r="AA153" s="38" t="str">
        <f>IF(Z153=B165, F153 &amp;"                           "," ")</f>
        <v xml:space="preserve"> </v>
      </c>
      <c r="AB153" s="38" t="str">
        <f>IF(Z153=B166,F153 &amp;"                           "," ")</f>
        <v xml:space="preserve"> </v>
      </c>
      <c r="AC153" s="39" t="str">
        <f>CONCATENATE((IF(SUM([1]SAISIE!BS153:BT153)=0,"-",INDEX(B167:B168,MATCH(1,[1]SAISIE!BS153:BT153,0)))),(CONCATENATE(G153,H153,I153,J153,K153,L153,M153,N153,O153,P153,Q153,R153)))</f>
        <v>-</v>
      </c>
      <c r="AD153" s="38" t="str">
        <f>IF(AC153=B167, F153 &amp;"                           "," ")</f>
        <v xml:space="preserve"> </v>
      </c>
      <c r="AE153" s="38" t="str">
        <f>IF(AC153=B168,F153 &amp;"                           "," ")</f>
        <v xml:space="preserve"> </v>
      </c>
      <c r="AF153" s="39" t="str">
        <f>CONCATENATE((IF(SUM([1]SAISIE!BU153:BW153)=0,"-",INDEX(B169:B171,MATCH(1,[1]SAISIE!BU153:BW153,0)))),(CONCATENATE(G153,H153,I153,J153,K153,L153,M153,N153,O153,P153,Q153,R153)))</f>
        <v>-</v>
      </c>
      <c r="AG153" s="38" t="str">
        <f>IF(AF153=B169, F153 &amp;"                           "," ")</f>
        <v xml:space="preserve"> </v>
      </c>
      <c r="AH153" s="38" t="str">
        <f>IF(AF153=B170,F153 &amp; "                            "," ")</f>
        <v xml:space="preserve"> </v>
      </c>
      <c r="AI153" s="38" t="str">
        <f>IF(AF153=B171,F153 &amp; "                               "," ")</f>
        <v xml:space="preserve"> </v>
      </c>
      <c r="AJ153" s="38" t="str">
        <f>CONCATENATE((IF(SUM([1]SAISIE!BX153:BY153)=0,"-",INDEX(B172:B173,MATCH(1,[1]SAISIE!BX153:BY153,0)))),(CONCATENATE(G153,H153,I153,J153,K153,L153,M153,N153,O153,P153,Q153,R153)))</f>
        <v>-</v>
      </c>
      <c r="AK153" s="38" t="str">
        <f>IF(AJ153=B172,F153 &amp;"                           "," ")</f>
        <v xml:space="preserve"> </v>
      </c>
      <c r="AL153" s="38" t="str">
        <f>IF(AJ153=B173,F153 &amp; "                            "," ")</f>
        <v xml:space="preserve"> </v>
      </c>
      <c r="AM153" s="41"/>
      <c r="AN153" s="38" t="str">
        <f>CONCATENATE((IF([1]SAISIE!AG153=1,F153 &amp; " " &amp; "normal                                                    ","")),(IF([1]SAISIE!AH153=1,F153 &amp; " " &amp; "diab                                               ","")),(IF([1]SAISIE!AI153=1,F153 &amp; " " &amp; "diab s sel                                              ","")),(IF([1]SAISIE!AJ153=1, F153 &amp; " " &amp; "mixé                                              ","")),(IF([1]SAISIE!AK153=1,F153 &amp; " " &amp;  "sans sel                                                  ","")),(IF([1]SAISIE!AL153=1,F153 &amp; " " &amp;  "sans graisse                                             ","")),,(IF([1]SAISIE!AM153=1,F153 &amp; " " &amp;  "sans gr s sel                                                ","")))</f>
        <v/>
      </c>
      <c r="AO153" s="38" t="str">
        <f>CONCATENATE((IF([1]SAISIE!AN153=1,F153 &amp; " " &amp; "normal                                      ","")),(IF([1]SAISIE!AO153=1,F153 &amp; " " &amp; "diab                                         ","")),(IF([1]SAISIE!AP153=1,F153 &amp; " " &amp; "diab s sel                                              ","")),(IF([1]SAISIE!AQ153=1,F153 &amp; " " &amp; "mixé                                            ","")),(IF([1]SAISIE!AR153=1,F153 &amp; " " &amp; "sans sel                                                  ","")),(IF([1]SAISIE!AS153=1,F153 &amp; " " &amp; "sans graisse                                                ","")),,(IF([1]SAISIE!AT153=1,F153 &amp; " " &amp; "sans gr s sel                                                   ","")),(IF([1]SAISIE!AU153=1,F153 &amp; " " &amp; "sans porc                                               ","")))</f>
        <v/>
      </c>
      <c r="AP153" s="42"/>
      <c r="AQ153" s="43"/>
      <c r="AR153" s="42"/>
      <c r="AS153" s="42"/>
      <c r="AT153" s="42"/>
      <c r="AU153" s="42"/>
      <c r="AV153" s="42"/>
      <c r="AW153" s="42"/>
      <c r="AX153" s="42"/>
      <c r="AY153" s="42"/>
      <c r="AZ153" s="42"/>
      <c r="BA153" s="42"/>
      <c r="BB153" s="42"/>
      <c r="BC153" s="42"/>
      <c r="BD153" s="42"/>
      <c r="BE153" s="42"/>
      <c r="BF153" s="42"/>
      <c r="BG153" s="42"/>
      <c r="BH153" s="42"/>
      <c r="BI153" s="42"/>
      <c r="BJ153" s="42"/>
      <c r="BK153" s="42"/>
      <c r="BL153" s="42"/>
      <c r="BM153" s="42"/>
      <c r="BN153" s="42"/>
      <c r="BO153" s="42"/>
      <c r="BP153" s="42"/>
      <c r="BQ153" s="42"/>
      <c r="BR153" s="42"/>
      <c r="BS153" s="42"/>
      <c r="BT153" s="42"/>
    </row>
    <row r="154" spans="1:72" s="44" customFormat="1" ht="69" customHeight="1">
      <c r="A154" s="11"/>
      <c r="B154" s="38">
        <f>'[1]Fiche d''informations'!B172</f>
        <v>0</v>
      </c>
      <c r="C154" s="38">
        <f>'[1]Fiche d''informations'!C172</f>
        <v>0</v>
      </c>
      <c r="D154" s="38">
        <f>'[1]Fiche d''informations'!D172</f>
        <v>0</v>
      </c>
      <c r="E154" s="38">
        <f>'[1]Fiche d''informations'!E172</f>
        <v>0</v>
      </c>
      <c r="F154" s="38" t="s">
        <v>185</v>
      </c>
      <c r="G154" s="38" t="str">
        <f>IF([1]SAISIE!AA154=1,'Fiche Agt.Service'!G6,"")</f>
        <v/>
      </c>
      <c r="H154" s="38" t="str">
        <f>IF([1]SAISIE!AB154=1,'Fiche Agt.Service'!H6,"")</f>
        <v/>
      </c>
      <c r="I154" s="38" t="str">
        <f>IF([1]SAISIE!AC154=1,'Fiche Agt.Service'!I6,"")</f>
        <v/>
      </c>
      <c r="J154" s="38" t="str">
        <f>IF([1]SAISIE!AD154=1,'Fiche Agt.Service'!J6,"")</f>
        <v/>
      </c>
      <c r="K154" s="38" t="str">
        <f>IF([1]SAISIE!AE154=1,'Fiche Agt.Service'!K6,"")</f>
        <v/>
      </c>
      <c r="L154" s="38" t="str">
        <f>IF([1]SAISIE!AF154=1,'Fiche Agt.Service'!L6,"")</f>
        <v/>
      </c>
      <c r="M154" s="38" t="str">
        <f>IF([1]SAISIE!BH154=1,'Fiche Agt.Service'!M6,"")</f>
        <v/>
      </c>
      <c r="N154" s="38" t="str">
        <f>IF([1]SAISIE!BI154=1,'Fiche Agt.Service'!N6,"")</f>
        <v/>
      </c>
      <c r="O154" s="38" t="str">
        <f>IF([1]SAISIE!BJ154=1,'Fiche Agt.Service'!O6,"")</f>
        <v/>
      </c>
      <c r="P154" s="38" t="str">
        <f>IF([1]SAISIE!BK154=1,'Fiche Agt.Service'!P6,"")</f>
        <v/>
      </c>
      <c r="Q154" s="38" t="str">
        <f>IF([1]SAISIE!BL154=1,'Fiche Agt.Service'!Q6,"")</f>
        <v/>
      </c>
      <c r="R154" s="38" t="str">
        <f>IF([1]SAISIE!BM154=1,'Fiche Agt.Service'!R6,"")</f>
        <v/>
      </c>
      <c r="S154" s="38" t="str">
        <f>CONCATENATE(IF([1]SAISIE!J154=1,"salle"," "), IF([1]SAISIE!K154=1,"logement"," "))</f>
        <v xml:space="preserve">  </v>
      </c>
      <c r="T154" s="38" t="str">
        <f t="shared" si="4"/>
        <v/>
      </c>
      <c r="U154" s="38" t="str">
        <f t="shared" si="5"/>
        <v/>
      </c>
      <c r="V154" s="39" t="str">
        <f>CONCATENATE((IF(SUM([1]SAISIE!BN154:BP154)=0,"-",INDEX(B162:B164,MATCH(1,[1]SAISIE!BN154:BP154,0)))),(CONCATENATE(G154,H154,I154,J154,K154,L154,M154,N154,O154,P154,Q154,R154)))</f>
        <v>-</v>
      </c>
      <c r="W154" s="38" t="str">
        <f>IF(V154=B162,F154 &amp;"                           "," ")</f>
        <v xml:space="preserve"> </v>
      </c>
      <c r="X154" s="40" t="str">
        <f>IF(V154=B163, F154 &amp; "                            "," ")</f>
        <v xml:space="preserve"> </v>
      </c>
      <c r="Y154" s="38" t="str">
        <f>IF(V154=B164, F154 &amp; "                               "," ")</f>
        <v xml:space="preserve"> </v>
      </c>
      <c r="Z154" s="38" t="str">
        <f>CONCATENATE((IF(SUM([1]SAISIE!BQ154:BR154)=0,"-",INDEX(B165:B166,MATCH(1,[1]SAISIE!BQ154:BR154,0)))),(CONCATENATE(G154,H154,I154,J154,K154,L154,M154,N154,O154,P154,Q154,R154)))</f>
        <v>-</v>
      </c>
      <c r="AA154" s="38" t="str">
        <f>IF(Z154=B165, F154 &amp;"                           "," ")</f>
        <v xml:space="preserve"> </v>
      </c>
      <c r="AB154" s="38" t="str">
        <f>IF(Z154=B166,F154 &amp;"                           "," ")</f>
        <v xml:space="preserve"> </v>
      </c>
      <c r="AC154" s="39" t="str">
        <f>CONCATENATE((IF(SUM([1]SAISIE!BS154:BT154)=0,"-",INDEX(B167:B168,MATCH(1,[1]SAISIE!BS154:BT154,0)))),(CONCATENATE(G154,H154,I154,J154,K154,L154,M154,N154,O154,P154,Q154,R154)))</f>
        <v>-</v>
      </c>
      <c r="AD154" s="38" t="str">
        <f>IF(AC154=B167, F154 &amp;"                           "," ")</f>
        <v xml:space="preserve"> </v>
      </c>
      <c r="AE154" s="38" t="str">
        <f>IF(AC154=B168,F154 &amp;"                           "," ")</f>
        <v xml:space="preserve"> </v>
      </c>
      <c r="AF154" s="39" t="str">
        <f>CONCATENATE((IF(SUM([1]SAISIE!BU154:BW154)=0,"-",INDEX(B169:B171,MATCH(1,[1]SAISIE!BU154:BW154,0)))),(CONCATENATE(G154,H154,I154,J154,K154,L154,M154,N154,O154,P154,Q154,R154)))</f>
        <v>-</v>
      </c>
      <c r="AG154" s="38" t="str">
        <f>IF(AF154=B169, F154 &amp;"                           "," ")</f>
        <v xml:space="preserve"> </v>
      </c>
      <c r="AH154" s="38" t="str">
        <f>IF(AF154=B170,F154 &amp; "                            "," ")</f>
        <v xml:space="preserve"> </v>
      </c>
      <c r="AI154" s="38" t="str">
        <f>IF(AF154=B171,F154 &amp; "                               "," ")</f>
        <v xml:space="preserve"> </v>
      </c>
      <c r="AJ154" s="38" t="str">
        <f>CONCATENATE((IF(SUM([1]SAISIE!BX154:BY154)=0,"-",INDEX(B172:B173,MATCH(1,[1]SAISIE!BX154:BY154,0)))),(CONCATENATE(G154,H154,I154,J154,K154,L154,M154,N154,O154,P154,Q154,R154)))</f>
        <v>-</v>
      </c>
      <c r="AK154" s="38" t="str">
        <f>IF(AJ154=B172,F154 &amp;"                           "," ")</f>
        <v xml:space="preserve"> </v>
      </c>
      <c r="AL154" s="38" t="str">
        <f>IF(AJ154=B173,F154 &amp; "                            "," ")</f>
        <v xml:space="preserve"> </v>
      </c>
      <c r="AM154" s="41"/>
      <c r="AN154" s="38" t="str">
        <f>CONCATENATE((IF([1]SAISIE!AG154=1,F154 &amp; " " &amp; "normal                                                    ","")),(IF([1]SAISIE!AH154=1,F154 &amp; " " &amp; "diab                                               ","")),(IF([1]SAISIE!AI154=1,F154 &amp; " " &amp; "diab s sel                                              ","")),(IF([1]SAISIE!AJ154=1, F154 &amp; " " &amp; "mixé                                              ","")),(IF([1]SAISIE!AK154=1,F154 &amp; " " &amp;  "sans sel                                                  ","")),(IF([1]SAISIE!AL154=1,F154 &amp; " " &amp;  "sans graisse                                             ","")),,(IF([1]SAISIE!AM154=1,F154 &amp; " " &amp;  "sans gr s sel                                                ","")))</f>
        <v/>
      </c>
      <c r="AO154" s="38" t="str">
        <f>CONCATENATE((IF([1]SAISIE!AN154=1,F154 &amp; " " &amp; "normal                                      ","")),(IF([1]SAISIE!AO154=1,F154 &amp; " " &amp; "diab                                         ","")),(IF([1]SAISIE!AP154=1,F154 &amp; " " &amp; "diab s sel                                              ","")),(IF([1]SAISIE!AQ154=1,F154 &amp; " " &amp; "mixé                                            ","")),(IF([1]SAISIE!AR154=1,F154 &amp; " " &amp; "sans sel                                                  ","")),(IF([1]SAISIE!AS154=1,F154 &amp; " " &amp; "sans graisse                                                ","")),,(IF([1]SAISIE!AT154=1,F154 &amp; " " &amp; "sans gr s sel                                                   ","")),(IF([1]SAISIE!AU154=1,F154 &amp; " " &amp; "sans porc                                               ","")))</f>
        <v/>
      </c>
      <c r="AP154" s="42"/>
      <c r="AQ154" s="43"/>
      <c r="AR154" s="42"/>
      <c r="AS154" s="42"/>
      <c r="AT154" s="42"/>
      <c r="AU154" s="42"/>
      <c r="AV154" s="42"/>
      <c r="AW154" s="42"/>
      <c r="AX154" s="42"/>
      <c r="AY154" s="42"/>
      <c r="AZ154" s="42"/>
      <c r="BA154" s="42"/>
      <c r="BB154" s="42"/>
      <c r="BC154" s="42"/>
      <c r="BD154" s="42"/>
      <c r="BE154" s="42"/>
      <c r="BF154" s="42"/>
      <c r="BG154" s="42"/>
      <c r="BH154" s="42"/>
      <c r="BI154" s="42"/>
      <c r="BJ154" s="42"/>
      <c r="BK154" s="42"/>
      <c r="BL154" s="42"/>
      <c r="BM154" s="42"/>
      <c r="BN154" s="42"/>
      <c r="BO154" s="42"/>
      <c r="BP154" s="42"/>
      <c r="BQ154" s="42"/>
      <c r="BR154" s="42"/>
      <c r="BS154" s="42"/>
      <c r="BT154" s="42"/>
    </row>
    <row r="155" spans="1:72" s="44" customFormat="1" ht="69" customHeight="1">
      <c r="A155" s="11"/>
      <c r="B155" s="38">
        <f>'[1]Fiche d''informations'!B173</f>
        <v>0</v>
      </c>
      <c r="C155" s="38">
        <f>'[1]Fiche d''informations'!C173</f>
        <v>0</v>
      </c>
      <c r="D155" s="38">
        <f>'[1]Fiche d''informations'!D173</f>
        <v>0</v>
      </c>
      <c r="E155" s="38">
        <f>'[1]Fiche d''informations'!E173</f>
        <v>0</v>
      </c>
      <c r="F155" s="38" t="s">
        <v>186</v>
      </c>
      <c r="G155" s="38" t="str">
        <f>IF([1]SAISIE!AA155=1,'Fiche Agt.Service'!G6,"")</f>
        <v/>
      </c>
      <c r="H155" s="38" t="str">
        <f>IF([1]SAISIE!AB155=1,'Fiche Agt.Service'!H6,"")</f>
        <v/>
      </c>
      <c r="I155" s="38" t="str">
        <f>IF([1]SAISIE!AC155=1,'Fiche Agt.Service'!I6,"")</f>
        <v/>
      </c>
      <c r="J155" s="38" t="str">
        <f>IF([1]SAISIE!AD155=1,'Fiche Agt.Service'!J6,"")</f>
        <v/>
      </c>
      <c r="K155" s="38" t="str">
        <f>IF([1]SAISIE!AE155=1,'Fiche Agt.Service'!K6,"")</f>
        <v/>
      </c>
      <c r="L155" s="38" t="str">
        <f>IF([1]SAISIE!AF155=1,'Fiche Agt.Service'!L6,"")</f>
        <v/>
      </c>
      <c r="M155" s="38" t="str">
        <f>IF([1]SAISIE!BH155=1,'Fiche Agt.Service'!M6,"")</f>
        <v/>
      </c>
      <c r="N155" s="38" t="str">
        <f>IF([1]SAISIE!BI155=1,'Fiche Agt.Service'!N6,"")</f>
        <v/>
      </c>
      <c r="O155" s="38" t="str">
        <f>IF([1]SAISIE!BJ155=1,'Fiche Agt.Service'!O6,"")</f>
        <v/>
      </c>
      <c r="P155" s="38" t="str">
        <f>IF([1]SAISIE!BK155=1,'Fiche Agt.Service'!P6,"")</f>
        <v/>
      </c>
      <c r="Q155" s="38" t="str">
        <f>IF([1]SAISIE!BL155=1,'Fiche Agt.Service'!Q6,"")</f>
        <v/>
      </c>
      <c r="R155" s="38" t="str">
        <f>IF([1]SAISIE!BM155=1,'Fiche Agt.Service'!R6,"")</f>
        <v/>
      </c>
      <c r="S155" s="38" t="str">
        <f>CONCATENATE(IF([1]SAISIE!J155=1,"salle"," "), IF([1]SAISIE!K155=1,"logement"," "))</f>
        <v xml:space="preserve">  </v>
      </c>
      <c r="T155" s="38" t="str">
        <f t="shared" si="4"/>
        <v/>
      </c>
      <c r="U155" s="38" t="str">
        <f t="shared" si="5"/>
        <v/>
      </c>
      <c r="V155" s="39" t="str">
        <f>CONCATENATE((IF(SUM([1]SAISIE!BN155:BP155)=0,"-",INDEX(B162:B164,MATCH(1,[1]SAISIE!BN155:BP155,0)))),(CONCATENATE(G155,H155,I155,J155,K155,L155,M155,N155,O155,P155,Q155,R155)))</f>
        <v>-</v>
      </c>
      <c r="W155" s="38" t="str">
        <f>IF(V155=B162,F155 &amp;"                           "," ")</f>
        <v xml:space="preserve"> </v>
      </c>
      <c r="X155" s="40" t="str">
        <f>IF(V155=B163, F155 &amp; "                            "," ")</f>
        <v xml:space="preserve"> </v>
      </c>
      <c r="Y155" s="38" t="str">
        <f>IF(V155=B164, F155 &amp; "                               "," ")</f>
        <v xml:space="preserve"> </v>
      </c>
      <c r="Z155" s="38" t="str">
        <f>CONCATENATE((IF(SUM([1]SAISIE!BQ155:BR155)=0,"-",INDEX(B165:B166,MATCH(1,[1]SAISIE!BQ155:BR155,0)))),(CONCATENATE(G155,H155,I155,J155,K155,L155,M155,N155,O155,P155,Q155,R155)))</f>
        <v>-</v>
      </c>
      <c r="AA155" s="38" t="str">
        <f>IF(Z155=B165, F155 &amp;"                           "," ")</f>
        <v xml:space="preserve"> </v>
      </c>
      <c r="AB155" s="38" t="str">
        <f>IF(Z155=B166,F155 &amp;"                           "," ")</f>
        <v xml:space="preserve"> </v>
      </c>
      <c r="AC155" s="39" t="str">
        <f>CONCATENATE((IF(SUM([1]SAISIE!BS155:BT155)=0,"-",INDEX(B167:B168,MATCH(1,[1]SAISIE!BS155:BT155,0)))),(CONCATENATE(G155,H155,I155,J155,K155,L155,M155,N155,O155,P155,Q155,R155)))</f>
        <v>-</v>
      </c>
      <c r="AD155" s="38" t="str">
        <f>IF(AC155=B167, F155 &amp;"                           "," ")</f>
        <v xml:space="preserve"> </v>
      </c>
      <c r="AE155" s="38" t="str">
        <f>IF(AC155=B168,F155 &amp;"                           "," ")</f>
        <v xml:space="preserve"> </v>
      </c>
      <c r="AF155" s="39" t="str">
        <f>CONCATENATE((IF(SUM([1]SAISIE!BU155:BW155)=0,"-",INDEX(B169:B171,MATCH(1,[1]SAISIE!BU155:BW155,0)))),(CONCATENATE(G155,H155,I155,J155,K155,L155,M155,N155,O155,P155,Q155,R155)))</f>
        <v>-</v>
      </c>
      <c r="AG155" s="38" t="str">
        <f>IF(AF155=B169, F155 &amp;"                           "," ")</f>
        <v xml:space="preserve"> </v>
      </c>
      <c r="AH155" s="38" t="str">
        <f>IF(AF155=B170,F155 &amp; "                            "," ")</f>
        <v xml:space="preserve"> </v>
      </c>
      <c r="AI155" s="38" t="str">
        <f>IF(AF155=B171,F155 &amp; "                               "," ")</f>
        <v xml:space="preserve"> </v>
      </c>
      <c r="AJ155" s="38" t="str">
        <f>CONCATENATE((IF(SUM([1]SAISIE!BX155:BY155)=0,"-",INDEX(B172:B173,MATCH(1,[1]SAISIE!BX155:BY155,0)))),(CONCATENATE(G155,H155,I155,J155,K155,L155,M155,N155,O155,P155,Q155,R155)))</f>
        <v>-</v>
      </c>
      <c r="AK155" s="38" t="str">
        <f>IF(AJ155=B172,F155 &amp;"                           "," ")</f>
        <v xml:space="preserve"> </v>
      </c>
      <c r="AL155" s="38" t="str">
        <f>IF(AJ155=B173,F155 &amp; "                            "," ")</f>
        <v xml:space="preserve"> </v>
      </c>
      <c r="AM155" s="41"/>
      <c r="AN155" s="38" t="str">
        <f>CONCATENATE((IF([1]SAISIE!AG155=1,F155 &amp; " " &amp; "normal                                                    ","")),(IF([1]SAISIE!AH155=1,F155 &amp; " " &amp; "diab                                               ","")),(IF([1]SAISIE!AI155=1,F155 &amp; " " &amp; "diab s sel                                              ","")),(IF([1]SAISIE!AJ155=1, F155 &amp; " " &amp; "mixé                                              ","")),(IF([1]SAISIE!AK155=1,F155 &amp; " " &amp;  "sans sel                                                  ","")),(IF([1]SAISIE!AL155=1,F155 &amp; " " &amp;  "sans graisse                                             ","")),,(IF([1]SAISIE!AM155=1,F155 &amp; " " &amp;  "sans gr s sel                                                ","")))</f>
        <v/>
      </c>
      <c r="AO155" s="38" t="str">
        <f>CONCATENATE((IF([1]SAISIE!AN155=1,F155 &amp; " " &amp; "normal                                      ","")),(IF([1]SAISIE!AO155=1,F155 &amp; " " &amp; "diab                                         ","")),(IF([1]SAISIE!AP155=1,F155 &amp; " " &amp; "diab s sel                                              ","")),(IF([1]SAISIE!AQ155=1,F155 &amp; " " &amp; "mixé                                            ","")),(IF([1]SAISIE!AR155=1,F155 &amp; " " &amp; "sans sel                                                  ","")),(IF([1]SAISIE!AS155=1,F155 &amp; " " &amp; "sans graisse                                                ","")),,(IF([1]SAISIE!AT155=1,F155 &amp; " " &amp; "sans gr s sel                                                   ","")),(IF([1]SAISIE!AU155=1,F155 &amp; " " &amp; "sans porc                                               ","")))</f>
        <v/>
      </c>
      <c r="AP155" s="42"/>
      <c r="AQ155" s="43"/>
      <c r="AR155" s="42"/>
      <c r="AS155" s="42"/>
      <c r="AT155" s="42"/>
      <c r="AU155" s="42"/>
      <c r="AV155" s="42"/>
      <c r="AW155" s="42"/>
      <c r="AX155" s="42"/>
      <c r="AY155" s="42"/>
      <c r="AZ155" s="42"/>
      <c r="BA155" s="42"/>
      <c r="BB155" s="42"/>
      <c r="BC155" s="42"/>
      <c r="BD155" s="42"/>
      <c r="BE155" s="42"/>
      <c r="BF155" s="42"/>
      <c r="BG155" s="42"/>
      <c r="BH155" s="42"/>
      <c r="BI155" s="42"/>
      <c r="BJ155" s="42"/>
      <c r="BK155" s="42"/>
      <c r="BL155" s="42"/>
      <c r="BM155" s="42"/>
      <c r="BN155" s="42"/>
      <c r="BO155" s="42"/>
      <c r="BP155" s="42"/>
      <c r="BQ155" s="42"/>
      <c r="BR155" s="42"/>
      <c r="BS155" s="42"/>
      <c r="BT155" s="42"/>
    </row>
    <row r="156" spans="1:72" s="44" customFormat="1" ht="69" customHeight="1">
      <c r="A156" s="11"/>
      <c r="B156" s="38" t="str">
        <f>'[1]Fiche d''informations'!B174</f>
        <v>FIN</v>
      </c>
      <c r="C156" s="38" t="str">
        <f>'[1]Fiche d''informations'!C174</f>
        <v>FIN</v>
      </c>
      <c r="D156" s="38" t="str">
        <f>'[1]Fiche d''informations'!D174</f>
        <v>FIN</v>
      </c>
      <c r="E156" s="38" t="str">
        <f>'[1]Fiche d''informations'!E174</f>
        <v>FIN</v>
      </c>
      <c r="F156" s="38" t="str">
        <f>'[1]Fiche d''informations'!F174</f>
        <v>FIN</v>
      </c>
      <c r="G156" s="38"/>
      <c r="H156" s="38"/>
      <c r="I156" s="38"/>
      <c r="J156" s="38"/>
      <c r="K156" s="38"/>
      <c r="L156" s="38"/>
      <c r="M156" s="38"/>
      <c r="N156" s="38"/>
      <c r="O156" s="38"/>
      <c r="P156" s="38"/>
      <c r="Q156" s="38"/>
      <c r="R156" s="38"/>
      <c r="S156" s="38" t="str">
        <f>CONCATENATE(IF([1]SAISIE!J156=1,"salle"," "), IF([1]SAISIE!K156=1,"salle"," "))</f>
        <v xml:space="preserve">  </v>
      </c>
      <c r="T156" s="38" t="str">
        <f t="shared" si="4"/>
        <v/>
      </c>
      <c r="U156" s="38" t="str">
        <f t="shared" si="5"/>
        <v/>
      </c>
      <c r="V156" s="39" t="str">
        <f>CONCATENATE((IF(SUM([1]SAISIE!BN156:BP156)=0,"-",INDEX(B162:B164,MATCH(1,[1]SAISIE!BN156:BP156,0)))),(CONCATENATE(G156,H156,I156,J156,K156,L156,M156,N156,O156,P156,Q156,R156)))</f>
        <v>-</v>
      </c>
      <c r="W156" s="38" t="str">
        <f>IF(V156=B162,F156 &amp;"                           "," ")</f>
        <v xml:space="preserve"> </v>
      </c>
      <c r="X156" s="40" t="str">
        <f>IF(V156=B163, F156 &amp; "                            "," ")</f>
        <v xml:space="preserve"> </v>
      </c>
      <c r="Y156" s="38" t="str">
        <f>IF(V156=B164, F156 &amp; "                               "," ")</f>
        <v xml:space="preserve"> </v>
      </c>
      <c r="Z156" s="38" t="str">
        <f>CONCATENATE((IF(SUM([1]SAISIE!BQ156:BR156)=0,"-",INDEX(B165:B166,MATCH(1,[1]SAISIE!BQ156:BR156,0)))),(CONCATENATE(G156,H156,I156,J156,K156,L156,M156,N156,O156,P156,Q156,R156)))</f>
        <v>-</v>
      </c>
      <c r="AA156" s="38" t="str">
        <f>IF(Z156=B165, F156 &amp;"                           "," ")</f>
        <v xml:space="preserve"> </v>
      </c>
      <c r="AB156" s="38" t="str">
        <f>IF(Z156=B166,F156 &amp;"                           "," ")</f>
        <v xml:space="preserve"> </v>
      </c>
      <c r="AC156" s="39" t="str">
        <f>CONCATENATE((IF(SUM([1]SAISIE!BS156:BT156)=0,"-",INDEX(B167:B168,MATCH(1,[1]SAISIE!BS156:BT156,0)))),(CONCATENATE(G156,H156,I156,J156,K156,L156,M156,N156,O156,P156,Q156,R156)))</f>
        <v>-</v>
      </c>
      <c r="AD156" s="38" t="str">
        <f>IF(AC156=B167, F156 &amp;"                           "," ")</f>
        <v xml:space="preserve"> </v>
      </c>
      <c r="AE156" s="38" t="str">
        <f>IF(AC156=B168,F156 &amp;"                           "," ")</f>
        <v xml:space="preserve"> </v>
      </c>
      <c r="AF156" s="39" t="str">
        <f>CONCATENATE((IF(SUM([1]SAISIE!BU156:BW156)=0,"-",INDEX(B169:B171,MATCH(1,[1]SAISIE!BU156:BW156,0)))),(CONCATENATE(G156,H156,I156,J156,K156,L156,M156,N156,O156,P156,Q156,R156)))</f>
        <v>-</v>
      </c>
      <c r="AG156" s="38" t="str">
        <f>IF(AF156=B169, F156 &amp;"                           "," ")</f>
        <v xml:space="preserve"> </v>
      </c>
      <c r="AH156" s="38" t="str">
        <f>IF(AF156=B170,F156 &amp; "                            "," ")</f>
        <v xml:space="preserve"> </v>
      </c>
      <c r="AI156" s="38" t="str">
        <f>IF(AF156=B171,F156 &amp; "                               "," ")</f>
        <v xml:space="preserve"> </v>
      </c>
      <c r="AJ156" s="38" t="str">
        <f>CONCATENATE((IF(SUM([1]SAISIE!BX156:BY156)=0,"-",INDEX(B172:B173,MATCH(1,[1]SAISIE!BX156:BY156,0)))),(CONCATENATE(G156,H156,I156,J156,K156,L156,M156,N156,O156,P156,Q156,R156)))</f>
        <v>-</v>
      </c>
      <c r="AK156" s="38" t="str">
        <f>IF(AJ156=B172,F156 &amp;"                           "," ")</f>
        <v xml:space="preserve"> </v>
      </c>
      <c r="AL156" s="38" t="str">
        <f>IF(AJ156=B173,F156 &amp; "                            "," ")</f>
        <v xml:space="preserve"> </v>
      </c>
      <c r="AM156" s="41"/>
      <c r="AN156" s="38" t="str">
        <f>CONCATENATE((IF([1]SAISIE!AG156=1,F156 &amp; " " &amp; "normal                                                    ","")),(IF([1]SAISIE!AH156=1,F156 &amp; " " &amp; "diab                                               ","")),(IF([1]SAISIE!AI156=1,F156 &amp; " " &amp; "diab s sel                                              ","")),(IF([1]SAISIE!AJ156=1, F156 &amp; " " &amp; "mixé                                              ","")),(IF([1]SAISIE!AK156=1,F156 &amp; " " &amp;  "sans sel                                                  ","")),(IF([1]SAISIE!AL156=1,F156 &amp; " " &amp;  "sans graisse                                             ","")),,(IF([1]SAISIE!AM156=1,F156 &amp; " " &amp;  "sans gr s sel                                                ","")))</f>
        <v/>
      </c>
      <c r="AO156" s="38" t="str">
        <f>CONCATENATE((IF([1]SAISIE!AN156=1,F156 &amp; " " &amp; "normal                                      ","")),(IF([1]SAISIE!AO156=1,F156 &amp; " " &amp; "diab                                         ","")),(IF([1]SAISIE!AP156=1,F156 &amp; " " &amp; "diab s sel                                              ","")),(IF([1]SAISIE!AQ156=1,F156 &amp; " " &amp; "mixé                                            ","")),(IF([1]SAISIE!AR156=1,F156 &amp; " " &amp; "sans sel                                                  ","")),(IF([1]SAISIE!AS156=1,F156 &amp; " " &amp; "sans graisse                                                ","")),,(IF([1]SAISIE!AT156=1,F156 &amp; " " &amp; "sans gr s sel                                                   ","")),(IF([1]SAISIE!AU156=1,F156 &amp; " " &amp; "sans porc                                               ","")))</f>
        <v/>
      </c>
      <c r="AP156" s="42"/>
      <c r="AQ156" s="43"/>
      <c r="AR156" s="42"/>
      <c r="AS156" s="42"/>
      <c r="AT156" s="42"/>
      <c r="AU156" s="42"/>
      <c r="AV156" s="42"/>
      <c r="AW156" s="42"/>
      <c r="AX156" s="42"/>
      <c r="AY156" s="42"/>
      <c r="AZ156" s="42"/>
      <c r="BA156" s="42"/>
      <c r="BB156" s="42"/>
      <c r="BC156" s="42"/>
      <c r="BD156" s="42"/>
      <c r="BE156" s="42"/>
      <c r="BF156" s="42"/>
      <c r="BG156" s="42"/>
      <c r="BH156" s="42"/>
      <c r="BI156" s="42"/>
      <c r="BJ156" s="42"/>
      <c r="BK156" s="42"/>
      <c r="BL156" s="42"/>
      <c r="BM156" s="42"/>
      <c r="BN156" s="42"/>
      <c r="BO156" s="42"/>
      <c r="BP156" s="42"/>
      <c r="BQ156" s="42"/>
      <c r="BR156" s="42"/>
      <c r="BS156" s="42"/>
      <c r="BT156" s="42"/>
    </row>
    <row r="157" spans="1:72" s="51" customFormat="1" ht="69" customHeight="1" outlineLevel="1">
      <c r="A157" s="11"/>
      <c r="B157" s="49"/>
      <c r="C157" s="49"/>
      <c r="D157" s="49"/>
      <c r="E157" s="49"/>
      <c r="F157" s="50"/>
      <c r="G157" s="50"/>
      <c r="H157" s="50"/>
      <c r="I157" s="50"/>
      <c r="J157" s="50"/>
      <c r="K157" s="50"/>
      <c r="L157" s="50"/>
      <c r="M157" s="50"/>
      <c r="N157" s="50"/>
      <c r="O157" s="50"/>
      <c r="P157" s="50"/>
      <c r="Q157" s="50"/>
      <c r="R157" s="50"/>
      <c r="T157" s="52"/>
      <c r="AC157" s="53"/>
      <c r="AD157" s="54"/>
      <c r="AE157" s="54"/>
      <c r="AF157" s="55"/>
      <c r="AG157" s="55"/>
      <c r="AH157" s="55"/>
      <c r="AI157" s="55"/>
      <c r="AJ157" s="54"/>
      <c r="AK157" s="54"/>
      <c r="AL157" s="54"/>
      <c r="AM157" s="56"/>
      <c r="AN157" s="55"/>
      <c r="AO157" s="55"/>
      <c r="AQ157" s="57"/>
    </row>
    <row r="158" spans="1:72" s="58" customFormat="1" ht="69" customHeight="1" outlineLevel="1">
      <c r="A158" s="11"/>
      <c r="T158" s="59"/>
      <c r="AC158" s="60"/>
      <c r="AD158" s="61"/>
      <c r="AE158" s="61"/>
      <c r="AF158" s="62"/>
      <c r="AG158" s="61"/>
      <c r="AH158" s="61"/>
      <c r="AI158" s="61"/>
      <c r="AJ158" s="61"/>
      <c r="AK158" s="61"/>
      <c r="AL158" s="61"/>
      <c r="AM158" s="61"/>
      <c r="AN158" s="61"/>
      <c r="AO158" s="61"/>
      <c r="AQ158" s="63"/>
    </row>
    <row r="159" spans="1:72" s="64" customFormat="1" ht="69" customHeight="1" outlineLevel="1">
      <c r="A159" s="11"/>
      <c r="F159" s="65"/>
      <c r="G159" s="65"/>
      <c r="H159" s="65"/>
      <c r="I159" s="65"/>
      <c r="J159" s="65"/>
      <c r="K159" s="65"/>
      <c r="L159" s="65"/>
      <c r="M159" s="65"/>
      <c r="N159" s="65"/>
      <c r="O159" s="65"/>
      <c r="P159" s="65"/>
      <c r="Q159" s="65"/>
      <c r="R159" s="65"/>
      <c r="T159" s="66"/>
      <c r="AC159" s="60"/>
      <c r="AD159" s="67"/>
      <c r="AE159" s="67"/>
      <c r="AF159" s="68"/>
      <c r="AG159" s="67"/>
      <c r="AH159" s="67"/>
      <c r="AI159" s="67"/>
      <c r="AJ159" s="67"/>
      <c r="AK159" s="67"/>
      <c r="AL159" s="67"/>
      <c r="AM159" s="58"/>
      <c r="AN159" s="69"/>
      <c r="AO159" s="69"/>
      <c r="AQ159" s="70"/>
    </row>
    <row r="160" spans="1:72" s="64" customFormat="1" ht="69" customHeight="1" outlineLevel="1">
      <c r="A160" s="11"/>
      <c r="F160" s="65"/>
      <c r="G160" s="65"/>
      <c r="H160" s="65"/>
      <c r="I160" s="65"/>
      <c r="J160" s="65"/>
      <c r="K160" s="65"/>
      <c r="L160" s="65"/>
      <c r="M160" s="65"/>
      <c r="N160" s="65"/>
      <c r="O160" s="65"/>
      <c r="P160" s="65"/>
      <c r="Q160" s="65"/>
      <c r="R160" s="65"/>
      <c r="T160" s="66"/>
      <c r="AC160" s="60"/>
      <c r="AD160" s="67"/>
      <c r="AE160" s="67"/>
      <c r="AF160" s="68"/>
      <c r="AG160" s="67"/>
      <c r="AH160" s="67"/>
      <c r="AI160" s="67"/>
      <c r="AJ160" s="67"/>
      <c r="AK160" s="67"/>
      <c r="AL160" s="67"/>
      <c r="AM160" s="58"/>
      <c r="AN160" s="69"/>
      <c r="AO160" s="69"/>
      <c r="AQ160" s="70"/>
    </row>
    <row r="161" spans="1:491" s="5" customFormat="1" ht="69" customHeight="1" outlineLevel="1">
      <c r="A161" s="11"/>
      <c r="T161" s="6"/>
      <c r="AC161" s="60"/>
      <c r="AF161" s="60"/>
      <c r="AQ161" s="8"/>
    </row>
    <row r="162" spans="1:491" s="60" customFormat="1" ht="69" customHeight="1" outlineLevel="1">
      <c r="A162" s="11"/>
      <c r="B162" s="71" t="str">
        <f>'[1]Menus du mois'!C6</f>
        <v>Friand au fromage</v>
      </c>
      <c r="C162" s="72"/>
      <c r="D162" s="72"/>
      <c r="E162" s="73"/>
      <c r="T162" s="74"/>
      <c r="AQ162" s="62"/>
    </row>
    <row r="163" spans="1:491" s="78" customFormat="1" ht="69" customHeight="1" outlineLevel="1">
      <c r="A163" s="11"/>
      <c r="B163" s="75" t="str">
        <f>'[1]Menus du mois'!C7</f>
        <v>Potage Tourangelle</v>
      </c>
      <c r="C163" s="76"/>
      <c r="D163" s="76"/>
      <c r="E163" s="77"/>
      <c r="T163" s="79"/>
      <c r="AC163" s="80"/>
      <c r="AF163" s="80"/>
      <c r="AM163" s="5"/>
      <c r="AQ163" s="81"/>
    </row>
    <row r="164" spans="1:491" s="80" customFormat="1" ht="69" customHeight="1" outlineLevel="1">
      <c r="A164" s="11"/>
      <c r="B164" s="75" t="str">
        <f>'[1]Menus du mois'!C8</f>
        <v xml:space="preserve">Betteraves </v>
      </c>
      <c r="C164" s="76"/>
      <c r="D164" s="76"/>
      <c r="E164" s="77"/>
      <c r="T164" s="82"/>
      <c r="AM164" s="60"/>
      <c r="AQ164" s="83"/>
    </row>
    <row r="165" spans="1:491" s="87" customFormat="1" ht="69" customHeight="1" outlineLevel="1">
      <c r="A165" s="11"/>
      <c r="B165" s="75" t="str">
        <f>'[1]Menus du mois'!C9</f>
        <v>Nuggets de volaille</v>
      </c>
      <c r="C165" s="84"/>
      <c r="D165" s="84"/>
      <c r="E165" s="85"/>
      <c r="F165" s="86"/>
      <c r="G165" s="86"/>
      <c r="H165" s="86"/>
      <c r="I165" s="86"/>
      <c r="J165" s="86"/>
      <c r="K165" s="86"/>
      <c r="L165" s="86"/>
      <c r="M165" s="86"/>
      <c r="N165" s="86"/>
      <c r="O165" s="86"/>
      <c r="P165" s="86"/>
      <c r="Q165" s="86"/>
      <c r="R165" s="86"/>
      <c r="T165" s="88"/>
      <c r="AC165" s="80"/>
      <c r="AF165" s="80"/>
      <c r="AM165" s="10"/>
      <c r="AN165" s="86"/>
      <c r="AO165" s="86"/>
      <c r="AQ165" s="89"/>
    </row>
    <row r="166" spans="1:491" s="90" customFormat="1" ht="69" customHeight="1" outlineLevel="1">
      <c r="A166" s="11"/>
      <c r="B166" s="75" t="str">
        <f>'[1]Menus du mois'!C10</f>
        <v>Dés de colin sauce curry</v>
      </c>
      <c r="C166" s="84"/>
      <c r="D166" s="84"/>
      <c r="E166" s="85"/>
      <c r="T166" s="91"/>
      <c r="AC166" s="80"/>
      <c r="AF166" s="80"/>
      <c r="AG166" s="92"/>
      <c r="AH166" s="92"/>
      <c r="AI166" s="92"/>
      <c r="AJ166" s="92"/>
      <c r="AK166" s="92"/>
      <c r="AL166" s="92"/>
      <c r="AM166" s="93"/>
      <c r="AQ166" s="94"/>
    </row>
    <row r="167" spans="1:491" s="87" customFormat="1" ht="69" customHeight="1" outlineLevel="1">
      <c r="A167" s="11"/>
      <c r="B167" s="75" t="str">
        <f>'[1]Menus du mois'!C11</f>
        <v xml:space="preserve">Gratin de courgettes </v>
      </c>
      <c r="C167" s="84"/>
      <c r="D167" s="84"/>
      <c r="E167" s="85"/>
      <c r="F167" s="86"/>
      <c r="G167" s="86"/>
      <c r="H167" s="86"/>
      <c r="I167" s="86"/>
      <c r="J167" s="86"/>
      <c r="K167" s="86"/>
      <c r="L167" s="86"/>
      <c r="M167" s="86"/>
      <c r="N167" s="86"/>
      <c r="O167" s="86"/>
      <c r="P167" s="86"/>
      <c r="Q167" s="86"/>
      <c r="R167" s="86"/>
      <c r="T167" s="88"/>
      <c r="AC167" s="80"/>
      <c r="AD167" s="95"/>
      <c r="AE167" s="95"/>
      <c r="AF167" s="83"/>
      <c r="AG167" s="96"/>
      <c r="AH167" s="96"/>
      <c r="AI167" s="96"/>
      <c r="AJ167" s="96"/>
      <c r="AK167" s="96"/>
      <c r="AL167" s="96"/>
      <c r="AM167" s="10"/>
      <c r="AN167" s="86"/>
      <c r="AO167" s="86"/>
      <c r="AQ167" s="89"/>
    </row>
    <row r="168" spans="1:491" s="87" customFormat="1" ht="69" customHeight="1" outlineLevel="1">
      <c r="A168" s="11"/>
      <c r="B168" s="75" t="str">
        <f>'[1]Menus du mois'!C12</f>
        <v>Pommes de terre persillées</v>
      </c>
      <c r="C168" s="84"/>
      <c r="D168" s="84"/>
      <c r="E168" s="85"/>
      <c r="F168" s="86"/>
      <c r="G168" s="86"/>
      <c r="H168" s="86"/>
      <c r="I168" s="86"/>
      <c r="J168" s="86"/>
      <c r="K168" s="86"/>
      <c r="L168" s="86"/>
      <c r="M168" s="86"/>
      <c r="N168" s="86"/>
      <c r="O168" s="86"/>
      <c r="P168" s="86"/>
      <c r="Q168" s="86"/>
      <c r="R168" s="86"/>
      <c r="T168" s="88"/>
      <c r="AC168" s="80"/>
      <c r="AD168" s="96"/>
      <c r="AE168" s="96"/>
      <c r="AF168" s="80"/>
      <c r="AG168" s="97"/>
      <c r="AH168" s="96"/>
      <c r="AI168" s="96"/>
      <c r="AJ168" s="96"/>
      <c r="AK168" s="96"/>
      <c r="AL168" s="96"/>
      <c r="AM168" s="10"/>
      <c r="AQ168" s="89"/>
    </row>
    <row r="169" spans="1:491" s="87" customFormat="1" ht="69" customHeight="1" outlineLevel="1">
      <c r="A169" s="11"/>
      <c r="B169" s="75" t="str">
        <f>'[1]Menus du mois'!C13</f>
        <v>Edam</v>
      </c>
      <c r="C169" s="84"/>
      <c r="D169" s="84"/>
      <c r="E169" s="85"/>
      <c r="F169" s="98"/>
      <c r="G169" s="98"/>
      <c r="H169" s="98"/>
      <c r="I169" s="98"/>
      <c r="J169" s="98"/>
      <c r="K169" s="98"/>
      <c r="L169" s="98"/>
      <c r="M169" s="98"/>
      <c r="N169" s="98"/>
      <c r="O169" s="98"/>
      <c r="P169" s="98"/>
      <c r="Q169" s="98"/>
      <c r="R169" s="98"/>
      <c r="T169" s="88"/>
      <c r="AC169" s="80"/>
      <c r="AF169" s="80"/>
      <c r="AG169" s="97"/>
      <c r="AH169" s="96"/>
      <c r="AI169" s="96"/>
      <c r="AJ169" s="97"/>
      <c r="AK169" s="96"/>
      <c r="AL169" s="96"/>
      <c r="AM169" s="10"/>
      <c r="AQ169" s="89"/>
    </row>
    <row r="170" spans="1:491" s="87" customFormat="1" ht="69" customHeight="1" outlineLevel="1">
      <c r="A170" s="11"/>
      <c r="B170" s="75" t="str">
        <f>'[1]Menus du mois'!C14</f>
        <v>Yaourt aux fruits</v>
      </c>
      <c r="C170" s="84"/>
      <c r="D170" s="84"/>
      <c r="E170" s="85"/>
      <c r="F170" s="86"/>
      <c r="G170" s="86"/>
      <c r="H170" s="86"/>
      <c r="I170" s="86"/>
      <c r="J170" s="86"/>
      <c r="K170" s="86"/>
      <c r="L170" s="86"/>
      <c r="M170" s="86"/>
      <c r="N170" s="86"/>
      <c r="O170" s="86"/>
      <c r="P170" s="86"/>
      <c r="Q170" s="86"/>
      <c r="R170" s="86"/>
      <c r="T170" s="88"/>
      <c r="AC170" s="80"/>
      <c r="AF170" s="80"/>
      <c r="AG170" s="97"/>
      <c r="AH170" s="96"/>
      <c r="AI170" s="96"/>
      <c r="AJ170" s="97"/>
      <c r="AK170" s="96"/>
      <c r="AL170" s="96"/>
      <c r="AM170" s="10"/>
      <c r="AN170" s="86"/>
      <c r="AO170" s="86"/>
      <c r="AQ170" s="89"/>
    </row>
    <row r="171" spans="1:491" s="87" customFormat="1" ht="69" customHeight="1" outlineLevel="1">
      <c r="A171" s="11"/>
      <c r="B171" s="75" t="str">
        <f>'[1]Menus du mois'!C15</f>
        <v>Camembert</v>
      </c>
      <c r="C171" s="84"/>
      <c r="D171" s="84"/>
      <c r="E171" s="85"/>
      <c r="F171" s="86"/>
      <c r="G171" s="86"/>
      <c r="H171" s="86"/>
      <c r="I171" s="86"/>
      <c r="J171" s="86"/>
      <c r="K171" s="86"/>
      <c r="L171" s="86"/>
      <c r="M171" s="86"/>
      <c r="N171" s="86"/>
      <c r="O171" s="86"/>
      <c r="P171" s="86"/>
      <c r="Q171" s="86"/>
      <c r="R171" s="86"/>
      <c r="T171" s="88"/>
      <c r="AC171" s="80"/>
      <c r="AF171" s="80"/>
      <c r="AG171" s="97"/>
      <c r="AH171" s="97"/>
      <c r="AI171" s="97"/>
      <c r="AJ171" s="97"/>
      <c r="AK171" s="97"/>
      <c r="AL171" s="97"/>
      <c r="AM171" s="10"/>
      <c r="AN171" s="86"/>
      <c r="AO171" s="86"/>
      <c r="AQ171" s="89"/>
    </row>
    <row r="172" spans="1:491" s="87" customFormat="1" ht="69" customHeight="1" outlineLevel="1">
      <c r="A172" s="11"/>
      <c r="B172" s="75" t="str">
        <f>'[1]Menus du mois'!C16</f>
        <v>Fruit</v>
      </c>
      <c r="C172" s="84"/>
      <c r="D172" s="84"/>
      <c r="E172" s="85"/>
      <c r="F172" s="86"/>
      <c r="G172" s="86"/>
      <c r="H172" s="86"/>
      <c r="I172" s="86"/>
      <c r="J172" s="86"/>
      <c r="K172" s="86"/>
      <c r="L172" s="86"/>
      <c r="M172" s="86"/>
      <c r="N172" s="86"/>
      <c r="O172" s="86"/>
      <c r="P172" s="86"/>
      <c r="Q172" s="86"/>
      <c r="R172" s="86"/>
      <c r="T172" s="88"/>
      <c r="AC172" s="80"/>
      <c r="AD172" s="95"/>
      <c r="AE172" s="95"/>
      <c r="AF172" s="83"/>
      <c r="AG172" s="95"/>
      <c r="AH172" s="95"/>
      <c r="AI172" s="95"/>
      <c r="AJ172" s="95"/>
      <c r="AK172" s="95"/>
      <c r="AL172" s="95"/>
      <c r="AM172" s="10"/>
      <c r="AN172" s="86"/>
      <c r="AO172" s="86"/>
      <c r="AQ172" s="89"/>
    </row>
    <row r="173" spans="1:491" s="87" customFormat="1" ht="69" customHeight="1" outlineLevel="1">
      <c r="A173" s="11"/>
      <c r="B173" s="99" t="str">
        <f>'[1]Menus du mois'!C17</f>
        <v xml:space="preserve">Pêches au sirop </v>
      </c>
      <c r="C173" s="100"/>
      <c r="D173" s="100"/>
      <c r="E173" s="101"/>
      <c r="F173" s="86"/>
      <c r="G173" s="86"/>
      <c r="H173" s="86"/>
      <c r="I173" s="86"/>
      <c r="J173" s="86"/>
      <c r="K173" s="86"/>
      <c r="L173" s="86"/>
      <c r="M173" s="86"/>
      <c r="N173" s="86"/>
      <c r="O173" s="86"/>
      <c r="P173" s="86"/>
      <c r="Q173" s="86"/>
      <c r="R173" s="86"/>
      <c r="T173" s="88"/>
      <c r="AC173" s="80"/>
      <c r="AD173" s="95"/>
      <c r="AE173" s="95"/>
      <c r="AF173" s="83"/>
      <c r="AG173" s="95"/>
      <c r="AH173" s="95"/>
      <c r="AI173" s="95"/>
      <c r="AJ173" s="95"/>
      <c r="AK173" s="95"/>
      <c r="AL173" s="95"/>
      <c r="AM173" s="10"/>
      <c r="AN173" s="86"/>
      <c r="AO173" s="86"/>
      <c r="AQ173" s="89"/>
    </row>
    <row r="174" spans="1:491" s="105" customFormat="1" ht="69" customHeight="1">
      <c r="B174" s="10"/>
      <c r="C174" s="10"/>
      <c r="D174" s="10"/>
      <c r="E174" s="10"/>
      <c r="F174" s="10"/>
      <c r="G174" s="10"/>
      <c r="H174" s="10"/>
      <c r="I174" s="10"/>
      <c r="J174" s="10"/>
      <c r="K174" s="10"/>
      <c r="L174" s="10"/>
      <c r="M174" s="10"/>
      <c r="N174" s="10"/>
      <c r="O174" s="10"/>
      <c r="P174" s="10"/>
      <c r="Q174" s="10"/>
      <c r="R174" s="10"/>
      <c r="S174" s="10"/>
      <c r="T174" s="52"/>
      <c r="U174" s="10"/>
      <c r="V174" s="10"/>
      <c r="W174" s="10"/>
      <c r="X174" s="10"/>
      <c r="Y174" s="10"/>
      <c r="Z174" s="10"/>
      <c r="AA174" s="10"/>
      <c r="AB174" s="10"/>
      <c r="AC174" s="60"/>
      <c r="AD174" s="10"/>
      <c r="AE174" s="10"/>
      <c r="AF174" s="60"/>
      <c r="AG174" s="10"/>
      <c r="AH174" s="10"/>
      <c r="AI174" s="10"/>
      <c r="AJ174" s="10"/>
      <c r="AK174" s="10"/>
      <c r="AL174" s="10"/>
      <c r="AM174" s="10"/>
      <c r="AN174" s="10"/>
      <c r="AO174" s="10"/>
      <c r="AP174" s="10"/>
      <c r="AQ174" s="102"/>
      <c r="AR174" s="10"/>
      <c r="AS174" s="103"/>
      <c r="AT174" s="103"/>
      <c r="AU174" s="103"/>
      <c r="AV174" s="103"/>
      <c r="AW174" s="103"/>
      <c r="AX174" s="103"/>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c r="CM174" s="10"/>
      <c r="CN174" s="10"/>
      <c r="CO174" s="10"/>
      <c r="CP174" s="10"/>
      <c r="CQ174" s="10"/>
      <c r="CR174" s="10"/>
      <c r="CS174" s="10"/>
      <c r="CT174" s="10"/>
      <c r="CU174" s="10"/>
      <c r="CV174" s="10"/>
      <c r="CW174" s="10"/>
      <c r="CX174" s="10"/>
      <c r="CY174" s="10"/>
      <c r="CZ174" s="10"/>
      <c r="DA174" s="10"/>
      <c r="DB174" s="10"/>
      <c r="DC174" s="10"/>
      <c r="DD174" s="10"/>
      <c r="DE174" s="10"/>
      <c r="DF174" s="10"/>
      <c r="DG174" s="10"/>
      <c r="DH174" s="10"/>
      <c r="DI174" s="10"/>
      <c r="DJ174" s="10"/>
      <c r="DK174" s="10"/>
      <c r="DL174" s="10"/>
      <c r="DM174" s="10"/>
      <c r="DN174" s="10"/>
      <c r="DO174" s="10"/>
      <c r="DP174" s="10"/>
      <c r="DQ174" s="10"/>
      <c r="DR174" s="10"/>
      <c r="DS174" s="10"/>
      <c r="DT174" s="10"/>
      <c r="DU174" s="10"/>
      <c r="DV174" s="10"/>
      <c r="DW174" s="10"/>
      <c r="DX174" s="10"/>
      <c r="DY174" s="10"/>
      <c r="DZ174" s="10"/>
      <c r="EA174" s="10"/>
      <c r="EB174" s="10"/>
      <c r="EC174" s="10"/>
      <c r="ED174" s="10"/>
      <c r="EE174" s="10"/>
      <c r="EF174" s="10"/>
      <c r="EG174" s="10"/>
      <c r="EH174" s="10"/>
      <c r="EI174" s="10"/>
      <c r="EJ174" s="10"/>
      <c r="EK174" s="10"/>
      <c r="EL174" s="10"/>
      <c r="EM174" s="10"/>
      <c r="EN174" s="10"/>
      <c r="EO174" s="10"/>
      <c r="EP174" s="10"/>
      <c r="EQ174" s="10"/>
      <c r="ER174" s="10"/>
      <c r="ES174" s="10"/>
      <c r="ET174" s="10"/>
      <c r="EU174" s="10"/>
      <c r="EV174" s="10"/>
      <c r="EW174" s="10"/>
      <c r="EX174" s="10"/>
      <c r="EY174" s="10"/>
      <c r="EZ174" s="10"/>
      <c r="FA174" s="10"/>
      <c r="FB174" s="10"/>
      <c r="FC174" s="10"/>
      <c r="FD174" s="10"/>
      <c r="FE174" s="10"/>
      <c r="FF174" s="10"/>
      <c r="FG174" s="10"/>
      <c r="FH174" s="10"/>
      <c r="FI174" s="10"/>
      <c r="FJ174" s="10"/>
      <c r="FK174" s="10"/>
      <c r="FL174" s="10"/>
      <c r="FM174" s="10"/>
      <c r="FN174" s="10"/>
      <c r="FO174" s="10"/>
      <c r="FP174" s="10"/>
      <c r="FQ174" s="10"/>
      <c r="FR174" s="10"/>
      <c r="FS174" s="10"/>
      <c r="FT174" s="10"/>
      <c r="FU174" s="10"/>
      <c r="FV174" s="10"/>
      <c r="FW174" s="10"/>
      <c r="FX174" s="10"/>
      <c r="FY174" s="10"/>
      <c r="FZ174" s="10"/>
      <c r="GA174" s="10"/>
      <c r="GB174" s="10"/>
      <c r="GC174" s="10"/>
      <c r="GD174" s="10"/>
      <c r="GE174" s="10"/>
      <c r="GF174" s="10"/>
      <c r="GG174" s="10"/>
      <c r="GH174" s="10"/>
      <c r="GI174" s="10"/>
      <c r="GJ174" s="10"/>
      <c r="GK174" s="10"/>
      <c r="GL174" s="10"/>
      <c r="GM174" s="10"/>
      <c r="GN174" s="10"/>
      <c r="GO174" s="10"/>
      <c r="GP174" s="10"/>
      <c r="GQ174" s="10"/>
      <c r="GR174" s="10"/>
      <c r="GS174" s="10"/>
      <c r="GT174" s="10"/>
      <c r="GU174" s="10"/>
      <c r="GV174" s="10"/>
      <c r="GW174" s="10"/>
      <c r="GX174" s="10"/>
      <c r="GY174" s="10"/>
      <c r="GZ174" s="10"/>
      <c r="HA174" s="10"/>
      <c r="HB174" s="10"/>
      <c r="HC174" s="10"/>
      <c r="HD174" s="10"/>
      <c r="HE174" s="10"/>
      <c r="HF174" s="10"/>
      <c r="HG174" s="10"/>
      <c r="HH174" s="10"/>
      <c r="HI174" s="10"/>
      <c r="HJ174" s="10"/>
      <c r="HK174" s="10"/>
      <c r="HL174" s="10"/>
      <c r="HM174" s="10"/>
      <c r="HN174" s="10"/>
      <c r="HO174" s="10"/>
      <c r="HP174" s="10"/>
      <c r="HQ174" s="10"/>
      <c r="HR174" s="10"/>
      <c r="HS174" s="10"/>
      <c r="HT174" s="10"/>
      <c r="HU174" s="10"/>
      <c r="HV174" s="10"/>
      <c r="HW174" s="10"/>
      <c r="HX174" s="10"/>
      <c r="HY174" s="10"/>
      <c r="HZ174" s="10"/>
      <c r="IA174" s="10"/>
      <c r="IB174" s="10"/>
      <c r="IC174" s="10"/>
      <c r="ID174" s="10"/>
      <c r="IE174" s="10"/>
      <c r="IF174" s="10"/>
      <c r="IG174" s="10"/>
      <c r="IH174" s="10"/>
      <c r="II174" s="10"/>
      <c r="IJ174" s="10"/>
      <c r="IK174" s="10"/>
      <c r="IL174" s="10"/>
      <c r="IM174" s="10"/>
      <c r="IN174" s="10"/>
      <c r="IO174" s="10"/>
      <c r="IP174" s="10"/>
      <c r="IQ174" s="10"/>
      <c r="IR174" s="10"/>
      <c r="IS174" s="10"/>
      <c r="IT174" s="10"/>
      <c r="IU174" s="10"/>
      <c r="IV174" s="10"/>
      <c r="IW174" s="10"/>
      <c r="IX174" s="10"/>
      <c r="IY174" s="10"/>
      <c r="IZ174" s="10"/>
      <c r="JA174" s="10"/>
      <c r="JB174" s="10"/>
      <c r="JC174" s="10"/>
      <c r="JD174" s="10"/>
      <c r="JE174" s="10"/>
      <c r="JF174" s="10"/>
      <c r="JG174" s="10"/>
      <c r="JH174" s="10"/>
      <c r="JI174" s="10"/>
      <c r="JJ174" s="10"/>
      <c r="JK174" s="10"/>
      <c r="JL174" s="10"/>
      <c r="JM174" s="10"/>
      <c r="JN174" s="10"/>
      <c r="JO174" s="10"/>
      <c r="JP174" s="10"/>
      <c r="JQ174" s="10"/>
      <c r="JR174" s="10"/>
      <c r="JS174" s="10"/>
      <c r="JT174" s="10"/>
      <c r="JU174" s="10"/>
      <c r="JV174" s="10"/>
      <c r="JW174" s="10"/>
      <c r="JX174" s="10"/>
      <c r="JY174" s="10"/>
      <c r="JZ174" s="10"/>
      <c r="KA174" s="10"/>
      <c r="KB174" s="10"/>
      <c r="KC174" s="10"/>
      <c r="KD174" s="10"/>
      <c r="KE174" s="10"/>
      <c r="KF174" s="10"/>
      <c r="KG174" s="10"/>
      <c r="KH174" s="10"/>
      <c r="KI174" s="10"/>
      <c r="KJ174" s="10"/>
      <c r="KK174" s="10"/>
      <c r="KL174" s="10"/>
      <c r="KM174" s="10"/>
      <c r="KN174" s="10"/>
      <c r="KO174" s="10"/>
      <c r="KP174" s="10"/>
      <c r="KQ174" s="10"/>
      <c r="KR174" s="10"/>
      <c r="KS174" s="10"/>
      <c r="KT174" s="10"/>
      <c r="KU174" s="10"/>
      <c r="KV174" s="10"/>
      <c r="KW174" s="10"/>
      <c r="KX174" s="10"/>
      <c r="KY174" s="10"/>
      <c r="KZ174" s="10"/>
      <c r="LA174" s="10"/>
      <c r="LB174" s="10"/>
      <c r="LC174" s="10"/>
      <c r="LD174" s="10"/>
      <c r="LE174" s="10"/>
      <c r="LF174" s="10"/>
      <c r="LG174" s="10"/>
      <c r="LH174" s="10"/>
      <c r="LI174" s="10"/>
      <c r="LJ174" s="10"/>
      <c r="LK174" s="10"/>
      <c r="LL174" s="10"/>
      <c r="LM174" s="10"/>
      <c r="LN174" s="10"/>
      <c r="LO174" s="10"/>
      <c r="LP174" s="10"/>
      <c r="LQ174" s="10"/>
      <c r="LR174" s="10"/>
      <c r="LS174" s="10"/>
      <c r="LT174" s="10"/>
      <c r="LU174" s="10"/>
      <c r="LV174" s="10"/>
      <c r="LW174" s="10"/>
      <c r="LX174" s="10"/>
      <c r="LY174" s="10"/>
      <c r="LZ174" s="10"/>
      <c r="MA174" s="10"/>
      <c r="MB174" s="10"/>
      <c r="MC174" s="10"/>
      <c r="MD174" s="10"/>
      <c r="ME174" s="10"/>
      <c r="MF174" s="10"/>
      <c r="MG174" s="10"/>
      <c r="MH174" s="10"/>
      <c r="MI174" s="10"/>
      <c r="MJ174" s="10"/>
      <c r="MK174" s="10"/>
      <c r="ML174" s="10"/>
      <c r="MM174" s="10"/>
      <c r="MN174" s="10"/>
      <c r="MO174" s="10"/>
      <c r="MP174" s="10"/>
      <c r="MQ174" s="10"/>
      <c r="MR174" s="10"/>
      <c r="MS174" s="10"/>
      <c r="MT174" s="10"/>
      <c r="MU174" s="10"/>
      <c r="MV174" s="10"/>
      <c r="MW174" s="10"/>
      <c r="MX174" s="10"/>
      <c r="MY174" s="10"/>
      <c r="MZ174" s="10"/>
      <c r="NA174" s="10"/>
      <c r="NB174" s="10"/>
      <c r="NC174" s="10"/>
      <c r="ND174" s="10"/>
      <c r="NE174" s="10"/>
      <c r="NF174" s="10"/>
      <c r="NG174" s="10"/>
      <c r="NH174" s="10"/>
      <c r="NI174" s="10"/>
      <c r="NJ174" s="10"/>
      <c r="NK174" s="10"/>
      <c r="NL174" s="10"/>
      <c r="NM174" s="10"/>
      <c r="NN174" s="10"/>
      <c r="NO174" s="10"/>
      <c r="NP174" s="10"/>
      <c r="NQ174" s="10"/>
      <c r="NR174" s="10"/>
      <c r="NS174" s="10"/>
      <c r="NT174" s="10"/>
      <c r="NU174" s="10"/>
      <c r="NV174" s="10"/>
      <c r="NW174" s="10"/>
      <c r="NX174" s="10"/>
      <c r="NY174" s="10"/>
      <c r="NZ174" s="10"/>
      <c r="OA174" s="10"/>
      <c r="OB174" s="10"/>
      <c r="OC174" s="10"/>
      <c r="OD174" s="10"/>
      <c r="OE174" s="10"/>
      <c r="OF174" s="10"/>
      <c r="OG174" s="10"/>
      <c r="OH174" s="10"/>
      <c r="OI174" s="10"/>
      <c r="OJ174" s="10"/>
      <c r="OK174" s="10"/>
      <c r="OL174" s="10"/>
      <c r="OM174" s="10"/>
      <c r="ON174" s="10"/>
      <c r="OO174" s="10"/>
      <c r="OP174" s="10"/>
      <c r="OQ174" s="10"/>
      <c r="OR174" s="10"/>
      <c r="OS174" s="10"/>
      <c r="OT174" s="10"/>
      <c r="OU174" s="10"/>
      <c r="OV174" s="10"/>
      <c r="OW174" s="10"/>
      <c r="OX174" s="10"/>
      <c r="OY174" s="10"/>
      <c r="OZ174" s="10"/>
      <c r="PA174" s="10"/>
      <c r="PB174" s="10"/>
      <c r="PC174" s="10"/>
      <c r="PD174" s="10"/>
      <c r="PE174" s="10"/>
      <c r="PF174" s="10"/>
      <c r="PG174" s="10"/>
      <c r="PH174" s="10"/>
      <c r="PI174" s="10"/>
      <c r="PJ174" s="10"/>
      <c r="PK174" s="10"/>
      <c r="PL174" s="10"/>
      <c r="PM174" s="10"/>
      <c r="PN174" s="10"/>
      <c r="PO174" s="10"/>
      <c r="PP174" s="10"/>
      <c r="PQ174" s="10"/>
      <c r="PR174" s="10"/>
      <c r="PS174" s="10"/>
      <c r="PT174" s="10"/>
      <c r="PU174" s="10"/>
      <c r="PV174" s="10"/>
      <c r="PW174" s="10"/>
      <c r="PX174" s="10"/>
      <c r="PY174" s="10"/>
      <c r="PZ174" s="10"/>
      <c r="QA174" s="10"/>
      <c r="QB174" s="10"/>
      <c r="QC174" s="10"/>
      <c r="QD174" s="10"/>
      <c r="QE174" s="10"/>
      <c r="QF174" s="10"/>
      <c r="QG174" s="10"/>
      <c r="QH174" s="10"/>
      <c r="QI174" s="10"/>
      <c r="QJ174" s="10"/>
      <c r="QK174" s="10"/>
      <c r="QL174" s="10"/>
      <c r="QM174" s="10"/>
      <c r="QN174" s="10"/>
      <c r="QO174" s="10"/>
      <c r="QP174" s="10"/>
      <c r="QQ174" s="10"/>
      <c r="QR174" s="10"/>
      <c r="QS174" s="10"/>
      <c r="QT174" s="10"/>
      <c r="QU174" s="10"/>
      <c r="QV174" s="10"/>
      <c r="QW174" s="10"/>
      <c r="QX174" s="10"/>
      <c r="QY174" s="10"/>
      <c r="QZ174" s="10"/>
      <c r="RA174" s="10"/>
      <c r="RB174" s="10"/>
      <c r="RC174" s="10"/>
      <c r="RD174" s="10"/>
      <c r="RE174" s="10"/>
      <c r="RF174" s="10"/>
      <c r="RG174" s="10"/>
      <c r="RH174" s="10"/>
      <c r="RI174" s="10"/>
      <c r="RJ174" s="10"/>
      <c r="RK174" s="10"/>
      <c r="RL174" s="10"/>
      <c r="RM174" s="10"/>
      <c r="RN174" s="10"/>
      <c r="RO174" s="10"/>
      <c r="RP174" s="10"/>
      <c r="RQ174" s="10"/>
      <c r="RR174" s="10"/>
      <c r="RS174" s="10"/>
      <c r="RT174" s="10"/>
      <c r="RU174" s="10"/>
      <c r="RV174" s="10"/>
      <c r="RW174" s="10"/>
    </row>
    <row r="175" spans="1:491" s="105" customFormat="1" ht="69" customHeight="1">
      <c r="B175" s="10"/>
      <c r="C175" s="10"/>
      <c r="D175" s="10"/>
      <c r="E175" s="10"/>
      <c r="F175" s="10"/>
      <c r="G175" s="10"/>
      <c r="H175" s="10"/>
      <c r="I175" s="10"/>
      <c r="J175" s="10"/>
      <c r="K175" s="10"/>
      <c r="L175" s="10"/>
      <c r="M175" s="10"/>
      <c r="N175" s="10"/>
      <c r="O175" s="10"/>
      <c r="P175" s="10"/>
      <c r="Q175" s="10"/>
      <c r="R175" s="10"/>
      <c r="S175" s="10"/>
      <c r="T175" s="52"/>
      <c r="U175" s="10"/>
      <c r="V175" s="10"/>
      <c r="W175" s="10"/>
      <c r="X175" s="10"/>
      <c r="Y175" s="10"/>
      <c r="Z175" s="10"/>
      <c r="AA175" s="10"/>
      <c r="AB175" s="10"/>
      <c r="AC175" s="60"/>
      <c r="AD175" s="10"/>
      <c r="AE175" s="10"/>
      <c r="AF175" s="60"/>
      <c r="AG175" s="10"/>
      <c r="AH175" s="10"/>
      <c r="AI175" s="10"/>
      <c r="AJ175" s="10"/>
      <c r="AK175" s="10"/>
      <c r="AL175" s="10"/>
      <c r="AM175" s="10"/>
      <c r="AN175" s="10"/>
      <c r="AO175" s="10"/>
      <c r="AP175" s="10"/>
      <c r="AQ175" s="102"/>
      <c r="AR175" s="10"/>
      <c r="AS175" s="103"/>
      <c r="AT175" s="103"/>
      <c r="AU175" s="103"/>
      <c r="AV175" s="103"/>
      <c r="AW175" s="103"/>
      <c r="AX175" s="103"/>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c r="CM175" s="10"/>
      <c r="CN175" s="10"/>
      <c r="CO175" s="10"/>
      <c r="CP175" s="10"/>
      <c r="CQ175" s="10"/>
      <c r="CR175" s="10"/>
      <c r="CS175" s="10"/>
      <c r="CT175" s="10"/>
      <c r="CU175" s="10"/>
      <c r="CV175" s="10"/>
      <c r="CW175" s="10"/>
      <c r="CX175" s="10"/>
      <c r="CY175" s="10"/>
      <c r="CZ175" s="10"/>
      <c r="DA175" s="10"/>
      <c r="DB175" s="10"/>
      <c r="DC175" s="10"/>
      <c r="DD175" s="10"/>
      <c r="DE175" s="10"/>
      <c r="DF175" s="10"/>
      <c r="DG175" s="10"/>
      <c r="DH175" s="10"/>
      <c r="DI175" s="10"/>
      <c r="DJ175" s="10"/>
      <c r="DK175" s="10"/>
      <c r="DL175" s="10"/>
      <c r="DM175" s="10"/>
      <c r="DN175" s="10"/>
      <c r="DO175" s="10"/>
      <c r="DP175" s="10"/>
      <c r="DQ175" s="10"/>
      <c r="DR175" s="10"/>
      <c r="DS175" s="10"/>
      <c r="DT175" s="10"/>
      <c r="DU175" s="10"/>
      <c r="DV175" s="10"/>
      <c r="DW175" s="10"/>
      <c r="DX175" s="10"/>
      <c r="DY175" s="10"/>
      <c r="DZ175" s="10"/>
      <c r="EA175" s="10"/>
      <c r="EB175" s="10"/>
      <c r="EC175" s="10"/>
      <c r="ED175" s="10"/>
      <c r="EE175" s="10"/>
      <c r="EF175" s="10"/>
      <c r="EG175" s="10"/>
      <c r="EH175" s="10"/>
      <c r="EI175" s="10"/>
      <c r="EJ175" s="10"/>
      <c r="EK175" s="10"/>
      <c r="EL175" s="10"/>
      <c r="EM175" s="10"/>
      <c r="EN175" s="10"/>
      <c r="EO175" s="10"/>
      <c r="EP175" s="10"/>
      <c r="EQ175" s="10"/>
      <c r="ER175" s="10"/>
      <c r="ES175" s="10"/>
      <c r="ET175" s="10"/>
      <c r="EU175" s="10"/>
      <c r="EV175" s="10"/>
      <c r="EW175" s="10"/>
      <c r="EX175" s="10"/>
      <c r="EY175" s="10"/>
      <c r="EZ175" s="10"/>
      <c r="FA175" s="10"/>
      <c r="FB175" s="10"/>
      <c r="FC175" s="10"/>
      <c r="FD175" s="10"/>
      <c r="FE175" s="10"/>
      <c r="FF175" s="10"/>
      <c r="FG175" s="10"/>
      <c r="FH175" s="10"/>
      <c r="FI175" s="10"/>
      <c r="FJ175" s="10"/>
      <c r="FK175" s="10"/>
      <c r="FL175" s="10"/>
      <c r="FM175" s="10"/>
      <c r="FN175" s="10"/>
      <c r="FO175" s="10"/>
      <c r="FP175" s="10"/>
      <c r="FQ175" s="10"/>
      <c r="FR175" s="10"/>
      <c r="FS175" s="10"/>
      <c r="FT175" s="10"/>
      <c r="FU175" s="10"/>
      <c r="FV175" s="10"/>
      <c r="FW175" s="10"/>
      <c r="FX175" s="10"/>
      <c r="FY175" s="10"/>
      <c r="FZ175" s="10"/>
      <c r="GA175" s="10"/>
      <c r="GB175" s="10"/>
      <c r="GC175" s="10"/>
      <c r="GD175" s="10"/>
      <c r="GE175" s="10"/>
      <c r="GF175" s="10"/>
      <c r="GG175" s="10"/>
      <c r="GH175" s="10"/>
      <c r="GI175" s="10"/>
      <c r="GJ175" s="10"/>
      <c r="GK175" s="10"/>
      <c r="GL175" s="10"/>
      <c r="GM175" s="10"/>
      <c r="GN175" s="10"/>
      <c r="GO175" s="10"/>
      <c r="GP175" s="10"/>
      <c r="GQ175" s="10"/>
      <c r="GR175" s="10"/>
      <c r="GS175" s="10"/>
      <c r="GT175" s="10"/>
      <c r="GU175" s="10"/>
      <c r="GV175" s="10"/>
      <c r="GW175" s="10"/>
      <c r="GX175" s="10"/>
      <c r="GY175" s="10"/>
      <c r="GZ175" s="10"/>
      <c r="HA175" s="10"/>
      <c r="HB175" s="10"/>
      <c r="HC175" s="10"/>
      <c r="HD175" s="10"/>
      <c r="HE175" s="10"/>
      <c r="HF175" s="10"/>
      <c r="HG175" s="10"/>
      <c r="HH175" s="10"/>
      <c r="HI175" s="10"/>
      <c r="HJ175" s="10"/>
      <c r="HK175" s="10"/>
      <c r="HL175" s="10"/>
      <c r="HM175" s="10"/>
      <c r="HN175" s="10"/>
      <c r="HO175" s="10"/>
      <c r="HP175" s="10"/>
      <c r="HQ175" s="10"/>
      <c r="HR175" s="10"/>
      <c r="HS175" s="10"/>
      <c r="HT175" s="10"/>
      <c r="HU175" s="10"/>
      <c r="HV175" s="10"/>
      <c r="HW175" s="10"/>
      <c r="HX175" s="10"/>
      <c r="HY175" s="10"/>
      <c r="HZ175" s="10"/>
      <c r="IA175" s="10"/>
      <c r="IB175" s="10"/>
      <c r="IC175" s="10"/>
      <c r="ID175" s="10"/>
      <c r="IE175" s="10"/>
      <c r="IF175" s="10"/>
      <c r="IG175" s="10"/>
      <c r="IH175" s="10"/>
      <c r="II175" s="10"/>
      <c r="IJ175" s="10"/>
      <c r="IK175" s="10"/>
      <c r="IL175" s="10"/>
      <c r="IM175" s="10"/>
      <c r="IN175" s="10"/>
      <c r="IO175" s="10"/>
      <c r="IP175" s="10"/>
      <c r="IQ175" s="10"/>
      <c r="IR175" s="10"/>
      <c r="IS175" s="10"/>
      <c r="IT175" s="10"/>
      <c r="IU175" s="10"/>
      <c r="IV175" s="10"/>
      <c r="IW175" s="10"/>
      <c r="IX175" s="10"/>
      <c r="IY175" s="10"/>
      <c r="IZ175" s="10"/>
      <c r="JA175" s="10"/>
      <c r="JB175" s="10"/>
      <c r="JC175" s="10"/>
      <c r="JD175" s="10"/>
      <c r="JE175" s="10"/>
      <c r="JF175" s="10"/>
      <c r="JG175" s="10"/>
      <c r="JH175" s="10"/>
      <c r="JI175" s="10"/>
      <c r="JJ175" s="10"/>
      <c r="JK175" s="10"/>
      <c r="JL175" s="10"/>
      <c r="JM175" s="10"/>
      <c r="JN175" s="10"/>
      <c r="JO175" s="10"/>
      <c r="JP175" s="10"/>
      <c r="JQ175" s="10"/>
      <c r="JR175" s="10"/>
      <c r="JS175" s="10"/>
      <c r="JT175" s="10"/>
      <c r="JU175" s="10"/>
      <c r="JV175" s="10"/>
      <c r="JW175" s="10"/>
      <c r="JX175" s="10"/>
      <c r="JY175" s="10"/>
      <c r="JZ175" s="10"/>
      <c r="KA175" s="10"/>
      <c r="KB175" s="10"/>
      <c r="KC175" s="10"/>
      <c r="KD175" s="10"/>
      <c r="KE175" s="10"/>
      <c r="KF175" s="10"/>
      <c r="KG175" s="10"/>
      <c r="KH175" s="10"/>
      <c r="KI175" s="10"/>
      <c r="KJ175" s="10"/>
      <c r="KK175" s="10"/>
      <c r="KL175" s="10"/>
      <c r="KM175" s="10"/>
      <c r="KN175" s="10"/>
      <c r="KO175" s="10"/>
      <c r="KP175" s="10"/>
      <c r="KQ175" s="10"/>
      <c r="KR175" s="10"/>
      <c r="KS175" s="10"/>
      <c r="KT175" s="10"/>
      <c r="KU175" s="10"/>
      <c r="KV175" s="10"/>
      <c r="KW175" s="10"/>
      <c r="KX175" s="10"/>
      <c r="KY175" s="10"/>
      <c r="KZ175" s="10"/>
      <c r="LA175" s="10"/>
      <c r="LB175" s="10"/>
      <c r="LC175" s="10"/>
      <c r="LD175" s="10"/>
      <c r="LE175" s="10"/>
      <c r="LF175" s="10"/>
      <c r="LG175" s="10"/>
      <c r="LH175" s="10"/>
      <c r="LI175" s="10"/>
      <c r="LJ175" s="10"/>
      <c r="LK175" s="10"/>
      <c r="LL175" s="10"/>
      <c r="LM175" s="10"/>
      <c r="LN175" s="10"/>
      <c r="LO175" s="10"/>
      <c r="LP175" s="10"/>
      <c r="LQ175" s="10"/>
      <c r="LR175" s="10"/>
      <c r="LS175" s="10"/>
      <c r="LT175" s="10"/>
      <c r="LU175" s="10"/>
      <c r="LV175" s="10"/>
      <c r="LW175" s="10"/>
      <c r="LX175" s="10"/>
      <c r="LY175" s="10"/>
      <c r="LZ175" s="10"/>
      <c r="MA175" s="10"/>
      <c r="MB175" s="10"/>
      <c r="MC175" s="10"/>
      <c r="MD175" s="10"/>
      <c r="ME175" s="10"/>
      <c r="MF175" s="10"/>
      <c r="MG175" s="10"/>
      <c r="MH175" s="10"/>
      <c r="MI175" s="10"/>
      <c r="MJ175" s="10"/>
      <c r="MK175" s="10"/>
      <c r="ML175" s="10"/>
      <c r="MM175" s="10"/>
      <c r="MN175" s="10"/>
      <c r="MO175" s="10"/>
      <c r="MP175" s="10"/>
      <c r="MQ175" s="10"/>
      <c r="MR175" s="10"/>
      <c r="MS175" s="10"/>
      <c r="MT175" s="10"/>
      <c r="MU175" s="10"/>
      <c r="MV175" s="10"/>
      <c r="MW175" s="10"/>
      <c r="MX175" s="10"/>
      <c r="MY175" s="10"/>
      <c r="MZ175" s="10"/>
      <c r="NA175" s="10"/>
      <c r="NB175" s="10"/>
      <c r="NC175" s="10"/>
      <c r="ND175" s="10"/>
      <c r="NE175" s="10"/>
      <c r="NF175" s="10"/>
      <c r="NG175" s="10"/>
      <c r="NH175" s="10"/>
      <c r="NI175" s="10"/>
      <c r="NJ175" s="10"/>
      <c r="NK175" s="10"/>
      <c r="NL175" s="10"/>
      <c r="NM175" s="10"/>
      <c r="NN175" s="10"/>
      <c r="NO175" s="10"/>
      <c r="NP175" s="10"/>
      <c r="NQ175" s="10"/>
      <c r="NR175" s="10"/>
      <c r="NS175" s="10"/>
      <c r="NT175" s="10"/>
      <c r="NU175" s="10"/>
      <c r="NV175" s="10"/>
      <c r="NW175" s="10"/>
      <c r="NX175" s="10"/>
      <c r="NY175" s="10"/>
      <c r="NZ175" s="10"/>
      <c r="OA175" s="10"/>
      <c r="OB175" s="10"/>
      <c r="OC175" s="10"/>
      <c r="OD175" s="10"/>
      <c r="OE175" s="10"/>
      <c r="OF175" s="10"/>
      <c r="OG175" s="10"/>
      <c r="OH175" s="10"/>
      <c r="OI175" s="10"/>
      <c r="OJ175" s="10"/>
      <c r="OK175" s="10"/>
      <c r="OL175" s="10"/>
      <c r="OM175" s="10"/>
      <c r="ON175" s="10"/>
      <c r="OO175" s="10"/>
      <c r="OP175" s="10"/>
      <c r="OQ175" s="10"/>
      <c r="OR175" s="10"/>
      <c r="OS175" s="10"/>
      <c r="OT175" s="10"/>
      <c r="OU175" s="10"/>
      <c r="OV175" s="10"/>
      <c r="OW175" s="10"/>
      <c r="OX175" s="10"/>
      <c r="OY175" s="10"/>
      <c r="OZ175" s="10"/>
      <c r="PA175" s="10"/>
      <c r="PB175" s="10"/>
      <c r="PC175" s="10"/>
      <c r="PD175" s="10"/>
      <c r="PE175" s="10"/>
      <c r="PF175" s="10"/>
      <c r="PG175" s="10"/>
      <c r="PH175" s="10"/>
      <c r="PI175" s="10"/>
      <c r="PJ175" s="10"/>
      <c r="PK175" s="10"/>
      <c r="PL175" s="10"/>
      <c r="PM175" s="10"/>
      <c r="PN175" s="10"/>
      <c r="PO175" s="10"/>
      <c r="PP175" s="10"/>
      <c r="PQ175" s="10"/>
      <c r="PR175" s="10"/>
      <c r="PS175" s="10"/>
      <c r="PT175" s="10"/>
      <c r="PU175" s="10"/>
      <c r="PV175" s="10"/>
      <c r="PW175" s="10"/>
      <c r="PX175" s="10"/>
      <c r="PY175" s="10"/>
      <c r="PZ175" s="10"/>
      <c r="QA175" s="10"/>
      <c r="QB175" s="10"/>
      <c r="QC175" s="10"/>
      <c r="QD175" s="10"/>
      <c r="QE175" s="10"/>
      <c r="QF175" s="10"/>
      <c r="QG175" s="10"/>
      <c r="QH175" s="10"/>
      <c r="QI175" s="10"/>
      <c r="QJ175" s="10"/>
      <c r="QK175" s="10"/>
      <c r="QL175" s="10"/>
      <c r="QM175" s="10"/>
      <c r="QN175" s="10"/>
      <c r="QO175" s="10"/>
      <c r="QP175" s="10"/>
      <c r="QQ175" s="10"/>
      <c r="QR175" s="10"/>
      <c r="QS175" s="10"/>
      <c r="QT175" s="10"/>
      <c r="QU175" s="10"/>
      <c r="QV175" s="10"/>
      <c r="QW175" s="10"/>
      <c r="QX175" s="10"/>
      <c r="QY175" s="10"/>
      <c r="QZ175" s="10"/>
      <c r="RA175" s="10"/>
      <c r="RB175" s="10"/>
      <c r="RC175" s="10"/>
      <c r="RD175" s="10"/>
      <c r="RE175" s="10"/>
      <c r="RF175" s="10"/>
      <c r="RG175" s="10"/>
      <c r="RH175" s="10"/>
      <c r="RI175" s="10"/>
      <c r="RJ175" s="10"/>
      <c r="RK175" s="10"/>
      <c r="RL175" s="10"/>
      <c r="RM175" s="10"/>
      <c r="RN175" s="10"/>
      <c r="RO175" s="10"/>
      <c r="RP175" s="10"/>
      <c r="RQ175" s="10"/>
      <c r="RR175" s="10"/>
      <c r="RS175" s="10"/>
      <c r="RT175" s="10"/>
      <c r="RU175" s="10"/>
      <c r="RV175" s="10"/>
      <c r="RW175" s="10"/>
    </row>
    <row r="176" spans="1:491" s="105" customFormat="1" ht="69" customHeight="1">
      <c r="B176" s="10"/>
      <c r="C176" s="10"/>
      <c r="D176" s="10"/>
      <c r="E176" s="10"/>
      <c r="F176" s="10"/>
      <c r="G176" s="10"/>
      <c r="H176" s="10"/>
      <c r="I176" s="10"/>
      <c r="J176" s="10"/>
      <c r="K176" s="10"/>
      <c r="L176" s="10"/>
      <c r="M176" s="10"/>
      <c r="N176" s="10"/>
      <c r="O176" s="10"/>
      <c r="P176" s="10"/>
      <c r="Q176" s="10"/>
      <c r="R176" s="10"/>
      <c r="S176" s="10"/>
      <c r="T176" s="52"/>
      <c r="U176" s="10"/>
      <c r="V176" s="10"/>
      <c r="W176" s="10"/>
      <c r="X176" s="10"/>
      <c r="Y176" s="10"/>
      <c r="Z176" s="10"/>
      <c r="AA176" s="10"/>
      <c r="AB176" s="10"/>
      <c r="AC176" s="60"/>
      <c r="AD176" s="10"/>
      <c r="AE176" s="10"/>
      <c r="AF176" s="60"/>
      <c r="AG176" s="10"/>
      <c r="AH176" s="10"/>
      <c r="AI176" s="10"/>
      <c r="AJ176" s="10"/>
      <c r="AK176" s="10"/>
      <c r="AL176" s="10"/>
      <c r="AM176" s="10"/>
      <c r="AN176" s="10"/>
      <c r="AO176" s="10"/>
      <c r="AP176" s="10"/>
      <c r="AQ176" s="102"/>
      <c r="AR176" s="10"/>
      <c r="AS176" s="103"/>
      <c r="AT176" s="103"/>
      <c r="AU176" s="103"/>
      <c r="AV176" s="103"/>
      <c r="AW176" s="103"/>
      <c r="AX176" s="103"/>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c r="CM176" s="10"/>
      <c r="CN176" s="10"/>
      <c r="CO176" s="10"/>
      <c r="CP176" s="10"/>
      <c r="CQ176" s="10"/>
      <c r="CR176" s="10"/>
      <c r="CS176" s="10"/>
      <c r="CT176" s="10"/>
      <c r="CU176" s="10"/>
      <c r="CV176" s="10"/>
      <c r="CW176" s="10"/>
      <c r="CX176" s="10"/>
      <c r="CY176" s="10"/>
      <c r="CZ176" s="10"/>
      <c r="DA176" s="10"/>
      <c r="DB176" s="10"/>
      <c r="DC176" s="10"/>
      <c r="DD176" s="10"/>
      <c r="DE176" s="10"/>
      <c r="DF176" s="10"/>
      <c r="DG176" s="10"/>
      <c r="DH176" s="10"/>
      <c r="DI176" s="10"/>
      <c r="DJ176" s="10"/>
      <c r="DK176" s="10"/>
      <c r="DL176" s="10"/>
      <c r="DM176" s="10"/>
      <c r="DN176" s="10"/>
      <c r="DO176" s="10"/>
      <c r="DP176" s="10"/>
      <c r="DQ176" s="10"/>
      <c r="DR176" s="10"/>
      <c r="DS176" s="10"/>
      <c r="DT176" s="10"/>
      <c r="DU176" s="10"/>
      <c r="DV176" s="10"/>
      <c r="DW176" s="10"/>
      <c r="DX176" s="10"/>
      <c r="DY176" s="10"/>
      <c r="DZ176" s="10"/>
      <c r="EA176" s="10"/>
      <c r="EB176" s="10"/>
      <c r="EC176" s="10"/>
      <c r="ED176" s="10"/>
      <c r="EE176" s="10"/>
      <c r="EF176" s="10"/>
      <c r="EG176" s="10"/>
      <c r="EH176" s="10"/>
      <c r="EI176" s="10"/>
      <c r="EJ176" s="10"/>
      <c r="EK176" s="10"/>
      <c r="EL176" s="10"/>
      <c r="EM176" s="10"/>
      <c r="EN176" s="10"/>
      <c r="EO176" s="10"/>
      <c r="EP176" s="10"/>
      <c r="EQ176" s="10"/>
      <c r="ER176" s="10"/>
      <c r="ES176" s="10"/>
      <c r="ET176" s="10"/>
      <c r="EU176" s="10"/>
      <c r="EV176" s="10"/>
      <c r="EW176" s="10"/>
      <c r="EX176" s="10"/>
      <c r="EY176" s="10"/>
      <c r="EZ176" s="10"/>
      <c r="FA176" s="10"/>
      <c r="FB176" s="10"/>
      <c r="FC176" s="10"/>
      <c r="FD176" s="10"/>
      <c r="FE176" s="10"/>
      <c r="FF176" s="10"/>
      <c r="FG176" s="10"/>
      <c r="FH176" s="10"/>
      <c r="FI176" s="10"/>
      <c r="FJ176" s="10"/>
      <c r="FK176" s="10"/>
      <c r="FL176" s="10"/>
      <c r="FM176" s="10"/>
      <c r="FN176" s="10"/>
      <c r="FO176" s="10"/>
      <c r="FP176" s="10"/>
      <c r="FQ176" s="10"/>
      <c r="FR176" s="10"/>
      <c r="FS176" s="10"/>
      <c r="FT176" s="10"/>
      <c r="FU176" s="10"/>
      <c r="FV176" s="10"/>
      <c r="FW176" s="10"/>
      <c r="FX176" s="10"/>
      <c r="FY176" s="10"/>
      <c r="FZ176" s="10"/>
      <c r="GA176" s="10"/>
      <c r="GB176" s="10"/>
      <c r="GC176" s="10"/>
      <c r="GD176" s="10"/>
      <c r="GE176" s="10"/>
      <c r="GF176" s="10"/>
      <c r="GG176" s="10"/>
      <c r="GH176" s="10"/>
      <c r="GI176" s="10"/>
      <c r="GJ176" s="10"/>
      <c r="GK176" s="10"/>
      <c r="GL176" s="10"/>
      <c r="GM176" s="10"/>
      <c r="GN176" s="10"/>
      <c r="GO176" s="10"/>
      <c r="GP176" s="10"/>
      <c r="GQ176" s="10"/>
      <c r="GR176" s="10"/>
      <c r="GS176" s="10"/>
      <c r="GT176" s="10"/>
      <c r="GU176" s="10"/>
      <c r="GV176" s="10"/>
      <c r="GW176" s="10"/>
      <c r="GX176" s="10"/>
      <c r="GY176" s="10"/>
      <c r="GZ176" s="10"/>
      <c r="HA176" s="10"/>
      <c r="HB176" s="10"/>
      <c r="HC176" s="10"/>
      <c r="HD176" s="10"/>
      <c r="HE176" s="10"/>
      <c r="HF176" s="10"/>
      <c r="HG176" s="10"/>
      <c r="HH176" s="10"/>
      <c r="HI176" s="10"/>
      <c r="HJ176" s="10"/>
      <c r="HK176" s="10"/>
      <c r="HL176" s="10"/>
      <c r="HM176" s="10"/>
      <c r="HN176" s="10"/>
      <c r="HO176" s="10"/>
      <c r="HP176" s="10"/>
      <c r="HQ176" s="10"/>
      <c r="HR176" s="10"/>
      <c r="HS176" s="10"/>
      <c r="HT176" s="10"/>
      <c r="HU176" s="10"/>
      <c r="HV176" s="10"/>
      <c r="HW176" s="10"/>
      <c r="HX176" s="10"/>
      <c r="HY176" s="10"/>
      <c r="HZ176" s="10"/>
      <c r="IA176" s="10"/>
      <c r="IB176" s="10"/>
      <c r="IC176" s="10"/>
      <c r="ID176" s="10"/>
      <c r="IE176" s="10"/>
      <c r="IF176" s="10"/>
      <c r="IG176" s="10"/>
      <c r="IH176" s="10"/>
      <c r="II176" s="10"/>
      <c r="IJ176" s="10"/>
      <c r="IK176" s="10"/>
      <c r="IL176" s="10"/>
      <c r="IM176" s="10"/>
      <c r="IN176" s="10"/>
      <c r="IO176" s="10"/>
      <c r="IP176" s="10"/>
      <c r="IQ176" s="10"/>
      <c r="IR176" s="10"/>
      <c r="IS176" s="10"/>
      <c r="IT176" s="10"/>
      <c r="IU176" s="10"/>
      <c r="IV176" s="10"/>
      <c r="IW176" s="10"/>
      <c r="IX176" s="10"/>
      <c r="IY176" s="10"/>
      <c r="IZ176" s="10"/>
      <c r="JA176" s="10"/>
      <c r="JB176" s="10"/>
      <c r="JC176" s="10"/>
      <c r="JD176" s="10"/>
      <c r="JE176" s="10"/>
      <c r="JF176" s="10"/>
      <c r="JG176" s="10"/>
      <c r="JH176" s="10"/>
      <c r="JI176" s="10"/>
      <c r="JJ176" s="10"/>
      <c r="JK176" s="10"/>
      <c r="JL176" s="10"/>
      <c r="JM176" s="10"/>
      <c r="JN176" s="10"/>
      <c r="JO176" s="10"/>
      <c r="JP176" s="10"/>
      <c r="JQ176" s="10"/>
      <c r="JR176" s="10"/>
      <c r="JS176" s="10"/>
      <c r="JT176" s="10"/>
      <c r="JU176" s="10"/>
      <c r="JV176" s="10"/>
      <c r="JW176" s="10"/>
      <c r="JX176" s="10"/>
      <c r="JY176" s="10"/>
      <c r="JZ176" s="10"/>
      <c r="KA176" s="10"/>
      <c r="KB176" s="10"/>
      <c r="KC176" s="10"/>
      <c r="KD176" s="10"/>
      <c r="KE176" s="10"/>
      <c r="KF176" s="10"/>
      <c r="KG176" s="10"/>
      <c r="KH176" s="10"/>
      <c r="KI176" s="10"/>
      <c r="KJ176" s="10"/>
      <c r="KK176" s="10"/>
      <c r="KL176" s="10"/>
      <c r="KM176" s="10"/>
      <c r="KN176" s="10"/>
      <c r="KO176" s="10"/>
      <c r="KP176" s="10"/>
      <c r="KQ176" s="10"/>
      <c r="KR176" s="10"/>
      <c r="KS176" s="10"/>
      <c r="KT176" s="10"/>
      <c r="KU176" s="10"/>
      <c r="KV176" s="10"/>
      <c r="KW176" s="10"/>
      <c r="KX176" s="10"/>
      <c r="KY176" s="10"/>
      <c r="KZ176" s="10"/>
      <c r="LA176" s="10"/>
      <c r="LB176" s="10"/>
      <c r="LC176" s="10"/>
      <c r="LD176" s="10"/>
      <c r="LE176" s="10"/>
      <c r="LF176" s="10"/>
      <c r="LG176" s="10"/>
      <c r="LH176" s="10"/>
      <c r="LI176" s="10"/>
      <c r="LJ176" s="10"/>
      <c r="LK176" s="10"/>
      <c r="LL176" s="10"/>
      <c r="LM176" s="10"/>
      <c r="LN176" s="10"/>
      <c r="LO176" s="10"/>
      <c r="LP176" s="10"/>
      <c r="LQ176" s="10"/>
      <c r="LR176" s="10"/>
      <c r="LS176" s="10"/>
      <c r="LT176" s="10"/>
      <c r="LU176" s="10"/>
      <c r="LV176" s="10"/>
      <c r="LW176" s="10"/>
      <c r="LX176" s="10"/>
      <c r="LY176" s="10"/>
      <c r="LZ176" s="10"/>
      <c r="MA176" s="10"/>
      <c r="MB176" s="10"/>
      <c r="MC176" s="10"/>
      <c r="MD176" s="10"/>
      <c r="ME176" s="10"/>
      <c r="MF176" s="10"/>
      <c r="MG176" s="10"/>
      <c r="MH176" s="10"/>
      <c r="MI176" s="10"/>
      <c r="MJ176" s="10"/>
      <c r="MK176" s="10"/>
      <c r="ML176" s="10"/>
      <c r="MM176" s="10"/>
      <c r="MN176" s="10"/>
      <c r="MO176" s="10"/>
      <c r="MP176" s="10"/>
      <c r="MQ176" s="10"/>
      <c r="MR176" s="10"/>
      <c r="MS176" s="10"/>
      <c r="MT176" s="10"/>
      <c r="MU176" s="10"/>
      <c r="MV176" s="10"/>
      <c r="MW176" s="10"/>
      <c r="MX176" s="10"/>
      <c r="MY176" s="10"/>
      <c r="MZ176" s="10"/>
      <c r="NA176" s="10"/>
      <c r="NB176" s="10"/>
      <c r="NC176" s="10"/>
      <c r="ND176" s="10"/>
      <c r="NE176" s="10"/>
      <c r="NF176" s="10"/>
      <c r="NG176" s="10"/>
      <c r="NH176" s="10"/>
      <c r="NI176" s="10"/>
      <c r="NJ176" s="10"/>
      <c r="NK176" s="10"/>
      <c r="NL176" s="10"/>
      <c r="NM176" s="10"/>
      <c r="NN176" s="10"/>
      <c r="NO176" s="10"/>
      <c r="NP176" s="10"/>
      <c r="NQ176" s="10"/>
      <c r="NR176" s="10"/>
      <c r="NS176" s="10"/>
      <c r="NT176" s="10"/>
      <c r="NU176" s="10"/>
      <c r="NV176" s="10"/>
      <c r="NW176" s="10"/>
      <c r="NX176" s="10"/>
      <c r="NY176" s="10"/>
      <c r="NZ176" s="10"/>
      <c r="OA176" s="10"/>
      <c r="OB176" s="10"/>
      <c r="OC176" s="10"/>
      <c r="OD176" s="10"/>
      <c r="OE176" s="10"/>
      <c r="OF176" s="10"/>
      <c r="OG176" s="10"/>
      <c r="OH176" s="10"/>
      <c r="OI176" s="10"/>
      <c r="OJ176" s="10"/>
      <c r="OK176" s="10"/>
      <c r="OL176" s="10"/>
      <c r="OM176" s="10"/>
      <c r="ON176" s="10"/>
      <c r="OO176" s="10"/>
      <c r="OP176" s="10"/>
      <c r="OQ176" s="10"/>
      <c r="OR176" s="10"/>
      <c r="OS176" s="10"/>
      <c r="OT176" s="10"/>
      <c r="OU176" s="10"/>
      <c r="OV176" s="10"/>
      <c r="OW176" s="10"/>
      <c r="OX176" s="10"/>
      <c r="OY176" s="10"/>
      <c r="OZ176" s="10"/>
      <c r="PA176" s="10"/>
      <c r="PB176" s="10"/>
      <c r="PC176" s="10"/>
      <c r="PD176" s="10"/>
      <c r="PE176" s="10"/>
      <c r="PF176" s="10"/>
      <c r="PG176" s="10"/>
      <c r="PH176" s="10"/>
      <c r="PI176" s="10"/>
      <c r="PJ176" s="10"/>
      <c r="PK176" s="10"/>
      <c r="PL176" s="10"/>
      <c r="PM176" s="10"/>
      <c r="PN176" s="10"/>
      <c r="PO176" s="10"/>
      <c r="PP176" s="10"/>
      <c r="PQ176" s="10"/>
      <c r="PR176" s="10"/>
      <c r="PS176" s="10"/>
      <c r="PT176" s="10"/>
      <c r="PU176" s="10"/>
      <c r="PV176" s="10"/>
      <c r="PW176" s="10"/>
      <c r="PX176" s="10"/>
      <c r="PY176" s="10"/>
      <c r="PZ176" s="10"/>
      <c r="QA176" s="10"/>
      <c r="QB176" s="10"/>
      <c r="QC176" s="10"/>
      <c r="QD176" s="10"/>
      <c r="QE176" s="10"/>
      <c r="QF176" s="10"/>
      <c r="QG176" s="10"/>
      <c r="QH176" s="10"/>
      <c r="QI176" s="10"/>
      <c r="QJ176" s="10"/>
      <c r="QK176" s="10"/>
      <c r="QL176" s="10"/>
      <c r="QM176" s="10"/>
      <c r="QN176" s="10"/>
      <c r="QO176" s="10"/>
      <c r="QP176" s="10"/>
      <c r="QQ176" s="10"/>
      <c r="QR176" s="10"/>
      <c r="QS176" s="10"/>
      <c r="QT176" s="10"/>
      <c r="QU176" s="10"/>
      <c r="QV176" s="10"/>
      <c r="QW176" s="10"/>
      <c r="QX176" s="10"/>
      <c r="QY176" s="10"/>
      <c r="QZ176" s="10"/>
      <c r="RA176" s="10"/>
      <c r="RB176" s="10"/>
      <c r="RC176" s="10"/>
      <c r="RD176" s="10"/>
      <c r="RE176" s="10"/>
      <c r="RF176" s="10"/>
      <c r="RG176" s="10"/>
      <c r="RH176" s="10"/>
      <c r="RI176" s="10"/>
      <c r="RJ176" s="10"/>
      <c r="RK176" s="10"/>
      <c r="RL176" s="10"/>
      <c r="RM176" s="10"/>
      <c r="RN176" s="10"/>
      <c r="RO176" s="10"/>
      <c r="RP176" s="10"/>
      <c r="RQ176" s="10"/>
      <c r="RR176" s="10"/>
      <c r="RS176" s="10"/>
      <c r="RT176" s="10"/>
      <c r="RU176" s="10"/>
      <c r="RV176" s="10"/>
      <c r="RW176" s="10"/>
    </row>
    <row r="177" spans="2:491" s="105" customFormat="1" ht="69" customHeight="1">
      <c r="B177" s="10"/>
      <c r="C177" s="10"/>
      <c r="D177" s="10"/>
      <c r="E177" s="10"/>
      <c r="F177" s="10"/>
      <c r="G177" s="10"/>
      <c r="H177" s="10"/>
      <c r="I177" s="10"/>
      <c r="J177" s="10"/>
      <c r="K177" s="10"/>
      <c r="L177" s="10"/>
      <c r="M177" s="10"/>
      <c r="N177" s="10"/>
      <c r="O177" s="10"/>
      <c r="P177" s="10"/>
      <c r="Q177" s="10"/>
      <c r="R177" s="10"/>
      <c r="S177" s="10"/>
      <c r="T177" s="52"/>
      <c r="U177" s="10"/>
      <c r="V177" s="10"/>
      <c r="W177" s="10"/>
      <c r="X177" s="10"/>
      <c r="Y177" s="10"/>
      <c r="Z177" s="10"/>
      <c r="AA177" s="10"/>
      <c r="AB177" s="10"/>
      <c r="AC177" s="60"/>
      <c r="AD177" s="10"/>
      <c r="AE177" s="10"/>
      <c r="AF177" s="60"/>
      <c r="AG177" s="10"/>
      <c r="AH177" s="10"/>
      <c r="AI177" s="10"/>
      <c r="AJ177" s="10"/>
      <c r="AK177" s="10"/>
      <c r="AL177" s="10"/>
      <c r="AM177" s="10"/>
      <c r="AN177" s="10"/>
      <c r="AO177" s="10"/>
      <c r="AP177" s="10"/>
      <c r="AQ177" s="102"/>
      <c r="AR177" s="10"/>
      <c r="AS177" s="103"/>
      <c r="AT177" s="103"/>
      <c r="AU177" s="103"/>
      <c r="AV177" s="103"/>
      <c r="AW177" s="103"/>
      <c r="AX177" s="103"/>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c r="CM177" s="10"/>
      <c r="CN177" s="10"/>
      <c r="CO177" s="10"/>
      <c r="CP177" s="10"/>
      <c r="CQ177" s="10"/>
      <c r="CR177" s="10"/>
      <c r="CS177" s="10"/>
      <c r="CT177" s="10"/>
      <c r="CU177" s="10"/>
      <c r="CV177" s="10"/>
      <c r="CW177" s="10"/>
      <c r="CX177" s="10"/>
      <c r="CY177" s="10"/>
      <c r="CZ177" s="10"/>
      <c r="DA177" s="10"/>
      <c r="DB177" s="10"/>
      <c r="DC177" s="10"/>
      <c r="DD177" s="10"/>
      <c r="DE177" s="10"/>
      <c r="DF177" s="10"/>
      <c r="DG177" s="10"/>
      <c r="DH177" s="10"/>
      <c r="DI177" s="10"/>
      <c r="DJ177" s="10"/>
      <c r="DK177" s="10"/>
      <c r="DL177" s="10"/>
      <c r="DM177" s="10"/>
      <c r="DN177" s="10"/>
      <c r="DO177" s="10"/>
      <c r="DP177" s="10"/>
      <c r="DQ177" s="10"/>
      <c r="DR177" s="10"/>
      <c r="DS177" s="10"/>
      <c r="DT177" s="10"/>
      <c r="DU177" s="10"/>
      <c r="DV177" s="10"/>
      <c r="DW177" s="10"/>
      <c r="DX177" s="10"/>
      <c r="DY177" s="10"/>
      <c r="DZ177" s="10"/>
      <c r="EA177" s="10"/>
      <c r="EB177" s="10"/>
      <c r="EC177" s="10"/>
      <c r="ED177" s="10"/>
      <c r="EE177" s="10"/>
      <c r="EF177" s="10"/>
      <c r="EG177" s="10"/>
      <c r="EH177" s="10"/>
      <c r="EI177" s="10"/>
      <c r="EJ177" s="10"/>
      <c r="EK177" s="10"/>
      <c r="EL177" s="10"/>
      <c r="EM177" s="10"/>
      <c r="EN177" s="10"/>
      <c r="EO177" s="10"/>
      <c r="EP177" s="10"/>
      <c r="EQ177" s="10"/>
      <c r="ER177" s="10"/>
      <c r="ES177" s="10"/>
      <c r="ET177" s="10"/>
      <c r="EU177" s="10"/>
      <c r="EV177" s="10"/>
      <c r="EW177" s="10"/>
      <c r="EX177" s="10"/>
      <c r="EY177" s="10"/>
      <c r="EZ177" s="10"/>
      <c r="FA177" s="10"/>
      <c r="FB177" s="10"/>
      <c r="FC177" s="10"/>
      <c r="FD177" s="10"/>
      <c r="FE177" s="10"/>
      <c r="FF177" s="10"/>
      <c r="FG177" s="10"/>
      <c r="FH177" s="10"/>
      <c r="FI177" s="10"/>
      <c r="FJ177" s="10"/>
      <c r="FK177" s="10"/>
      <c r="FL177" s="10"/>
      <c r="FM177" s="10"/>
      <c r="FN177" s="10"/>
      <c r="FO177" s="10"/>
      <c r="FP177" s="10"/>
      <c r="FQ177" s="10"/>
      <c r="FR177" s="10"/>
      <c r="FS177" s="10"/>
      <c r="FT177" s="10"/>
      <c r="FU177" s="10"/>
      <c r="FV177" s="10"/>
      <c r="FW177" s="10"/>
      <c r="FX177" s="10"/>
      <c r="FY177" s="10"/>
      <c r="FZ177" s="10"/>
      <c r="GA177" s="10"/>
      <c r="GB177" s="10"/>
      <c r="GC177" s="10"/>
      <c r="GD177" s="10"/>
      <c r="GE177" s="10"/>
      <c r="GF177" s="10"/>
      <c r="GG177" s="10"/>
      <c r="GH177" s="10"/>
      <c r="GI177" s="10"/>
      <c r="GJ177" s="10"/>
      <c r="GK177" s="10"/>
      <c r="GL177" s="10"/>
      <c r="GM177" s="10"/>
      <c r="GN177" s="10"/>
      <c r="GO177" s="10"/>
      <c r="GP177" s="10"/>
      <c r="GQ177" s="10"/>
      <c r="GR177" s="10"/>
      <c r="GS177" s="10"/>
      <c r="GT177" s="10"/>
      <c r="GU177" s="10"/>
      <c r="GV177" s="10"/>
      <c r="GW177" s="10"/>
      <c r="GX177" s="10"/>
      <c r="GY177" s="10"/>
      <c r="GZ177" s="10"/>
      <c r="HA177" s="10"/>
      <c r="HB177" s="10"/>
      <c r="HC177" s="10"/>
      <c r="HD177" s="10"/>
      <c r="HE177" s="10"/>
      <c r="HF177" s="10"/>
      <c r="HG177" s="10"/>
      <c r="HH177" s="10"/>
      <c r="HI177" s="10"/>
      <c r="HJ177" s="10"/>
      <c r="HK177" s="10"/>
      <c r="HL177" s="10"/>
      <c r="HM177" s="10"/>
      <c r="HN177" s="10"/>
      <c r="HO177" s="10"/>
      <c r="HP177" s="10"/>
      <c r="HQ177" s="10"/>
      <c r="HR177" s="10"/>
      <c r="HS177" s="10"/>
      <c r="HT177" s="10"/>
      <c r="HU177" s="10"/>
      <c r="HV177" s="10"/>
      <c r="HW177" s="10"/>
      <c r="HX177" s="10"/>
      <c r="HY177" s="10"/>
      <c r="HZ177" s="10"/>
      <c r="IA177" s="10"/>
      <c r="IB177" s="10"/>
      <c r="IC177" s="10"/>
      <c r="ID177" s="10"/>
      <c r="IE177" s="10"/>
      <c r="IF177" s="10"/>
      <c r="IG177" s="10"/>
      <c r="IH177" s="10"/>
      <c r="II177" s="10"/>
      <c r="IJ177" s="10"/>
      <c r="IK177" s="10"/>
      <c r="IL177" s="10"/>
      <c r="IM177" s="10"/>
      <c r="IN177" s="10"/>
      <c r="IO177" s="10"/>
      <c r="IP177" s="10"/>
      <c r="IQ177" s="10"/>
      <c r="IR177" s="10"/>
      <c r="IS177" s="10"/>
      <c r="IT177" s="10"/>
      <c r="IU177" s="10"/>
      <c r="IV177" s="10"/>
      <c r="IW177" s="10"/>
      <c r="IX177" s="10"/>
      <c r="IY177" s="10"/>
      <c r="IZ177" s="10"/>
      <c r="JA177" s="10"/>
      <c r="JB177" s="10"/>
      <c r="JC177" s="10"/>
      <c r="JD177" s="10"/>
      <c r="JE177" s="10"/>
      <c r="JF177" s="10"/>
      <c r="JG177" s="10"/>
      <c r="JH177" s="10"/>
      <c r="JI177" s="10"/>
      <c r="JJ177" s="10"/>
      <c r="JK177" s="10"/>
      <c r="JL177" s="10"/>
      <c r="JM177" s="10"/>
      <c r="JN177" s="10"/>
      <c r="JO177" s="10"/>
      <c r="JP177" s="10"/>
      <c r="JQ177" s="10"/>
      <c r="JR177" s="10"/>
      <c r="JS177" s="10"/>
      <c r="JT177" s="10"/>
      <c r="JU177" s="10"/>
      <c r="JV177" s="10"/>
      <c r="JW177" s="10"/>
      <c r="JX177" s="10"/>
      <c r="JY177" s="10"/>
      <c r="JZ177" s="10"/>
      <c r="KA177" s="10"/>
      <c r="KB177" s="10"/>
      <c r="KC177" s="10"/>
      <c r="KD177" s="10"/>
      <c r="KE177" s="10"/>
      <c r="KF177" s="10"/>
      <c r="KG177" s="10"/>
      <c r="KH177" s="10"/>
      <c r="KI177" s="10"/>
      <c r="KJ177" s="10"/>
      <c r="KK177" s="10"/>
      <c r="KL177" s="10"/>
      <c r="KM177" s="10"/>
      <c r="KN177" s="10"/>
      <c r="KO177" s="10"/>
      <c r="KP177" s="10"/>
      <c r="KQ177" s="10"/>
      <c r="KR177" s="10"/>
      <c r="KS177" s="10"/>
      <c r="KT177" s="10"/>
      <c r="KU177" s="10"/>
      <c r="KV177" s="10"/>
      <c r="KW177" s="10"/>
      <c r="KX177" s="10"/>
      <c r="KY177" s="10"/>
      <c r="KZ177" s="10"/>
      <c r="LA177" s="10"/>
      <c r="LB177" s="10"/>
      <c r="LC177" s="10"/>
      <c r="LD177" s="10"/>
      <c r="LE177" s="10"/>
      <c r="LF177" s="10"/>
      <c r="LG177" s="10"/>
      <c r="LH177" s="10"/>
      <c r="LI177" s="10"/>
      <c r="LJ177" s="10"/>
      <c r="LK177" s="10"/>
      <c r="LL177" s="10"/>
      <c r="LM177" s="10"/>
      <c r="LN177" s="10"/>
      <c r="LO177" s="10"/>
      <c r="LP177" s="10"/>
      <c r="LQ177" s="10"/>
      <c r="LR177" s="10"/>
      <c r="LS177" s="10"/>
      <c r="LT177" s="10"/>
      <c r="LU177" s="10"/>
      <c r="LV177" s="10"/>
      <c r="LW177" s="10"/>
      <c r="LX177" s="10"/>
      <c r="LY177" s="10"/>
      <c r="LZ177" s="10"/>
      <c r="MA177" s="10"/>
      <c r="MB177" s="10"/>
      <c r="MC177" s="10"/>
      <c r="MD177" s="10"/>
      <c r="ME177" s="10"/>
      <c r="MF177" s="10"/>
      <c r="MG177" s="10"/>
      <c r="MH177" s="10"/>
      <c r="MI177" s="10"/>
      <c r="MJ177" s="10"/>
      <c r="MK177" s="10"/>
      <c r="ML177" s="10"/>
      <c r="MM177" s="10"/>
      <c r="MN177" s="10"/>
      <c r="MO177" s="10"/>
      <c r="MP177" s="10"/>
      <c r="MQ177" s="10"/>
      <c r="MR177" s="10"/>
      <c r="MS177" s="10"/>
      <c r="MT177" s="10"/>
      <c r="MU177" s="10"/>
      <c r="MV177" s="10"/>
      <c r="MW177" s="10"/>
      <c r="MX177" s="10"/>
      <c r="MY177" s="10"/>
      <c r="MZ177" s="10"/>
      <c r="NA177" s="10"/>
      <c r="NB177" s="10"/>
      <c r="NC177" s="10"/>
      <c r="ND177" s="10"/>
      <c r="NE177" s="10"/>
      <c r="NF177" s="10"/>
      <c r="NG177" s="10"/>
      <c r="NH177" s="10"/>
      <c r="NI177" s="10"/>
      <c r="NJ177" s="10"/>
      <c r="NK177" s="10"/>
      <c r="NL177" s="10"/>
      <c r="NM177" s="10"/>
      <c r="NN177" s="10"/>
      <c r="NO177" s="10"/>
      <c r="NP177" s="10"/>
      <c r="NQ177" s="10"/>
      <c r="NR177" s="10"/>
      <c r="NS177" s="10"/>
      <c r="NT177" s="10"/>
      <c r="NU177" s="10"/>
      <c r="NV177" s="10"/>
      <c r="NW177" s="10"/>
      <c r="NX177" s="10"/>
      <c r="NY177" s="10"/>
      <c r="NZ177" s="10"/>
      <c r="OA177" s="10"/>
      <c r="OB177" s="10"/>
      <c r="OC177" s="10"/>
      <c r="OD177" s="10"/>
      <c r="OE177" s="10"/>
      <c r="OF177" s="10"/>
      <c r="OG177" s="10"/>
      <c r="OH177" s="10"/>
      <c r="OI177" s="10"/>
      <c r="OJ177" s="10"/>
      <c r="OK177" s="10"/>
      <c r="OL177" s="10"/>
      <c r="OM177" s="10"/>
      <c r="ON177" s="10"/>
      <c r="OO177" s="10"/>
      <c r="OP177" s="10"/>
      <c r="OQ177" s="10"/>
      <c r="OR177" s="10"/>
      <c r="OS177" s="10"/>
      <c r="OT177" s="10"/>
      <c r="OU177" s="10"/>
      <c r="OV177" s="10"/>
      <c r="OW177" s="10"/>
      <c r="OX177" s="10"/>
      <c r="OY177" s="10"/>
      <c r="OZ177" s="10"/>
      <c r="PA177" s="10"/>
      <c r="PB177" s="10"/>
      <c r="PC177" s="10"/>
      <c r="PD177" s="10"/>
      <c r="PE177" s="10"/>
      <c r="PF177" s="10"/>
      <c r="PG177" s="10"/>
      <c r="PH177" s="10"/>
      <c r="PI177" s="10"/>
      <c r="PJ177" s="10"/>
      <c r="PK177" s="10"/>
      <c r="PL177" s="10"/>
      <c r="PM177" s="10"/>
      <c r="PN177" s="10"/>
      <c r="PO177" s="10"/>
      <c r="PP177" s="10"/>
      <c r="PQ177" s="10"/>
      <c r="PR177" s="10"/>
      <c r="PS177" s="10"/>
      <c r="PT177" s="10"/>
      <c r="PU177" s="10"/>
      <c r="PV177" s="10"/>
      <c r="PW177" s="10"/>
      <c r="PX177" s="10"/>
      <c r="PY177" s="10"/>
      <c r="PZ177" s="10"/>
      <c r="QA177" s="10"/>
      <c r="QB177" s="10"/>
      <c r="QC177" s="10"/>
      <c r="QD177" s="10"/>
      <c r="QE177" s="10"/>
      <c r="QF177" s="10"/>
      <c r="QG177" s="10"/>
      <c r="QH177" s="10"/>
      <c r="QI177" s="10"/>
      <c r="QJ177" s="10"/>
      <c r="QK177" s="10"/>
      <c r="QL177" s="10"/>
      <c r="QM177" s="10"/>
      <c r="QN177" s="10"/>
      <c r="QO177" s="10"/>
      <c r="QP177" s="10"/>
      <c r="QQ177" s="10"/>
      <c r="QR177" s="10"/>
      <c r="QS177" s="10"/>
      <c r="QT177" s="10"/>
      <c r="QU177" s="10"/>
      <c r="QV177" s="10"/>
      <c r="QW177" s="10"/>
      <c r="QX177" s="10"/>
      <c r="QY177" s="10"/>
      <c r="QZ177" s="10"/>
      <c r="RA177" s="10"/>
      <c r="RB177" s="10"/>
      <c r="RC177" s="10"/>
      <c r="RD177" s="10"/>
      <c r="RE177" s="10"/>
      <c r="RF177" s="10"/>
      <c r="RG177" s="10"/>
      <c r="RH177" s="10"/>
      <c r="RI177" s="10"/>
      <c r="RJ177" s="10"/>
      <c r="RK177" s="10"/>
      <c r="RL177" s="10"/>
      <c r="RM177" s="10"/>
      <c r="RN177" s="10"/>
      <c r="RO177" s="10"/>
      <c r="RP177" s="10"/>
      <c r="RQ177" s="10"/>
      <c r="RR177" s="10"/>
      <c r="RS177" s="10"/>
      <c r="RT177" s="10"/>
      <c r="RU177" s="10"/>
      <c r="RV177" s="10"/>
      <c r="RW177" s="10"/>
    </row>
    <row r="178" spans="2:491" s="105" customFormat="1" ht="69" customHeight="1">
      <c r="B178" s="10"/>
      <c r="C178" s="10"/>
      <c r="D178" s="10"/>
      <c r="E178" s="10"/>
      <c r="F178" s="10"/>
      <c r="G178" s="10"/>
      <c r="H178" s="10"/>
      <c r="I178" s="10"/>
      <c r="J178" s="10"/>
      <c r="K178" s="10"/>
      <c r="L178" s="10"/>
      <c r="M178" s="10"/>
      <c r="N178" s="10"/>
      <c r="O178" s="10"/>
      <c r="P178" s="10"/>
      <c r="Q178" s="10"/>
      <c r="R178" s="10"/>
      <c r="S178" s="10"/>
      <c r="T178" s="52"/>
      <c r="U178" s="10"/>
      <c r="V178" s="10"/>
      <c r="W178" s="10"/>
      <c r="X178" s="10"/>
      <c r="Y178" s="10"/>
      <c r="Z178" s="10"/>
      <c r="AA178" s="10"/>
      <c r="AB178" s="10"/>
      <c r="AC178" s="60"/>
      <c r="AD178" s="10"/>
      <c r="AE178" s="10"/>
      <c r="AF178" s="60"/>
      <c r="AG178" s="10"/>
      <c r="AH178" s="10"/>
      <c r="AI178" s="10"/>
      <c r="AJ178" s="10"/>
      <c r="AK178" s="10"/>
      <c r="AL178" s="10"/>
      <c r="AM178" s="10"/>
      <c r="AN178" s="10"/>
      <c r="AO178" s="10"/>
      <c r="AP178" s="10"/>
      <c r="AQ178" s="102"/>
      <c r="AR178" s="10"/>
      <c r="AS178" s="103"/>
      <c r="AT178" s="103"/>
      <c r="AU178" s="103"/>
      <c r="AV178" s="103"/>
      <c r="AW178" s="103"/>
      <c r="AX178" s="103"/>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c r="CM178" s="10"/>
      <c r="CN178" s="10"/>
      <c r="CO178" s="10"/>
      <c r="CP178" s="10"/>
      <c r="CQ178" s="10"/>
      <c r="CR178" s="10"/>
      <c r="CS178" s="10"/>
      <c r="CT178" s="10"/>
      <c r="CU178" s="10"/>
      <c r="CV178" s="10"/>
      <c r="CW178" s="10"/>
      <c r="CX178" s="10"/>
      <c r="CY178" s="10"/>
      <c r="CZ178" s="10"/>
      <c r="DA178" s="10"/>
      <c r="DB178" s="10"/>
      <c r="DC178" s="10"/>
      <c r="DD178" s="10"/>
      <c r="DE178" s="10"/>
      <c r="DF178" s="10"/>
      <c r="DG178" s="10"/>
      <c r="DH178" s="10"/>
      <c r="DI178" s="10"/>
      <c r="DJ178" s="10"/>
      <c r="DK178" s="10"/>
      <c r="DL178" s="10"/>
      <c r="DM178" s="10"/>
      <c r="DN178" s="10"/>
      <c r="DO178" s="10"/>
      <c r="DP178" s="10"/>
      <c r="DQ178" s="10"/>
      <c r="DR178" s="10"/>
      <c r="DS178" s="10"/>
      <c r="DT178" s="10"/>
      <c r="DU178" s="10"/>
      <c r="DV178" s="10"/>
      <c r="DW178" s="10"/>
      <c r="DX178" s="10"/>
      <c r="DY178" s="10"/>
      <c r="DZ178" s="10"/>
      <c r="EA178" s="10"/>
      <c r="EB178" s="10"/>
      <c r="EC178" s="10"/>
      <c r="ED178" s="10"/>
      <c r="EE178" s="10"/>
      <c r="EF178" s="10"/>
      <c r="EG178" s="10"/>
      <c r="EH178" s="10"/>
      <c r="EI178" s="10"/>
      <c r="EJ178" s="10"/>
      <c r="EK178" s="10"/>
      <c r="EL178" s="10"/>
      <c r="EM178" s="10"/>
      <c r="EN178" s="10"/>
      <c r="EO178" s="10"/>
      <c r="EP178" s="10"/>
      <c r="EQ178" s="10"/>
      <c r="ER178" s="10"/>
      <c r="ES178" s="10"/>
      <c r="ET178" s="10"/>
      <c r="EU178" s="10"/>
      <c r="EV178" s="10"/>
      <c r="EW178" s="10"/>
      <c r="EX178" s="10"/>
      <c r="EY178" s="10"/>
      <c r="EZ178" s="10"/>
      <c r="FA178" s="10"/>
      <c r="FB178" s="10"/>
      <c r="FC178" s="10"/>
      <c r="FD178" s="10"/>
      <c r="FE178" s="10"/>
      <c r="FF178" s="10"/>
      <c r="FG178" s="10"/>
      <c r="FH178" s="10"/>
      <c r="FI178" s="10"/>
      <c r="FJ178" s="10"/>
      <c r="FK178" s="10"/>
      <c r="FL178" s="10"/>
      <c r="FM178" s="10"/>
      <c r="FN178" s="10"/>
      <c r="FO178" s="10"/>
      <c r="FP178" s="10"/>
      <c r="FQ178" s="10"/>
      <c r="FR178" s="10"/>
      <c r="FS178" s="10"/>
      <c r="FT178" s="10"/>
      <c r="FU178" s="10"/>
      <c r="FV178" s="10"/>
      <c r="FW178" s="10"/>
      <c r="FX178" s="10"/>
      <c r="FY178" s="10"/>
      <c r="FZ178" s="10"/>
      <c r="GA178" s="10"/>
      <c r="GB178" s="10"/>
      <c r="GC178" s="10"/>
      <c r="GD178" s="10"/>
      <c r="GE178" s="10"/>
      <c r="GF178" s="10"/>
      <c r="GG178" s="10"/>
      <c r="GH178" s="10"/>
      <c r="GI178" s="10"/>
      <c r="GJ178" s="10"/>
      <c r="GK178" s="10"/>
      <c r="GL178" s="10"/>
      <c r="GM178" s="10"/>
      <c r="GN178" s="10"/>
      <c r="GO178" s="10"/>
      <c r="GP178" s="10"/>
      <c r="GQ178" s="10"/>
      <c r="GR178" s="10"/>
      <c r="GS178" s="10"/>
      <c r="GT178" s="10"/>
      <c r="GU178" s="10"/>
      <c r="GV178" s="10"/>
      <c r="GW178" s="10"/>
      <c r="GX178" s="10"/>
      <c r="GY178" s="10"/>
      <c r="GZ178" s="10"/>
      <c r="HA178" s="10"/>
      <c r="HB178" s="10"/>
      <c r="HC178" s="10"/>
      <c r="HD178" s="10"/>
      <c r="HE178" s="10"/>
      <c r="HF178" s="10"/>
      <c r="HG178" s="10"/>
      <c r="HH178" s="10"/>
      <c r="HI178" s="10"/>
      <c r="HJ178" s="10"/>
      <c r="HK178" s="10"/>
      <c r="HL178" s="10"/>
      <c r="HM178" s="10"/>
      <c r="HN178" s="10"/>
      <c r="HO178" s="10"/>
      <c r="HP178" s="10"/>
      <c r="HQ178" s="10"/>
      <c r="HR178" s="10"/>
      <c r="HS178" s="10"/>
      <c r="HT178" s="10"/>
      <c r="HU178" s="10"/>
      <c r="HV178" s="10"/>
      <c r="HW178" s="10"/>
      <c r="HX178" s="10"/>
      <c r="HY178" s="10"/>
      <c r="HZ178" s="10"/>
      <c r="IA178" s="10"/>
      <c r="IB178" s="10"/>
      <c r="IC178" s="10"/>
      <c r="ID178" s="10"/>
      <c r="IE178" s="10"/>
      <c r="IF178" s="10"/>
      <c r="IG178" s="10"/>
      <c r="IH178" s="10"/>
      <c r="II178" s="10"/>
      <c r="IJ178" s="10"/>
      <c r="IK178" s="10"/>
      <c r="IL178" s="10"/>
      <c r="IM178" s="10"/>
      <c r="IN178" s="10"/>
      <c r="IO178" s="10"/>
      <c r="IP178" s="10"/>
      <c r="IQ178" s="10"/>
      <c r="IR178" s="10"/>
      <c r="IS178" s="10"/>
      <c r="IT178" s="10"/>
      <c r="IU178" s="10"/>
      <c r="IV178" s="10"/>
      <c r="IW178" s="10"/>
      <c r="IX178" s="10"/>
      <c r="IY178" s="10"/>
      <c r="IZ178" s="10"/>
      <c r="JA178" s="10"/>
      <c r="JB178" s="10"/>
      <c r="JC178" s="10"/>
      <c r="JD178" s="10"/>
      <c r="JE178" s="10"/>
      <c r="JF178" s="10"/>
      <c r="JG178" s="10"/>
      <c r="JH178" s="10"/>
      <c r="JI178" s="10"/>
      <c r="JJ178" s="10"/>
      <c r="JK178" s="10"/>
      <c r="JL178" s="10"/>
      <c r="JM178" s="10"/>
      <c r="JN178" s="10"/>
      <c r="JO178" s="10"/>
      <c r="JP178" s="10"/>
      <c r="JQ178" s="10"/>
      <c r="JR178" s="10"/>
      <c r="JS178" s="10"/>
      <c r="JT178" s="10"/>
      <c r="JU178" s="10"/>
      <c r="JV178" s="10"/>
      <c r="JW178" s="10"/>
      <c r="JX178" s="10"/>
      <c r="JY178" s="10"/>
      <c r="JZ178" s="10"/>
      <c r="KA178" s="10"/>
      <c r="KB178" s="10"/>
      <c r="KC178" s="10"/>
      <c r="KD178" s="10"/>
      <c r="KE178" s="10"/>
      <c r="KF178" s="10"/>
      <c r="KG178" s="10"/>
      <c r="KH178" s="10"/>
      <c r="KI178" s="10"/>
      <c r="KJ178" s="10"/>
      <c r="KK178" s="10"/>
      <c r="KL178" s="10"/>
      <c r="KM178" s="10"/>
      <c r="KN178" s="10"/>
      <c r="KO178" s="10"/>
      <c r="KP178" s="10"/>
      <c r="KQ178" s="10"/>
      <c r="KR178" s="10"/>
      <c r="KS178" s="10"/>
      <c r="KT178" s="10"/>
      <c r="KU178" s="10"/>
      <c r="KV178" s="10"/>
      <c r="KW178" s="10"/>
      <c r="KX178" s="10"/>
      <c r="KY178" s="10"/>
      <c r="KZ178" s="10"/>
      <c r="LA178" s="10"/>
      <c r="LB178" s="10"/>
      <c r="LC178" s="10"/>
      <c r="LD178" s="10"/>
      <c r="LE178" s="10"/>
      <c r="LF178" s="10"/>
      <c r="LG178" s="10"/>
      <c r="LH178" s="10"/>
      <c r="LI178" s="10"/>
      <c r="LJ178" s="10"/>
      <c r="LK178" s="10"/>
      <c r="LL178" s="10"/>
      <c r="LM178" s="10"/>
      <c r="LN178" s="10"/>
      <c r="LO178" s="10"/>
      <c r="LP178" s="10"/>
      <c r="LQ178" s="10"/>
      <c r="LR178" s="10"/>
      <c r="LS178" s="10"/>
      <c r="LT178" s="10"/>
      <c r="LU178" s="10"/>
      <c r="LV178" s="10"/>
      <c r="LW178" s="10"/>
      <c r="LX178" s="10"/>
      <c r="LY178" s="10"/>
      <c r="LZ178" s="10"/>
      <c r="MA178" s="10"/>
      <c r="MB178" s="10"/>
      <c r="MC178" s="10"/>
      <c r="MD178" s="10"/>
      <c r="ME178" s="10"/>
      <c r="MF178" s="10"/>
      <c r="MG178" s="10"/>
      <c r="MH178" s="10"/>
      <c r="MI178" s="10"/>
      <c r="MJ178" s="10"/>
      <c r="MK178" s="10"/>
      <c r="ML178" s="10"/>
      <c r="MM178" s="10"/>
      <c r="MN178" s="10"/>
      <c r="MO178" s="10"/>
      <c r="MP178" s="10"/>
      <c r="MQ178" s="10"/>
      <c r="MR178" s="10"/>
      <c r="MS178" s="10"/>
      <c r="MT178" s="10"/>
      <c r="MU178" s="10"/>
      <c r="MV178" s="10"/>
      <c r="MW178" s="10"/>
      <c r="MX178" s="10"/>
      <c r="MY178" s="10"/>
      <c r="MZ178" s="10"/>
      <c r="NA178" s="10"/>
      <c r="NB178" s="10"/>
      <c r="NC178" s="10"/>
      <c r="ND178" s="10"/>
      <c r="NE178" s="10"/>
      <c r="NF178" s="10"/>
      <c r="NG178" s="10"/>
      <c r="NH178" s="10"/>
      <c r="NI178" s="10"/>
      <c r="NJ178" s="10"/>
      <c r="NK178" s="10"/>
      <c r="NL178" s="10"/>
      <c r="NM178" s="10"/>
      <c r="NN178" s="10"/>
      <c r="NO178" s="10"/>
      <c r="NP178" s="10"/>
      <c r="NQ178" s="10"/>
      <c r="NR178" s="10"/>
      <c r="NS178" s="10"/>
      <c r="NT178" s="10"/>
      <c r="NU178" s="10"/>
      <c r="NV178" s="10"/>
      <c r="NW178" s="10"/>
      <c r="NX178" s="10"/>
      <c r="NY178" s="10"/>
      <c r="NZ178" s="10"/>
      <c r="OA178" s="10"/>
      <c r="OB178" s="10"/>
      <c r="OC178" s="10"/>
      <c r="OD178" s="10"/>
      <c r="OE178" s="10"/>
      <c r="OF178" s="10"/>
      <c r="OG178" s="10"/>
      <c r="OH178" s="10"/>
      <c r="OI178" s="10"/>
      <c r="OJ178" s="10"/>
      <c r="OK178" s="10"/>
      <c r="OL178" s="10"/>
      <c r="OM178" s="10"/>
      <c r="ON178" s="10"/>
      <c r="OO178" s="10"/>
      <c r="OP178" s="10"/>
      <c r="OQ178" s="10"/>
      <c r="OR178" s="10"/>
      <c r="OS178" s="10"/>
      <c r="OT178" s="10"/>
      <c r="OU178" s="10"/>
      <c r="OV178" s="10"/>
      <c r="OW178" s="10"/>
      <c r="OX178" s="10"/>
      <c r="OY178" s="10"/>
      <c r="OZ178" s="10"/>
      <c r="PA178" s="10"/>
      <c r="PB178" s="10"/>
      <c r="PC178" s="10"/>
      <c r="PD178" s="10"/>
      <c r="PE178" s="10"/>
      <c r="PF178" s="10"/>
      <c r="PG178" s="10"/>
      <c r="PH178" s="10"/>
      <c r="PI178" s="10"/>
      <c r="PJ178" s="10"/>
      <c r="PK178" s="10"/>
      <c r="PL178" s="10"/>
      <c r="PM178" s="10"/>
      <c r="PN178" s="10"/>
      <c r="PO178" s="10"/>
      <c r="PP178" s="10"/>
      <c r="PQ178" s="10"/>
      <c r="PR178" s="10"/>
      <c r="PS178" s="10"/>
      <c r="PT178" s="10"/>
      <c r="PU178" s="10"/>
      <c r="PV178" s="10"/>
      <c r="PW178" s="10"/>
      <c r="PX178" s="10"/>
      <c r="PY178" s="10"/>
      <c r="PZ178" s="10"/>
      <c r="QA178" s="10"/>
      <c r="QB178" s="10"/>
      <c r="QC178" s="10"/>
      <c r="QD178" s="10"/>
      <c r="QE178" s="10"/>
      <c r="QF178" s="10"/>
      <c r="QG178" s="10"/>
      <c r="QH178" s="10"/>
      <c r="QI178" s="10"/>
      <c r="QJ178" s="10"/>
      <c r="QK178" s="10"/>
      <c r="QL178" s="10"/>
      <c r="QM178" s="10"/>
      <c r="QN178" s="10"/>
      <c r="QO178" s="10"/>
      <c r="QP178" s="10"/>
      <c r="QQ178" s="10"/>
      <c r="QR178" s="10"/>
      <c r="QS178" s="10"/>
      <c r="QT178" s="10"/>
      <c r="QU178" s="10"/>
      <c r="QV178" s="10"/>
      <c r="QW178" s="10"/>
      <c r="QX178" s="10"/>
      <c r="QY178" s="10"/>
      <c r="QZ178" s="10"/>
      <c r="RA178" s="10"/>
      <c r="RB178" s="10"/>
      <c r="RC178" s="10"/>
      <c r="RD178" s="10"/>
      <c r="RE178" s="10"/>
      <c r="RF178" s="10"/>
      <c r="RG178" s="10"/>
      <c r="RH178" s="10"/>
      <c r="RI178" s="10"/>
      <c r="RJ178" s="10"/>
      <c r="RK178" s="10"/>
      <c r="RL178" s="10"/>
      <c r="RM178" s="10"/>
      <c r="RN178" s="10"/>
      <c r="RO178" s="10"/>
      <c r="RP178" s="10"/>
      <c r="RQ178" s="10"/>
      <c r="RR178" s="10"/>
      <c r="RS178" s="10"/>
      <c r="RT178" s="10"/>
      <c r="RU178" s="10"/>
      <c r="RV178" s="10"/>
      <c r="RW178" s="10"/>
    </row>
    <row r="179" spans="2:491" s="105" customFormat="1" ht="69" customHeight="1">
      <c r="B179" s="10"/>
      <c r="C179" s="10"/>
      <c r="D179" s="10"/>
      <c r="E179" s="10"/>
      <c r="F179" s="10"/>
      <c r="G179" s="10"/>
      <c r="H179" s="10"/>
      <c r="I179" s="10"/>
      <c r="J179" s="10"/>
      <c r="K179" s="10"/>
      <c r="L179" s="10"/>
      <c r="M179" s="10"/>
      <c r="N179" s="10"/>
      <c r="O179" s="10"/>
      <c r="P179" s="10"/>
      <c r="Q179" s="10"/>
      <c r="R179" s="10"/>
      <c r="S179" s="10"/>
      <c r="T179" s="52"/>
      <c r="U179" s="10"/>
      <c r="V179" s="10"/>
      <c r="W179" s="10"/>
      <c r="X179" s="10"/>
      <c r="Y179" s="10"/>
      <c r="Z179" s="10"/>
      <c r="AA179" s="10"/>
      <c r="AB179" s="10"/>
      <c r="AC179" s="60"/>
      <c r="AD179" s="10"/>
      <c r="AE179" s="10"/>
      <c r="AF179" s="60"/>
      <c r="AG179" s="10"/>
      <c r="AH179" s="10"/>
      <c r="AI179" s="10"/>
      <c r="AJ179" s="10"/>
      <c r="AK179" s="10"/>
      <c r="AL179" s="10"/>
      <c r="AM179" s="10"/>
      <c r="AN179" s="10"/>
      <c r="AO179" s="10"/>
      <c r="AP179" s="10"/>
      <c r="AQ179" s="102"/>
      <c r="AR179" s="10"/>
      <c r="AS179" s="103"/>
      <c r="AT179" s="103"/>
      <c r="AU179" s="103"/>
      <c r="AV179" s="103"/>
      <c r="AW179" s="103"/>
      <c r="AX179" s="103"/>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c r="CM179" s="10"/>
      <c r="CN179" s="10"/>
      <c r="CO179" s="10"/>
      <c r="CP179" s="10"/>
      <c r="CQ179" s="10"/>
      <c r="CR179" s="10"/>
      <c r="CS179" s="10"/>
      <c r="CT179" s="10"/>
      <c r="CU179" s="10"/>
      <c r="CV179" s="10"/>
      <c r="CW179" s="10"/>
      <c r="CX179" s="10"/>
      <c r="CY179" s="10"/>
      <c r="CZ179" s="10"/>
      <c r="DA179" s="10"/>
      <c r="DB179" s="10"/>
      <c r="DC179" s="10"/>
      <c r="DD179" s="10"/>
      <c r="DE179" s="10"/>
      <c r="DF179" s="10"/>
      <c r="DG179" s="10"/>
      <c r="DH179" s="10"/>
      <c r="DI179" s="10"/>
      <c r="DJ179" s="10"/>
      <c r="DK179" s="10"/>
      <c r="DL179" s="10"/>
      <c r="DM179" s="10"/>
      <c r="DN179" s="10"/>
      <c r="DO179" s="10"/>
      <c r="DP179" s="10"/>
      <c r="DQ179" s="10"/>
      <c r="DR179" s="10"/>
      <c r="DS179" s="10"/>
      <c r="DT179" s="10"/>
      <c r="DU179" s="10"/>
      <c r="DV179" s="10"/>
      <c r="DW179" s="10"/>
      <c r="DX179" s="10"/>
      <c r="DY179" s="10"/>
      <c r="DZ179" s="10"/>
      <c r="EA179" s="10"/>
      <c r="EB179" s="10"/>
      <c r="EC179" s="10"/>
      <c r="ED179" s="10"/>
      <c r="EE179" s="10"/>
      <c r="EF179" s="10"/>
      <c r="EG179" s="10"/>
      <c r="EH179" s="10"/>
      <c r="EI179" s="10"/>
      <c r="EJ179" s="10"/>
      <c r="EK179" s="10"/>
      <c r="EL179" s="10"/>
      <c r="EM179" s="10"/>
      <c r="EN179" s="10"/>
      <c r="EO179" s="10"/>
      <c r="EP179" s="10"/>
      <c r="EQ179" s="10"/>
      <c r="ER179" s="10"/>
      <c r="ES179" s="10"/>
      <c r="ET179" s="10"/>
      <c r="EU179" s="10"/>
      <c r="EV179" s="10"/>
      <c r="EW179" s="10"/>
      <c r="EX179" s="10"/>
      <c r="EY179" s="10"/>
      <c r="EZ179" s="10"/>
      <c r="FA179" s="10"/>
      <c r="FB179" s="10"/>
      <c r="FC179" s="10"/>
      <c r="FD179" s="10"/>
      <c r="FE179" s="10"/>
      <c r="FF179" s="10"/>
      <c r="FG179" s="10"/>
      <c r="FH179" s="10"/>
      <c r="FI179" s="10"/>
      <c r="FJ179" s="10"/>
      <c r="FK179" s="10"/>
      <c r="FL179" s="10"/>
      <c r="FM179" s="10"/>
      <c r="FN179" s="10"/>
      <c r="FO179" s="10"/>
      <c r="FP179" s="10"/>
      <c r="FQ179" s="10"/>
      <c r="FR179" s="10"/>
      <c r="FS179" s="10"/>
      <c r="FT179" s="10"/>
      <c r="FU179" s="10"/>
      <c r="FV179" s="10"/>
      <c r="FW179" s="10"/>
      <c r="FX179" s="10"/>
      <c r="FY179" s="10"/>
      <c r="FZ179" s="10"/>
      <c r="GA179" s="10"/>
      <c r="GB179" s="10"/>
      <c r="GC179" s="10"/>
      <c r="GD179" s="10"/>
      <c r="GE179" s="10"/>
      <c r="GF179" s="10"/>
      <c r="GG179" s="10"/>
      <c r="GH179" s="10"/>
      <c r="GI179" s="10"/>
      <c r="GJ179" s="10"/>
      <c r="GK179" s="10"/>
      <c r="GL179" s="10"/>
      <c r="GM179" s="10"/>
      <c r="GN179" s="10"/>
      <c r="GO179" s="10"/>
      <c r="GP179" s="10"/>
      <c r="GQ179" s="10"/>
      <c r="GR179" s="10"/>
      <c r="GS179" s="10"/>
      <c r="GT179" s="10"/>
      <c r="GU179" s="10"/>
      <c r="GV179" s="10"/>
      <c r="GW179" s="10"/>
      <c r="GX179" s="10"/>
      <c r="GY179" s="10"/>
      <c r="GZ179" s="10"/>
      <c r="HA179" s="10"/>
      <c r="HB179" s="10"/>
      <c r="HC179" s="10"/>
      <c r="HD179" s="10"/>
      <c r="HE179" s="10"/>
      <c r="HF179" s="10"/>
      <c r="HG179" s="10"/>
      <c r="HH179" s="10"/>
      <c r="HI179" s="10"/>
      <c r="HJ179" s="10"/>
      <c r="HK179" s="10"/>
      <c r="HL179" s="10"/>
      <c r="HM179" s="10"/>
      <c r="HN179" s="10"/>
      <c r="HO179" s="10"/>
      <c r="HP179" s="10"/>
      <c r="HQ179" s="10"/>
      <c r="HR179" s="10"/>
      <c r="HS179" s="10"/>
      <c r="HT179" s="10"/>
      <c r="HU179" s="10"/>
      <c r="HV179" s="10"/>
      <c r="HW179" s="10"/>
      <c r="HX179" s="10"/>
      <c r="HY179" s="10"/>
      <c r="HZ179" s="10"/>
      <c r="IA179" s="10"/>
      <c r="IB179" s="10"/>
      <c r="IC179" s="10"/>
      <c r="ID179" s="10"/>
      <c r="IE179" s="10"/>
      <c r="IF179" s="10"/>
      <c r="IG179" s="10"/>
      <c r="IH179" s="10"/>
      <c r="II179" s="10"/>
      <c r="IJ179" s="10"/>
      <c r="IK179" s="10"/>
      <c r="IL179" s="10"/>
      <c r="IM179" s="10"/>
      <c r="IN179" s="10"/>
      <c r="IO179" s="10"/>
      <c r="IP179" s="10"/>
      <c r="IQ179" s="10"/>
      <c r="IR179" s="10"/>
      <c r="IS179" s="10"/>
      <c r="IT179" s="10"/>
      <c r="IU179" s="10"/>
      <c r="IV179" s="10"/>
      <c r="IW179" s="10"/>
      <c r="IX179" s="10"/>
      <c r="IY179" s="10"/>
      <c r="IZ179" s="10"/>
      <c r="JA179" s="10"/>
      <c r="JB179" s="10"/>
      <c r="JC179" s="10"/>
      <c r="JD179" s="10"/>
      <c r="JE179" s="10"/>
      <c r="JF179" s="10"/>
      <c r="JG179" s="10"/>
      <c r="JH179" s="10"/>
      <c r="JI179" s="10"/>
      <c r="JJ179" s="10"/>
      <c r="JK179" s="10"/>
      <c r="JL179" s="10"/>
      <c r="JM179" s="10"/>
      <c r="JN179" s="10"/>
      <c r="JO179" s="10"/>
      <c r="JP179" s="10"/>
      <c r="JQ179" s="10"/>
      <c r="JR179" s="10"/>
      <c r="JS179" s="10"/>
      <c r="JT179" s="10"/>
      <c r="JU179" s="10"/>
      <c r="JV179" s="10"/>
      <c r="JW179" s="10"/>
      <c r="JX179" s="10"/>
      <c r="JY179" s="10"/>
      <c r="JZ179" s="10"/>
      <c r="KA179" s="10"/>
      <c r="KB179" s="10"/>
      <c r="KC179" s="10"/>
      <c r="KD179" s="10"/>
      <c r="KE179" s="10"/>
      <c r="KF179" s="10"/>
      <c r="KG179" s="10"/>
      <c r="KH179" s="10"/>
      <c r="KI179" s="10"/>
      <c r="KJ179" s="10"/>
      <c r="KK179" s="10"/>
      <c r="KL179" s="10"/>
      <c r="KM179" s="10"/>
      <c r="KN179" s="10"/>
      <c r="KO179" s="10"/>
      <c r="KP179" s="10"/>
      <c r="KQ179" s="10"/>
      <c r="KR179" s="10"/>
      <c r="KS179" s="10"/>
      <c r="KT179" s="10"/>
      <c r="KU179" s="10"/>
      <c r="KV179" s="10"/>
      <c r="KW179" s="10"/>
      <c r="KX179" s="10"/>
      <c r="KY179" s="10"/>
      <c r="KZ179" s="10"/>
      <c r="LA179" s="10"/>
      <c r="LB179" s="10"/>
      <c r="LC179" s="10"/>
      <c r="LD179" s="10"/>
      <c r="LE179" s="10"/>
      <c r="LF179" s="10"/>
      <c r="LG179" s="10"/>
      <c r="LH179" s="10"/>
      <c r="LI179" s="10"/>
      <c r="LJ179" s="10"/>
      <c r="LK179" s="10"/>
      <c r="LL179" s="10"/>
      <c r="LM179" s="10"/>
      <c r="LN179" s="10"/>
      <c r="LO179" s="10"/>
      <c r="LP179" s="10"/>
      <c r="LQ179" s="10"/>
      <c r="LR179" s="10"/>
      <c r="LS179" s="10"/>
      <c r="LT179" s="10"/>
      <c r="LU179" s="10"/>
      <c r="LV179" s="10"/>
      <c r="LW179" s="10"/>
      <c r="LX179" s="10"/>
      <c r="LY179" s="10"/>
      <c r="LZ179" s="10"/>
      <c r="MA179" s="10"/>
      <c r="MB179" s="10"/>
      <c r="MC179" s="10"/>
      <c r="MD179" s="10"/>
      <c r="ME179" s="10"/>
      <c r="MF179" s="10"/>
      <c r="MG179" s="10"/>
      <c r="MH179" s="10"/>
      <c r="MI179" s="10"/>
      <c r="MJ179" s="10"/>
      <c r="MK179" s="10"/>
      <c r="ML179" s="10"/>
      <c r="MM179" s="10"/>
      <c r="MN179" s="10"/>
      <c r="MO179" s="10"/>
      <c r="MP179" s="10"/>
      <c r="MQ179" s="10"/>
      <c r="MR179" s="10"/>
      <c r="MS179" s="10"/>
      <c r="MT179" s="10"/>
      <c r="MU179" s="10"/>
      <c r="MV179" s="10"/>
      <c r="MW179" s="10"/>
      <c r="MX179" s="10"/>
      <c r="MY179" s="10"/>
      <c r="MZ179" s="10"/>
      <c r="NA179" s="10"/>
      <c r="NB179" s="10"/>
      <c r="NC179" s="10"/>
      <c r="ND179" s="10"/>
      <c r="NE179" s="10"/>
      <c r="NF179" s="10"/>
      <c r="NG179" s="10"/>
      <c r="NH179" s="10"/>
      <c r="NI179" s="10"/>
      <c r="NJ179" s="10"/>
      <c r="NK179" s="10"/>
      <c r="NL179" s="10"/>
      <c r="NM179" s="10"/>
      <c r="NN179" s="10"/>
      <c r="NO179" s="10"/>
      <c r="NP179" s="10"/>
      <c r="NQ179" s="10"/>
      <c r="NR179" s="10"/>
      <c r="NS179" s="10"/>
      <c r="NT179" s="10"/>
      <c r="NU179" s="10"/>
      <c r="NV179" s="10"/>
      <c r="NW179" s="10"/>
      <c r="NX179" s="10"/>
      <c r="NY179" s="10"/>
      <c r="NZ179" s="10"/>
      <c r="OA179" s="10"/>
      <c r="OB179" s="10"/>
      <c r="OC179" s="10"/>
      <c r="OD179" s="10"/>
      <c r="OE179" s="10"/>
      <c r="OF179" s="10"/>
      <c r="OG179" s="10"/>
      <c r="OH179" s="10"/>
      <c r="OI179" s="10"/>
      <c r="OJ179" s="10"/>
      <c r="OK179" s="10"/>
      <c r="OL179" s="10"/>
      <c r="OM179" s="10"/>
      <c r="ON179" s="10"/>
      <c r="OO179" s="10"/>
      <c r="OP179" s="10"/>
      <c r="OQ179" s="10"/>
      <c r="OR179" s="10"/>
      <c r="OS179" s="10"/>
      <c r="OT179" s="10"/>
      <c r="OU179" s="10"/>
      <c r="OV179" s="10"/>
      <c r="OW179" s="10"/>
      <c r="OX179" s="10"/>
      <c r="OY179" s="10"/>
      <c r="OZ179" s="10"/>
      <c r="PA179" s="10"/>
      <c r="PB179" s="10"/>
      <c r="PC179" s="10"/>
      <c r="PD179" s="10"/>
      <c r="PE179" s="10"/>
      <c r="PF179" s="10"/>
      <c r="PG179" s="10"/>
      <c r="PH179" s="10"/>
      <c r="PI179" s="10"/>
      <c r="PJ179" s="10"/>
      <c r="PK179" s="10"/>
      <c r="PL179" s="10"/>
      <c r="PM179" s="10"/>
      <c r="PN179" s="10"/>
      <c r="PO179" s="10"/>
      <c r="PP179" s="10"/>
      <c r="PQ179" s="10"/>
      <c r="PR179" s="10"/>
      <c r="PS179" s="10"/>
      <c r="PT179" s="10"/>
      <c r="PU179" s="10"/>
      <c r="PV179" s="10"/>
      <c r="PW179" s="10"/>
      <c r="PX179" s="10"/>
      <c r="PY179" s="10"/>
      <c r="PZ179" s="10"/>
      <c r="QA179" s="10"/>
      <c r="QB179" s="10"/>
      <c r="QC179" s="10"/>
      <c r="QD179" s="10"/>
      <c r="QE179" s="10"/>
      <c r="QF179" s="10"/>
      <c r="QG179" s="10"/>
      <c r="QH179" s="10"/>
      <c r="QI179" s="10"/>
      <c r="QJ179" s="10"/>
      <c r="QK179" s="10"/>
      <c r="QL179" s="10"/>
      <c r="QM179" s="10"/>
      <c r="QN179" s="10"/>
      <c r="QO179" s="10"/>
      <c r="QP179" s="10"/>
      <c r="QQ179" s="10"/>
      <c r="QR179" s="10"/>
      <c r="QS179" s="10"/>
      <c r="QT179" s="10"/>
      <c r="QU179" s="10"/>
      <c r="QV179" s="10"/>
      <c r="QW179" s="10"/>
      <c r="QX179" s="10"/>
      <c r="QY179" s="10"/>
      <c r="QZ179" s="10"/>
      <c r="RA179" s="10"/>
      <c r="RB179" s="10"/>
      <c r="RC179" s="10"/>
      <c r="RD179" s="10"/>
      <c r="RE179" s="10"/>
      <c r="RF179" s="10"/>
      <c r="RG179" s="10"/>
      <c r="RH179" s="10"/>
      <c r="RI179" s="10"/>
      <c r="RJ179" s="10"/>
      <c r="RK179" s="10"/>
      <c r="RL179" s="10"/>
      <c r="RM179" s="10"/>
      <c r="RN179" s="10"/>
      <c r="RO179" s="10"/>
      <c r="RP179" s="10"/>
      <c r="RQ179" s="10"/>
      <c r="RR179" s="10"/>
      <c r="RS179" s="10"/>
      <c r="RT179" s="10"/>
      <c r="RU179" s="10"/>
      <c r="RV179" s="10"/>
      <c r="RW179" s="10"/>
    </row>
    <row r="180" spans="2:491" s="105" customFormat="1" ht="69" customHeight="1">
      <c r="B180" s="10"/>
      <c r="C180" s="10"/>
      <c r="D180" s="10"/>
      <c r="E180" s="10"/>
      <c r="F180" s="10"/>
      <c r="G180" s="10"/>
      <c r="H180" s="10"/>
      <c r="I180" s="10"/>
      <c r="J180" s="10"/>
      <c r="K180" s="10"/>
      <c r="L180" s="10"/>
      <c r="M180" s="10"/>
      <c r="N180" s="10"/>
      <c r="O180" s="10"/>
      <c r="P180" s="10"/>
      <c r="Q180" s="10"/>
      <c r="R180" s="10"/>
      <c r="S180" s="10"/>
      <c r="T180" s="52"/>
      <c r="U180" s="10"/>
      <c r="V180" s="10"/>
      <c r="W180" s="10"/>
      <c r="X180" s="10"/>
      <c r="Y180" s="10"/>
      <c r="Z180" s="10"/>
      <c r="AA180" s="10"/>
      <c r="AB180" s="10"/>
      <c r="AC180" s="60"/>
      <c r="AD180" s="10"/>
      <c r="AE180" s="10"/>
      <c r="AF180" s="60"/>
      <c r="AG180" s="10"/>
      <c r="AH180" s="10"/>
      <c r="AI180" s="10"/>
      <c r="AJ180" s="10"/>
      <c r="AK180" s="10"/>
      <c r="AL180" s="10"/>
      <c r="AM180" s="10"/>
      <c r="AN180" s="10"/>
      <c r="AO180" s="10"/>
      <c r="AP180" s="10"/>
      <c r="AQ180" s="102"/>
      <c r="AR180" s="10"/>
      <c r="AS180" s="103"/>
      <c r="AT180" s="103"/>
      <c r="AU180" s="103"/>
      <c r="AV180" s="103"/>
      <c r="AW180" s="103"/>
      <c r="AX180" s="103"/>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c r="CM180" s="10"/>
      <c r="CN180" s="10"/>
      <c r="CO180" s="10"/>
      <c r="CP180" s="10"/>
      <c r="CQ180" s="10"/>
      <c r="CR180" s="10"/>
      <c r="CS180" s="10"/>
      <c r="CT180" s="10"/>
      <c r="CU180" s="10"/>
      <c r="CV180" s="10"/>
      <c r="CW180" s="10"/>
      <c r="CX180" s="10"/>
      <c r="CY180" s="10"/>
      <c r="CZ180" s="10"/>
      <c r="DA180" s="10"/>
      <c r="DB180" s="10"/>
      <c r="DC180" s="10"/>
      <c r="DD180" s="10"/>
      <c r="DE180" s="10"/>
      <c r="DF180" s="10"/>
      <c r="DG180" s="10"/>
      <c r="DH180" s="10"/>
      <c r="DI180" s="10"/>
      <c r="DJ180" s="10"/>
      <c r="DK180" s="10"/>
      <c r="DL180" s="10"/>
      <c r="DM180" s="10"/>
      <c r="DN180" s="10"/>
      <c r="DO180" s="10"/>
      <c r="DP180" s="10"/>
      <c r="DQ180" s="10"/>
      <c r="DR180" s="10"/>
      <c r="DS180" s="10"/>
      <c r="DT180" s="10"/>
      <c r="DU180" s="10"/>
      <c r="DV180" s="10"/>
      <c r="DW180" s="10"/>
      <c r="DX180" s="10"/>
      <c r="DY180" s="10"/>
      <c r="DZ180" s="10"/>
      <c r="EA180" s="10"/>
      <c r="EB180" s="10"/>
      <c r="EC180" s="10"/>
      <c r="ED180" s="10"/>
      <c r="EE180" s="10"/>
      <c r="EF180" s="10"/>
      <c r="EG180" s="10"/>
      <c r="EH180" s="10"/>
      <c r="EI180" s="10"/>
      <c r="EJ180" s="10"/>
      <c r="EK180" s="10"/>
      <c r="EL180" s="10"/>
      <c r="EM180" s="10"/>
      <c r="EN180" s="10"/>
      <c r="EO180" s="10"/>
      <c r="EP180" s="10"/>
      <c r="EQ180" s="10"/>
      <c r="ER180" s="10"/>
      <c r="ES180" s="10"/>
      <c r="ET180" s="10"/>
      <c r="EU180" s="10"/>
      <c r="EV180" s="10"/>
      <c r="EW180" s="10"/>
      <c r="EX180" s="10"/>
      <c r="EY180" s="10"/>
      <c r="EZ180" s="10"/>
      <c r="FA180" s="10"/>
      <c r="FB180" s="10"/>
      <c r="FC180" s="10"/>
      <c r="FD180" s="10"/>
      <c r="FE180" s="10"/>
      <c r="FF180" s="10"/>
      <c r="FG180" s="10"/>
      <c r="FH180" s="10"/>
      <c r="FI180" s="10"/>
      <c r="FJ180" s="10"/>
      <c r="FK180" s="10"/>
      <c r="FL180" s="10"/>
      <c r="FM180" s="10"/>
      <c r="FN180" s="10"/>
      <c r="FO180" s="10"/>
      <c r="FP180" s="10"/>
      <c r="FQ180" s="10"/>
      <c r="FR180" s="10"/>
      <c r="FS180" s="10"/>
      <c r="FT180" s="10"/>
      <c r="FU180" s="10"/>
      <c r="FV180" s="10"/>
      <c r="FW180" s="10"/>
      <c r="FX180" s="10"/>
      <c r="FY180" s="10"/>
      <c r="FZ180" s="10"/>
      <c r="GA180" s="10"/>
      <c r="GB180" s="10"/>
      <c r="GC180" s="10"/>
      <c r="GD180" s="10"/>
      <c r="GE180" s="10"/>
      <c r="GF180" s="10"/>
      <c r="GG180" s="10"/>
      <c r="GH180" s="10"/>
      <c r="GI180" s="10"/>
      <c r="GJ180" s="10"/>
      <c r="GK180" s="10"/>
      <c r="GL180" s="10"/>
      <c r="GM180" s="10"/>
      <c r="GN180" s="10"/>
      <c r="GO180" s="10"/>
      <c r="GP180" s="10"/>
      <c r="GQ180" s="10"/>
      <c r="GR180" s="10"/>
      <c r="GS180" s="10"/>
      <c r="GT180" s="10"/>
      <c r="GU180" s="10"/>
      <c r="GV180" s="10"/>
      <c r="GW180" s="10"/>
      <c r="GX180" s="10"/>
      <c r="GY180" s="10"/>
      <c r="GZ180" s="10"/>
      <c r="HA180" s="10"/>
      <c r="HB180" s="10"/>
      <c r="HC180" s="10"/>
      <c r="HD180" s="10"/>
      <c r="HE180" s="10"/>
      <c r="HF180" s="10"/>
      <c r="HG180" s="10"/>
      <c r="HH180" s="10"/>
      <c r="HI180" s="10"/>
      <c r="HJ180" s="10"/>
      <c r="HK180" s="10"/>
      <c r="HL180" s="10"/>
      <c r="HM180" s="10"/>
      <c r="HN180" s="10"/>
      <c r="HO180" s="10"/>
      <c r="HP180" s="10"/>
      <c r="HQ180" s="10"/>
      <c r="HR180" s="10"/>
      <c r="HS180" s="10"/>
      <c r="HT180" s="10"/>
      <c r="HU180" s="10"/>
      <c r="HV180" s="10"/>
      <c r="HW180" s="10"/>
      <c r="HX180" s="10"/>
      <c r="HY180" s="10"/>
      <c r="HZ180" s="10"/>
      <c r="IA180" s="10"/>
      <c r="IB180" s="10"/>
      <c r="IC180" s="10"/>
      <c r="ID180" s="10"/>
      <c r="IE180" s="10"/>
      <c r="IF180" s="10"/>
      <c r="IG180" s="10"/>
      <c r="IH180" s="10"/>
      <c r="II180" s="10"/>
      <c r="IJ180" s="10"/>
      <c r="IK180" s="10"/>
      <c r="IL180" s="10"/>
      <c r="IM180" s="10"/>
      <c r="IN180" s="10"/>
      <c r="IO180" s="10"/>
      <c r="IP180" s="10"/>
      <c r="IQ180" s="10"/>
      <c r="IR180" s="10"/>
      <c r="IS180" s="10"/>
      <c r="IT180" s="10"/>
      <c r="IU180" s="10"/>
      <c r="IV180" s="10"/>
      <c r="IW180" s="10"/>
      <c r="IX180" s="10"/>
      <c r="IY180" s="10"/>
      <c r="IZ180" s="10"/>
      <c r="JA180" s="10"/>
      <c r="JB180" s="10"/>
      <c r="JC180" s="10"/>
      <c r="JD180" s="10"/>
      <c r="JE180" s="10"/>
      <c r="JF180" s="10"/>
      <c r="JG180" s="10"/>
      <c r="JH180" s="10"/>
      <c r="JI180" s="10"/>
      <c r="JJ180" s="10"/>
      <c r="JK180" s="10"/>
      <c r="JL180" s="10"/>
      <c r="JM180" s="10"/>
      <c r="JN180" s="10"/>
      <c r="JO180" s="10"/>
      <c r="JP180" s="10"/>
      <c r="JQ180" s="10"/>
      <c r="JR180" s="10"/>
      <c r="JS180" s="10"/>
      <c r="JT180" s="10"/>
      <c r="JU180" s="10"/>
      <c r="JV180" s="10"/>
      <c r="JW180" s="10"/>
      <c r="JX180" s="10"/>
      <c r="JY180" s="10"/>
      <c r="JZ180" s="10"/>
      <c r="KA180" s="10"/>
      <c r="KB180" s="10"/>
      <c r="KC180" s="10"/>
      <c r="KD180" s="10"/>
      <c r="KE180" s="10"/>
      <c r="KF180" s="10"/>
      <c r="KG180" s="10"/>
      <c r="KH180" s="10"/>
      <c r="KI180" s="10"/>
      <c r="KJ180" s="10"/>
      <c r="KK180" s="10"/>
      <c r="KL180" s="10"/>
      <c r="KM180" s="10"/>
      <c r="KN180" s="10"/>
      <c r="KO180" s="10"/>
      <c r="KP180" s="10"/>
      <c r="KQ180" s="10"/>
      <c r="KR180" s="10"/>
      <c r="KS180" s="10"/>
      <c r="KT180" s="10"/>
      <c r="KU180" s="10"/>
      <c r="KV180" s="10"/>
      <c r="KW180" s="10"/>
      <c r="KX180" s="10"/>
      <c r="KY180" s="10"/>
      <c r="KZ180" s="10"/>
      <c r="LA180" s="10"/>
      <c r="LB180" s="10"/>
      <c r="LC180" s="10"/>
      <c r="LD180" s="10"/>
      <c r="LE180" s="10"/>
      <c r="LF180" s="10"/>
      <c r="LG180" s="10"/>
      <c r="LH180" s="10"/>
      <c r="LI180" s="10"/>
      <c r="LJ180" s="10"/>
      <c r="LK180" s="10"/>
      <c r="LL180" s="10"/>
      <c r="LM180" s="10"/>
      <c r="LN180" s="10"/>
      <c r="LO180" s="10"/>
      <c r="LP180" s="10"/>
      <c r="LQ180" s="10"/>
      <c r="LR180" s="10"/>
      <c r="LS180" s="10"/>
      <c r="LT180" s="10"/>
      <c r="LU180" s="10"/>
      <c r="LV180" s="10"/>
      <c r="LW180" s="10"/>
      <c r="LX180" s="10"/>
      <c r="LY180" s="10"/>
      <c r="LZ180" s="10"/>
      <c r="MA180" s="10"/>
      <c r="MB180" s="10"/>
      <c r="MC180" s="10"/>
      <c r="MD180" s="10"/>
      <c r="ME180" s="10"/>
      <c r="MF180" s="10"/>
      <c r="MG180" s="10"/>
      <c r="MH180" s="10"/>
      <c r="MI180" s="10"/>
      <c r="MJ180" s="10"/>
      <c r="MK180" s="10"/>
      <c r="ML180" s="10"/>
      <c r="MM180" s="10"/>
      <c r="MN180" s="10"/>
      <c r="MO180" s="10"/>
      <c r="MP180" s="10"/>
      <c r="MQ180" s="10"/>
      <c r="MR180" s="10"/>
      <c r="MS180" s="10"/>
      <c r="MT180" s="10"/>
      <c r="MU180" s="10"/>
      <c r="MV180" s="10"/>
      <c r="MW180" s="10"/>
      <c r="MX180" s="10"/>
      <c r="MY180" s="10"/>
      <c r="MZ180" s="10"/>
      <c r="NA180" s="10"/>
      <c r="NB180" s="10"/>
      <c r="NC180" s="10"/>
      <c r="ND180" s="10"/>
      <c r="NE180" s="10"/>
      <c r="NF180" s="10"/>
      <c r="NG180" s="10"/>
      <c r="NH180" s="10"/>
      <c r="NI180" s="10"/>
      <c r="NJ180" s="10"/>
      <c r="NK180" s="10"/>
      <c r="NL180" s="10"/>
      <c r="NM180" s="10"/>
      <c r="NN180" s="10"/>
      <c r="NO180" s="10"/>
      <c r="NP180" s="10"/>
      <c r="NQ180" s="10"/>
      <c r="NR180" s="10"/>
      <c r="NS180" s="10"/>
      <c r="NT180" s="10"/>
      <c r="NU180" s="10"/>
      <c r="NV180" s="10"/>
      <c r="NW180" s="10"/>
      <c r="NX180" s="10"/>
      <c r="NY180" s="10"/>
      <c r="NZ180" s="10"/>
      <c r="OA180" s="10"/>
      <c r="OB180" s="10"/>
      <c r="OC180" s="10"/>
      <c r="OD180" s="10"/>
      <c r="OE180" s="10"/>
      <c r="OF180" s="10"/>
      <c r="OG180" s="10"/>
      <c r="OH180" s="10"/>
      <c r="OI180" s="10"/>
      <c r="OJ180" s="10"/>
      <c r="OK180" s="10"/>
      <c r="OL180" s="10"/>
      <c r="OM180" s="10"/>
      <c r="ON180" s="10"/>
      <c r="OO180" s="10"/>
      <c r="OP180" s="10"/>
      <c r="OQ180" s="10"/>
      <c r="OR180" s="10"/>
      <c r="OS180" s="10"/>
      <c r="OT180" s="10"/>
      <c r="OU180" s="10"/>
      <c r="OV180" s="10"/>
      <c r="OW180" s="10"/>
      <c r="OX180" s="10"/>
      <c r="OY180" s="10"/>
      <c r="OZ180" s="10"/>
      <c r="PA180" s="10"/>
      <c r="PB180" s="10"/>
      <c r="PC180" s="10"/>
      <c r="PD180" s="10"/>
      <c r="PE180" s="10"/>
      <c r="PF180" s="10"/>
      <c r="PG180" s="10"/>
      <c r="PH180" s="10"/>
      <c r="PI180" s="10"/>
      <c r="PJ180" s="10"/>
      <c r="PK180" s="10"/>
      <c r="PL180" s="10"/>
      <c r="PM180" s="10"/>
      <c r="PN180" s="10"/>
      <c r="PO180" s="10"/>
      <c r="PP180" s="10"/>
      <c r="PQ180" s="10"/>
      <c r="PR180" s="10"/>
      <c r="PS180" s="10"/>
      <c r="PT180" s="10"/>
      <c r="PU180" s="10"/>
      <c r="PV180" s="10"/>
      <c r="PW180" s="10"/>
      <c r="PX180" s="10"/>
      <c r="PY180" s="10"/>
      <c r="PZ180" s="10"/>
      <c r="QA180" s="10"/>
      <c r="QB180" s="10"/>
      <c r="QC180" s="10"/>
      <c r="QD180" s="10"/>
      <c r="QE180" s="10"/>
      <c r="QF180" s="10"/>
      <c r="QG180" s="10"/>
      <c r="QH180" s="10"/>
      <c r="QI180" s="10"/>
      <c r="QJ180" s="10"/>
      <c r="QK180" s="10"/>
      <c r="QL180" s="10"/>
      <c r="QM180" s="10"/>
      <c r="QN180" s="10"/>
      <c r="QO180" s="10"/>
      <c r="QP180" s="10"/>
      <c r="QQ180" s="10"/>
      <c r="QR180" s="10"/>
      <c r="QS180" s="10"/>
      <c r="QT180" s="10"/>
      <c r="QU180" s="10"/>
      <c r="QV180" s="10"/>
      <c r="QW180" s="10"/>
      <c r="QX180" s="10"/>
      <c r="QY180" s="10"/>
      <c r="QZ180" s="10"/>
      <c r="RA180" s="10"/>
      <c r="RB180" s="10"/>
      <c r="RC180" s="10"/>
      <c r="RD180" s="10"/>
      <c r="RE180" s="10"/>
      <c r="RF180" s="10"/>
      <c r="RG180" s="10"/>
      <c r="RH180" s="10"/>
      <c r="RI180" s="10"/>
      <c r="RJ180" s="10"/>
      <c r="RK180" s="10"/>
      <c r="RL180" s="10"/>
      <c r="RM180" s="10"/>
      <c r="RN180" s="10"/>
      <c r="RO180" s="10"/>
      <c r="RP180" s="10"/>
      <c r="RQ180" s="10"/>
      <c r="RR180" s="10"/>
      <c r="RS180" s="10"/>
      <c r="RT180" s="10"/>
      <c r="RU180" s="10"/>
      <c r="RV180" s="10"/>
      <c r="RW180" s="10"/>
    </row>
    <row r="181" spans="2:491" s="105" customFormat="1" ht="69" customHeight="1">
      <c r="B181" s="10"/>
      <c r="C181" s="10"/>
      <c r="D181" s="10"/>
      <c r="E181" s="10"/>
      <c r="F181" s="10"/>
      <c r="G181" s="10"/>
      <c r="H181" s="10"/>
      <c r="I181" s="10"/>
      <c r="J181" s="10"/>
      <c r="K181" s="10"/>
      <c r="L181" s="10"/>
      <c r="M181" s="10"/>
      <c r="N181" s="10"/>
      <c r="O181" s="10"/>
      <c r="P181" s="10"/>
      <c r="Q181" s="10"/>
      <c r="R181" s="10"/>
      <c r="S181" s="10"/>
      <c r="T181" s="52"/>
      <c r="U181" s="10"/>
      <c r="V181" s="10"/>
      <c r="W181" s="10"/>
      <c r="X181" s="10"/>
      <c r="Y181" s="10"/>
      <c r="Z181" s="10"/>
      <c r="AA181" s="10"/>
      <c r="AB181" s="10"/>
      <c r="AC181" s="60"/>
      <c r="AD181" s="10"/>
      <c r="AE181" s="10"/>
      <c r="AF181" s="60"/>
      <c r="AG181" s="10"/>
      <c r="AH181" s="10"/>
      <c r="AI181" s="10"/>
      <c r="AJ181" s="10"/>
      <c r="AK181" s="10"/>
      <c r="AL181" s="10"/>
      <c r="AM181" s="10"/>
      <c r="AN181" s="10"/>
      <c r="AO181" s="10"/>
      <c r="AP181" s="10"/>
      <c r="AQ181" s="102"/>
      <c r="AR181" s="10"/>
      <c r="AS181" s="103"/>
      <c r="AT181" s="103"/>
      <c r="AU181" s="103"/>
      <c r="AV181" s="103"/>
      <c r="AW181" s="103"/>
      <c r="AX181" s="103"/>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c r="CM181" s="10"/>
      <c r="CN181" s="10"/>
      <c r="CO181" s="10"/>
      <c r="CP181" s="10"/>
      <c r="CQ181" s="10"/>
      <c r="CR181" s="10"/>
      <c r="CS181" s="10"/>
      <c r="CT181" s="10"/>
      <c r="CU181" s="10"/>
      <c r="CV181" s="10"/>
      <c r="CW181" s="10"/>
      <c r="CX181" s="10"/>
      <c r="CY181" s="10"/>
      <c r="CZ181" s="10"/>
      <c r="DA181" s="10"/>
      <c r="DB181" s="10"/>
      <c r="DC181" s="10"/>
      <c r="DD181" s="10"/>
      <c r="DE181" s="10"/>
      <c r="DF181" s="10"/>
      <c r="DG181" s="10"/>
      <c r="DH181" s="10"/>
      <c r="DI181" s="10"/>
      <c r="DJ181" s="10"/>
      <c r="DK181" s="10"/>
      <c r="DL181" s="10"/>
      <c r="DM181" s="10"/>
      <c r="DN181" s="10"/>
      <c r="DO181" s="10"/>
      <c r="DP181" s="10"/>
      <c r="DQ181" s="10"/>
      <c r="DR181" s="10"/>
      <c r="DS181" s="10"/>
      <c r="DT181" s="10"/>
      <c r="DU181" s="10"/>
      <c r="DV181" s="10"/>
      <c r="DW181" s="10"/>
      <c r="DX181" s="10"/>
      <c r="DY181" s="10"/>
      <c r="DZ181" s="10"/>
      <c r="EA181" s="10"/>
      <c r="EB181" s="10"/>
      <c r="EC181" s="10"/>
      <c r="ED181" s="10"/>
      <c r="EE181" s="10"/>
      <c r="EF181" s="10"/>
      <c r="EG181" s="10"/>
      <c r="EH181" s="10"/>
      <c r="EI181" s="10"/>
      <c r="EJ181" s="10"/>
      <c r="EK181" s="10"/>
      <c r="EL181" s="10"/>
      <c r="EM181" s="10"/>
      <c r="EN181" s="10"/>
      <c r="EO181" s="10"/>
      <c r="EP181" s="10"/>
      <c r="EQ181" s="10"/>
      <c r="ER181" s="10"/>
      <c r="ES181" s="10"/>
      <c r="ET181" s="10"/>
      <c r="EU181" s="10"/>
      <c r="EV181" s="10"/>
      <c r="EW181" s="10"/>
      <c r="EX181" s="10"/>
      <c r="EY181" s="10"/>
      <c r="EZ181" s="10"/>
      <c r="FA181" s="10"/>
      <c r="FB181" s="10"/>
      <c r="FC181" s="10"/>
      <c r="FD181" s="10"/>
      <c r="FE181" s="10"/>
      <c r="FF181" s="10"/>
      <c r="FG181" s="10"/>
      <c r="FH181" s="10"/>
      <c r="FI181" s="10"/>
      <c r="FJ181" s="10"/>
      <c r="FK181" s="10"/>
      <c r="FL181" s="10"/>
      <c r="FM181" s="10"/>
      <c r="FN181" s="10"/>
      <c r="FO181" s="10"/>
      <c r="FP181" s="10"/>
      <c r="FQ181" s="10"/>
      <c r="FR181" s="10"/>
      <c r="FS181" s="10"/>
      <c r="FT181" s="10"/>
      <c r="FU181" s="10"/>
      <c r="FV181" s="10"/>
      <c r="FW181" s="10"/>
      <c r="FX181" s="10"/>
      <c r="FY181" s="10"/>
      <c r="FZ181" s="10"/>
      <c r="GA181" s="10"/>
      <c r="GB181" s="10"/>
      <c r="GC181" s="10"/>
      <c r="GD181" s="10"/>
      <c r="GE181" s="10"/>
      <c r="GF181" s="10"/>
      <c r="GG181" s="10"/>
      <c r="GH181" s="10"/>
      <c r="GI181" s="10"/>
      <c r="GJ181" s="10"/>
      <c r="GK181" s="10"/>
      <c r="GL181" s="10"/>
      <c r="GM181" s="10"/>
      <c r="GN181" s="10"/>
      <c r="GO181" s="10"/>
      <c r="GP181" s="10"/>
      <c r="GQ181" s="10"/>
      <c r="GR181" s="10"/>
      <c r="GS181" s="10"/>
      <c r="GT181" s="10"/>
      <c r="GU181" s="10"/>
      <c r="GV181" s="10"/>
      <c r="GW181" s="10"/>
      <c r="GX181" s="10"/>
      <c r="GY181" s="10"/>
      <c r="GZ181" s="10"/>
      <c r="HA181" s="10"/>
      <c r="HB181" s="10"/>
      <c r="HC181" s="10"/>
      <c r="HD181" s="10"/>
      <c r="HE181" s="10"/>
      <c r="HF181" s="10"/>
      <c r="HG181" s="10"/>
      <c r="HH181" s="10"/>
      <c r="HI181" s="10"/>
      <c r="HJ181" s="10"/>
      <c r="HK181" s="10"/>
      <c r="HL181" s="10"/>
      <c r="HM181" s="10"/>
      <c r="HN181" s="10"/>
      <c r="HO181" s="10"/>
      <c r="HP181" s="10"/>
      <c r="HQ181" s="10"/>
      <c r="HR181" s="10"/>
      <c r="HS181" s="10"/>
      <c r="HT181" s="10"/>
      <c r="HU181" s="10"/>
      <c r="HV181" s="10"/>
      <c r="HW181" s="10"/>
      <c r="HX181" s="10"/>
      <c r="HY181" s="10"/>
      <c r="HZ181" s="10"/>
      <c r="IA181" s="10"/>
      <c r="IB181" s="10"/>
      <c r="IC181" s="10"/>
      <c r="ID181" s="10"/>
      <c r="IE181" s="10"/>
      <c r="IF181" s="10"/>
      <c r="IG181" s="10"/>
      <c r="IH181" s="10"/>
      <c r="II181" s="10"/>
      <c r="IJ181" s="10"/>
      <c r="IK181" s="10"/>
      <c r="IL181" s="10"/>
      <c r="IM181" s="10"/>
      <c r="IN181" s="10"/>
      <c r="IO181" s="10"/>
      <c r="IP181" s="10"/>
      <c r="IQ181" s="10"/>
      <c r="IR181" s="10"/>
      <c r="IS181" s="10"/>
      <c r="IT181" s="10"/>
      <c r="IU181" s="10"/>
      <c r="IV181" s="10"/>
      <c r="IW181" s="10"/>
      <c r="IX181" s="10"/>
      <c r="IY181" s="10"/>
      <c r="IZ181" s="10"/>
      <c r="JA181" s="10"/>
      <c r="JB181" s="10"/>
      <c r="JC181" s="10"/>
      <c r="JD181" s="10"/>
      <c r="JE181" s="10"/>
      <c r="JF181" s="10"/>
      <c r="JG181" s="10"/>
      <c r="JH181" s="10"/>
      <c r="JI181" s="10"/>
      <c r="JJ181" s="10"/>
      <c r="JK181" s="10"/>
      <c r="JL181" s="10"/>
      <c r="JM181" s="10"/>
      <c r="JN181" s="10"/>
      <c r="JO181" s="10"/>
      <c r="JP181" s="10"/>
      <c r="JQ181" s="10"/>
      <c r="JR181" s="10"/>
      <c r="JS181" s="10"/>
      <c r="JT181" s="10"/>
      <c r="JU181" s="10"/>
      <c r="JV181" s="10"/>
      <c r="JW181" s="10"/>
      <c r="JX181" s="10"/>
      <c r="JY181" s="10"/>
      <c r="JZ181" s="10"/>
      <c r="KA181" s="10"/>
      <c r="KB181" s="10"/>
      <c r="KC181" s="10"/>
      <c r="KD181" s="10"/>
      <c r="KE181" s="10"/>
      <c r="KF181" s="10"/>
      <c r="KG181" s="10"/>
      <c r="KH181" s="10"/>
      <c r="KI181" s="10"/>
      <c r="KJ181" s="10"/>
      <c r="KK181" s="10"/>
      <c r="KL181" s="10"/>
      <c r="KM181" s="10"/>
      <c r="KN181" s="10"/>
      <c r="KO181" s="10"/>
      <c r="KP181" s="10"/>
      <c r="KQ181" s="10"/>
      <c r="KR181" s="10"/>
      <c r="KS181" s="10"/>
      <c r="KT181" s="10"/>
      <c r="KU181" s="10"/>
      <c r="KV181" s="10"/>
      <c r="KW181" s="10"/>
      <c r="KX181" s="10"/>
      <c r="KY181" s="10"/>
      <c r="KZ181" s="10"/>
      <c r="LA181" s="10"/>
      <c r="LB181" s="10"/>
      <c r="LC181" s="10"/>
      <c r="LD181" s="10"/>
      <c r="LE181" s="10"/>
      <c r="LF181" s="10"/>
      <c r="LG181" s="10"/>
      <c r="LH181" s="10"/>
      <c r="LI181" s="10"/>
      <c r="LJ181" s="10"/>
      <c r="LK181" s="10"/>
      <c r="LL181" s="10"/>
      <c r="LM181" s="10"/>
      <c r="LN181" s="10"/>
      <c r="LO181" s="10"/>
      <c r="LP181" s="10"/>
      <c r="LQ181" s="10"/>
      <c r="LR181" s="10"/>
      <c r="LS181" s="10"/>
      <c r="LT181" s="10"/>
      <c r="LU181" s="10"/>
      <c r="LV181" s="10"/>
      <c r="LW181" s="10"/>
      <c r="LX181" s="10"/>
      <c r="LY181" s="10"/>
      <c r="LZ181" s="10"/>
      <c r="MA181" s="10"/>
      <c r="MB181" s="10"/>
      <c r="MC181" s="10"/>
      <c r="MD181" s="10"/>
      <c r="ME181" s="10"/>
      <c r="MF181" s="10"/>
      <c r="MG181" s="10"/>
      <c r="MH181" s="10"/>
      <c r="MI181" s="10"/>
      <c r="MJ181" s="10"/>
      <c r="MK181" s="10"/>
      <c r="ML181" s="10"/>
      <c r="MM181" s="10"/>
      <c r="MN181" s="10"/>
      <c r="MO181" s="10"/>
      <c r="MP181" s="10"/>
      <c r="MQ181" s="10"/>
      <c r="MR181" s="10"/>
      <c r="MS181" s="10"/>
      <c r="MT181" s="10"/>
      <c r="MU181" s="10"/>
      <c r="MV181" s="10"/>
      <c r="MW181" s="10"/>
      <c r="MX181" s="10"/>
      <c r="MY181" s="10"/>
      <c r="MZ181" s="10"/>
      <c r="NA181" s="10"/>
      <c r="NB181" s="10"/>
      <c r="NC181" s="10"/>
      <c r="ND181" s="10"/>
      <c r="NE181" s="10"/>
      <c r="NF181" s="10"/>
      <c r="NG181" s="10"/>
      <c r="NH181" s="10"/>
      <c r="NI181" s="10"/>
      <c r="NJ181" s="10"/>
      <c r="NK181" s="10"/>
      <c r="NL181" s="10"/>
      <c r="NM181" s="10"/>
      <c r="NN181" s="10"/>
      <c r="NO181" s="10"/>
      <c r="NP181" s="10"/>
      <c r="NQ181" s="10"/>
      <c r="NR181" s="10"/>
      <c r="NS181" s="10"/>
      <c r="NT181" s="10"/>
      <c r="NU181" s="10"/>
      <c r="NV181" s="10"/>
      <c r="NW181" s="10"/>
      <c r="NX181" s="10"/>
      <c r="NY181" s="10"/>
      <c r="NZ181" s="10"/>
      <c r="OA181" s="10"/>
      <c r="OB181" s="10"/>
      <c r="OC181" s="10"/>
      <c r="OD181" s="10"/>
      <c r="OE181" s="10"/>
      <c r="OF181" s="10"/>
      <c r="OG181" s="10"/>
      <c r="OH181" s="10"/>
      <c r="OI181" s="10"/>
      <c r="OJ181" s="10"/>
      <c r="OK181" s="10"/>
      <c r="OL181" s="10"/>
      <c r="OM181" s="10"/>
      <c r="ON181" s="10"/>
      <c r="OO181" s="10"/>
      <c r="OP181" s="10"/>
      <c r="OQ181" s="10"/>
      <c r="OR181" s="10"/>
      <c r="OS181" s="10"/>
      <c r="OT181" s="10"/>
      <c r="OU181" s="10"/>
      <c r="OV181" s="10"/>
      <c r="OW181" s="10"/>
      <c r="OX181" s="10"/>
      <c r="OY181" s="10"/>
      <c r="OZ181" s="10"/>
      <c r="PA181" s="10"/>
      <c r="PB181" s="10"/>
      <c r="PC181" s="10"/>
      <c r="PD181" s="10"/>
      <c r="PE181" s="10"/>
      <c r="PF181" s="10"/>
      <c r="PG181" s="10"/>
      <c r="PH181" s="10"/>
      <c r="PI181" s="10"/>
      <c r="PJ181" s="10"/>
      <c r="PK181" s="10"/>
      <c r="PL181" s="10"/>
      <c r="PM181" s="10"/>
      <c r="PN181" s="10"/>
      <c r="PO181" s="10"/>
      <c r="PP181" s="10"/>
      <c r="PQ181" s="10"/>
      <c r="PR181" s="10"/>
      <c r="PS181" s="10"/>
      <c r="PT181" s="10"/>
      <c r="PU181" s="10"/>
      <c r="PV181" s="10"/>
      <c r="PW181" s="10"/>
      <c r="PX181" s="10"/>
      <c r="PY181" s="10"/>
      <c r="PZ181" s="10"/>
      <c r="QA181" s="10"/>
      <c r="QB181" s="10"/>
      <c r="QC181" s="10"/>
      <c r="QD181" s="10"/>
      <c r="QE181" s="10"/>
      <c r="QF181" s="10"/>
      <c r="QG181" s="10"/>
      <c r="QH181" s="10"/>
      <c r="QI181" s="10"/>
      <c r="QJ181" s="10"/>
      <c r="QK181" s="10"/>
      <c r="QL181" s="10"/>
      <c r="QM181" s="10"/>
      <c r="QN181" s="10"/>
      <c r="QO181" s="10"/>
      <c r="QP181" s="10"/>
      <c r="QQ181" s="10"/>
      <c r="QR181" s="10"/>
      <c r="QS181" s="10"/>
      <c r="QT181" s="10"/>
      <c r="QU181" s="10"/>
      <c r="QV181" s="10"/>
      <c r="QW181" s="10"/>
      <c r="QX181" s="10"/>
      <c r="QY181" s="10"/>
      <c r="QZ181" s="10"/>
      <c r="RA181" s="10"/>
      <c r="RB181" s="10"/>
      <c r="RC181" s="10"/>
      <c r="RD181" s="10"/>
      <c r="RE181" s="10"/>
      <c r="RF181" s="10"/>
      <c r="RG181" s="10"/>
      <c r="RH181" s="10"/>
      <c r="RI181" s="10"/>
      <c r="RJ181" s="10"/>
      <c r="RK181" s="10"/>
      <c r="RL181" s="10"/>
      <c r="RM181" s="10"/>
      <c r="RN181" s="10"/>
      <c r="RO181" s="10"/>
      <c r="RP181" s="10"/>
      <c r="RQ181" s="10"/>
      <c r="RR181" s="10"/>
      <c r="RS181" s="10"/>
      <c r="RT181" s="10"/>
      <c r="RU181" s="10"/>
      <c r="RV181" s="10"/>
      <c r="RW181" s="10"/>
    </row>
  </sheetData>
  <autoFilter ref="B6:AO173">
    <filterColumn colId="1"/>
    <filterColumn colId="5"/>
    <filterColumn colId="6"/>
    <filterColumn colId="7"/>
    <filterColumn colId="8"/>
    <filterColumn colId="9"/>
    <filterColumn colId="10"/>
    <filterColumn colId="11"/>
    <filterColumn colId="12"/>
    <filterColumn colId="13"/>
    <filterColumn colId="14"/>
    <filterColumn colId="15"/>
    <filterColumn colId="16"/>
    <filterColumn colId="18"/>
    <filterColumn colId="19"/>
  </autoFilter>
  <dataConsolidate/>
  <mergeCells count="3">
    <mergeCell ref="V5:Z5"/>
    <mergeCell ref="A3:A173"/>
    <mergeCell ref="B4:BS4"/>
  </mergeCells>
  <conditionalFormatting sqref="D7:D156">
    <cfRule type="expression" dxfId="11" priority="61">
      <formula>$D7=12</formula>
    </cfRule>
    <cfRule type="expression" dxfId="10" priority="62">
      <formula>$D7=11</formula>
    </cfRule>
    <cfRule type="expression" dxfId="9" priority="63">
      <formula>$D7=10</formula>
    </cfRule>
    <cfRule type="expression" dxfId="8" priority="64">
      <formula>$D7=9</formula>
    </cfRule>
    <cfRule type="expression" dxfId="7" priority="65">
      <formula>$D7=8</formula>
    </cfRule>
    <cfRule type="expression" dxfId="6" priority="66">
      <formula>$D7=7</formula>
    </cfRule>
    <cfRule type="expression" dxfId="5" priority="67">
      <formula>$D7=6</formula>
    </cfRule>
    <cfRule type="expression" dxfId="4" priority="68">
      <formula>$D7=5</formula>
    </cfRule>
    <cfRule type="expression" dxfId="3" priority="69">
      <formula>$D7=4</formula>
    </cfRule>
    <cfRule type="expression" dxfId="2" priority="70">
      <formula>$D7=3</formula>
    </cfRule>
    <cfRule type="expression" dxfId="1" priority="71">
      <formula>$D7=2</formula>
    </cfRule>
    <cfRule type="expression" dxfId="0" priority="72">
      <formula>$D7=1</formula>
    </cfRule>
  </conditionalFormatting>
  <printOptions horizontalCentered="1" verticalCentered="1"/>
  <pageMargins left="0" right="0" top="0" bottom="0" header="0.31496062992125984" footer="0.31496062992125984"/>
  <pageSetup paperSize="9" scale="10" orientation="portrait" r:id="rId1"/>
  <colBreaks count="1" manualBreakCount="1">
    <brk id="41" max="1048575" man="1"/>
  </colBreaks>
</worksheet>
</file>

<file path=xl/worksheets/sheet2.xml><?xml version="1.0" encoding="utf-8"?>
<worksheet xmlns="http://schemas.openxmlformats.org/spreadsheetml/2006/main" xmlns:r="http://schemas.openxmlformats.org/officeDocument/2006/relationships">
  <sheetPr codeName="Feuil14">
    <tabColor rgb="FF00B050"/>
  </sheetPr>
  <dimension ref="A1:OY42"/>
  <sheetViews>
    <sheetView showGridLines="0" view="pageBreakPreview" topLeftCell="A4" zoomScale="40" zoomScaleNormal="40" zoomScaleSheetLayoutView="40" workbookViewId="0">
      <selection activeCell="W28" sqref="W28"/>
    </sheetView>
  </sheetViews>
  <sheetFormatPr baseColWidth="10" defaultRowHeight="15.75" outlineLevelCol="1"/>
  <cols>
    <col min="1" max="1" width="10.625" style="221" customWidth="1"/>
    <col min="2" max="5" width="2.625" style="127" customWidth="1"/>
    <col min="6" max="8" width="20.625" style="127" customWidth="1"/>
    <col min="9" max="9" width="3.625" style="127" customWidth="1"/>
    <col min="10" max="11" width="20.625" style="118" customWidth="1"/>
    <col min="12" max="12" width="3.625" style="118" customWidth="1"/>
    <col min="13" max="14" width="20.625" style="118" customWidth="1"/>
    <col min="15" max="15" width="3.625" style="118" customWidth="1"/>
    <col min="16" max="16" width="20.625" style="118" customWidth="1"/>
    <col min="17" max="18" width="20.625" style="127" customWidth="1"/>
    <col min="19" max="19" width="3.625" style="118" customWidth="1"/>
    <col min="20" max="21" width="20.625" style="118" customWidth="1"/>
    <col min="22" max="43" width="40.625" customWidth="1" outlineLevel="1"/>
    <col min="44" max="44" width="10.625" customWidth="1"/>
    <col min="45" max="46" width="60.625" hidden="1" customWidth="1"/>
    <col min="47" max="47" width="10.625" hidden="1" customWidth="1"/>
    <col min="48" max="49" width="60.625" hidden="1" customWidth="1"/>
  </cols>
  <sheetData>
    <row r="1" spans="1:123" ht="20.100000000000001" customHeight="1">
      <c r="A1" s="106"/>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8"/>
      <c r="AH1" s="108"/>
      <c r="AI1" s="108"/>
      <c r="AJ1" s="108"/>
      <c r="AK1" s="108"/>
      <c r="AL1" s="108"/>
      <c r="AM1" s="108"/>
      <c r="AN1" s="108"/>
      <c r="AO1" s="108"/>
      <c r="AP1" s="108"/>
      <c r="AQ1" s="108"/>
    </row>
    <row r="2" spans="1:123" ht="20.100000000000001" customHeight="1">
      <c r="A2" s="106"/>
      <c r="B2" s="109"/>
      <c r="C2" s="109"/>
      <c r="D2" s="109"/>
      <c r="E2" s="109"/>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c r="BQ2" s="107"/>
      <c r="BR2" s="107"/>
      <c r="BS2" s="107"/>
      <c r="BT2" s="107"/>
      <c r="BU2" s="107"/>
      <c r="BV2" s="107"/>
      <c r="BW2" s="107"/>
      <c r="BX2" s="107"/>
      <c r="BY2" s="107"/>
      <c r="BZ2" s="107"/>
      <c r="CA2" s="107"/>
      <c r="CB2" s="107"/>
      <c r="CC2" s="107"/>
      <c r="CD2" s="107"/>
      <c r="CE2" s="107"/>
      <c r="CF2" s="107"/>
      <c r="CG2" s="107"/>
      <c r="CH2" s="107"/>
      <c r="CI2" s="107"/>
      <c r="CJ2" s="107"/>
      <c r="CK2" s="107"/>
      <c r="CL2" s="107"/>
      <c r="CM2" s="107"/>
      <c r="CN2" s="107"/>
      <c r="CO2" s="107"/>
      <c r="CP2" s="107"/>
      <c r="CQ2" s="107"/>
      <c r="CR2" s="107"/>
      <c r="CS2" s="107"/>
      <c r="CT2" s="107"/>
      <c r="CU2" s="107"/>
      <c r="CV2" s="107"/>
      <c r="CW2" s="107"/>
      <c r="CX2" s="107"/>
      <c r="CY2" s="107"/>
      <c r="CZ2" s="107"/>
    </row>
    <row r="3" spans="1:123" ht="52.5" customHeight="1">
      <c r="A3" s="110" t="s">
        <v>35</v>
      </c>
      <c r="B3" s="109"/>
      <c r="C3" s="109"/>
      <c r="D3" s="109"/>
      <c r="E3" s="109"/>
      <c r="F3" s="111">
        <f>'Fiche Agt.Service'!V5</f>
        <v>41302</v>
      </c>
      <c r="G3" s="111"/>
      <c r="H3" s="111"/>
      <c r="I3" s="111"/>
      <c r="J3" s="111"/>
      <c r="K3" s="111"/>
      <c r="L3" s="111"/>
      <c r="M3" s="111"/>
      <c r="N3" s="111"/>
      <c r="O3" s="111"/>
      <c r="P3" s="111"/>
      <c r="Q3" s="111"/>
      <c r="R3" s="111"/>
      <c r="S3" s="111"/>
      <c r="T3" s="111"/>
      <c r="U3" s="111"/>
      <c r="AG3" s="116"/>
      <c r="AH3" s="116"/>
      <c r="AI3" s="116"/>
      <c r="AJ3" s="116"/>
      <c r="AK3" s="116"/>
      <c r="AL3" s="113"/>
      <c r="AM3" s="113"/>
      <c r="AN3" s="113"/>
      <c r="AO3" s="113"/>
      <c r="AP3" s="113"/>
      <c r="AQ3" s="113"/>
      <c r="AR3" s="112"/>
      <c r="AS3" s="112"/>
      <c r="AT3" s="112"/>
      <c r="AU3" s="112"/>
      <c r="AV3" s="112"/>
      <c r="AW3" s="112"/>
      <c r="AX3" s="113"/>
      <c r="AY3" s="113"/>
      <c r="AZ3" s="113"/>
      <c r="BA3" s="114"/>
      <c r="BB3" s="113"/>
      <c r="BL3" s="115"/>
      <c r="BM3" s="115"/>
      <c r="BN3" s="115"/>
      <c r="BO3" s="115"/>
      <c r="CI3" s="116"/>
      <c r="CJ3" s="116"/>
      <c r="CK3" s="116"/>
      <c r="CL3" s="116"/>
      <c r="CM3" s="116"/>
      <c r="CN3" s="113"/>
      <c r="CO3" s="113"/>
      <c r="CP3" s="113"/>
      <c r="CQ3" s="113"/>
      <c r="CR3" s="113"/>
      <c r="CS3" s="113"/>
      <c r="CT3" s="116"/>
      <c r="CU3" s="113"/>
      <c r="CV3" s="113"/>
      <c r="CW3" s="113"/>
      <c r="CX3" s="113"/>
      <c r="CY3" s="113"/>
      <c r="CZ3" s="113"/>
    </row>
    <row r="4" spans="1:123" ht="7.5" customHeight="1">
      <c r="A4" s="110"/>
      <c r="B4" s="109"/>
      <c r="C4" s="109"/>
      <c r="D4" s="109"/>
      <c r="E4" s="109"/>
      <c r="F4" s="117"/>
      <c r="G4" s="117"/>
      <c r="H4" s="109"/>
      <c r="I4" s="109"/>
      <c r="L4" s="119"/>
      <c r="M4" s="119"/>
      <c r="N4" s="119"/>
      <c r="O4" s="119"/>
      <c r="P4" s="119"/>
      <c r="Q4" s="119"/>
      <c r="R4" s="119"/>
      <c r="AG4" s="116"/>
      <c r="AH4" s="116"/>
      <c r="AI4" s="116"/>
      <c r="AJ4" s="116"/>
      <c r="AK4" s="116"/>
      <c r="AL4" s="113"/>
      <c r="AM4" s="113"/>
      <c r="AN4" s="113"/>
      <c r="AO4" s="113"/>
      <c r="AP4" s="113"/>
      <c r="AQ4" s="113"/>
      <c r="AR4" s="120"/>
      <c r="AS4" s="120"/>
      <c r="AT4" s="120"/>
      <c r="AU4" s="120"/>
      <c r="AV4" s="120"/>
      <c r="AW4" s="120"/>
      <c r="AX4" s="113"/>
      <c r="AY4" s="113"/>
      <c r="AZ4" s="113"/>
      <c r="BA4" s="114"/>
      <c r="BB4" s="113"/>
      <c r="BL4" s="115"/>
      <c r="BM4" s="115"/>
      <c r="BN4" s="115"/>
      <c r="BO4" s="115"/>
      <c r="CI4" s="116"/>
      <c r="CJ4" s="116"/>
      <c r="CK4" s="116"/>
      <c r="CL4" s="116"/>
      <c r="CM4" s="116"/>
      <c r="CN4" s="113"/>
      <c r="CO4" s="113"/>
      <c r="CP4" s="113"/>
      <c r="CQ4" s="113"/>
      <c r="CR4" s="113"/>
      <c r="CS4" s="113"/>
      <c r="CT4" s="121"/>
      <c r="CU4" s="120"/>
      <c r="CV4" s="120"/>
      <c r="CW4" s="120"/>
      <c r="CX4" s="120"/>
      <c r="CY4" s="120"/>
      <c r="CZ4" s="120"/>
      <c r="DA4" s="115"/>
      <c r="DB4" s="115"/>
      <c r="DC4" s="115"/>
      <c r="DD4" s="115"/>
      <c r="DE4" s="115"/>
      <c r="DF4" s="115"/>
      <c r="DG4" s="115"/>
      <c r="DH4" s="115"/>
      <c r="DI4" s="115"/>
      <c r="DJ4" s="115"/>
      <c r="DK4" s="115"/>
      <c r="DL4" s="115"/>
      <c r="DM4" s="115"/>
      <c r="DN4" s="115"/>
      <c r="DO4" s="115"/>
      <c r="DP4" s="115"/>
      <c r="DQ4" s="115"/>
      <c r="DR4" s="115"/>
      <c r="DS4" s="115"/>
    </row>
    <row r="5" spans="1:123" ht="5.25" customHeight="1">
      <c r="A5" s="110"/>
      <c r="B5" s="109"/>
      <c r="C5" s="109"/>
      <c r="D5" s="109"/>
      <c r="E5" s="109"/>
      <c r="F5" s="117"/>
      <c r="G5" s="117"/>
      <c r="H5" s="109"/>
      <c r="I5" s="109"/>
      <c r="L5" s="122"/>
      <c r="M5" s="122"/>
      <c r="N5" s="122"/>
      <c r="O5" s="122"/>
      <c r="P5" s="122"/>
      <c r="Q5" s="122"/>
      <c r="R5" s="122"/>
      <c r="S5" s="122"/>
      <c r="T5" s="122"/>
      <c r="U5" s="122"/>
      <c r="AG5" s="116"/>
      <c r="AH5" s="116"/>
      <c r="AI5" s="116"/>
      <c r="AJ5" s="116"/>
      <c r="AK5" s="116"/>
      <c r="AL5" s="113"/>
      <c r="AM5" s="113"/>
      <c r="AN5" s="113"/>
      <c r="AO5" s="113"/>
      <c r="AP5" s="113"/>
      <c r="AQ5" s="113"/>
      <c r="AR5" s="123"/>
      <c r="AS5" s="123"/>
      <c r="AT5" s="124"/>
      <c r="AU5" s="123"/>
      <c r="AV5" s="123"/>
      <c r="AW5" s="123"/>
      <c r="AX5" s="113"/>
      <c r="BA5" s="125"/>
      <c r="BL5" s="115"/>
      <c r="BM5" s="115"/>
      <c r="BN5" s="115"/>
      <c r="BO5" s="115"/>
      <c r="CI5" s="116"/>
      <c r="CJ5" s="116"/>
      <c r="CK5" s="116"/>
      <c r="CL5" s="116"/>
      <c r="CM5" s="116"/>
      <c r="CN5" s="113"/>
      <c r="CO5" s="113"/>
      <c r="CP5" s="113"/>
      <c r="CQ5" s="113"/>
      <c r="CR5" s="113"/>
      <c r="CS5" s="113"/>
      <c r="CT5" s="121"/>
      <c r="CU5" s="120"/>
      <c r="CV5" s="120"/>
      <c r="CW5" s="120"/>
      <c r="CX5" s="120"/>
      <c r="CY5" s="120"/>
      <c r="CZ5" s="120"/>
      <c r="DA5" s="115"/>
      <c r="DB5" s="115"/>
      <c r="DC5" s="115"/>
      <c r="DD5" s="115"/>
      <c r="DE5" s="115"/>
      <c r="DF5" s="115"/>
      <c r="DG5" s="115"/>
      <c r="DH5" s="115"/>
      <c r="DI5" s="115"/>
      <c r="DJ5" s="115"/>
      <c r="DK5" s="115"/>
      <c r="DL5" s="115"/>
      <c r="DM5" s="115"/>
      <c r="DN5" s="115"/>
      <c r="DO5" s="115"/>
      <c r="DP5" s="115"/>
      <c r="DQ5" s="115"/>
      <c r="DR5" s="115"/>
      <c r="DS5" s="115"/>
    </row>
    <row r="6" spans="1:123" ht="9" customHeight="1">
      <c r="A6" s="110"/>
      <c r="B6" s="109"/>
      <c r="C6" s="109"/>
      <c r="D6" s="109"/>
      <c r="E6" s="109"/>
      <c r="F6" s="126"/>
      <c r="G6" s="126"/>
      <c r="K6" s="128"/>
      <c r="L6" s="129"/>
      <c r="M6" s="129"/>
      <c r="N6" s="129"/>
      <c r="O6" s="129"/>
      <c r="P6" s="129"/>
      <c r="S6" s="130"/>
      <c r="T6" s="130"/>
      <c r="U6" s="130"/>
      <c r="AG6" s="116"/>
      <c r="AH6" s="116"/>
      <c r="AI6" s="116"/>
      <c r="AJ6" s="116"/>
      <c r="AK6" s="116"/>
      <c r="AL6" s="133"/>
      <c r="AM6" s="131"/>
      <c r="AN6" s="131"/>
      <c r="AO6" s="131"/>
      <c r="AP6" s="131"/>
      <c r="AQ6" s="131"/>
      <c r="AR6" s="131"/>
      <c r="AS6" s="131"/>
      <c r="AT6" s="131"/>
      <c r="AU6" s="131"/>
      <c r="AV6" s="131"/>
      <c r="AW6" s="131"/>
      <c r="AX6" s="131"/>
      <c r="BA6" s="132"/>
      <c r="BL6" s="115"/>
      <c r="BM6" s="115"/>
      <c r="BN6" s="115"/>
      <c r="BO6" s="115"/>
      <c r="CI6" s="116"/>
      <c r="CJ6" s="116"/>
      <c r="CK6" s="116"/>
      <c r="CL6" s="116"/>
      <c r="CM6" s="116"/>
      <c r="CN6" s="133"/>
      <c r="CO6" s="131"/>
      <c r="CP6" s="131"/>
      <c r="CQ6" s="131"/>
      <c r="CR6" s="131"/>
      <c r="CS6" s="131"/>
      <c r="CT6" s="121"/>
      <c r="CU6" s="134"/>
      <c r="CV6" s="135"/>
      <c r="CW6" s="135"/>
      <c r="CX6" s="135"/>
      <c r="CY6" s="135"/>
      <c r="CZ6" s="135"/>
      <c r="DA6" s="115"/>
      <c r="DB6" s="115"/>
      <c r="DC6" s="115"/>
      <c r="DD6" s="115"/>
      <c r="DE6" s="115"/>
      <c r="DF6" s="115"/>
      <c r="DG6" s="115"/>
      <c r="DH6" s="115"/>
      <c r="DI6" s="115"/>
      <c r="DJ6" s="115"/>
      <c r="DK6" s="115"/>
      <c r="DL6" s="115"/>
      <c r="DM6" s="115"/>
      <c r="DN6" s="115"/>
      <c r="DO6" s="115"/>
      <c r="DP6" s="115"/>
      <c r="DQ6" s="115"/>
      <c r="DR6" s="115"/>
      <c r="DS6" s="115"/>
    </row>
    <row r="7" spans="1:123" ht="20.100000000000001" customHeight="1">
      <c r="A7" s="110"/>
      <c r="B7" s="109"/>
      <c r="C7" s="109"/>
      <c r="D7" s="109"/>
      <c r="E7" s="109"/>
      <c r="F7" s="126"/>
      <c r="G7" s="136"/>
      <c r="H7" s="137" t="str">
        <f>CONCATENATE([1]SAISIE!J158," 
EN SALLE", " dont ", SUM([1]SAISIE!AA158:'[1]SAISIE'!AF158)," ", "régimes" )</f>
        <v>15 
EN SALLE dont 3 régimes</v>
      </c>
      <c r="I7" s="138"/>
      <c r="J7" s="139" t="str">
        <f>CONCATENATE('Fiche Agt.Service'!T7,'Fiche Agt.Service'!T8,'Fiche Agt.Service'!T9,'Fiche Agt.Service'!T10,'Fiche Agt.Service'!T11,'Fiche Agt.Service'!T12,'Fiche Agt.Service'!T13,'Fiche Agt.Service'!T14,'Fiche Agt.Service'!T15,'Fiche Agt.Service'!T16,'Fiche Agt.Service'!T17,'Fiche Agt.Service'!T18,'Fiche Agt.Service'!T19,'Fiche Agt.Service'!T20,'Fiche Agt.Service'!T21,'Fiche Agt.Service'!T22,'Fiche Agt.Service'!T23,'Fiche Agt.Service'!T24,'Fiche Agt.Service'!T25,'Fiche Agt.Service'!T26,'Fiche Agt.Service'!T27,'Fiche Agt.Service'!T28,'Fiche Agt.Service'!T29,'Fiche Agt.Service'!T30,'Fiche Agt.Service'!T31,'Fiche Agt.Service'!T32,'Fiche Agt.Service'!T33,'Fiche Agt.Service'!T34,'Fiche Agt.Service'!T35,'Fiche Agt.Service'!T36,'Fiche Agt.Service'!T37,'Fiche Agt.Service'!T38,'Fiche Agt.Service'!T39,'Fiche Agt.Service'!T40,'Fiche Agt.Service'!T41,'Fiche Agt.Service'!T42,'Fiche Agt.Service'!T43,'Fiche Agt.Service'!T44,'Fiche Agt.Service'!T45,'Fiche Agt.Service'!T46,'Fiche Agt.Service'!T47,'Fiche Agt.Service'!T48,'Fiche Agt.Service'!T49,'Fiche Agt.Service'!T50,'Fiche Agt.Service'!T51,'Fiche Agt.Service'!T52,'Fiche Agt.Service'!T53,'Fiche Agt.Service'!T54,'Fiche Agt.Service'!T55,'Fiche Agt.Service'!T56,'Fiche Agt.Service'!T57,'Fiche Agt.Service'!T58,'Fiche Agt.Service'!T59,'Fiche Agt.Service'!T60,'Fiche Agt.Service'!T61,'Fiche Agt.Service'!T62,'Fiche Agt.Service'!T63,'Fiche Agt.Service'!T64,'Fiche Agt.Service'!T65,'Fiche Agt.Service'!T66,'Fiche Agt.Service'!T67,'Fiche Agt.Service'!T68,'Fiche Agt.Service'!T69,'Fiche Agt.Service'!T70,'Fiche Agt.Service'!T71,'Fiche Agt.Service'!T72,'Fiche Agt.Service'!T73,'Fiche Agt.Service'!T74,'Fiche Agt.Service'!T75,'Fiche Agt.Service'!T76,'Fiche Agt.Service'!T77,'Fiche Agt.Service'!T78,'Fiche Agt.Service'!T79,'Fiche Agt.Service'!T80,'Fiche Agt.Service'!T81,'Fiche Agt.Service'!T82,'Fiche Agt.Service'!T83,'Fiche Agt.Service'!T84,'Fiche Agt.Service'!T85,'Fiche Agt.Service'!T86,'Fiche Agt.Service'!T87,'Fiche Agt.Service'!T88,'Fiche Agt.Service'!T89,'Fiche Agt.Service'!T90,'Fiche Agt.Service'!T91,'Fiche Agt.Service'!T92,'Fiche Agt.Service'!T93,'Fiche Agt.Service'!T94,'Fiche Agt.Service'!T95,'Fiche Agt.Service'!T96,'Fiche Agt.Service'!T97,'Fiche Agt.Service'!T98,'Fiche Agt.Service'!T99,'Fiche Agt.Service'!T100,'Fiche Agt.Service'!T101,'Fiche Agt.Service'!T102,'Fiche Agt.Service'!T103,'Fiche Agt.Service'!T104,'Fiche Agt.Service'!T105,'Fiche Agt.Service'!T106,'Fiche Agt.Service'!T107,'Fiche Agt.Service'!T108,'Fiche Agt.Service'!T109,'Fiche Agt.Service'!T110,'Fiche Agt.Service'!T111,'Fiche Agt.Service'!T112,'Fiche Agt.Service'!T113,'Fiche Agt.Service'!T114,'Fiche Agt.Service'!T115,'Fiche Agt.Service'!T116,'Fiche Agt.Service'!T117,'Fiche Agt.Service'!T118,'Fiche Agt.Service'!T119,'Fiche Agt.Service'!T120,'Fiche Agt.Service'!T121,'Fiche Agt.Service'!T122,'Fiche Agt.Service'!T123,'Fiche Agt.Service'!T124,'Fiche Agt.Service'!T125,'Fiche Agt.Service'!T126,'Fiche Agt.Service'!T127,'Fiche Agt.Service'!T128,'Fiche Agt.Service'!T129,'Fiche Agt.Service'!T130,'Fiche Agt.Service'!T131,'Fiche Agt.Service'!T132,'Fiche Agt.Service'!T133,'Fiche Agt.Service'!T134,'Fiche Agt.Service'!T135,'Fiche Agt.Service'!T136,'Fiche Agt.Service'!T137,'Fiche Agt.Service'!T138,'Fiche Agt.Service'!T139,'Fiche Agt.Service'!T140,'Fiche Agt.Service'!T141,'Fiche Agt.Service'!T142,'Fiche Agt.Service'!T143,'Fiche Agt.Service'!T144,'Fiche Agt.Service'!T145,'Fiche Agt.Service'!T146,'Fiche Agt.Service'!T147,'Fiche Agt.Service'!T148,'Fiche Agt.Service'!T149,'Fiche Agt.Service'!T150,'Fiche Agt.Service'!T151,'Fiche Agt.Service'!T152,'Fiche Agt.Service'!T153,'Fiche Agt.Service'!T154,'Fiche Agt.Service'!T155)</f>
        <v xml:space="preserve">NOM 4                                                            NOM 5 Sans Sel                                                           NOM 11                                                            NOM 22                                                            NOM 31                                                            NOM 34 Diabétique                                                           NOM 38                                                            NOM 46                                                            NOM 50                                                            NOM 52                                                            NOM 53 Sans Sel                                                           NOM 56                                                            NOM 57                                                            NOM 59                                                            NOM 62                                                            </v>
      </c>
      <c r="K7" s="140"/>
      <c r="L7" s="140"/>
      <c r="M7" s="140"/>
      <c r="N7" s="140"/>
      <c r="O7" s="140"/>
      <c r="P7" s="140"/>
      <c r="Q7" s="140"/>
      <c r="R7" s="141"/>
      <c r="S7" s="142"/>
      <c r="T7" s="143" t="str">
        <f>CONCATENATE(([1]Recap!T14+[1]Recap!U14)," repas du soir")</f>
        <v>5 repas du soir</v>
      </c>
      <c r="U7" s="144"/>
      <c r="AG7" s="116"/>
      <c r="AH7" s="116"/>
      <c r="AI7" s="116"/>
      <c r="AJ7" s="116"/>
      <c r="AK7" s="116"/>
      <c r="AL7" s="133"/>
      <c r="AM7" s="133"/>
      <c r="AN7" s="133"/>
      <c r="AO7" s="133"/>
      <c r="AP7" s="133"/>
      <c r="AQ7" s="133"/>
      <c r="AR7" s="145"/>
      <c r="AS7" s="145"/>
      <c r="AT7" s="145"/>
      <c r="AU7" s="146"/>
      <c r="AV7" s="146"/>
      <c r="AW7" s="146"/>
      <c r="AX7" s="146"/>
      <c r="BA7" s="125"/>
      <c r="BD7" s="115"/>
      <c r="BE7" s="115"/>
      <c r="BF7" s="115"/>
      <c r="BL7" s="147"/>
      <c r="BM7" s="147"/>
      <c r="BN7" s="147"/>
      <c r="BO7" s="115"/>
      <c r="CI7" s="116"/>
      <c r="CJ7" s="116"/>
      <c r="CK7" s="116"/>
      <c r="CL7" s="116"/>
      <c r="CM7" s="116"/>
      <c r="CN7" s="133"/>
      <c r="CO7" s="133"/>
      <c r="CP7" s="133"/>
      <c r="CQ7" s="133"/>
      <c r="CR7" s="133"/>
      <c r="CS7" s="133"/>
      <c r="CT7" s="121"/>
      <c r="CU7" s="134"/>
      <c r="CV7" s="134"/>
      <c r="CW7" s="134"/>
      <c r="CX7" s="134"/>
      <c r="CY7" s="134"/>
      <c r="CZ7" s="134"/>
      <c r="DA7" s="115"/>
      <c r="DB7" s="115"/>
      <c r="DC7" s="115"/>
      <c r="DD7" s="115"/>
      <c r="DE7" s="115"/>
      <c r="DF7" s="115"/>
      <c r="DG7" s="115"/>
      <c r="DH7" s="115"/>
      <c r="DI7" s="115"/>
      <c r="DJ7" s="115"/>
      <c r="DK7" s="115"/>
      <c r="DL7" s="115"/>
      <c r="DM7" s="115"/>
      <c r="DN7" s="115"/>
      <c r="DO7" s="115"/>
      <c r="DP7" s="115"/>
      <c r="DQ7" s="115"/>
      <c r="DR7" s="115"/>
      <c r="DS7" s="115"/>
    </row>
    <row r="8" spans="1:123" s="156" customFormat="1" ht="46.5" customHeight="1">
      <c r="A8" s="110"/>
      <c r="B8" s="109"/>
      <c r="C8" s="109"/>
      <c r="D8" s="109"/>
      <c r="E8" s="109"/>
      <c r="F8" s="148"/>
      <c r="G8" s="148"/>
      <c r="H8" s="149"/>
      <c r="I8" s="150"/>
      <c r="J8" s="151"/>
      <c r="K8" s="152"/>
      <c r="L8" s="152"/>
      <c r="M8" s="152"/>
      <c r="N8" s="152"/>
      <c r="O8" s="152"/>
      <c r="P8" s="152"/>
      <c r="Q8" s="152"/>
      <c r="R8" s="153"/>
      <c r="S8" s="142"/>
      <c r="T8" s="154"/>
      <c r="U8" s="155"/>
      <c r="AG8" s="164"/>
      <c r="AH8" s="164"/>
      <c r="AI8" s="164"/>
      <c r="AJ8" s="164"/>
      <c r="AK8" s="164"/>
      <c r="AL8" s="165"/>
      <c r="AM8" s="165"/>
      <c r="AN8" s="165"/>
      <c r="AO8" s="165"/>
      <c r="AP8" s="165"/>
      <c r="AQ8" s="165"/>
      <c r="AT8" s="157"/>
      <c r="AU8" s="158"/>
      <c r="AV8" s="158"/>
      <c r="AW8" s="159"/>
      <c r="AX8" s="160"/>
      <c r="BD8" s="161"/>
      <c r="BE8" s="162"/>
      <c r="BF8" s="162"/>
      <c r="BG8" s="163"/>
      <c r="BH8" s="157"/>
      <c r="BL8" s="160"/>
      <c r="BM8" s="160"/>
      <c r="BN8" s="160"/>
      <c r="BO8" s="160"/>
      <c r="CI8" s="164"/>
      <c r="CJ8" s="164"/>
      <c r="CK8" s="164"/>
      <c r="CL8" s="164"/>
      <c r="CM8" s="164"/>
      <c r="CN8" s="165"/>
      <c r="CO8" s="165"/>
      <c r="CP8" s="165"/>
      <c r="CQ8" s="165"/>
      <c r="CR8" s="165"/>
      <c r="CS8" s="165"/>
      <c r="CT8" s="166"/>
      <c r="CU8" s="159"/>
      <c r="CV8" s="159"/>
      <c r="CW8" s="159"/>
      <c r="CX8" s="159"/>
      <c r="CY8" s="159"/>
      <c r="CZ8" s="159"/>
      <c r="DA8" s="160"/>
      <c r="DB8" s="160"/>
      <c r="DC8" s="160"/>
      <c r="DD8" s="160"/>
      <c r="DE8" s="160"/>
      <c r="DF8" s="160"/>
      <c r="DG8" s="160"/>
      <c r="DH8" s="160"/>
      <c r="DI8" s="160"/>
      <c r="DJ8" s="160"/>
      <c r="DK8" s="160"/>
      <c r="DL8" s="160"/>
      <c r="DM8" s="160"/>
      <c r="DN8" s="160"/>
      <c r="DO8" s="160"/>
      <c r="DP8" s="160"/>
      <c r="DQ8" s="160"/>
      <c r="DR8" s="160"/>
      <c r="DS8" s="160"/>
    </row>
    <row r="9" spans="1:123" s="171" customFormat="1" ht="55.5" customHeight="1">
      <c r="A9" s="110"/>
      <c r="B9" s="109"/>
      <c r="C9" s="109"/>
      <c r="D9" s="109"/>
      <c r="E9" s="109"/>
      <c r="F9" s="167" t="str">
        <f>CONCATENATE([1]Recap!G14," 
midi")</f>
        <v>15 repas 
midi</v>
      </c>
      <c r="G9" s="168"/>
      <c r="H9" s="169"/>
      <c r="I9" s="150"/>
      <c r="J9" s="151"/>
      <c r="K9" s="152"/>
      <c r="L9" s="152"/>
      <c r="M9" s="152"/>
      <c r="N9" s="152"/>
      <c r="O9" s="152"/>
      <c r="P9" s="152"/>
      <c r="Q9" s="152"/>
      <c r="R9" s="153"/>
      <c r="S9" s="142"/>
      <c r="T9" s="170" t="str">
        <f>CONCATENATE([1]Recap!T14, " soir léger")</f>
        <v>5 soir léger</v>
      </c>
      <c r="U9" s="170" t="str">
        <f>CONCATENATE([1]Recap!U14," soir complet")</f>
        <v>0 soir complet</v>
      </c>
      <c r="AG9" s="174"/>
      <c r="AH9" s="174"/>
      <c r="AI9" s="174"/>
      <c r="AJ9" s="174"/>
      <c r="AK9" s="174"/>
      <c r="AL9" s="175"/>
      <c r="AM9" s="175"/>
      <c r="AN9" s="176"/>
      <c r="AO9" s="176"/>
      <c r="AU9" s="172"/>
      <c r="AV9" s="173"/>
      <c r="AW9" s="172"/>
      <c r="AX9" s="172"/>
      <c r="BD9" s="173"/>
      <c r="BE9" s="173"/>
      <c r="BF9" s="173"/>
      <c r="BL9" s="173"/>
      <c r="BM9" s="173"/>
      <c r="BN9" s="173"/>
      <c r="BO9" s="173"/>
      <c r="CI9" s="174"/>
      <c r="CJ9" s="174"/>
      <c r="CK9" s="174"/>
      <c r="CL9" s="174"/>
      <c r="CM9" s="174"/>
      <c r="CN9" s="175"/>
      <c r="CO9" s="175"/>
      <c r="CP9" s="176"/>
      <c r="CQ9" s="176"/>
      <c r="CT9" s="177"/>
      <c r="CU9" s="178"/>
      <c r="CV9" s="178"/>
      <c r="CW9" s="179"/>
      <c r="CX9" s="179"/>
      <c r="CY9" s="173"/>
      <c r="CZ9" s="173"/>
      <c r="DA9" s="173"/>
      <c r="DB9" s="173"/>
      <c r="DC9" s="173"/>
      <c r="DD9" s="173"/>
      <c r="DE9" s="173"/>
      <c r="DF9" s="173"/>
      <c r="DG9" s="173"/>
      <c r="DH9" s="173"/>
      <c r="DI9" s="173"/>
      <c r="DJ9" s="173"/>
      <c r="DK9" s="173"/>
      <c r="DL9" s="173"/>
      <c r="DM9" s="173"/>
      <c r="DN9" s="173"/>
      <c r="DO9" s="173"/>
      <c r="DP9" s="173"/>
      <c r="DQ9" s="173"/>
      <c r="DR9" s="173"/>
      <c r="DS9" s="173"/>
    </row>
    <row r="10" spans="1:123" s="171" customFormat="1" ht="79.5" customHeight="1">
      <c r="A10" s="110"/>
      <c r="B10" s="109"/>
      <c r="C10" s="109"/>
      <c r="D10" s="109"/>
      <c r="E10" s="109"/>
      <c r="F10" s="180"/>
      <c r="G10" s="181"/>
      <c r="H10" s="169"/>
      <c r="I10" s="150"/>
      <c r="J10" s="151"/>
      <c r="K10" s="152"/>
      <c r="L10" s="152"/>
      <c r="M10" s="152"/>
      <c r="N10" s="152"/>
      <c r="O10" s="152"/>
      <c r="P10" s="152"/>
      <c r="Q10" s="152"/>
      <c r="R10" s="153"/>
      <c r="S10" s="142"/>
      <c r="T10" s="182" t="str">
        <f>CONCATENATE('Fiche Agt.Service'!AN7,'Fiche Agt.Service'!AN8,'Fiche Agt.Service'!AN9,'Fiche Agt.Service'!AN10,'Fiche Agt.Service'!AN11,'Fiche Agt.Service'!AN12,'Fiche Agt.Service'!AN13,'Fiche Agt.Service'!AN14,'Fiche Agt.Service'!AN15,'Fiche Agt.Service'!AN16,'Fiche Agt.Service'!AN17,'Fiche Agt.Service'!AN18,'Fiche Agt.Service'!AN19,'Fiche Agt.Service'!AN20,'Fiche Agt.Service'!AN21,'Fiche Agt.Service'!AN22,'Fiche Agt.Service'!AN23,'Fiche Agt.Service'!AN24,'Fiche Agt.Service'!AN25,'Fiche Agt.Service'!AN26,'Fiche Agt.Service'!AN27,'Fiche Agt.Service'!AN28,'Fiche Agt.Service'!AN29,'Fiche Agt.Service'!AN30,'Fiche Agt.Service'!AN31,'Fiche Agt.Service'!AN32,'Fiche Agt.Service'!AN33,'Fiche Agt.Service'!AN34,'Fiche Agt.Service'!AN35,'Fiche Agt.Service'!AN36,'Fiche Agt.Service'!AN37,'Fiche Agt.Service'!AN38,'Fiche Agt.Service'!AN39,'Fiche Agt.Service'!AN40,'Fiche Agt.Service'!AN41,'Fiche Agt.Service'!AN42,'Fiche Agt.Service'!AN43,'Fiche Agt.Service'!AN44,'Fiche Agt.Service'!AN45,'Fiche Agt.Service'!AN46,'Fiche Agt.Service'!AN47,'Fiche Agt.Service'!AN48,'Fiche Agt.Service'!AN49,'Fiche Agt.Service'!AN50,'Fiche Agt.Service'!AN51,'Fiche Agt.Service'!AN52,'Fiche Agt.Service'!AN53,'Fiche Agt.Service'!AN54,'Fiche Agt.Service'!AN55,'Fiche Agt.Service'!AN56,'Fiche Agt.Service'!AN57,'Fiche Agt.Service'!AN58,'Fiche Agt.Service'!AN59,'Fiche Agt.Service'!AN60,'Fiche Agt.Service'!AN61,'Fiche Agt.Service'!AN62,'Fiche Agt.Service'!AN63,'Fiche Agt.Service'!AN64,'Fiche Agt.Service'!AN65,'Fiche Agt.Service'!AN66,'Fiche Agt.Service'!AN67,'Fiche Agt.Service'!AN68,'Fiche Agt.Service'!AN69,'Fiche Agt.Service'!AN70,'Fiche Agt.Service'!AN71,'Fiche Agt.Service'!AN72,'Fiche Agt.Service'!AN73,'Fiche Agt.Service'!AN74,'Fiche Agt.Service'!AN75,'Fiche Agt.Service'!AN76,'Fiche Agt.Service'!AN77,'Fiche Agt.Service'!AN78,'Fiche Agt.Service'!AN79,'Fiche Agt.Service'!AN80,'Fiche Agt.Service'!AN81,'Fiche Agt.Service'!AN82,'Fiche Agt.Service'!AN83,'Fiche Agt.Service'!AN84,'Fiche Agt.Service'!AN85,'Fiche Agt.Service'!AN86,'Fiche Agt.Service'!AN87,'Fiche Agt.Service'!AN88,'Fiche Agt.Service'!AN89,'Fiche Agt.Service'!AN90,'Fiche Agt.Service'!AN91,'Fiche Agt.Service'!AN92,'Fiche Agt.Service'!AN93,'Fiche Agt.Service'!AN94,'Fiche Agt.Service'!AN95,'Fiche Agt.Service'!AN96,'Fiche Agt.Service'!AN97,'Fiche Agt.Service'!AN98,'Fiche Agt.Service'!AN99,'Fiche Agt.Service'!AN100,'Fiche Agt.Service'!AN101,'Fiche Agt.Service'!AN102,'Fiche Agt.Service'!AN103,'Fiche Agt.Service'!AN104,'Fiche Agt.Service'!AN105,'Fiche Agt.Service'!AN106,'Fiche Agt.Service'!AN107,'Fiche Agt.Service'!AN108,'Fiche Agt.Service'!AN109,'Fiche Agt.Service'!AN110,'Fiche Agt.Service'!AN111,'Fiche Agt.Service'!AN112,'Fiche Agt.Service'!AN113,'Fiche Agt.Service'!AN114,'Fiche Agt.Service'!AN115,'Fiche Agt.Service'!AN116,'Fiche Agt.Service'!AN117,'Fiche Agt.Service'!AN118,'Fiche Agt.Service'!AN119,'Fiche Agt.Service'!AN120,'Fiche Agt.Service'!AN121,'Fiche Agt.Service'!AN122,'Fiche Agt.Service'!AN123,'Fiche Agt.Service'!AN124,'Fiche Agt.Service'!AN125,'Fiche Agt.Service'!AN126,'Fiche Agt.Service'!AN127,'Fiche Agt.Service'!AN128,'Fiche Agt.Service'!AN129,'Fiche Agt.Service'!AN130,'Fiche Agt.Service'!AN131,'Fiche Agt.Service'!AN132,'Fiche Agt.Service'!AN133,'Fiche Agt.Service'!AN134,'Fiche Agt.Service'!AN135,'Fiche Agt.Service'!AN136,'Fiche Agt.Service'!AN137,'Fiche Agt.Service'!AN138,'Fiche Agt.Service'!AN139,'Fiche Agt.Service'!AN140,'Fiche Agt.Service'!AN141,'Fiche Agt.Service'!AN142,'Fiche Agt.Service'!AN143,'Fiche Agt.Service'!AN144,'Fiche Agt.Service'!AN145,'Fiche Agt.Service'!AN146,'Fiche Agt.Service'!AN147,'Fiche Agt.Service'!AN148,'Fiche Agt.Service'!AN149,'Fiche Agt.Service'!AN150,'Fiche Agt.Service'!AN151,'Fiche Agt.Service'!AN152,'Fiche Agt.Service'!AN153,'Fiche Agt.Service'!AN154,'Fiche Agt.Service'!AN155)</f>
        <v xml:space="preserve">NOM 4 normal                                                    NOM 11 normal                                                    NOM 17 normal                                                    NOM 22 normal                                                    NOM 23 normal                                                    </v>
      </c>
      <c r="U10" s="183" t="str">
        <f>CONCATENATE('Fiche Agt.Service'!AO7,'Fiche Agt.Service'!AO8,'Fiche Agt.Service'!AO9,'Fiche Agt.Service'!AO10,'Fiche Agt.Service'!AO11,'Fiche Agt.Service'!AO12,'Fiche Agt.Service'!AO13,'Fiche Agt.Service'!AO14,'Fiche Agt.Service'!AO15,'Fiche Agt.Service'!AO16,'Fiche Agt.Service'!AO17,'Fiche Agt.Service'!AO18,'Fiche Agt.Service'!AO19,'Fiche Agt.Service'!AO20,'Fiche Agt.Service'!AO21,'Fiche Agt.Service'!AO22,'Fiche Agt.Service'!AO23,'Fiche Agt.Service'!AO24,'Fiche Agt.Service'!AO25,'Fiche Agt.Service'!AO26,'Fiche Agt.Service'!AO27,'Fiche Agt.Service'!AO28,'Fiche Agt.Service'!AO29,'Fiche Agt.Service'!AO30,'Fiche Agt.Service'!AO31,'Fiche Agt.Service'!AO32,'Fiche Agt.Service'!AO33,'Fiche Agt.Service'!AO34,'Fiche Agt.Service'!AO35,'Fiche Agt.Service'!AO36,'Fiche Agt.Service'!AO37,'Fiche Agt.Service'!AO38,'Fiche Agt.Service'!AO39,'Fiche Agt.Service'!AO40,'Fiche Agt.Service'!AO41,'Fiche Agt.Service'!AO42,'Fiche Agt.Service'!AO43,'Fiche Agt.Service'!AO44,'Fiche Agt.Service'!AO45,'Fiche Agt.Service'!AO46,'Fiche Agt.Service'!AO47,'Fiche Agt.Service'!AO48,'Fiche Agt.Service'!AO49,'Fiche Agt.Service'!AO50,'Fiche Agt.Service'!AO51,'Fiche Agt.Service'!AO52,'Fiche Agt.Service'!AO53,'Fiche Agt.Service'!AO54,'Fiche Agt.Service'!AO55,'Fiche Agt.Service'!AO56,'Fiche Agt.Service'!AO57,'Fiche Agt.Service'!AO58,'Fiche Agt.Service'!AO59,'Fiche Agt.Service'!AO60,'Fiche Agt.Service'!AO61,'Fiche Agt.Service'!AO62,'Fiche Agt.Service'!AO63,'Fiche Agt.Service'!AO64,'Fiche Agt.Service'!AO65,'Fiche Agt.Service'!AO66,'Fiche Agt.Service'!AO67,'Fiche Agt.Service'!AO68,'Fiche Agt.Service'!AO69,'Fiche Agt.Service'!AO70,'Fiche Agt.Service'!AO71,'Fiche Agt.Service'!AO72,'Fiche Agt.Service'!AO73,'Fiche Agt.Service'!AO74,'Fiche Agt.Service'!AO75,'Fiche Agt.Service'!AO76,'Fiche Agt.Service'!AO77,'Fiche Agt.Service'!AO78,'Fiche Agt.Service'!AO79,'Fiche Agt.Service'!AO80,'Fiche Agt.Service'!AO81,'Fiche Agt.Service'!AO82,'Fiche Agt.Service'!AO83,'Fiche Agt.Service'!AO84,'Fiche Agt.Service'!AO85,'Fiche Agt.Service'!AO86,'Fiche Agt.Service'!AO87,'Fiche Agt.Service'!AO88,'Fiche Agt.Service'!AO89,'Fiche Agt.Service'!AO90,'Fiche Agt.Service'!AO91,'Fiche Agt.Service'!AO92,'Fiche Agt.Service'!AO93,'Fiche Agt.Service'!AO94,'Fiche Agt.Service'!AO95,'Fiche Agt.Service'!AO96,'Fiche Agt.Service'!AO97,'Fiche Agt.Service'!AO98,'Fiche Agt.Service'!AO99,'Fiche Agt.Service'!AO100,'Fiche Agt.Service'!AO101,'Fiche Agt.Service'!AO102,'Fiche Agt.Service'!AO103,'Fiche Agt.Service'!AO104,'Fiche Agt.Service'!AO105,'Fiche Agt.Service'!AO106,'Fiche Agt.Service'!AO107,'Fiche Agt.Service'!AO108,'Fiche Agt.Service'!AO109,'Fiche Agt.Service'!AO110,'Fiche Agt.Service'!AO111,'Fiche Agt.Service'!AO112,'Fiche Agt.Service'!AO113,'Fiche Agt.Service'!AO114,'Fiche Agt.Service'!AO115,'Fiche Agt.Service'!AO116,'Fiche Agt.Service'!AO117,'Fiche Agt.Service'!AO118,'Fiche Agt.Service'!AO119,'Fiche Agt.Service'!AO120,'Fiche Agt.Service'!AO121,'Fiche Agt.Service'!AO122,'Fiche Agt.Service'!AO123,'Fiche Agt.Service'!AO124,'Fiche Agt.Service'!AO125,'Fiche Agt.Service'!AO126,'Fiche Agt.Service'!AO127,'Fiche Agt.Service'!AO128,'Fiche Agt.Service'!AO129,'Fiche Agt.Service'!AO130,'Fiche Agt.Service'!AO131,'Fiche Agt.Service'!AO132,'Fiche Agt.Service'!AO133,'Fiche Agt.Service'!AO134,'Fiche Agt.Service'!AO135,'Fiche Agt.Service'!AO136,'Fiche Agt.Service'!AO137,'Fiche Agt.Service'!AO138,'Fiche Agt.Service'!AO139,'Fiche Agt.Service'!AO140,'Fiche Agt.Service'!AO141,'Fiche Agt.Service'!AO142,'Fiche Agt.Service'!AO143,'Fiche Agt.Service'!AO144,'Fiche Agt.Service'!AO145,'Fiche Agt.Service'!AO146,'Fiche Agt.Service'!AO147,'Fiche Agt.Service'!AO148,'Fiche Agt.Service'!AO149,'Fiche Agt.Service'!AO150,'Fiche Agt.Service'!AO151,'Fiche Agt.Service'!AO152,'Fiche Agt.Service'!AO153,'Fiche Agt.Service'!AO154,'Fiche Agt.Service'!AO155)</f>
        <v/>
      </c>
      <c r="AG10" s="174"/>
      <c r="AH10" s="174"/>
      <c r="AI10" s="174"/>
      <c r="AJ10" s="174"/>
      <c r="AK10" s="174"/>
      <c r="AL10" s="175"/>
      <c r="AM10" s="176"/>
      <c r="AN10" s="176"/>
      <c r="AO10" s="176"/>
      <c r="AU10" s="184"/>
      <c r="AV10" s="173"/>
      <c r="AW10" s="184"/>
      <c r="AX10" s="184"/>
      <c r="CI10" s="174"/>
      <c r="CJ10" s="174"/>
      <c r="CK10" s="174"/>
      <c r="CL10" s="174"/>
      <c r="CM10" s="174"/>
      <c r="CN10" s="175"/>
      <c r="CO10" s="176"/>
      <c r="CP10" s="176"/>
      <c r="CQ10" s="176"/>
      <c r="CT10" s="177"/>
      <c r="CU10" s="178"/>
      <c r="CV10" s="179"/>
      <c r="CW10" s="179"/>
      <c r="CX10" s="179"/>
      <c r="CY10" s="173"/>
      <c r="CZ10" s="173"/>
      <c r="DA10" s="173"/>
      <c r="DB10" s="173"/>
      <c r="DC10" s="173"/>
      <c r="DD10" s="173"/>
      <c r="DE10" s="173"/>
      <c r="DF10" s="173"/>
      <c r="DG10" s="173"/>
      <c r="DH10" s="173"/>
      <c r="DI10" s="173"/>
      <c r="DJ10" s="173"/>
      <c r="DK10" s="173"/>
      <c r="DL10" s="173"/>
      <c r="DM10" s="173"/>
      <c r="DN10" s="173"/>
      <c r="DO10" s="173"/>
      <c r="DP10" s="173"/>
      <c r="DQ10" s="173"/>
      <c r="DR10" s="173"/>
      <c r="DS10" s="173"/>
    </row>
    <row r="11" spans="1:123" s="171" customFormat="1" ht="20.100000000000001" customHeight="1">
      <c r="A11" s="110"/>
      <c r="B11" s="109"/>
      <c r="C11" s="109"/>
      <c r="D11" s="109"/>
      <c r="E11" s="109"/>
      <c r="F11" s="180"/>
      <c r="G11" s="181"/>
      <c r="H11" s="185"/>
      <c r="I11" s="186"/>
      <c r="J11" s="187"/>
      <c r="K11" s="188"/>
      <c r="L11" s="188"/>
      <c r="M11" s="188"/>
      <c r="N11" s="188"/>
      <c r="O11" s="188"/>
      <c r="P11" s="188"/>
      <c r="Q11" s="188"/>
      <c r="R11" s="189"/>
      <c r="S11" s="142"/>
      <c r="T11" s="190"/>
      <c r="U11" s="183"/>
      <c r="AG11" s="174"/>
      <c r="AH11" s="174"/>
      <c r="AI11" s="174"/>
      <c r="AJ11" s="174"/>
      <c r="AK11" s="174"/>
      <c r="AL11" s="175"/>
      <c r="AM11" s="176"/>
      <c r="AN11" s="176"/>
      <c r="AO11" s="176"/>
      <c r="AT11" s="191"/>
      <c r="AU11" s="173"/>
      <c r="AV11" s="173"/>
      <c r="AW11" s="173"/>
      <c r="AX11" s="173"/>
      <c r="CI11" s="174"/>
      <c r="CJ11" s="174"/>
      <c r="CK11" s="174"/>
      <c r="CL11" s="174"/>
      <c r="CM11" s="174"/>
      <c r="CN11" s="175"/>
      <c r="CO11" s="176"/>
      <c r="CP11" s="176"/>
      <c r="CQ11" s="176"/>
      <c r="CT11" s="177"/>
      <c r="CU11" s="178"/>
      <c r="CV11" s="179"/>
      <c r="CW11" s="179"/>
      <c r="CX11" s="179"/>
      <c r="CY11" s="173"/>
      <c r="CZ11" s="173"/>
      <c r="DA11" s="173"/>
      <c r="DB11" s="173"/>
      <c r="DC11" s="173"/>
      <c r="DD11" s="173"/>
      <c r="DE11" s="173"/>
      <c r="DF11" s="173"/>
      <c r="DG11" s="173"/>
      <c r="DH11" s="173"/>
      <c r="DI11" s="173"/>
      <c r="DJ11" s="173"/>
      <c r="DK11" s="173"/>
      <c r="DL11" s="173"/>
      <c r="DM11" s="173"/>
      <c r="DN11" s="173"/>
      <c r="DO11" s="173"/>
      <c r="DP11" s="173"/>
      <c r="DQ11" s="173"/>
      <c r="DR11" s="173"/>
      <c r="DS11" s="173"/>
    </row>
    <row r="12" spans="1:123" s="171" customFormat="1" ht="20.100000000000001" customHeight="1">
      <c r="A12" s="110"/>
      <c r="B12" s="109"/>
      <c r="C12" s="109"/>
      <c r="D12" s="109"/>
      <c r="E12" s="109"/>
      <c r="F12" s="180"/>
      <c r="G12" s="181"/>
      <c r="H12" s="192"/>
      <c r="I12" s="193"/>
      <c r="J12" s="194"/>
      <c r="K12" s="195"/>
      <c r="L12" s="196"/>
      <c r="M12" s="196"/>
      <c r="N12" s="196"/>
      <c r="O12" s="197"/>
      <c r="P12" s="197"/>
      <c r="Q12" s="197"/>
      <c r="R12" s="198"/>
      <c r="S12" s="197"/>
      <c r="T12" s="190"/>
      <c r="U12" s="183"/>
      <c r="AG12" s="174"/>
      <c r="AH12" s="174"/>
      <c r="AI12" s="174"/>
      <c r="AJ12" s="174"/>
      <c r="AK12" s="174"/>
      <c r="AL12" s="175"/>
      <c r="AM12" s="176"/>
      <c r="AN12" s="176"/>
      <c r="AO12" s="176"/>
      <c r="AR12" s="199"/>
      <c r="AS12" s="199"/>
      <c r="AT12" s="191"/>
      <c r="CI12" s="174"/>
      <c r="CJ12" s="174"/>
      <c r="CK12" s="174"/>
      <c r="CL12" s="174"/>
      <c r="CM12" s="174"/>
      <c r="CN12" s="175"/>
      <c r="CO12" s="176"/>
      <c r="CP12" s="176"/>
      <c r="CQ12" s="176"/>
      <c r="CT12" s="177"/>
      <c r="CU12" s="178"/>
      <c r="CV12" s="179"/>
      <c r="CW12" s="179"/>
      <c r="CX12" s="179"/>
      <c r="CY12" s="173"/>
      <c r="CZ12" s="173"/>
      <c r="DA12" s="173"/>
      <c r="DB12" s="173"/>
      <c r="DC12" s="173"/>
      <c r="DD12" s="173"/>
      <c r="DE12" s="173"/>
      <c r="DF12" s="173"/>
      <c r="DG12" s="173"/>
      <c r="DH12" s="173"/>
      <c r="DI12" s="173"/>
      <c r="DJ12" s="173"/>
      <c r="DK12" s="173"/>
      <c r="DL12" s="173"/>
      <c r="DM12" s="173"/>
      <c r="DN12" s="173"/>
      <c r="DO12" s="173"/>
      <c r="DP12" s="173"/>
      <c r="DQ12" s="173"/>
      <c r="DR12" s="173"/>
      <c r="DS12" s="173"/>
    </row>
    <row r="13" spans="1:123" s="171" customFormat="1" ht="20.100000000000001" customHeight="1">
      <c r="A13" s="110"/>
      <c r="B13" s="109"/>
      <c r="C13" s="109"/>
      <c r="D13" s="109"/>
      <c r="E13" s="109"/>
      <c r="F13" s="180"/>
      <c r="G13" s="181"/>
      <c r="H13" s="200" t="str">
        <f>CONCATENATE([1]SAISIE!K158," 
LOGEMENT", " dont ", SUM([1]SAISIE!BH158:'[1]SAISIE'!BM158)," ", "régimes")</f>
        <v>0 
LOGEMENT dont 0 régimes</v>
      </c>
      <c r="I13" s="138"/>
      <c r="J13" s="139" t="str">
        <f>CONCATENATE('Fiche Agt.Service'!U7,'Fiche Agt.Service'!U8,'Fiche Agt.Service'!U9,'Fiche Agt.Service'!U10,'Fiche Agt.Service'!U11,'Fiche Agt.Service'!U12,'Fiche Agt.Service'!U13,'Fiche Agt.Service'!U14,'Fiche Agt.Service'!U15,'Fiche Agt.Service'!U16,'Fiche Agt.Service'!U17,'Fiche Agt.Service'!U18,'Fiche Agt.Service'!U19,'Fiche Agt.Service'!U20,'Fiche Agt.Service'!U21,'Fiche Agt.Service'!U22,'Fiche Agt.Service'!U23,'Fiche Agt.Service'!U24,'Fiche Agt.Service'!U25,'Fiche Agt.Service'!U26,'Fiche Agt.Service'!U27,'Fiche Agt.Service'!U28,'Fiche Agt.Service'!U29,'Fiche Agt.Service'!U30,'Fiche Agt.Service'!U31,'Fiche Agt.Service'!U32,'Fiche Agt.Service'!U33,'Fiche Agt.Service'!U34,'Fiche Agt.Service'!U35,'Fiche Agt.Service'!U36,'Fiche Agt.Service'!U37,'Fiche Agt.Service'!U38,'Fiche Agt.Service'!U39,'Fiche Agt.Service'!U40,'Fiche Agt.Service'!U41,'Fiche Agt.Service'!U42,'Fiche Agt.Service'!U43,'Fiche Agt.Service'!U44,'Fiche Agt.Service'!U45,'Fiche Agt.Service'!U46,'Fiche Agt.Service'!U47,'Fiche Agt.Service'!U48,'Fiche Agt.Service'!U49,'Fiche Agt.Service'!U50,'Fiche Agt.Service'!U51,'Fiche Agt.Service'!U52,'Fiche Agt.Service'!U53,'Fiche Agt.Service'!U54,'Fiche Agt.Service'!U55,'Fiche Agt.Service'!U56,'Fiche Agt.Service'!U57,'Fiche Agt.Service'!U58,'Fiche Agt.Service'!U59,'Fiche Agt.Service'!U60,'Fiche Agt.Service'!U61,'Fiche Agt.Service'!U62,'Fiche Agt.Service'!U63,'Fiche Agt.Service'!U64,'Fiche Agt.Service'!U65,'Fiche Agt.Service'!U66,'Fiche Agt.Service'!U67,'Fiche Agt.Service'!U68,'Fiche Agt.Service'!U69,'Fiche Agt.Service'!U70,'Fiche Agt.Service'!U71,'Fiche Agt.Service'!U72,'Fiche Agt.Service'!U73,'Fiche Agt.Service'!U74,'Fiche Agt.Service'!U75,'Fiche Agt.Service'!U76,'Fiche Agt.Service'!U77,'Fiche Agt.Service'!U78,'Fiche Agt.Service'!U79,'Fiche Agt.Service'!U80,'Fiche Agt.Service'!U81,'Fiche Agt.Service'!U82,'Fiche Agt.Service'!U83,'Fiche Agt.Service'!U84,'Fiche Agt.Service'!U85,'Fiche Agt.Service'!U86,'Fiche Agt.Service'!U87,'Fiche Agt.Service'!U88,'Fiche Agt.Service'!U89,'Fiche Agt.Service'!U90,'Fiche Agt.Service'!U91,'Fiche Agt.Service'!U92,'Fiche Agt.Service'!U93,'Fiche Agt.Service'!U94,'Fiche Agt.Service'!U95,'Fiche Agt.Service'!U96,'Fiche Agt.Service'!U97,'Fiche Agt.Service'!U98,'Fiche Agt.Service'!U99,'Fiche Agt.Service'!U100,'Fiche Agt.Service'!U101,'Fiche Agt.Service'!U102,'Fiche Agt.Service'!U103,'Fiche Agt.Service'!U104,'Fiche Agt.Service'!U105,'Fiche Agt.Service'!U106,'Fiche Agt.Service'!U107,'Fiche Agt.Service'!U108,'Fiche Agt.Service'!U109,'Fiche Agt.Service'!U110,'Fiche Agt.Service'!U111,'Fiche Agt.Service'!U112,'Fiche Agt.Service'!U113,'Fiche Agt.Service'!U114,'Fiche Agt.Service'!U115,'Fiche Agt.Service'!U116,'Fiche Agt.Service'!U117,'Fiche Agt.Service'!U118,'Fiche Agt.Service'!U119,'Fiche Agt.Service'!U120,'Fiche Agt.Service'!U121,'Fiche Agt.Service'!U122,'Fiche Agt.Service'!U123,'Fiche Agt.Service'!U124,'Fiche Agt.Service'!U125,'Fiche Agt.Service'!U126,'Fiche Agt.Service'!U127,'Fiche Agt.Service'!U128,'Fiche Agt.Service'!U129,'Fiche Agt.Service'!U130,'Fiche Agt.Service'!U131,'Fiche Agt.Service'!U132,'Fiche Agt.Service'!U133,'Fiche Agt.Service'!U134,'Fiche Agt.Service'!U135,'Fiche Agt.Service'!U136,'Fiche Agt.Service'!U137,'Fiche Agt.Service'!U138,'Fiche Agt.Service'!U139,'Fiche Agt.Service'!U140,'Fiche Agt.Service'!U141,'Fiche Agt.Service'!U142,'Fiche Agt.Service'!U143,'Fiche Agt.Service'!U144,'Fiche Agt.Service'!U145,'Fiche Agt.Service'!U146,'Fiche Agt.Service'!U147,'Fiche Agt.Service'!U148,'Fiche Agt.Service'!U149,'Fiche Agt.Service'!U150,'Fiche Agt.Service'!U151,'Fiche Agt.Service'!U152,'Fiche Agt.Service'!U153,'Fiche Agt.Service'!U154,'Fiche Agt.Service'!U155)</f>
        <v/>
      </c>
      <c r="K13" s="140"/>
      <c r="L13" s="140"/>
      <c r="M13" s="140"/>
      <c r="N13" s="140"/>
      <c r="O13" s="140"/>
      <c r="P13" s="140"/>
      <c r="Q13" s="140"/>
      <c r="R13" s="141"/>
      <c r="S13" s="142"/>
      <c r="T13" s="190"/>
      <c r="U13" s="183"/>
      <c r="AG13" s="174"/>
      <c r="AH13" s="174"/>
      <c r="AI13" s="174"/>
      <c r="AJ13" s="174"/>
      <c r="AK13" s="174"/>
      <c r="AL13" s="175"/>
      <c r="AM13" s="176"/>
      <c r="AN13" s="176"/>
      <c r="AO13" s="176"/>
      <c r="AT13" s="191"/>
      <c r="CI13" s="174"/>
      <c r="CJ13" s="174"/>
      <c r="CK13" s="174"/>
      <c r="CL13" s="174"/>
      <c r="CM13" s="174"/>
      <c r="CN13" s="175"/>
      <c r="CO13" s="176"/>
      <c r="CP13" s="176"/>
      <c r="CQ13" s="176"/>
      <c r="CT13" s="177"/>
      <c r="CU13" s="178"/>
      <c r="CV13" s="179"/>
      <c r="CW13" s="179"/>
      <c r="CX13" s="179"/>
      <c r="CY13" s="173"/>
      <c r="CZ13" s="173"/>
      <c r="DA13" s="173"/>
      <c r="DB13" s="173"/>
      <c r="DC13" s="173"/>
      <c r="DD13" s="173"/>
      <c r="DE13" s="173"/>
      <c r="DF13" s="173"/>
      <c r="DG13" s="173"/>
      <c r="DH13" s="173"/>
      <c r="DI13" s="173"/>
      <c r="DJ13" s="173"/>
      <c r="DK13" s="173"/>
      <c r="DL13" s="173"/>
      <c r="DM13" s="173"/>
      <c r="DN13" s="173"/>
      <c r="DO13" s="173"/>
      <c r="DP13" s="173"/>
      <c r="DQ13" s="173"/>
      <c r="DR13" s="173"/>
      <c r="DS13" s="173"/>
    </row>
    <row r="14" spans="1:123" s="171" customFormat="1" ht="20.100000000000001" customHeight="1">
      <c r="A14" s="110"/>
      <c r="B14" s="109"/>
      <c r="C14" s="109"/>
      <c r="D14" s="109"/>
      <c r="E14" s="109"/>
      <c r="F14" s="180"/>
      <c r="G14" s="181"/>
      <c r="H14" s="169"/>
      <c r="I14" s="150"/>
      <c r="J14" s="151"/>
      <c r="K14" s="152"/>
      <c r="L14" s="152"/>
      <c r="M14" s="152"/>
      <c r="N14" s="152"/>
      <c r="O14" s="152"/>
      <c r="P14" s="152"/>
      <c r="Q14" s="152"/>
      <c r="R14" s="153"/>
      <c r="S14" s="142"/>
      <c r="T14" s="190"/>
      <c r="U14" s="183"/>
      <c r="AG14" s="174"/>
      <c r="AH14" s="174"/>
      <c r="AI14" s="174"/>
      <c r="AJ14" s="174"/>
      <c r="AK14" s="174"/>
      <c r="AL14" s="175"/>
      <c r="AM14" s="176"/>
      <c r="AN14" s="176"/>
      <c r="AO14" s="176"/>
      <c r="AT14" s="191"/>
      <c r="CI14" s="174"/>
      <c r="CJ14" s="174"/>
      <c r="CK14" s="174"/>
      <c r="CL14" s="174"/>
      <c r="CM14" s="174"/>
      <c r="CN14" s="175"/>
      <c r="CO14" s="176"/>
      <c r="CP14" s="176"/>
      <c r="CQ14" s="176"/>
      <c r="CT14" s="177"/>
      <c r="CU14" s="178"/>
      <c r="CV14" s="179"/>
      <c r="CW14" s="179"/>
      <c r="CX14" s="179"/>
      <c r="CY14" s="173"/>
      <c r="CZ14" s="173"/>
      <c r="DA14" s="173"/>
      <c r="DB14" s="173"/>
      <c r="DC14" s="173"/>
      <c r="DD14" s="173"/>
      <c r="DE14" s="173"/>
      <c r="DF14" s="173"/>
      <c r="DG14" s="173"/>
      <c r="DH14" s="173"/>
      <c r="DI14" s="173"/>
      <c r="DJ14" s="173"/>
      <c r="DK14" s="173"/>
      <c r="DL14" s="173"/>
      <c r="DM14" s="173"/>
      <c r="DN14" s="173"/>
      <c r="DO14" s="173"/>
      <c r="DP14" s="173"/>
      <c r="DQ14" s="173"/>
      <c r="DR14" s="173"/>
      <c r="DS14" s="173"/>
    </row>
    <row r="15" spans="1:123" s="171" customFormat="1" ht="24" customHeight="1">
      <c r="A15" s="110"/>
      <c r="B15" s="109"/>
      <c r="C15" s="109"/>
      <c r="D15" s="109"/>
      <c r="E15" s="109"/>
      <c r="F15" s="180"/>
      <c r="G15" s="181"/>
      <c r="H15" s="169"/>
      <c r="I15" s="150"/>
      <c r="J15" s="151"/>
      <c r="K15" s="152"/>
      <c r="L15" s="152"/>
      <c r="M15" s="152"/>
      <c r="N15" s="152"/>
      <c r="O15" s="152"/>
      <c r="P15" s="152"/>
      <c r="Q15" s="152"/>
      <c r="R15" s="153"/>
      <c r="S15" s="142"/>
      <c r="T15" s="190"/>
      <c r="U15" s="183"/>
      <c r="AG15" s="174"/>
      <c r="AH15" s="174"/>
      <c r="AI15" s="174"/>
      <c r="AJ15" s="174"/>
      <c r="AK15" s="174"/>
      <c r="AL15" s="175"/>
      <c r="AM15" s="176"/>
      <c r="AN15" s="176"/>
      <c r="AO15" s="176"/>
      <c r="AT15" s="191"/>
      <c r="CI15" s="174"/>
      <c r="CJ15" s="174"/>
      <c r="CK15" s="174"/>
      <c r="CL15" s="174"/>
      <c r="CM15" s="174"/>
      <c r="CN15" s="175"/>
      <c r="CO15" s="176"/>
      <c r="CP15" s="176"/>
      <c r="CQ15" s="176"/>
      <c r="CT15" s="177"/>
      <c r="CU15" s="178"/>
      <c r="CV15" s="179"/>
      <c r="CW15" s="179"/>
      <c r="CX15" s="179"/>
      <c r="CY15" s="173"/>
      <c r="CZ15" s="173"/>
      <c r="DA15" s="173"/>
      <c r="DB15" s="173"/>
      <c r="DC15" s="173"/>
      <c r="DD15" s="173"/>
      <c r="DE15" s="173"/>
      <c r="DF15" s="173"/>
      <c r="DG15" s="173"/>
      <c r="DH15" s="173"/>
      <c r="DI15" s="173"/>
      <c r="DJ15" s="173"/>
      <c r="DK15" s="173"/>
      <c r="DL15" s="173"/>
      <c r="DM15" s="173"/>
      <c r="DN15" s="173"/>
      <c r="DO15" s="173"/>
      <c r="DP15" s="173"/>
      <c r="DQ15" s="173"/>
      <c r="DR15" s="173"/>
      <c r="DS15" s="173"/>
    </row>
    <row r="16" spans="1:123" s="171" customFormat="1" ht="89.25" customHeight="1">
      <c r="A16" s="110"/>
      <c r="B16" s="109"/>
      <c r="C16" s="109"/>
      <c r="D16" s="109"/>
      <c r="E16" s="109"/>
      <c r="F16" s="201"/>
      <c r="G16" s="202"/>
      <c r="H16" s="169"/>
      <c r="I16" s="150"/>
      <c r="J16" s="151"/>
      <c r="K16" s="152"/>
      <c r="L16" s="152"/>
      <c r="M16" s="152"/>
      <c r="N16" s="152"/>
      <c r="O16" s="152"/>
      <c r="P16" s="152"/>
      <c r="Q16" s="152"/>
      <c r="R16" s="153"/>
      <c r="S16" s="142"/>
      <c r="T16" s="190"/>
      <c r="U16" s="183"/>
      <c r="AG16" s="174"/>
      <c r="AH16" s="174"/>
      <c r="AI16" s="174"/>
      <c r="AJ16" s="174"/>
      <c r="AK16" s="174"/>
      <c r="AL16" s="175"/>
      <c r="AM16" s="176"/>
      <c r="AN16" s="176"/>
      <c r="AO16" s="176"/>
      <c r="AT16" s="191"/>
      <c r="CI16" s="174"/>
      <c r="CJ16" s="174"/>
      <c r="CK16" s="174"/>
      <c r="CL16" s="174"/>
      <c r="CM16" s="174"/>
      <c r="CN16" s="175"/>
      <c r="CO16" s="176"/>
      <c r="CP16" s="176"/>
      <c r="CQ16" s="176"/>
      <c r="CT16" s="177"/>
      <c r="CU16" s="178"/>
      <c r="CV16" s="179"/>
      <c r="CW16" s="179"/>
      <c r="CX16" s="179"/>
      <c r="CY16" s="173"/>
      <c r="CZ16" s="173"/>
      <c r="DA16" s="173"/>
      <c r="DB16" s="173"/>
      <c r="DC16" s="173"/>
      <c r="DD16" s="173"/>
      <c r="DE16" s="173"/>
      <c r="DF16" s="173"/>
      <c r="DG16" s="173"/>
      <c r="DH16" s="173"/>
      <c r="DI16" s="173"/>
      <c r="DJ16" s="173"/>
      <c r="DK16" s="173"/>
      <c r="DL16" s="173"/>
      <c r="DM16" s="173"/>
      <c r="DN16" s="173"/>
      <c r="DO16" s="173"/>
      <c r="DP16" s="173"/>
      <c r="DQ16" s="173"/>
      <c r="DR16" s="173"/>
      <c r="DS16" s="173"/>
    </row>
    <row r="17" spans="1:123" s="206" customFormat="1" ht="54" customHeight="1">
      <c r="A17" s="110"/>
      <c r="B17" s="203"/>
      <c r="C17" s="203"/>
      <c r="D17" s="203"/>
      <c r="E17" s="203"/>
      <c r="F17" s="148"/>
      <c r="G17" s="136"/>
      <c r="H17" s="204"/>
      <c r="I17" s="186"/>
      <c r="J17" s="187"/>
      <c r="K17" s="188"/>
      <c r="L17" s="188"/>
      <c r="M17" s="188"/>
      <c r="N17" s="188"/>
      <c r="O17" s="188"/>
      <c r="P17" s="188"/>
      <c r="Q17" s="188"/>
      <c r="R17" s="189"/>
      <c r="S17" s="142"/>
      <c r="T17" s="205"/>
      <c r="U17" s="183"/>
      <c r="AL17" s="211"/>
      <c r="AM17" s="208"/>
      <c r="AN17" s="208"/>
      <c r="AO17" s="208"/>
      <c r="AT17" s="207"/>
      <c r="AU17" s="207"/>
      <c r="AV17" s="207"/>
      <c r="AW17" s="207"/>
      <c r="AX17" s="208"/>
      <c r="AZ17" s="209"/>
      <c r="BA17" s="210"/>
      <c r="CN17" s="211"/>
      <c r="CO17" s="208"/>
      <c r="CP17" s="208"/>
      <c r="CQ17" s="208"/>
      <c r="CT17" s="209"/>
      <c r="CU17" s="212"/>
      <c r="CV17" s="213"/>
      <c r="CW17" s="213"/>
      <c r="CX17" s="213"/>
      <c r="CY17" s="209"/>
      <c r="CZ17" s="209"/>
      <c r="DA17" s="209"/>
      <c r="DB17" s="209"/>
      <c r="DC17" s="209"/>
      <c r="DD17" s="209"/>
      <c r="DE17" s="209"/>
      <c r="DF17" s="209"/>
      <c r="DG17" s="209"/>
      <c r="DH17" s="209"/>
      <c r="DI17" s="209"/>
      <c r="DJ17" s="209"/>
      <c r="DK17" s="209"/>
      <c r="DL17" s="209"/>
      <c r="DM17" s="209"/>
      <c r="DN17" s="209"/>
      <c r="DO17" s="209"/>
      <c r="DP17" s="209"/>
      <c r="DQ17" s="209"/>
      <c r="DR17" s="209"/>
      <c r="DS17" s="209"/>
    </row>
    <row r="18" spans="1:123" s="206" customFormat="1" ht="9" customHeight="1">
      <c r="A18" s="110"/>
      <c r="B18" s="203"/>
      <c r="C18" s="203"/>
      <c r="D18" s="203"/>
      <c r="E18" s="203"/>
      <c r="F18" s="194"/>
      <c r="G18" s="194"/>
      <c r="H18" s="214"/>
      <c r="I18" s="194"/>
      <c r="J18" s="194"/>
      <c r="K18" s="215"/>
      <c r="L18" s="216"/>
      <c r="M18" s="216"/>
      <c r="N18" s="216"/>
      <c r="O18" s="216"/>
      <c r="P18" s="216"/>
      <c r="Q18" s="216"/>
      <c r="R18" s="216"/>
      <c r="S18" s="216"/>
      <c r="T18" s="216"/>
      <c r="U18" s="216"/>
      <c r="AL18" s="211"/>
      <c r="AM18" s="208"/>
      <c r="AN18" s="208"/>
      <c r="AO18" s="208"/>
      <c r="AR18" s="207"/>
      <c r="AS18" s="207"/>
      <c r="AT18" s="207"/>
      <c r="AU18" s="207"/>
      <c r="AV18" s="207"/>
      <c r="AW18" s="207"/>
      <c r="AX18" s="208"/>
      <c r="AZ18" s="209"/>
      <c r="BA18" s="210"/>
      <c r="CN18" s="211"/>
      <c r="CO18" s="208"/>
      <c r="CP18" s="208"/>
      <c r="CQ18" s="208"/>
      <c r="CT18" s="209"/>
      <c r="CU18" s="212"/>
      <c r="CV18" s="213"/>
      <c r="CW18" s="213"/>
      <c r="CX18" s="213"/>
      <c r="CY18" s="209"/>
      <c r="CZ18" s="209"/>
      <c r="DA18" s="209"/>
      <c r="DB18" s="209"/>
      <c r="DC18" s="209"/>
      <c r="DD18" s="209"/>
      <c r="DE18" s="209"/>
      <c r="DF18" s="209"/>
      <c r="DG18" s="209"/>
      <c r="DH18" s="209"/>
      <c r="DI18" s="209"/>
      <c r="DJ18" s="209"/>
      <c r="DK18" s="209"/>
      <c r="DL18" s="209"/>
      <c r="DM18" s="209"/>
      <c r="DN18" s="209"/>
      <c r="DO18" s="209"/>
      <c r="DP18" s="209"/>
      <c r="DQ18" s="209"/>
      <c r="DR18" s="209"/>
      <c r="DS18" s="209"/>
    </row>
    <row r="19" spans="1:123" ht="7.5" customHeight="1">
      <c r="A19" s="110"/>
      <c r="B19" s="109"/>
      <c r="C19" s="109"/>
      <c r="D19" s="109"/>
      <c r="E19" s="109"/>
      <c r="F19" s="194"/>
      <c r="G19" s="194"/>
      <c r="H19" s="217"/>
      <c r="I19" s="194"/>
      <c r="J19" s="194"/>
      <c r="K19" s="195"/>
      <c r="L19" s="218"/>
      <c r="M19" s="218"/>
      <c r="N19" s="218"/>
      <c r="O19" s="218"/>
      <c r="P19" s="218"/>
      <c r="Q19" s="218"/>
      <c r="R19" s="218"/>
      <c r="S19" s="218"/>
      <c r="T19" s="218"/>
      <c r="U19" s="218"/>
      <c r="AG19" s="116"/>
      <c r="AH19" s="116"/>
      <c r="AI19" s="116"/>
      <c r="AJ19" s="116"/>
      <c r="AK19" s="116"/>
      <c r="AL19" s="133"/>
      <c r="AM19" s="145"/>
      <c r="AN19" s="145"/>
      <c r="AO19" s="145"/>
      <c r="AP19" s="145"/>
      <c r="AQ19" s="145"/>
      <c r="AR19" s="218"/>
      <c r="AS19" s="218"/>
      <c r="AT19" s="218"/>
      <c r="AU19" s="218"/>
      <c r="AV19" s="218"/>
      <c r="AW19" s="218"/>
      <c r="AX19" s="145"/>
      <c r="AZ19" s="115"/>
      <c r="BA19" s="210"/>
      <c r="CI19" s="116"/>
      <c r="CJ19" s="116"/>
      <c r="CK19" s="116"/>
      <c r="CL19" s="116"/>
      <c r="CM19" s="116"/>
      <c r="CN19" s="133"/>
      <c r="CO19" s="145"/>
      <c r="CP19" s="145"/>
      <c r="CQ19" s="145"/>
      <c r="CR19" s="145"/>
      <c r="CS19" s="145"/>
      <c r="CT19" s="121"/>
      <c r="CU19" s="134"/>
      <c r="CV19" s="219"/>
      <c r="CW19" s="219"/>
      <c r="CX19" s="219"/>
      <c r="CY19" s="219"/>
      <c r="CZ19" s="219"/>
      <c r="DA19" s="115"/>
      <c r="DB19" s="115"/>
      <c r="DC19" s="115"/>
      <c r="DD19" s="115"/>
      <c r="DE19" s="115"/>
      <c r="DF19" s="115"/>
      <c r="DG19" s="115"/>
      <c r="DH19" s="115"/>
      <c r="DI19" s="115"/>
      <c r="DJ19" s="115"/>
      <c r="DK19" s="115"/>
      <c r="DL19" s="115"/>
      <c r="DM19" s="115"/>
      <c r="DN19" s="115"/>
      <c r="DO19" s="115"/>
      <c r="DP19" s="115"/>
      <c r="DQ19" s="115"/>
      <c r="DR19" s="115"/>
      <c r="DS19" s="115"/>
    </row>
    <row r="20" spans="1:123" ht="7.5" customHeight="1" thickBot="1">
      <c r="A20" s="110"/>
      <c r="B20" s="109"/>
      <c r="C20" s="109"/>
      <c r="D20" s="109"/>
      <c r="E20" s="109"/>
      <c r="K20" s="195"/>
      <c r="O20" s="220"/>
      <c r="R20" s="221"/>
      <c r="U20" s="221"/>
      <c r="AG20" s="116"/>
      <c r="AH20" s="116"/>
      <c r="AI20" s="116"/>
      <c r="AJ20" s="116"/>
      <c r="AK20" s="116"/>
      <c r="AL20" s="133"/>
      <c r="AM20" s="145"/>
      <c r="AN20" s="145"/>
      <c r="AO20" s="223"/>
      <c r="AP20" s="223"/>
      <c r="AQ20" s="223"/>
      <c r="AR20" s="145"/>
      <c r="AS20" s="145"/>
      <c r="AT20" s="145"/>
      <c r="AU20" s="222"/>
      <c r="AX20" s="223"/>
      <c r="AZ20" s="115"/>
      <c r="BA20" s="210"/>
      <c r="CI20" s="116"/>
      <c r="CJ20" s="116"/>
      <c r="CK20" s="116"/>
      <c r="CL20" s="116"/>
      <c r="CM20" s="116"/>
      <c r="CN20" s="133"/>
      <c r="CO20" s="145"/>
      <c r="CP20" s="145"/>
      <c r="CQ20" s="223"/>
      <c r="CR20" s="223"/>
      <c r="CS20" s="223"/>
      <c r="CT20" s="121"/>
      <c r="CU20" s="134"/>
      <c r="CV20" s="219"/>
      <c r="CW20" s="219"/>
      <c r="CX20" s="224"/>
      <c r="CY20" s="224"/>
      <c r="CZ20" s="224"/>
      <c r="DA20" s="115"/>
      <c r="DB20" s="115"/>
      <c r="DC20" s="115"/>
      <c r="DD20" s="115"/>
      <c r="DE20" s="115"/>
      <c r="DF20" s="115"/>
      <c r="DG20" s="115"/>
      <c r="DH20" s="115"/>
      <c r="DI20" s="115"/>
      <c r="DJ20" s="115"/>
      <c r="DK20" s="115"/>
      <c r="DL20" s="115"/>
      <c r="DM20" s="115"/>
      <c r="DN20" s="115"/>
      <c r="DO20" s="115"/>
      <c r="DP20" s="115"/>
      <c r="DQ20" s="115"/>
      <c r="DR20" s="115"/>
      <c r="DS20" s="115"/>
    </row>
    <row r="21" spans="1:123" ht="20.100000000000001" customHeight="1" thickTop="1">
      <c r="A21" s="110"/>
      <c r="B21" s="109"/>
      <c r="C21" s="109"/>
      <c r="D21" s="109"/>
      <c r="E21" s="109"/>
      <c r="F21" s="225" t="str">
        <f>"Entrées + " &amp; [1]Recap!N14</f>
        <v>Entrées + 3 régimes</v>
      </c>
      <c r="G21" s="226"/>
      <c r="H21" s="227"/>
      <c r="I21" s="228"/>
      <c r="J21" s="225" t="s">
        <v>19</v>
      </c>
      <c r="K21" s="227"/>
      <c r="L21" s="229"/>
      <c r="M21" s="225" t="s">
        <v>36</v>
      </c>
      <c r="N21" s="227"/>
      <c r="O21" s="230"/>
      <c r="P21" s="225" t="s">
        <v>37</v>
      </c>
      <c r="Q21" s="226"/>
      <c r="R21" s="227"/>
      <c r="S21" s="229"/>
      <c r="T21" s="225" t="s">
        <v>29</v>
      </c>
      <c r="U21" s="227"/>
      <c r="AG21" s="116"/>
      <c r="AH21" s="116"/>
      <c r="AI21" s="116"/>
      <c r="AJ21" s="116"/>
      <c r="AK21" s="116"/>
      <c r="AL21" s="133"/>
      <c r="AM21" s="145"/>
      <c r="AN21" s="145"/>
      <c r="AO21" s="145"/>
      <c r="AP21" s="145"/>
      <c r="AQ21" s="145"/>
      <c r="AR21" s="145"/>
      <c r="AS21" s="145"/>
      <c r="AT21" s="145"/>
      <c r="AU21" s="222"/>
      <c r="AX21" s="145"/>
      <c r="AZ21" s="115"/>
      <c r="BA21" s="210"/>
      <c r="CI21" s="116"/>
      <c r="CJ21" s="116"/>
      <c r="CK21" s="116"/>
      <c r="CL21" s="116"/>
      <c r="CM21" s="116"/>
      <c r="CN21" s="133"/>
      <c r="CO21" s="145"/>
      <c r="CP21" s="145"/>
      <c r="CQ21" s="145"/>
      <c r="CR21" s="145"/>
      <c r="CS21" s="145"/>
      <c r="CT21" s="121"/>
      <c r="CU21" s="134"/>
      <c r="CV21" s="219"/>
      <c r="CW21" s="219"/>
      <c r="CX21" s="219"/>
      <c r="CY21" s="219"/>
      <c r="CZ21" s="219"/>
      <c r="DA21" s="115"/>
      <c r="DB21" s="115"/>
      <c r="DC21" s="115"/>
      <c r="DD21" s="115"/>
      <c r="DE21" s="115"/>
      <c r="DF21" s="115"/>
      <c r="DG21" s="115"/>
      <c r="DH21" s="115"/>
      <c r="DI21" s="115"/>
      <c r="DJ21" s="115"/>
      <c r="DK21" s="115"/>
      <c r="DL21" s="115"/>
      <c r="DM21" s="115"/>
      <c r="DN21" s="115"/>
      <c r="DO21" s="115"/>
      <c r="DP21" s="115"/>
      <c r="DQ21" s="115"/>
      <c r="DR21" s="115"/>
      <c r="DS21" s="115"/>
    </row>
    <row r="22" spans="1:123" s="236" customFormat="1" ht="20.100000000000001" customHeight="1" thickBot="1">
      <c r="A22" s="110"/>
      <c r="B22" s="203"/>
      <c r="C22" s="203"/>
      <c r="D22" s="203"/>
      <c r="E22" s="203"/>
      <c r="F22" s="231"/>
      <c r="G22" s="232"/>
      <c r="H22" s="233"/>
      <c r="I22" s="234"/>
      <c r="J22" s="231"/>
      <c r="K22" s="233"/>
      <c r="L22" s="234"/>
      <c r="M22" s="231"/>
      <c r="N22" s="233"/>
      <c r="O22" s="235"/>
      <c r="P22" s="231"/>
      <c r="Q22" s="232"/>
      <c r="R22" s="233"/>
      <c r="S22" s="234"/>
      <c r="T22" s="231"/>
      <c r="U22" s="233"/>
      <c r="AL22" s="240"/>
      <c r="AM22" s="238"/>
      <c r="AN22" s="238"/>
      <c r="AO22" s="238"/>
      <c r="AP22" s="238"/>
      <c r="AQ22" s="238"/>
      <c r="AU22" s="237"/>
      <c r="AX22" s="238"/>
      <c r="AZ22" s="239"/>
      <c r="BA22" s="210"/>
      <c r="CN22" s="240"/>
      <c r="CO22" s="238"/>
      <c r="CP22" s="238"/>
      <c r="CQ22" s="238"/>
      <c r="CR22" s="238"/>
      <c r="CS22" s="238"/>
      <c r="CT22" s="239"/>
      <c r="CU22" s="241"/>
      <c r="CV22" s="242"/>
      <c r="CW22" s="242"/>
      <c r="CX22" s="242"/>
      <c r="CY22" s="242"/>
      <c r="CZ22" s="242"/>
      <c r="DA22" s="239"/>
      <c r="DB22" s="239"/>
      <c r="DC22" s="239"/>
      <c r="DD22" s="239"/>
      <c r="DE22" s="239"/>
      <c r="DF22" s="239"/>
      <c r="DG22" s="239"/>
      <c r="DH22" s="239"/>
      <c r="DI22" s="239"/>
      <c r="DJ22" s="239"/>
      <c r="DK22" s="239"/>
      <c r="DL22" s="239"/>
      <c r="DM22" s="239"/>
      <c r="DN22" s="239"/>
      <c r="DO22" s="239"/>
      <c r="DP22" s="239"/>
      <c r="DQ22" s="239"/>
      <c r="DR22" s="239"/>
      <c r="DS22" s="239"/>
    </row>
    <row r="23" spans="1:123" s="250" customFormat="1" ht="79.5" customHeight="1" thickTop="1">
      <c r="A23" s="110"/>
      <c r="B23" s="109"/>
      <c r="C23" s="109"/>
      <c r="D23" s="109"/>
      <c r="E23" s="109"/>
      <c r="F23" s="243" t="str">
        <f>CONCATENATE([1]Recap!G6+[1]Recap!G7," ",'Fiche recap Agt.Service'!F31)</f>
        <v>7 Friand au fromage</v>
      </c>
      <c r="G23" s="244" t="str">
        <f>CONCATENATE([1]Recap!H6+[1]Recap!H7," ",'Fiche recap Agt.Service'!F32)</f>
        <v>3 Potage Tourangelle</v>
      </c>
      <c r="H23" s="245" t="str">
        <f>CONCATENATE([1]Recap!I6+[1]Recap!I7," ",'Fiche recap Agt.Service'!F33)</f>
        <v xml:space="preserve">2 Betteraves </v>
      </c>
      <c r="I23" s="228"/>
      <c r="J23" s="243" t="str">
        <f>CONCATENATE([1]Recap!J6+[1]Recap!J7," ",'Fiche recap Agt.Service'!F34)</f>
        <v>7 Nuggets de volaille</v>
      </c>
      <c r="K23" s="246" t="str">
        <f>CONCATENATE([1]Recap!K6+[1]Recap!K7," ",'Fiche recap Agt.Service'!F35)</f>
        <v>5 Dés de colin sauce curry</v>
      </c>
      <c r="L23" s="229"/>
      <c r="M23" s="243" t="str">
        <f>CONCATENATE([1]Recap!L6+[1]Recap!L7," ",'Fiche recap Agt.Service'!F36)</f>
        <v xml:space="preserve">4 Gratin de courgettes </v>
      </c>
      <c r="N23" s="246" t="str">
        <f>CONCATENATE([1]Recap!M6+[1]Recap!M7," ",'Fiche recap Agt.Service'!F37)</f>
        <v>8 Pommes de terre persillées</v>
      </c>
      <c r="O23" s="247"/>
      <c r="P23" s="243" t="str">
        <f>CONCATENATE([1]Recap!N6+[1]Recap!N7," ",'Fiche recap Agt.Service'!F38)</f>
        <v>6 Edam</v>
      </c>
      <c r="Q23" s="244" t="str">
        <f>CONCATENATE([1]Recap!O6+[1]Recap!O7," ",'Fiche recap Agt.Service'!F39)</f>
        <v>3 Yaourt aux fruits</v>
      </c>
      <c r="R23" s="245" t="str">
        <f>CONCATENATE([1]Recap!P6+[1]Recap!P7," ",'Fiche recap Agt.Service'!F40)</f>
        <v>3 Camembert</v>
      </c>
      <c r="S23" s="229"/>
      <c r="T23" s="243" t="str">
        <f>CONCATENATE([1]Recap!Q6+[1]Recap!Q7," ",'Fiche recap Agt.Service'!F41)</f>
        <v>4 Fruit</v>
      </c>
      <c r="U23" s="246" t="str">
        <f>CONCATENATE([1]Recap!R6+[1]Recap!R7," ",'Fiche recap Agt.Service'!F42)</f>
        <v xml:space="preserve">8 Pêches au sirop </v>
      </c>
      <c r="AG23" s="253"/>
      <c r="AH23" s="253"/>
      <c r="AI23" s="253"/>
      <c r="AJ23" s="253"/>
      <c r="AK23" s="253"/>
      <c r="AL23" s="254"/>
      <c r="AM23" s="248"/>
      <c r="AN23" s="248"/>
      <c r="AO23" s="248"/>
      <c r="AP23" s="248"/>
      <c r="AQ23" s="248"/>
      <c r="AR23" s="248"/>
      <c r="AS23" s="248"/>
      <c r="AT23" s="248"/>
      <c r="AU23" s="249"/>
      <c r="AX23" s="248"/>
      <c r="AZ23" s="251"/>
      <c r="BA23" s="252"/>
      <c r="CI23" s="253"/>
      <c r="CJ23" s="253"/>
      <c r="CK23" s="253"/>
      <c r="CL23" s="253"/>
      <c r="CM23" s="253"/>
      <c r="CN23" s="254"/>
      <c r="CO23" s="248"/>
      <c r="CP23" s="248"/>
      <c r="CQ23" s="248"/>
      <c r="CR23" s="248"/>
      <c r="CS23" s="248"/>
      <c r="CT23" s="255"/>
      <c r="CU23" s="256"/>
      <c r="CV23" s="257"/>
      <c r="CW23" s="257"/>
      <c r="CX23" s="257"/>
      <c r="CY23" s="257"/>
      <c r="CZ23" s="257"/>
      <c r="DA23" s="251"/>
      <c r="DB23" s="251"/>
      <c r="DC23" s="251"/>
      <c r="DD23" s="251"/>
      <c r="DE23" s="251"/>
      <c r="DF23" s="251"/>
      <c r="DG23" s="251"/>
      <c r="DH23" s="251"/>
      <c r="DI23" s="251"/>
      <c r="DJ23" s="251"/>
      <c r="DK23" s="251"/>
      <c r="DL23" s="251"/>
      <c r="DM23" s="251"/>
      <c r="DN23" s="251"/>
      <c r="DO23" s="251"/>
      <c r="DP23" s="251"/>
      <c r="DQ23" s="251"/>
      <c r="DR23" s="251"/>
      <c r="DS23" s="251"/>
    </row>
    <row r="24" spans="1:123" ht="20.100000000000001" customHeight="1">
      <c r="A24" s="110"/>
      <c r="B24" s="109"/>
      <c r="C24" s="109"/>
      <c r="D24" s="109"/>
      <c r="E24" s="109"/>
      <c r="F24" s="258" t="str">
        <f>CONCATENATE('Fiche Agt.Service'!W7,'Fiche Agt.Service'!W8,'Fiche Agt.Service'!W9,'Fiche Agt.Service'!W10,'Fiche Agt.Service'!W11,'Fiche Agt.Service'!W12,'Fiche Agt.Service'!W13,'Fiche Agt.Service'!W14,'Fiche Agt.Service'!W15,'Fiche Agt.Service'!W16,'Fiche Agt.Service'!W17,'Fiche Agt.Service'!W18,'Fiche Agt.Service'!W19,'Fiche Agt.Service'!W20,'Fiche Agt.Service'!W21,'Fiche Agt.Service'!W22,'Fiche Agt.Service'!W23,'Fiche Agt.Service'!W24,'Fiche Agt.Service'!W25,'Fiche Agt.Service'!W26,'Fiche Agt.Service'!W27,'Fiche Agt.Service'!W28,'Fiche Agt.Service'!W29,'Fiche Agt.Service'!W30,'Fiche Agt.Service'!W31,'Fiche Agt.Service'!W32,'Fiche Agt.Service'!W33,'Fiche Agt.Service'!W34,'Fiche Agt.Service'!W35,'Fiche Agt.Service'!W36,'Fiche Agt.Service'!W37,'Fiche Agt.Service'!W38,'Fiche Agt.Service'!W39,'Fiche Agt.Service'!W40,'Fiche Agt.Service'!W41,'Fiche Agt.Service'!W42,'Fiche Agt.Service'!W43,'Fiche Agt.Service'!W44,'Fiche Agt.Service'!W45,'Fiche Agt.Service'!W46,'Fiche Agt.Service'!W47,'Fiche Agt.Service'!W48,'Fiche Agt.Service'!W49,'Fiche Agt.Service'!W50,'Fiche Agt.Service'!W51,'Fiche Agt.Service'!W52,'Fiche Agt.Service'!W53,'Fiche Agt.Service'!W54,'Fiche Agt.Service'!W55,'Fiche Agt.Service'!W56,'Fiche Agt.Service'!W57,'Fiche Agt.Service'!W58,'Fiche Agt.Service'!W59,'Fiche Agt.Service'!W60,'Fiche Agt.Service'!W61,'Fiche Agt.Service'!W62,'Fiche Agt.Service'!W63,'Fiche Agt.Service'!W64,'Fiche Agt.Service'!W65,'Fiche Agt.Service'!W66,'Fiche Agt.Service'!W67,'Fiche Agt.Service'!W68,'Fiche Agt.Service'!W69,'Fiche Agt.Service'!W70,'Fiche Agt.Service'!W71,'Fiche Agt.Service'!W72,'Fiche Agt.Service'!W73,'Fiche Agt.Service'!W74,'Fiche Agt.Service'!W75,'Fiche Agt.Service'!W76,'Fiche Agt.Service'!W77,'Fiche Agt.Service'!W78,'Fiche Agt.Service'!W79,'Fiche Agt.Service'!W80,'Fiche Agt.Service'!W81,'Fiche Agt.Service'!W82,'Fiche Agt.Service'!W83,'Fiche Agt.Service'!W84,'Fiche Agt.Service'!W85,'Fiche Agt.Service'!W86,'Fiche Agt.Service'!W87,'Fiche Agt.Service'!W88,'Fiche Agt.Service'!W89,'Fiche Agt.Service'!W90,'Fiche Agt.Service'!W91,'Fiche Agt.Service'!W92,'Fiche Agt.Service'!W93,'Fiche Agt.Service'!W94,'Fiche Agt.Service'!W95,'Fiche Agt.Service'!W96,'Fiche Agt.Service'!W97,'Fiche Agt.Service'!W98,'Fiche Agt.Service'!W99,'Fiche Agt.Service'!W100,'Fiche Agt.Service'!W101,'Fiche Agt.Service'!W102,'Fiche Agt.Service'!W103,'Fiche Agt.Service'!W104,'Fiche Agt.Service'!W105,'Fiche Agt.Service'!W106,'Fiche Agt.Service'!W107,'Fiche Agt.Service'!W108,'Fiche Agt.Service'!W109,'Fiche Agt.Service'!W110,'Fiche Agt.Service'!W111,'Fiche Agt.Service'!W112,'Fiche Agt.Service'!W113,'Fiche Agt.Service'!W114,'Fiche Agt.Service'!W115,'Fiche Agt.Service'!W116,'Fiche Agt.Service'!W117,'Fiche Agt.Service'!W118,'Fiche Agt.Service'!W119,'Fiche Agt.Service'!W120,'Fiche Agt.Service'!W121,'Fiche Agt.Service'!W122,'Fiche Agt.Service'!W123,'Fiche Agt.Service'!W124,'Fiche Agt.Service'!W125,'Fiche Agt.Service'!W126,'Fiche Agt.Service'!W127,'Fiche Agt.Service'!W128,'Fiche Agt.Service'!W129,'Fiche Agt.Service'!W130,'Fiche Agt.Service'!W131,'Fiche Agt.Service'!W132,'Fiche Agt.Service'!W133,'Fiche Agt.Service'!W134,'Fiche Agt.Service'!W135,'Fiche Agt.Service'!W136,'Fiche Agt.Service'!W137,'Fiche Agt.Service'!W138,'Fiche Agt.Service'!W139,'Fiche Agt.Service'!W140,'Fiche Agt.Service'!W141,'Fiche Agt.Service'!W142,'Fiche Agt.Service'!W143,'Fiche Agt.Service'!W144,'Fiche Agt.Service'!W145,'Fiche Agt.Service'!W146,'Fiche Agt.Service'!W147,'Fiche Agt.Service'!W148,'Fiche Agt.Service'!W149,'Fiche Agt.Service'!W150,'Fiche Agt.Service'!W151,'Fiche Agt.Service'!W152,'Fiche Agt.Service'!W153,'Fiche Agt.Service'!W154,'Fiche Agt.Service'!W155)</f>
        <v xml:space="preserve">          NOM 11                                     NOM 22                                   NOM 31                                             NOM 50                            NOM 52                               NOM 57                            NOM 59                                                                                                                     </v>
      </c>
      <c r="G24" s="259" t="str">
        <f>CONCATENATE('Fiche Agt.Service'!X7,'Fiche Agt.Service'!X8,'Fiche Agt.Service'!X9,'Fiche Agt.Service'!X10,'Fiche Agt.Service'!X11,'Fiche Agt.Service'!X12,'Fiche Agt.Service'!X13,'Fiche Agt.Service'!X14,'Fiche Agt.Service'!X15,'Fiche Agt.Service'!X16,'Fiche Agt.Service'!X17,'Fiche Agt.Service'!X18,'Fiche Agt.Service'!X19,'Fiche Agt.Service'!X20,'Fiche Agt.Service'!X21,'Fiche Agt.Service'!X22,'Fiche Agt.Service'!X23,'Fiche Agt.Service'!X24,'Fiche Agt.Service'!X25,'Fiche Agt.Service'!X26,'Fiche Agt.Service'!X27,'Fiche Agt.Service'!X28,'Fiche Agt.Service'!X29,'Fiche Agt.Service'!X30,'Fiche Agt.Service'!X31,'Fiche Agt.Service'!X32,'Fiche Agt.Service'!X33,'Fiche Agt.Service'!X34,'Fiche Agt.Service'!X35,'Fiche Agt.Service'!X36,'Fiche Agt.Service'!X37,'Fiche Agt.Service'!X38,'Fiche Agt.Service'!X39,'Fiche Agt.Service'!X40,'Fiche Agt.Service'!X41,'Fiche Agt.Service'!X42,'Fiche Agt.Service'!X43,'Fiche Agt.Service'!X44,'Fiche Agt.Service'!X45,'Fiche Agt.Service'!X46,'Fiche Agt.Service'!X47,'Fiche Agt.Service'!X48,'Fiche Agt.Service'!X49,'Fiche Agt.Service'!X50,'Fiche Agt.Service'!X51,'Fiche Agt.Service'!X52,'Fiche Agt.Service'!X53,'Fiche Agt.Service'!X54,'Fiche Agt.Service'!X55,'Fiche Agt.Service'!X56,'Fiche Agt.Service'!X57,'Fiche Agt.Service'!X58,'Fiche Agt.Service'!X59,'Fiche Agt.Service'!X60,'Fiche Agt.Service'!X61,'Fiche Agt.Service'!X62,'Fiche Agt.Service'!X63,'Fiche Agt.Service'!X64,'Fiche Agt.Service'!X65,'Fiche Agt.Service'!X66,'Fiche Agt.Service'!X67,'Fiche Agt.Service'!X68,'Fiche Agt.Service'!X69,'Fiche Agt.Service'!X70,'Fiche Agt.Service'!X71,'Fiche Agt.Service'!X72,'Fiche Agt.Service'!X73,'Fiche Agt.Service'!X74,'Fiche Agt.Service'!X75,'Fiche Agt.Service'!X76,'Fiche Agt.Service'!X77,'Fiche Agt.Service'!X78,'Fiche Agt.Service'!X79,'Fiche Agt.Service'!X80,'Fiche Agt.Service'!X81,'Fiche Agt.Service'!X82,'Fiche Agt.Service'!X83,'Fiche Agt.Service'!X84,'Fiche Agt.Service'!X85,'Fiche Agt.Service'!X86,'Fiche Agt.Service'!X87,'Fiche Agt.Service'!X88,'Fiche Agt.Service'!X89,'Fiche Agt.Service'!X90,'Fiche Agt.Service'!X91,'Fiche Agt.Service'!X92,'Fiche Agt.Service'!X93,'Fiche Agt.Service'!X94,'Fiche Agt.Service'!X95,'Fiche Agt.Service'!X96,'Fiche Agt.Service'!X97,'Fiche Agt.Service'!X98,'Fiche Agt.Service'!X99,'Fiche Agt.Service'!X100,'Fiche Agt.Service'!X101,'Fiche Agt.Service'!X102,'Fiche Agt.Service'!X103,'Fiche Agt.Service'!X104,'Fiche Agt.Service'!X105,'Fiche Agt.Service'!X106,'Fiche Agt.Service'!X107,'Fiche Agt.Service'!X108,'Fiche Agt.Service'!X109,'Fiche Agt.Service'!X110,'Fiche Agt.Service'!X111,'Fiche Agt.Service'!X112,'Fiche Agt.Service'!X113,'Fiche Agt.Service'!X114,'Fiche Agt.Service'!X115,'Fiche Agt.Service'!X116,'Fiche Agt.Service'!X117,'Fiche Agt.Service'!X118,'Fiche Agt.Service'!X119,'Fiche Agt.Service'!X120,'Fiche Agt.Service'!X121,'Fiche Agt.Service'!X122,'Fiche Agt.Service'!X123,'Fiche Agt.Service'!X124,'Fiche Agt.Service'!X125,'Fiche Agt.Service'!X126,'Fiche Agt.Service'!X127,'Fiche Agt.Service'!X128,'Fiche Agt.Service'!X129,'Fiche Agt.Service'!X130,'Fiche Agt.Service'!X131,'Fiche Agt.Service'!X132,'Fiche Agt.Service'!X133,'Fiche Agt.Service'!X134,'Fiche Agt.Service'!X135,'Fiche Agt.Service'!X136,'Fiche Agt.Service'!X137,'Fiche Agt.Service'!X138,'Fiche Agt.Service'!X139,'Fiche Agt.Service'!X140,'Fiche Agt.Service'!X141,'Fiche Agt.Service'!X142,'Fiche Agt.Service'!X143,'Fiche Agt.Service'!X144,'Fiche Agt.Service'!X145,'Fiche Agt.Service'!X146,'Fiche Agt.Service'!X147,'Fiche Agt.Service'!X148,'Fiche Agt.Service'!X149,'Fiche Agt.Service'!X150,'Fiche Agt.Service'!X151,'Fiche Agt.Service'!X152,'Fiche Agt.Service'!X153,'Fiche Agt.Service'!X154,'Fiche Agt.Service'!X155)</f>
        <v xml:space="preserve">                                             NOM 46                                     NOM 56                                 NOM 62                                                                                                                   </v>
      </c>
      <c r="H24" s="260" t="str">
        <f>CONCATENATE('Fiche Agt.Service'!Y7,'Fiche Agt.Service'!Y8,'Fiche Agt.Service'!Y9,'Fiche Agt.Service'!Y10,'Fiche Agt.Service'!Y11,'Fiche Agt.Service'!Y12,'Fiche Agt.Service'!Y13,'Fiche Agt.Service'!Y14,'Fiche Agt.Service'!Y15,'Fiche Agt.Service'!Y16,'Fiche Agt.Service'!Y17,'Fiche Agt.Service'!Y18,'Fiche Agt.Service'!Y19,'Fiche Agt.Service'!Y20,'Fiche Agt.Service'!Y21,'Fiche Agt.Service'!Y22,'Fiche Agt.Service'!Y23,'Fiche Agt.Service'!Y24,'Fiche Agt.Service'!Y25,'Fiche Agt.Service'!Y26,'Fiche Agt.Service'!Y27,'Fiche Agt.Service'!Y28,'Fiche Agt.Service'!Y29,'Fiche Agt.Service'!Y30,'Fiche Agt.Service'!Y31,'Fiche Agt.Service'!Y32,'Fiche Agt.Service'!Y33,'Fiche Agt.Service'!Y34,'Fiche Agt.Service'!Y35,'Fiche Agt.Service'!Y36,'Fiche Agt.Service'!Y37,'Fiche Agt.Service'!Y38,'Fiche Agt.Service'!Y39,'Fiche Agt.Service'!Y40,'Fiche Agt.Service'!Y41,'Fiche Agt.Service'!Y42,'Fiche Agt.Service'!Y43,'Fiche Agt.Service'!Y44,'Fiche Agt.Service'!Y45,'Fiche Agt.Service'!Y46,'Fiche Agt.Service'!Y47,'Fiche Agt.Service'!Y48,'Fiche Agt.Service'!Y49,'Fiche Agt.Service'!Y50,'Fiche Agt.Service'!Y51,'Fiche Agt.Service'!Y52,'Fiche Agt.Service'!Y53,'Fiche Agt.Service'!Y54,'Fiche Agt.Service'!Y55,'Fiche Agt.Service'!Y56,'Fiche Agt.Service'!Y57,'Fiche Agt.Service'!Y58,'Fiche Agt.Service'!Y59,'Fiche Agt.Service'!Y60,'Fiche Agt.Service'!Y61,'Fiche Agt.Service'!Y62,'Fiche Agt.Service'!Y63,'Fiche Agt.Service'!Y64,'Fiche Agt.Service'!Y65,'Fiche Agt.Service'!Y66,'Fiche Agt.Service'!Y67,'Fiche Agt.Service'!Y68,'Fiche Agt.Service'!Y69,'Fiche Agt.Service'!Y70,'Fiche Agt.Service'!Y71,'Fiche Agt.Service'!Y72,'Fiche Agt.Service'!Y73,'Fiche Agt.Service'!Y74,'Fiche Agt.Service'!Y75,'Fiche Agt.Service'!Y76,'Fiche Agt.Service'!Y77,'Fiche Agt.Service'!Y78,'Fiche Agt.Service'!Y79,'Fiche Agt.Service'!Y80,'Fiche Agt.Service'!Y81,'Fiche Agt.Service'!Y82,'Fiche Agt.Service'!Y83,'Fiche Agt.Service'!Y84,'Fiche Agt.Service'!Y85,'Fiche Agt.Service'!Y86,'Fiche Agt.Service'!Y87,'Fiche Agt.Service'!Y88,'Fiche Agt.Service'!Y89,'Fiche Agt.Service'!Y90,'Fiche Agt.Service'!Y91,'Fiche Agt.Service'!Y92,'Fiche Agt.Service'!Y93,'Fiche Agt.Service'!Y94,'Fiche Agt.Service'!Y95,'Fiche Agt.Service'!Y96,'Fiche Agt.Service'!Y97,'Fiche Agt.Service'!Y98,'Fiche Agt.Service'!Y99,'Fiche Agt.Service'!Y100,'Fiche Agt.Service'!Y101,'Fiche Agt.Service'!Y102,'Fiche Agt.Service'!Y103,'Fiche Agt.Service'!Y104,'Fiche Agt.Service'!Y105,'Fiche Agt.Service'!Y106,'Fiche Agt.Service'!Y107,'Fiche Agt.Service'!Y108,'Fiche Agt.Service'!Y109,'Fiche Agt.Service'!Y110,'Fiche Agt.Service'!Y111,'Fiche Agt.Service'!Y112,'Fiche Agt.Service'!Y113,'Fiche Agt.Service'!Y114,'Fiche Agt.Service'!Y115,'Fiche Agt.Service'!Y116,'Fiche Agt.Service'!Y117,'Fiche Agt.Service'!Y118,'Fiche Agt.Service'!Y119,'Fiche Agt.Service'!Y120,'Fiche Agt.Service'!Y121,'Fiche Agt.Service'!Y122,'Fiche Agt.Service'!Y123,'Fiche Agt.Service'!Y124,'Fiche Agt.Service'!Y125,'Fiche Agt.Service'!Y126,'Fiche Agt.Service'!Y127,'Fiche Agt.Service'!Y128,'Fiche Agt.Service'!Y129,'Fiche Agt.Service'!Y130,'Fiche Agt.Service'!Y131,'Fiche Agt.Service'!Y132,'Fiche Agt.Service'!Y133,'Fiche Agt.Service'!Y134,'Fiche Agt.Service'!Y135,'Fiche Agt.Service'!Y136,'Fiche Agt.Service'!Y137,'Fiche Agt.Service'!Y138,'Fiche Agt.Service'!Y139,'Fiche Agt.Service'!Y140,'Fiche Agt.Service'!Y141,'Fiche Agt.Service'!Y142,'Fiche Agt.Service'!Y143,'Fiche Agt.Service'!Y144,'Fiche Agt.Service'!Y145,'Fiche Agt.Service'!Y146,'Fiche Agt.Service'!Y147,'Fiche Agt.Service'!Y148,'Fiche Agt.Service'!Y149,'Fiche Agt.Service'!Y150,'Fiche Agt.Service'!Y151,'Fiche Agt.Service'!Y152,'Fiche Agt.Service'!Y153,'Fiche Agt.Service'!Y154,'Fiche Agt.Service'!Y155)</f>
        <v xml:space="preserve">   NOM 4                                                                NOM 38                                                                                                                                              </v>
      </c>
      <c r="I24" s="261"/>
      <c r="J24" s="262" t="str">
        <f>CONCATENATE('Fiche Agt.Service'!AA7,'Fiche Agt.Service'!AA8,'Fiche Agt.Service'!AA9,'Fiche Agt.Service'!AA10,'Fiche Agt.Service'!AA11,'Fiche Agt.Service'!AA12,'Fiche Agt.Service'!AA13,'Fiche Agt.Service'!AA14,'Fiche Agt.Service'!AA15,'Fiche Agt.Service'!AA16,'Fiche Agt.Service'!AA17,'Fiche Agt.Service'!AA18,'Fiche Agt.Service'!AA19,'Fiche Agt.Service'!AA20,'Fiche Agt.Service'!AA21,'Fiche Agt.Service'!AA22,'Fiche Agt.Service'!AA23,'Fiche Agt.Service'!AA24,'Fiche Agt.Service'!AA25,'Fiche Agt.Service'!AA26,'Fiche Agt.Service'!AA27,'Fiche Agt.Service'!AA28,'Fiche Agt.Service'!AA29,'Fiche Agt.Service'!AA30,'Fiche Agt.Service'!AA31,'Fiche Agt.Service'!AA32,'Fiche Agt.Service'!AA33,'Fiche Agt.Service'!AA34,'Fiche Agt.Service'!AA35,'Fiche Agt.Service'!AA36,'Fiche Agt.Service'!AA37,'Fiche Agt.Service'!AA38,'Fiche Agt.Service'!AA39,'Fiche Agt.Service'!AA40,'Fiche Agt.Service'!AA41,'Fiche Agt.Service'!AA42,'Fiche Agt.Service'!AA43,'Fiche Agt.Service'!AA44,'Fiche Agt.Service'!AA45,'Fiche Agt.Service'!AA46,'Fiche Agt.Service'!AA47,'Fiche Agt.Service'!AA48,'Fiche Agt.Service'!AA49,'Fiche Agt.Service'!AA50,'Fiche Agt.Service'!AA51,'Fiche Agt.Service'!AA52,'Fiche Agt.Service'!AA53,'Fiche Agt.Service'!AA54,'Fiche Agt.Service'!AA55,'Fiche Agt.Service'!AA56,'Fiche Agt.Service'!AA57,'Fiche Agt.Service'!AA58,'Fiche Agt.Service'!AA59,'Fiche Agt.Service'!AA60,'Fiche Agt.Service'!AA61,'Fiche Agt.Service'!AA62,'Fiche Agt.Service'!AA63,'Fiche Agt.Service'!AA64,'Fiche Agt.Service'!AA65,'Fiche Agt.Service'!AA66,'Fiche Agt.Service'!AA67,'Fiche Agt.Service'!AA68,'Fiche Agt.Service'!AA69,'Fiche Agt.Service'!AA70,'Fiche Agt.Service'!AA71,'Fiche Agt.Service'!AA72,'Fiche Agt.Service'!AA73,'Fiche Agt.Service'!AA74,'Fiche Agt.Service'!AA75,'Fiche Agt.Service'!AA76,'Fiche Agt.Service'!AA77,'Fiche Agt.Service'!AA78,'Fiche Agt.Service'!AA79,'Fiche Agt.Service'!AA80,'Fiche Agt.Service'!AA81,'Fiche Agt.Service'!AA82,'Fiche Agt.Service'!AA83,'Fiche Agt.Service'!AA84,'Fiche Agt.Service'!AA85,'Fiche Agt.Service'!AA86,'Fiche Agt.Service'!AA87,'Fiche Agt.Service'!AA88,'Fiche Agt.Service'!AA89,'Fiche Agt.Service'!AA90,'Fiche Agt.Service'!AA91,'Fiche Agt.Service'!AA92,'Fiche Agt.Service'!AA93,'Fiche Agt.Service'!AA94,'Fiche Agt.Service'!AA95,'Fiche Agt.Service'!AA96,'Fiche Agt.Service'!AA97,'Fiche Agt.Service'!AA98,'Fiche Agt.Service'!AA99,'Fiche Agt.Service'!AA100,'Fiche Agt.Service'!AA101,'Fiche Agt.Service'!AA102,'Fiche Agt.Service'!AA103,'Fiche Agt.Service'!AA104,'Fiche Agt.Service'!AA105,'Fiche Agt.Service'!AA106,'Fiche Agt.Service'!AA107,'Fiche Agt.Service'!AA108,'Fiche Agt.Service'!AA109,'Fiche Agt.Service'!AA110,'Fiche Agt.Service'!AA111,'Fiche Agt.Service'!AA112,'Fiche Agt.Service'!AA113,'Fiche Agt.Service'!AA114,'Fiche Agt.Service'!AA115,'Fiche Agt.Service'!AA116,'Fiche Agt.Service'!AA117,'Fiche Agt.Service'!AA118,'Fiche Agt.Service'!AA119,'Fiche Agt.Service'!AA120,'Fiche Agt.Service'!AA121,'Fiche Agt.Service'!AA122,'Fiche Agt.Service'!AA123,'Fiche Agt.Service'!AA124,'Fiche Agt.Service'!AA125,'Fiche Agt.Service'!AA126,'Fiche Agt.Service'!AA127,'Fiche Agt.Service'!AA128,'Fiche Agt.Service'!AA129,'Fiche Agt.Service'!AA130,'Fiche Agt.Service'!AA131,'Fiche Agt.Service'!AA132,'Fiche Agt.Service'!AA133,'Fiche Agt.Service'!AA134,'Fiche Agt.Service'!AA135,'Fiche Agt.Service'!AA136,'Fiche Agt.Service'!AA137,'Fiche Agt.Service'!AA138,'Fiche Agt.Service'!AA139,'Fiche Agt.Service'!AA140,'Fiche Agt.Service'!AA141,'Fiche Agt.Service'!AA142,'Fiche Agt.Service'!AA143,'Fiche Agt.Service'!AA144,'Fiche Agt.Service'!AA145,'Fiche Agt.Service'!AA146,'Fiche Agt.Service'!AA147,'Fiche Agt.Service'!AA148,'Fiche Agt.Service'!AA149,'Fiche Agt.Service'!AA150,'Fiche Agt.Service'!AA151,'Fiche Agt.Service'!AA152,'Fiche Agt.Service'!AA153,'Fiche Agt.Service'!AA154,'Fiche Agt.Service'!AA155)</f>
        <v xml:space="preserve">          NOM 11                                     NOM 22                                          NOM 38                                  NOM 46                                NOM 52                               NOM 57                               NOM 62                                                                                                                  </v>
      </c>
      <c r="K24" s="260" t="str">
        <f>CONCATENATE('Fiche Agt.Service'!AB7,'Fiche Agt.Service'!AB8,'Fiche Agt.Service'!AB9,'Fiche Agt.Service'!AB10,'Fiche Agt.Service'!AB11,'Fiche Agt.Service'!AB12,'Fiche Agt.Service'!AB13,'Fiche Agt.Service'!AB14,'Fiche Agt.Service'!AB15,'Fiche Agt.Service'!AB16,'Fiche Agt.Service'!AB17,'Fiche Agt.Service'!AB18,'Fiche Agt.Service'!AB19,'Fiche Agt.Service'!AB20,'Fiche Agt.Service'!AB21,'Fiche Agt.Service'!AB22,'Fiche Agt.Service'!AB23,'Fiche Agt.Service'!AB24,'Fiche Agt.Service'!AB25,'Fiche Agt.Service'!AB26,'Fiche Agt.Service'!AB27,'Fiche Agt.Service'!AB28,'Fiche Agt.Service'!AB29,'Fiche Agt.Service'!AB30,'Fiche Agt.Service'!AB31,'Fiche Agt.Service'!AB32,'Fiche Agt.Service'!AB33,'Fiche Agt.Service'!AB34,'Fiche Agt.Service'!AB35,'Fiche Agt.Service'!AB36,'Fiche Agt.Service'!AB37,'Fiche Agt.Service'!AB38,'Fiche Agt.Service'!AB39,'Fiche Agt.Service'!AB40,'Fiche Agt.Service'!AB41,'Fiche Agt.Service'!AB42,'Fiche Agt.Service'!AB43,'Fiche Agt.Service'!AB44,'Fiche Agt.Service'!AB45,'Fiche Agt.Service'!AB46,'Fiche Agt.Service'!AB47,'Fiche Agt.Service'!AB48,'Fiche Agt.Service'!AB49,'Fiche Agt.Service'!AB50,'Fiche Agt.Service'!AB51,'Fiche Agt.Service'!AB52,'Fiche Agt.Service'!AB53,'Fiche Agt.Service'!AB54,'Fiche Agt.Service'!AB55,'Fiche Agt.Service'!AB56,'Fiche Agt.Service'!AB57,'Fiche Agt.Service'!AB58,'Fiche Agt.Service'!AB59,'Fiche Agt.Service'!AB60,'Fiche Agt.Service'!AB61,'Fiche Agt.Service'!AB62,'Fiche Agt.Service'!AB63,'Fiche Agt.Service'!AB64,'Fiche Agt.Service'!AB65,'Fiche Agt.Service'!AB66,'Fiche Agt.Service'!AB67,'Fiche Agt.Service'!AB68,'Fiche Agt.Service'!AB69,'Fiche Agt.Service'!AB70,'Fiche Agt.Service'!AB71,'Fiche Agt.Service'!AB72,'Fiche Agt.Service'!AB73,'Fiche Agt.Service'!AB74,'Fiche Agt.Service'!AB75,'Fiche Agt.Service'!AB76,'Fiche Agt.Service'!AB77,'Fiche Agt.Service'!AB78,'Fiche Agt.Service'!AB79,'Fiche Agt.Service'!AB80,'Fiche Agt.Service'!AB81,'Fiche Agt.Service'!AB82,'Fiche Agt.Service'!AB83,'Fiche Agt.Service'!AB84,'Fiche Agt.Service'!AB85,'Fiche Agt.Service'!AB86,'Fiche Agt.Service'!AB87,'Fiche Agt.Service'!AB88,'Fiche Agt.Service'!AB89,'Fiche Agt.Service'!AB90,'Fiche Agt.Service'!AB91,'Fiche Agt.Service'!AB92,'Fiche Agt.Service'!AB93,'Fiche Agt.Service'!AB94,'Fiche Agt.Service'!AB95,'Fiche Agt.Service'!AB96,'Fiche Agt.Service'!AB97,'Fiche Agt.Service'!AB98,'Fiche Agt.Service'!AB99,'Fiche Agt.Service'!AB100,'Fiche Agt.Service'!AB101,'Fiche Agt.Service'!AB102,'Fiche Agt.Service'!AB103,'Fiche Agt.Service'!AB104,'Fiche Agt.Service'!AB105,'Fiche Agt.Service'!AB106,'Fiche Agt.Service'!AB107,'Fiche Agt.Service'!AB108,'Fiche Agt.Service'!AB109,'Fiche Agt.Service'!AB110,'Fiche Agt.Service'!AB111,'Fiche Agt.Service'!AB112,'Fiche Agt.Service'!AB113,'Fiche Agt.Service'!AB114,'Fiche Agt.Service'!AB115,'Fiche Agt.Service'!AB116,'Fiche Agt.Service'!AB117,'Fiche Agt.Service'!AB118,'Fiche Agt.Service'!AB119,'Fiche Agt.Service'!AB120,'Fiche Agt.Service'!AB121,'Fiche Agt.Service'!AB122,'Fiche Agt.Service'!AB123,'Fiche Agt.Service'!AB124,'Fiche Agt.Service'!AB125,'Fiche Agt.Service'!AB126,'Fiche Agt.Service'!AB127,'Fiche Agt.Service'!AB128,'Fiche Agt.Service'!AB129,'Fiche Agt.Service'!AB130,'Fiche Agt.Service'!AB131,'Fiche Agt.Service'!AB132,'Fiche Agt.Service'!AB133,'Fiche Agt.Service'!AB134,'Fiche Agt.Service'!AB135,'Fiche Agt.Service'!AB136,'Fiche Agt.Service'!AB137,'Fiche Agt.Service'!AB138,'Fiche Agt.Service'!AB139,'Fiche Agt.Service'!AB140,'Fiche Agt.Service'!AB141,'Fiche Agt.Service'!AB142,'Fiche Agt.Service'!AB143,'Fiche Agt.Service'!AB144,'Fiche Agt.Service'!AB145,'Fiche Agt.Service'!AB146,'Fiche Agt.Service'!AB147,'Fiche Agt.Service'!AB148,'Fiche Agt.Service'!AB149,'Fiche Agt.Service'!AB150,'Fiche Agt.Service'!AB151,'Fiche Agt.Service'!AB152,'Fiche Agt.Service'!AB153,'Fiche Agt.Service'!AB154,'Fiche Agt.Service'!AB155)</f>
        <v xml:space="preserve">   NOM 4                                                     NOM 31                                             NOM 50                                NOM 56                             NOM 59                                                                                                                     </v>
      </c>
      <c r="L24" s="263"/>
      <c r="M24" s="262" t="str">
        <f>CONCATENATE('Fiche Agt.Service'!AD7,'Fiche Agt.Service'!AD8,'Fiche Agt.Service'!AD9,'Fiche Agt.Service'!AD10,'Fiche Agt.Service'!AD11,'Fiche Agt.Service'!AD12,'Fiche Agt.Service'!AD13,'Fiche Agt.Service'!AD14,'Fiche Agt.Service'!AD15,'Fiche Agt.Service'!AD16,'Fiche Agt.Service'!AD17,'Fiche Agt.Service'!AD18,'Fiche Agt.Service'!AD19,'Fiche Agt.Service'!AD20,'Fiche Agt.Service'!AD21,'Fiche Agt.Service'!AD22,'Fiche Agt.Service'!AD23,'Fiche Agt.Service'!AD24,'Fiche Agt.Service'!AD25,'Fiche Agt.Service'!AD26,'Fiche Agt.Service'!AD27,'Fiche Agt.Service'!AD28,'Fiche Agt.Service'!AD29,'Fiche Agt.Service'!AD30,'Fiche Agt.Service'!AD31,'Fiche Agt.Service'!AD32,'Fiche Agt.Service'!AD33,'Fiche Agt.Service'!AD34,'Fiche Agt.Service'!AD35,'Fiche Agt.Service'!AD36,'Fiche Agt.Service'!AD37,'Fiche Agt.Service'!AD38,'Fiche Agt.Service'!AD39,'Fiche Agt.Service'!AD40,'Fiche Agt.Service'!AD41,'Fiche Agt.Service'!AD42,'Fiche Agt.Service'!AD43,'Fiche Agt.Service'!AD44,'Fiche Agt.Service'!AD45,'Fiche Agt.Service'!AD46,'Fiche Agt.Service'!AD47,'Fiche Agt.Service'!AD48,'Fiche Agt.Service'!AD49,'Fiche Agt.Service'!AD50,'Fiche Agt.Service'!AD51,'Fiche Agt.Service'!AD52,'Fiche Agt.Service'!AD53,'Fiche Agt.Service'!AD54,'Fiche Agt.Service'!AD55,'Fiche Agt.Service'!AD56,'Fiche Agt.Service'!AD57,'Fiche Agt.Service'!AD58,'Fiche Agt.Service'!AD59,'Fiche Agt.Service'!AD60,'Fiche Agt.Service'!AD61,'Fiche Agt.Service'!AD62,'Fiche Agt.Service'!AD63,'Fiche Agt.Service'!AD64,'Fiche Agt.Service'!AD65,'Fiche Agt.Service'!AD66,'Fiche Agt.Service'!AD67,'Fiche Agt.Service'!AD68,'Fiche Agt.Service'!AD69,'Fiche Agt.Service'!AD70,'Fiche Agt.Service'!AD71,'Fiche Agt.Service'!AD72,'Fiche Agt.Service'!AD73,'Fiche Agt.Service'!AD74,'Fiche Agt.Service'!AD75,'Fiche Agt.Service'!AD76,'Fiche Agt.Service'!AD77,'Fiche Agt.Service'!AD78,'Fiche Agt.Service'!AD79,'Fiche Agt.Service'!AD80,'Fiche Agt.Service'!AD81,'Fiche Agt.Service'!AD82,'Fiche Agt.Service'!AD83,'Fiche Agt.Service'!AD84,'Fiche Agt.Service'!AD85,'Fiche Agt.Service'!AD86,'Fiche Agt.Service'!AD87,'Fiche Agt.Service'!AD88,'Fiche Agt.Service'!AD89,'Fiche Agt.Service'!AD90,'Fiche Agt.Service'!AD91,'Fiche Agt.Service'!AD92,'Fiche Agt.Service'!AD93,'Fiche Agt.Service'!AD94,'Fiche Agt.Service'!AD95,'Fiche Agt.Service'!AD96,'Fiche Agt.Service'!AD97,'Fiche Agt.Service'!AD98,'Fiche Agt.Service'!AD99,'Fiche Agt.Service'!AD100,'Fiche Agt.Service'!AD101,'Fiche Agt.Service'!AD102,'Fiche Agt.Service'!AD103,'Fiche Agt.Service'!AD104,'Fiche Agt.Service'!AD105,'Fiche Agt.Service'!AD106,'Fiche Agt.Service'!AD107,'Fiche Agt.Service'!AD108,'Fiche Agt.Service'!AD109,'Fiche Agt.Service'!AD110,'Fiche Agt.Service'!AD111,'Fiche Agt.Service'!AD112,'Fiche Agt.Service'!AD113,'Fiche Agt.Service'!AD114,'Fiche Agt.Service'!AD115,'Fiche Agt.Service'!AD116,'Fiche Agt.Service'!AD117,'Fiche Agt.Service'!AD118,'Fiche Agt.Service'!AD119,'Fiche Agt.Service'!AD120,'Fiche Agt.Service'!AD121,'Fiche Agt.Service'!AD122,'Fiche Agt.Service'!AD123,'Fiche Agt.Service'!AD124,'Fiche Agt.Service'!AD125,'Fiche Agt.Service'!AD126,'Fiche Agt.Service'!AD127,'Fiche Agt.Service'!AD128,'Fiche Agt.Service'!AD129,'Fiche Agt.Service'!AD130,'Fiche Agt.Service'!AD131,'Fiche Agt.Service'!AD132,'Fiche Agt.Service'!AD133,'Fiche Agt.Service'!AD134,'Fiche Agt.Service'!AD135,'Fiche Agt.Service'!AD136,'Fiche Agt.Service'!AD137,'Fiche Agt.Service'!AD138,'Fiche Agt.Service'!AD139,'Fiche Agt.Service'!AD140,'Fiche Agt.Service'!AD141,'Fiche Agt.Service'!AD142,'Fiche Agt.Service'!AD143,'Fiche Agt.Service'!AD144,'Fiche Agt.Service'!AD145,'Fiche Agt.Service'!AD146,'Fiche Agt.Service'!AD147,'Fiche Agt.Service'!AD148,'Fiche Agt.Service'!AD149,'Fiche Agt.Service'!AD150,'Fiche Agt.Service'!AD151,'Fiche Agt.Service'!AD152,'Fiche Agt.Service'!AD153,'Fiche Agt.Service'!AD154,'Fiche Agt.Service'!AD155)</f>
        <v xml:space="preserve">   NOM 4                                                                    NOM 46                                NOM 52                                    NOM 62                                                                                                                  </v>
      </c>
      <c r="N24" s="260" t="str">
        <f>CONCATENATE('Fiche Agt.Service'!AE7,'Fiche Agt.Service'!AE8,'Fiche Agt.Service'!AE9,'Fiche Agt.Service'!AE10,'Fiche Agt.Service'!AE11,'Fiche Agt.Service'!AE12,'Fiche Agt.Service'!AE13,'Fiche Agt.Service'!AE14,'Fiche Agt.Service'!AE15,'Fiche Agt.Service'!AE16,'Fiche Agt.Service'!AE17,'Fiche Agt.Service'!AE18,'Fiche Agt.Service'!AE19,'Fiche Agt.Service'!AE20,'Fiche Agt.Service'!AE21,'Fiche Agt.Service'!AE22,'Fiche Agt.Service'!AE23,'Fiche Agt.Service'!AE24,'Fiche Agt.Service'!AE25,'Fiche Agt.Service'!AE26,'Fiche Agt.Service'!AE27,'Fiche Agt.Service'!AE28,'Fiche Agt.Service'!AE29,'Fiche Agt.Service'!AE30,'Fiche Agt.Service'!AE31,'Fiche Agt.Service'!AE32,'Fiche Agt.Service'!AE33,'Fiche Agt.Service'!AE34,'Fiche Agt.Service'!AE35,'Fiche Agt.Service'!AE36,'Fiche Agt.Service'!AE37,'Fiche Agt.Service'!AE38,'Fiche Agt.Service'!AE39,'Fiche Agt.Service'!AE40,'Fiche Agt.Service'!AE41,'Fiche Agt.Service'!AE42,'Fiche Agt.Service'!AE43,'Fiche Agt.Service'!AE44,'Fiche Agt.Service'!AE45,'Fiche Agt.Service'!AE46,'Fiche Agt.Service'!AE47,'Fiche Agt.Service'!AE48,'Fiche Agt.Service'!AE49,'Fiche Agt.Service'!AE50,'Fiche Agt.Service'!AE51,'Fiche Agt.Service'!AE52,'Fiche Agt.Service'!AE53,'Fiche Agt.Service'!AE54,'Fiche Agt.Service'!AE55,'Fiche Agt.Service'!AE56,'Fiche Agt.Service'!AE57,'Fiche Agt.Service'!AE58,'Fiche Agt.Service'!AE59,'Fiche Agt.Service'!AE60,'Fiche Agt.Service'!AE61,'Fiche Agt.Service'!AE62,'Fiche Agt.Service'!AE63,'Fiche Agt.Service'!AE64,'Fiche Agt.Service'!AE65,'Fiche Agt.Service'!AE66,'Fiche Agt.Service'!AE67,'Fiche Agt.Service'!AE68,'Fiche Agt.Service'!AE69,'Fiche Agt.Service'!AE70,'Fiche Agt.Service'!AE71,'Fiche Agt.Service'!AE72,'Fiche Agt.Service'!AE73,'Fiche Agt.Service'!AE74,'Fiche Agt.Service'!AE75,'Fiche Agt.Service'!AE76,'Fiche Agt.Service'!AE77,'Fiche Agt.Service'!AE78,'Fiche Agt.Service'!AE79,'Fiche Agt.Service'!AE80,'Fiche Agt.Service'!AE81,'Fiche Agt.Service'!AE82,'Fiche Agt.Service'!AE83,'Fiche Agt.Service'!AE84,'Fiche Agt.Service'!AE85,'Fiche Agt.Service'!AE86,'Fiche Agt.Service'!AE87,'Fiche Agt.Service'!AE88,'Fiche Agt.Service'!AE89,'Fiche Agt.Service'!AE90,'Fiche Agt.Service'!AE91,'Fiche Agt.Service'!AE92,'Fiche Agt.Service'!AE93,'Fiche Agt.Service'!AE94,'Fiche Agt.Service'!AE95,'Fiche Agt.Service'!AE96,'Fiche Agt.Service'!AE97,'Fiche Agt.Service'!AE98,'Fiche Agt.Service'!AE99,'Fiche Agt.Service'!AE100,'Fiche Agt.Service'!AE101,'Fiche Agt.Service'!AE102,'Fiche Agt.Service'!AE103,'Fiche Agt.Service'!AE104,'Fiche Agt.Service'!AE105,'Fiche Agt.Service'!AE106,'Fiche Agt.Service'!AE107,'Fiche Agt.Service'!AE108,'Fiche Agt.Service'!AE109,'Fiche Agt.Service'!AE110,'Fiche Agt.Service'!AE111,'Fiche Agt.Service'!AE112,'Fiche Agt.Service'!AE113,'Fiche Agt.Service'!AE114,'Fiche Agt.Service'!AE115,'Fiche Agt.Service'!AE116,'Fiche Agt.Service'!AE117,'Fiche Agt.Service'!AE118,'Fiche Agt.Service'!AE119,'Fiche Agt.Service'!AE120,'Fiche Agt.Service'!AE121,'Fiche Agt.Service'!AE122,'Fiche Agt.Service'!AE123,'Fiche Agt.Service'!AE124,'Fiche Agt.Service'!AE125,'Fiche Agt.Service'!AE126,'Fiche Agt.Service'!AE127,'Fiche Agt.Service'!AE128,'Fiche Agt.Service'!AE129,'Fiche Agt.Service'!AE130,'Fiche Agt.Service'!AE131,'Fiche Agt.Service'!AE132,'Fiche Agt.Service'!AE133,'Fiche Agt.Service'!AE134,'Fiche Agt.Service'!AE135,'Fiche Agt.Service'!AE136,'Fiche Agt.Service'!AE137,'Fiche Agt.Service'!AE138,'Fiche Agt.Service'!AE139,'Fiche Agt.Service'!AE140,'Fiche Agt.Service'!AE141,'Fiche Agt.Service'!AE142,'Fiche Agt.Service'!AE143,'Fiche Agt.Service'!AE144,'Fiche Agt.Service'!AE145,'Fiche Agt.Service'!AE146,'Fiche Agt.Service'!AE147,'Fiche Agt.Service'!AE148,'Fiche Agt.Service'!AE149,'Fiche Agt.Service'!AE150,'Fiche Agt.Service'!AE151,'Fiche Agt.Service'!AE152,'Fiche Agt.Service'!AE153,'Fiche Agt.Service'!AE154,'Fiche Agt.Service'!AE155)</f>
        <v xml:space="preserve">          NOM 11                                     NOM 22                                   NOM 31                                 NOM 38                                      NOM 50                                NOM 56                           NOM 57                            NOM 59                                                                                                                     </v>
      </c>
      <c r="O24" s="264"/>
      <c r="P24" s="262" t="str">
        <f>CONCATENATE('Fiche Agt.Service'!AG7,'Fiche Agt.Service'!AG8,'Fiche Agt.Service'!AG9,'Fiche Agt.Service'!AG10,'Fiche Agt.Service'!AG11,'Fiche Agt.Service'!AG12,'Fiche Agt.Service'!AG13,'Fiche Agt.Service'!AG14,'Fiche Agt.Service'!AG15,'Fiche Agt.Service'!AG16,'Fiche Agt.Service'!AG17,'Fiche Agt.Service'!AG18,'Fiche Agt.Service'!AG19,'Fiche Agt.Service'!AG20,'Fiche Agt.Service'!AG21,'Fiche Agt.Service'!AG22,'Fiche Agt.Service'!AG23,'Fiche Agt.Service'!AG24,'Fiche Agt.Service'!AG25,'Fiche Agt.Service'!AG26,'Fiche Agt.Service'!AG27,'Fiche Agt.Service'!AG28,'Fiche Agt.Service'!AG29,'Fiche Agt.Service'!AG30,'Fiche Agt.Service'!AG31,'Fiche Agt.Service'!AG32,'Fiche Agt.Service'!AG33,'Fiche Agt.Service'!AG34,'Fiche Agt.Service'!AG35,'Fiche Agt.Service'!AG36,'Fiche Agt.Service'!AG37,'Fiche Agt.Service'!AG38,'Fiche Agt.Service'!AG39,'Fiche Agt.Service'!AG40,'Fiche Agt.Service'!AG41,'Fiche Agt.Service'!AG42,'Fiche Agt.Service'!AG43,'Fiche Agt.Service'!AG44,'Fiche Agt.Service'!AG45,'Fiche Agt.Service'!AG46,'Fiche Agt.Service'!AG47,'Fiche Agt.Service'!AG48,'Fiche Agt.Service'!AG49,'Fiche Agt.Service'!AG50,'Fiche Agt.Service'!AG51,'Fiche Agt.Service'!AG52,'Fiche Agt.Service'!AG53,'Fiche Agt.Service'!AG54,'Fiche Agt.Service'!AG55,'Fiche Agt.Service'!AG56,'Fiche Agt.Service'!AG57,'Fiche Agt.Service'!AG58,'Fiche Agt.Service'!AG59,'Fiche Agt.Service'!AG60,'Fiche Agt.Service'!AG61,'Fiche Agt.Service'!AG62,'Fiche Agt.Service'!AG63,'Fiche Agt.Service'!AG64,'Fiche Agt.Service'!AG65,'Fiche Agt.Service'!AG66,'Fiche Agt.Service'!AG67,'Fiche Agt.Service'!AG68,'Fiche Agt.Service'!AG69,'Fiche Agt.Service'!AG70,'Fiche Agt.Service'!AG71,'Fiche Agt.Service'!AG72,'Fiche Agt.Service'!AG73,'Fiche Agt.Service'!AG74,'Fiche Agt.Service'!AG75,'Fiche Agt.Service'!AG76,'Fiche Agt.Service'!AG77,'Fiche Agt.Service'!AG78,'Fiche Agt.Service'!AG79,'Fiche Agt.Service'!AG80,'Fiche Agt.Service'!AG81,'Fiche Agt.Service'!AG82,'Fiche Agt.Service'!AG83,'Fiche Agt.Service'!AG84,'Fiche Agt.Service'!AG85,'Fiche Agt.Service'!AG86,'Fiche Agt.Service'!AG87,'Fiche Agt.Service'!AG88,'Fiche Agt.Service'!AG89,'Fiche Agt.Service'!AG90,'Fiche Agt.Service'!AG91,'Fiche Agt.Service'!AG92,'Fiche Agt.Service'!AG93,'Fiche Agt.Service'!AG94,'Fiche Agt.Service'!AG95,'Fiche Agt.Service'!AG96,'Fiche Agt.Service'!AG97,'Fiche Agt.Service'!AG98,'Fiche Agt.Service'!AG99,'Fiche Agt.Service'!AG100,'Fiche Agt.Service'!AG101,'Fiche Agt.Service'!AG102,'Fiche Agt.Service'!AG103,'Fiche Agt.Service'!AG104,'Fiche Agt.Service'!AG105,'Fiche Agt.Service'!AG106,'Fiche Agt.Service'!AG107,'Fiche Agt.Service'!AG108,'Fiche Agt.Service'!AG109,'Fiche Agt.Service'!AG110,'Fiche Agt.Service'!AG111,'Fiche Agt.Service'!AG112,'Fiche Agt.Service'!AG113,'Fiche Agt.Service'!AG114,'Fiche Agt.Service'!AG115,'Fiche Agt.Service'!AG116,'Fiche Agt.Service'!AG117,'Fiche Agt.Service'!AG118,'Fiche Agt.Service'!AG119,'Fiche Agt.Service'!AG120,'Fiche Agt.Service'!AG121,'Fiche Agt.Service'!AG122,'Fiche Agt.Service'!AG123,'Fiche Agt.Service'!AG124,'Fiche Agt.Service'!AG125,'Fiche Agt.Service'!AG126,'Fiche Agt.Service'!AG127,'Fiche Agt.Service'!AG128,'Fiche Agt.Service'!AG129,'Fiche Agt.Service'!AG130,'Fiche Agt.Service'!AG131,'Fiche Agt.Service'!AG132,'Fiche Agt.Service'!AG133,'Fiche Agt.Service'!AG134,'Fiche Agt.Service'!AG135,'Fiche Agt.Service'!AG136,'Fiche Agt.Service'!AG137,'Fiche Agt.Service'!AG138,'Fiche Agt.Service'!AG139,'Fiche Agt.Service'!AG140,'Fiche Agt.Service'!AG141,'Fiche Agt.Service'!AG142,'Fiche Agt.Service'!AG143,'Fiche Agt.Service'!AG144,'Fiche Agt.Service'!AG145,'Fiche Agt.Service'!AG146,'Fiche Agt.Service'!AG147,'Fiche Agt.Service'!AG148,'Fiche Agt.Service'!AG149,'Fiche Agt.Service'!AG150,'Fiche Agt.Service'!AG151,'Fiche Agt.Service'!AG152,'Fiche Agt.Service'!AG153,'Fiche Agt.Service'!AG154,'Fiche Agt.Service'!AG155)</f>
        <v xml:space="preserve">   NOM 4                                 NOM 11                                     NOM 22                                                        NOM 52                               NOM 57                            NOM 59                                                                                                                     </v>
      </c>
      <c r="Q24" s="259" t="str">
        <f>CONCATENATE('Fiche Agt.Service'!AH7,'Fiche Agt.Service'!AH8,'Fiche Agt.Service'!AH9,'Fiche Agt.Service'!AH10,'Fiche Agt.Service'!AH11,'Fiche Agt.Service'!AH12,'Fiche Agt.Service'!AH13,'Fiche Agt.Service'!AH14,'Fiche Agt.Service'!AH15,'Fiche Agt.Service'!AH16,'Fiche Agt.Service'!AH17,'Fiche Agt.Service'!AH18,'Fiche Agt.Service'!AH19,'Fiche Agt.Service'!AH20,'Fiche Agt.Service'!AH21,'Fiche Agt.Service'!AH22,'Fiche Agt.Service'!AH23,'Fiche Agt.Service'!AH24,'Fiche Agt.Service'!AH25,'Fiche Agt.Service'!AH26,'Fiche Agt.Service'!AH27,'Fiche Agt.Service'!AH28,'Fiche Agt.Service'!AH29,'Fiche Agt.Service'!AH30,'Fiche Agt.Service'!AH31,'Fiche Agt.Service'!AH32,'Fiche Agt.Service'!AH33,'Fiche Agt.Service'!AH34,'Fiche Agt.Service'!AH35,'Fiche Agt.Service'!AH36,'Fiche Agt.Service'!AH37,'Fiche Agt.Service'!AH38,'Fiche Agt.Service'!AH39,'Fiche Agt.Service'!AH40,'Fiche Agt.Service'!AH41,'Fiche Agt.Service'!AH42,'Fiche Agt.Service'!AH43,'Fiche Agt.Service'!AH44,'Fiche Agt.Service'!AH45,'Fiche Agt.Service'!AH46,'Fiche Agt.Service'!AH47,'Fiche Agt.Service'!AH48,'Fiche Agt.Service'!AH49,'Fiche Agt.Service'!AH50,'Fiche Agt.Service'!AH51,'Fiche Agt.Service'!AH52,'Fiche Agt.Service'!AH53,'Fiche Agt.Service'!AH54,'Fiche Agt.Service'!AH55,'Fiche Agt.Service'!AH56,'Fiche Agt.Service'!AH57,'Fiche Agt.Service'!AH58,'Fiche Agt.Service'!AH59,'Fiche Agt.Service'!AH60,'Fiche Agt.Service'!AH61,'Fiche Agt.Service'!AH62,'Fiche Agt.Service'!AH63,'Fiche Agt.Service'!AH64,'Fiche Agt.Service'!AH65,'Fiche Agt.Service'!AH66,'Fiche Agt.Service'!AH67,'Fiche Agt.Service'!AH68,'Fiche Agt.Service'!AH69,'Fiche Agt.Service'!AH70,'Fiche Agt.Service'!AH71,'Fiche Agt.Service'!AH72,'Fiche Agt.Service'!AH73,'Fiche Agt.Service'!AH74,'Fiche Agt.Service'!AH75,'Fiche Agt.Service'!AH76,'Fiche Agt.Service'!AH77,'Fiche Agt.Service'!AH78,'Fiche Agt.Service'!AH79,'Fiche Agt.Service'!AH80,'Fiche Agt.Service'!AH81,'Fiche Agt.Service'!AH82,'Fiche Agt.Service'!AH83,'Fiche Agt.Service'!AH84,'Fiche Agt.Service'!AH85,'Fiche Agt.Service'!AH86,'Fiche Agt.Service'!AH87,'Fiche Agt.Service'!AH88,'Fiche Agt.Service'!AH89,'Fiche Agt.Service'!AH90,'Fiche Agt.Service'!AH91,'Fiche Agt.Service'!AH92,'Fiche Agt.Service'!AH93,'Fiche Agt.Service'!AH94,'Fiche Agt.Service'!AH95,'Fiche Agt.Service'!AH96,'Fiche Agt.Service'!AH97,'Fiche Agt.Service'!AH98,'Fiche Agt.Service'!AH99,'Fiche Agt.Service'!AH100,'Fiche Agt.Service'!AH101,'Fiche Agt.Service'!AH102,'Fiche Agt.Service'!AH103,'Fiche Agt.Service'!AH104,'Fiche Agt.Service'!AH105,'Fiche Agt.Service'!AH106,'Fiche Agt.Service'!AH107,'Fiche Agt.Service'!AH108,'Fiche Agt.Service'!AH109,'Fiche Agt.Service'!AH110,'Fiche Agt.Service'!AH111,'Fiche Agt.Service'!AH112,'Fiche Agt.Service'!AH113,'Fiche Agt.Service'!AH114,'Fiche Agt.Service'!AH115,'Fiche Agt.Service'!AH116,'Fiche Agt.Service'!AH117,'Fiche Agt.Service'!AH118,'Fiche Agt.Service'!AH119,'Fiche Agt.Service'!AH120,'Fiche Agt.Service'!AH121,'Fiche Agt.Service'!AH122,'Fiche Agt.Service'!AH123,'Fiche Agt.Service'!AH124,'Fiche Agt.Service'!AH125,'Fiche Agt.Service'!AH126,'Fiche Agt.Service'!AH127,'Fiche Agt.Service'!AH128,'Fiche Agt.Service'!AH129,'Fiche Agt.Service'!AH130,'Fiche Agt.Service'!AH131,'Fiche Agt.Service'!AH132,'Fiche Agt.Service'!AH133,'Fiche Agt.Service'!AH134,'Fiche Agt.Service'!AH135,'Fiche Agt.Service'!AH136,'Fiche Agt.Service'!AH137,'Fiche Agt.Service'!AH138,'Fiche Agt.Service'!AH139,'Fiche Agt.Service'!AH140,'Fiche Agt.Service'!AH141,'Fiche Agt.Service'!AH142,'Fiche Agt.Service'!AH143,'Fiche Agt.Service'!AH144,'Fiche Agt.Service'!AH145,'Fiche Agt.Service'!AH146,'Fiche Agt.Service'!AH147,'Fiche Agt.Service'!AH148,'Fiche Agt.Service'!AH149,'Fiche Agt.Service'!AH150,'Fiche Agt.Service'!AH151,'Fiche Agt.Service'!AH152,'Fiche Agt.Service'!AH153,'Fiche Agt.Service'!AH154,'Fiche Agt.Service'!AH155)</f>
        <v xml:space="preserve">                                             NOM 46                                     NOM 56                                 NOM 62                                                                                                                   </v>
      </c>
      <c r="R24" s="260" t="str">
        <f>CONCATENATE('Fiche Agt.Service'!AI7,'Fiche Agt.Service'!AI8,'Fiche Agt.Service'!AI9,'Fiche Agt.Service'!AI10,'Fiche Agt.Service'!AI11,'Fiche Agt.Service'!AI12,'Fiche Agt.Service'!AI13,'Fiche Agt.Service'!AI14,'Fiche Agt.Service'!AI15,'Fiche Agt.Service'!AI16,'Fiche Agt.Service'!AI17,'Fiche Agt.Service'!AI18,'Fiche Agt.Service'!AI19,'Fiche Agt.Service'!AI20,'Fiche Agt.Service'!AI21,'Fiche Agt.Service'!AI22,'Fiche Agt.Service'!AI23,'Fiche Agt.Service'!AI24,'Fiche Agt.Service'!AI25,'Fiche Agt.Service'!AI26,'Fiche Agt.Service'!AI27,'Fiche Agt.Service'!AI28,'Fiche Agt.Service'!AI29,'Fiche Agt.Service'!AI30,'Fiche Agt.Service'!AI31,'Fiche Agt.Service'!AI32,'Fiche Agt.Service'!AI33,'Fiche Agt.Service'!AI34,'Fiche Agt.Service'!AI35,'Fiche Agt.Service'!AI36,'Fiche Agt.Service'!AI37,'Fiche Agt.Service'!AI38,'Fiche Agt.Service'!AI39,'Fiche Agt.Service'!AI40,'Fiche Agt.Service'!AI41,'Fiche Agt.Service'!AI42,'Fiche Agt.Service'!AI43,'Fiche Agt.Service'!AI44,'Fiche Agt.Service'!AI45,'Fiche Agt.Service'!AI46,'Fiche Agt.Service'!AI47,'Fiche Agt.Service'!AI48,'Fiche Agt.Service'!AI49,'Fiche Agt.Service'!AI50,'Fiche Agt.Service'!AI51,'Fiche Agt.Service'!AI52,'Fiche Agt.Service'!AI53,'Fiche Agt.Service'!AI54,'Fiche Agt.Service'!AI55,'Fiche Agt.Service'!AI56,'Fiche Agt.Service'!AI57,'Fiche Agt.Service'!AI58,'Fiche Agt.Service'!AI59,'Fiche Agt.Service'!AI60,'Fiche Agt.Service'!AI61,'Fiche Agt.Service'!AI62,'Fiche Agt.Service'!AI63,'Fiche Agt.Service'!AI64,'Fiche Agt.Service'!AI65,'Fiche Agt.Service'!AI66,'Fiche Agt.Service'!AI67,'Fiche Agt.Service'!AI68,'Fiche Agt.Service'!AI69,'Fiche Agt.Service'!AI70,'Fiche Agt.Service'!AI71,'Fiche Agt.Service'!AI72,'Fiche Agt.Service'!AI73,'Fiche Agt.Service'!AI74,'Fiche Agt.Service'!AI75,'Fiche Agt.Service'!AI76,'Fiche Agt.Service'!AI77,'Fiche Agt.Service'!AI78,'Fiche Agt.Service'!AI79,'Fiche Agt.Service'!AI80,'Fiche Agt.Service'!AI81,'Fiche Agt.Service'!AI82,'Fiche Agt.Service'!AI83,'Fiche Agt.Service'!AI84,'Fiche Agt.Service'!AI85,'Fiche Agt.Service'!AI86,'Fiche Agt.Service'!AI87,'Fiche Agt.Service'!AI88,'Fiche Agt.Service'!AI89,'Fiche Agt.Service'!AI90,'Fiche Agt.Service'!AI91,'Fiche Agt.Service'!AI92,'Fiche Agt.Service'!AI93,'Fiche Agt.Service'!AI94,'Fiche Agt.Service'!AI95,'Fiche Agt.Service'!AI96,'Fiche Agt.Service'!AI97,'Fiche Agt.Service'!AI98,'Fiche Agt.Service'!AI99,'Fiche Agt.Service'!AI100,'Fiche Agt.Service'!AI101,'Fiche Agt.Service'!AI102,'Fiche Agt.Service'!AI103,'Fiche Agt.Service'!AI104,'Fiche Agt.Service'!AI105,'Fiche Agt.Service'!AI106,'Fiche Agt.Service'!AI107,'Fiche Agt.Service'!AI108,'Fiche Agt.Service'!AI109,'Fiche Agt.Service'!AI110,'Fiche Agt.Service'!AI111,'Fiche Agt.Service'!AI112,'Fiche Agt.Service'!AI113,'Fiche Agt.Service'!AI114,'Fiche Agt.Service'!AI115,'Fiche Agt.Service'!AI116,'Fiche Agt.Service'!AI117,'Fiche Agt.Service'!AI118,'Fiche Agt.Service'!AI119,'Fiche Agt.Service'!AI120,'Fiche Agt.Service'!AI121,'Fiche Agt.Service'!AI122,'Fiche Agt.Service'!AI123,'Fiche Agt.Service'!AI124,'Fiche Agt.Service'!AI125,'Fiche Agt.Service'!AI126,'Fiche Agt.Service'!AI127,'Fiche Agt.Service'!AI128,'Fiche Agt.Service'!AI129,'Fiche Agt.Service'!AI130,'Fiche Agt.Service'!AI131,'Fiche Agt.Service'!AI132,'Fiche Agt.Service'!AI133,'Fiche Agt.Service'!AI134,'Fiche Agt.Service'!AI135,'Fiche Agt.Service'!AI136,'Fiche Agt.Service'!AI137,'Fiche Agt.Service'!AI138,'Fiche Agt.Service'!AI139,'Fiche Agt.Service'!AI140,'Fiche Agt.Service'!AI141,'Fiche Agt.Service'!AI142,'Fiche Agt.Service'!AI143,'Fiche Agt.Service'!AI144,'Fiche Agt.Service'!AI145,'Fiche Agt.Service'!AI146,'Fiche Agt.Service'!AI147,'Fiche Agt.Service'!AI148,'Fiche Agt.Service'!AI149,'Fiche Agt.Service'!AI150,'Fiche Agt.Service'!AI151,'Fiche Agt.Service'!AI152,'Fiche Agt.Service'!AI153,'Fiche Agt.Service'!AI154,'Fiche Agt.Service'!AI155)</f>
        <v xml:space="preserve">                              NOM 31                                     NOM 38                                          NOM 50                                                                                                                                  </v>
      </c>
      <c r="S24" s="263"/>
      <c r="T24" s="262" t="str">
        <f>CONCATENATE('Fiche Agt.Service'!AK7,'Fiche Agt.Service'!AK8,'Fiche Agt.Service'!AK9,'Fiche Agt.Service'!AK10,'Fiche Agt.Service'!AK11,'Fiche Agt.Service'!AK12,'Fiche Agt.Service'!AK13,'Fiche Agt.Service'!AK14,'Fiche Agt.Service'!AK15,'Fiche Agt.Service'!AK16,'Fiche Agt.Service'!AK17,'Fiche Agt.Service'!AK18,'Fiche Agt.Service'!AK19,'Fiche Agt.Service'!AK20,'Fiche Agt.Service'!AK21,'Fiche Agt.Service'!AK22,'Fiche Agt.Service'!AK23,'Fiche Agt.Service'!AK24,'Fiche Agt.Service'!AK25,'Fiche Agt.Service'!AK26,'Fiche Agt.Service'!AK27,'Fiche Agt.Service'!AK28,'Fiche Agt.Service'!AK29,'Fiche Agt.Service'!AK30,'Fiche Agt.Service'!AK31,'Fiche Agt.Service'!AK32,'Fiche Agt.Service'!AK33,'Fiche Agt.Service'!AK34,'Fiche Agt.Service'!AK35,'Fiche Agt.Service'!AK36,'Fiche Agt.Service'!AK37,'Fiche Agt.Service'!AK38,'Fiche Agt.Service'!AK39,'Fiche Agt.Service'!AK40,'Fiche Agt.Service'!AK41,'Fiche Agt.Service'!AK42,'Fiche Agt.Service'!AK43,'Fiche Agt.Service'!AK44,'Fiche Agt.Service'!AK45,'Fiche Agt.Service'!AK46,'Fiche Agt.Service'!AK47,'Fiche Agt.Service'!AK48,'Fiche Agt.Service'!AK49,'Fiche Agt.Service'!AK50,'Fiche Agt.Service'!AK51,'Fiche Agt.Service'!AK52,'Fiche Agt.Service'!AK53,'Fiche Agt.Service'!AK54,'Fiche Agt.Service'!AK55,'Fiche Agt.Service'!AK56,'Fiche Agt.Service'!AK57,'Fiche Agt.Service'!AK58,'Fiche Agt.Service'!AK59,'Fiche Agt.Service'!AK60,'Fiche Agt.Service'!AK61,'Fiche Agt.Service'!AK62,'Fiche Agt.Service'!AK63,'Fiche Agt.Service'!AK64,'Fiche Agt.Service'!AK65,'Fiche Agt.Service'!AK66,'Fiche Agt.Service'!AK67,'Fiche Agt.Service'!AK68,'Fiche Agt.Service'!AK69,'Fiche Agt.Service'!AK70,'Fiche Agt.Service'!AK71,'Fiche Agt.Service'!AK72,'Fiche Agt.Service'!AK73,'Fiche Agt.Service'!AK74,'Fiche Agt.Service'!AK75,'Fiche Agt.Service'!AK76,'Fiche Agt.Service'!AK77,'Fiche Agt.Service'!AK78,'Fiche Agt.Service'!AK79,'Fiche Agt.Service'!AK80,'Fiche Agt.Service'!AK81,'Fiche Agt.Service'!AK82,'Fiche Agt.Service'!AK83,'Fiche Agt.Service'!AK84,'Fiche Agt.Service'!AK85,'Fiche Agt.Service'!AK86,'Fiche Agt.Service'!AK87,'Fiche Agt.Service'!AK88,'Fiche Agt.Service'!AK89,'Fiche Agt.Service'!AK90,'Fiche Agt.Service'!AK91,'Fiche Agt.Service'!AK92,'Fiche Agt.Service'!AK93,'Fiche Agt.Service'!AK94,'Fiche Agt.Service'!AK95,'Fiche Agt.Service'!AK96,'Fiche Agt.Service'!AK97,'Fiche Agt.Service'!AK98,'Fiche Agt.Service'!AK99,'Fiche Agt.Service'!AK100,'Fiche Agt.Service'!AK101,'Fiche Agt.Service'!AK102,'Fiche Agt.Service'!AK103,'Fiche Agt.Service'!AK104,'Fiche Agt.Service'!AK105,'Fiche Agt.Service'!AK106,'Fiche Agt.Service'!AK107,'Fiche Agt.Service'!AK108,'Fiche Agt.Service'!AK109,'Fiche Agt.Service'!AK110,'Fiche Agt.Service'!AK111,'Fiche Agt.Service'!AK112,'Fiche Agt.Service'!AK113,'Fiche Agt.Service'!AK114,'Fiche Agt.Service'!AK115,'Fiche Agt.Service'!AK116,'Fiche Agt.Service'!AK117,'Fiche Agt.Service'!AK118,'Fiche Agt.Service'!AK119,'Fiche Agt.Service'!AK120,'Fiche Agt.Service'!AK121,'Fiche Agt.Service'!AK122,'Fiche Agt.Service'!AK123,'Fiche Agt.Service'!AK124,'Fiche Agt.Service'!AK125,'Fiche Agt.Service'!AK126,'Fiche Agt.Service'!AK127,'Fiche Agt.Service'!AK128,'Fiche Agt.Service'!AK129,'Fiche Agt.Service'!AK130,'Fiche Agt.Service'!AK131,'Fiche Agt.Service'!AK132,'Fiche Agt.Service'!AK133,'Fiche Agt.Service'!AK134,'Fiche Agt.Service'!AK135,'Fiche Agt.Service'!AK136,'Fiche Agt.Service'!AK137,'Fiche Agt.Service'!AK138,'Fiche Agt.Service'!AK139,'Fiche Agt.Service'!AK140,'Fiche Agt.Service'!AK141,'Fiche Agt.Service'!AK142,'Fiche Agt.Service'!AK143,'Fiche Agt.Service'!AK144,'Fiche Agt.Service'!AK145,'Fiche Agt.Service'!AK146,'Fiche Agt.Service'!AK147,'Fiche Agt.Service'!AK148,'Fiche Agt.Service'!AK149,'Fiche Agt.Service'!AK150,'Fiche Agt.Service'!AK151,'Fiche Agt.Service'!AK152,'Fiche Agt.Service'!AK153,'Fiche Agt.Service'!AK154,'Fiche Agt.Service'!AK155)</f>
        <v xml:space="preserve">                                     NOM 38                                  NOM 46                                NOM 52                              NOM 56                                                                                                                        </v>
      </c>
      <c r="U24" s="260" t="str">
        <f>CONCATENATE('Fiche Agt.Service'!AL7,'Fiche Agt.Service'!AL8,'Fiche Agt.Service'!AL9,'Fiche Agt.Service'!AL10,'Fiche Agt.Service'!AL11,'Fiche Agt.Service'!AL12,'Fiche Agt.Service'!AL13,'Fiche Agt.Service'!AL14,'Fiche Agt.Service'!AL15,'Fiche Agt.Service'!AL16,'Fiche Agt.Service'!AL17,'Fiche Agt.Service'!AL18,'Fiche Agt.Service'!AL19,'Fiche Agt.Service'!AL20,'Fiche Agt.Service'!AL21,'Fiche Agt.Service'!AL22,'Fiche Agt.Service'!AL23,'Fiche Agt.Service'!AL24,'Fiche Agt.Service'!AL25,'Fiche Agt.Service'!AL26,'Fiche Agt.Service'!AL27,'Fiche Agt.Service'!AL28,'Fiche Agt.Service'!AL29,'Fiche Agt.Service'!AL30,'Fiche Agt.Service'!AL31,'Fiche Agt.Service'!AL32,'Fiche Agt.Service'!AL33,'Fiche Agt.Service'!AL34,'Fiche Agt.Service'!AL35,'Fiche Agt.Service'!AL36,'Fiche Agt.Service'!AL37,'Fiche Agt.Service'!AL38,'Fiche Agt.Service'!AL39,'Fiche Agt.Service'!AL40,'Fiche Agt.Service'!AL41,'Fiche Agt.Service'!AL42,'Fiche Agt.Service'!AL43,'Fiche Agt.Service'!AL44,'Fiche Agt.Service'!AL45,'Fiche Agt.Service'!AL46,'Fiche Agt.Service'!AL47,'Fiche Agt.Service'!AL48,'Fiche Agt.Service'!AL49,'Fiche Agt.Service'!AL50,'Fiche Agt.Service'!AL51,'Fiche Agt.Service'!AL52,'Fiche Agt.Service'!AL53,'Fiche Agt.Service'!AL54,'Fiche Agt.Service'!AL55,'Fiche Agt.Service'!AL56,'Fiche Agt.Service'!AL57,'Fiche Agt.Service'!AL58,'Fiche Agt.Service'!AL59,'Fiche Agt.Service'!AL60,'Fiche Agt.Service'!AL61,'Fiche Agt.Service'!AL62,'Fiche Agt.Service'!AL63,'Fiche Agt.Service'!AL64,'Fiche Agt.Service'!AL65,'Fiche Agt.Service'!AL66,'Fiche Agt.Service'!AL67,'Fiche Agt.Service'!AL68,'Fiche Agt.Service'!AL69,'Fiche Agt.Service'!AL70,'Fiche Agt.Service'!AL71,'Fiche Agt.Service'!AL72,'Fiche Agt.Service'!AL73,'Fiche Agt.Service'!AL74,'Fiche Agt.Service'!AL75,'Fiche Agt.Service'!AL76,'Fiche Agt.Service'!AL77,'Fiche Agt.Service'!AL78,'Fiche Agt.Service'!AL79,'Fiche Agt.Service'!AL80,'Fiche Agt.Service'!AL81,'Fiche Agt.Service'!AL82,'Fiche Agt.Service'!AL83,'Fiche Agt.Service'!AL84,'Fiche Agt.Service'!AL85,'Fiche Agt.Service'!AL86,'Fiche Agt.Service'!AL87,'Fiche Agt.Service'!AL88,'Fiche Agt.Service'!AL89,'Fiche Agt.Service'!AL90,'Fiche Agt.Service'!AL91,'Fiche Agt.Service'!AL92,'Fiche Agt.Service'!AL93,'Fiche Agt.Service'!AL94,'Fiche Agt.Service'!AL95,'Fiche Agt.Service'!AL96,'Fiche Agt.Service'!AL97,'Fiche Agt.Service'!AL98,'Fiche Agt.Service'!AL99,'Fiche Agt.Service'!AL100,'Fiche Agt.Service'!AL101,'Fiche Agt.Service'!AL102,'Fiche Agt.Service'!AL103,'Fiche Agt.Service'!AL104,'Fiche Agt.Service'!AL105,'Fiche Agt.Service'!AL106,'Fiche Agt.Service'!AL107,'Fiche Agt.Service'!AL108,'Fiche Agt.Service'!AL109,'Fiche Agt.Service'!AL110,'Fiche Agt.Service'!AL111,'Fiche Agt.Service'!AL112,'Fiche Agt.Service'!AL113,'Fiche Agt.Service'!AL114,'Fiche Agt.Service'!AL115,'Fiche Agt.Service'!AL116,'Fiche Agt.Service'!AL117,'Fiche Agt.Service'!AL118,'Fiche Agt.Service'!AL119,'Fiche Agt.Service'!AL120,'Fiche Agt.Service'!AL121,'Fiche Agt.Service'!AL122,'Fiche Agt.Service'!AL123,'Fiche Agt.Service'!AL124,'Fiche Agt.Service'!AL125,'Fiche Agt.Service'!AL126,'Fiche Agt.Service'!AL127,'Fiche Agt.Service'!AL128,'Fiche Agt.Service'!AL129,'Fiche Agt.Service'!AL130,'Fiche Agt.Service'!AL131,'Fiche Agt.Service'!AL132,'Fiche Agt.Service'!AL133,'Fiche Agt.Service'!AL134,'Fiche Agt.Service'!AL135,'Fiche Agt.Service'!AL136,'Fiche Agt.Service'!AL137,'Fiche Agt.Service'!AL138,'Fiche Agt.Service'!AL139,'Fiche Agt.Service'!AL140,'Fiche Agt.Service'!AL141,'Fiche Agt.Service'!AL142,'Fiche Agt.Service'!AL143,'Fiche Agt.Service'!AL144,'Fiche Agt.Service'!AL145,'Fiche Agt.Service'!AL146,'Fiche Agt.Service'!AL147,'Fiche Agt.Service'!AL148,'Fiche Agt.Service'!AL149,'Fiche Agt.Service'!AL150,'Fiche Agt.Service'!AL151,'Fiche Agt.Service'!AL152,'Fiche Agt.Service'!AL153,'Fiche Agt.Service'!AL154,'Fiche Agt.Service'!AL155)</f>
        <v xml:space="preserve">   NOM 4                                  NOM 11                                      NOM 22                                    NOM 31                                              NOM 50                                  NOM 57                             NOM 59                              NOM 62                                                                                                                   </v>
      </c>
      <c r="AG24" s="116"/>
      <c r="AH24" s="116"/>
      <c r="AI24" s="116"/>
      <c r="AJ24" s="116"/>
      <c r="AK24" s="116"/>
      <c r="AL24" s="133"/>
      <c r="AM24" s="145"/>
      <c r="AN24" s="145"/>
      <c r="AO24" s="145"/>
      <c r="AP24" s="145"/>
      <c r="AQ24" s="145"/>
      <c r="AR24" s="145"/>
      <c r="AS24" s="145"/>
      <c r="AT24" s="145"/>
      <c r="AU24" s="265"/>
      <c r="AX24" s="145"/>
      <c r="AZ24" s="115"/>
      <c r="BA24" s="210"/>
      <c r="CI24" s="116"/>
      <c r="CJ24" s="116"/>
      <c r="CK24" s="116"/>
      <c r="CL24" s="116"/>
      <c r="CM24" s="116"/>
      <c r="CN24" s="133"/>
      <c r="CO24" s="145"/>
      <c r="CP24" s="145"/>
      <c r="CQ24" s="145"/>
      <c r="CR24" s="145"/>
      <c r="CS24" s="145"/>
      <c r="CT24" s="121"/>
      <c r="CU24" s="134"/>
      <c r="CV24" s="219"/>
      <c r="CW24" s="219"/>
      <c r="CX24" s="219"/>
      <c r="CY24" s="219"/>
      <c r="CZ24" s="219"/>
      <c r="DA24" s="115"/>
      <c r="DB24" s="115"/>
      <c r="DC24" s="115"/>
      <c r="DD24" s="115"/>
      <c r="DE24" s="115"/>
      <c r="DF24" s="115"/>
      <c r="DG24" s="115"/>
      <c r="DH24" s="115"/>
      <c r="DI24" s="115"/>
      <c r="DJ24" s="115"/>
      <c r="DK24" s="115"/>
      <c r="DL24" s="115"/>
      <c r="DM24" s="115"/>
      <c r="DN24" s="115"/>
      <c r="DO24" s="115"/>
      <c r="DP24" s="115"/>
      <c r="DQ24" s="115"/>
      <c r="DR24" s="115"/>
      <c r="DS24" s="115"/>
    </row>
    <row r="25" spans="1:123" ht="135" customHeight="1">
      <c r="A25" s="110"/>
      <c r="B25" s="109"/>
      <c r="C25" s="109"/>
      <c r="D25" s="109"/>
      <c r="E25" s="109"/>
      <c r="F25" s="266"/>
      <c r="G25" s="267"/>
      <c r="H25" s="268"/>
      <c r="I25" s="261"/>
      <c r="J25" s="269"/>
      <c r="K25" s="268"/>
      <c r="L25" s="263"/>
      <c r="M25" s="269"/>
      <c r="N25" s="268"/>
      <c r="O25" s="264"/>
      <c r="P25" s="269"/>
      <c r="Q25" s="267"/>
      <c r="R25" s="268"/>
      <c r="S25" s="263"/>
      <c r="T25" s="269"/>
      <c r="U25" s="268"/>
      <c r="AG25" s="116"/>
      <c r="AH25" s="116"/>
      <c r="AI25" s="116"/>
      <c r="AJ25" s="116"/>
      <c r="AK25" s="116"/>
      <c r="AL25" s="133"/>
      <c r="AM25" s="145"/>
      <c r="AN25" s="145"/>
      <c r="AO25" s="145"/>
      <c r="AP25" s="145"/>
      <c r="AQ25" s="145"/>
      <c r="AR25" s="145"/>
      <c r="AS25" s="145"/>
      <c r="AT25" s="145"/>
      <c r="AU25" s="265"/>
      <c r="AX25" s="145"/>
      <c r="AZ25" s="115"/>
      <c r="BA25" s="210"/>
      <c r="CI25" s="116"/>
      <c r="CJ25" s="116"/>
      <c r="CK25" s="116"/>
      <c r="CL25" s="116"/>
      <c r="CM25" s="116"/>
      <c r="CN25" s="133"/>
      <c r="CO25" s="145"/>
      <c r="CP25" s="145"/>
      <c r="CQ25" s="145"/>
      <c r="CR25" s="145"/>
      <c r="CS25" s="145"/>
      <c r="CT25" s="121"/>
      <c r="CU25" s="134"/>
      <c r="CV25" s="219"/>
      <c r="CW25" s="219"/>
      <c r="CX25" s="219"/>
      <c r="CY25" s="219"/>
      <c r="CZ25" s="219"/>
      <c r="DA25" s="115"/>
      <c r="DB25" s="115"/>
      <c r="DC25" s="115"/>
      <c r="DD25" s="115"/>
      <c r="DE25" s="115"/>
      <c r="DF25" s="115"/>
      <c r="DG25" s="115"/>
      <c r="DH25" s="115"/>
      <c r="DI25" s="115"/>
      <c r="DJ25" s="115"/>
      <c r="DK25" s="115"/>
      <c r="DL25" s="115"/>
      <c r="DM25" s="115"/>
      <c r="DN25" s="115"/>
      <c r="DO25" s="115"/>
      <c r="DP25" s="115"/>
      <c r="DQ25" s="115"/>
      <c r="DR25" s="115"/>
      <c r="DS25" s="115"/>
    </row>
    <row r="26" spans="1:123" ht="173.25" customHeight="1" thickBot="1">
      <c r="A26" s="110"/>
      <c r="B26" s="109"/>
      <c r="C26" s="109"/>
      <c r="D26" s="109"/>
      <c r="E26" s="109"/>
      <c r="F26" s="270"/>
      <c r="G26" s="271"/>
      <c r="H26" s="272"/>
      <c r="I26" s="261"/>
      <c r="J26" s="273"/>
      <c r="K26" s="272"/>
      <c r="L26" s="274"/>
      <c r="M26" s="273"/>
      <c r="N26" s="272"/>
      <c r="O26" s="275"/>
      <c r="P26" s="273"/>
      <c r="Q26" s="271"/>
      <c r="R26" s="272"/>
      <c r="S26" s="276"/>
      <c r="T26" s="273"/>
      <c r="U26" s="272"/>
      <c r="AG26" s="116"/>
      <c r="AH26" s="116"/>
      <c r="AI26" s="116"/>
      <c r="AJ26" s="116"/>
      <c r="AK26" s="116"/>
      <c r="AL26" s="133"/>
      <c r="AM26" s="145"/>
      <c r="AN26" s="145"/>
      <c r="AO26" s="145"/>
      <c r="AP26" s="145"/>
      <c r="AQ26" s="145"/>
      <c r="AR26" s="277"/>
      <c r="AS26" s="277"/>
      <c r="AT26" s="277"/>
      <c r="AU26" s="278"/>
      <c r="AV26" s="277"/>
      <c r="AW26" s="277"/>
      <c r="AX26" s="145"/>
      <c r="AZ26" s="115"/>
      <c r="BA26" s="210"/>
      <c r="CI26" s="116"/>
      <c r="CJ26" s="116"/>
      <c r="CK26" s="116"/>
      <c r="CL26" s="116"/>
      <c r="CM26" s="116"/>
      <c r="CN26" s="133"/>
      <c r="CO26" s="145"/>
      <c r="CP26" s="145"/>
      <c r="CQ26" s="145"/>
      <c r="CR26" s="145"/>
      <c r="CS26" s="145"/>
      <c r="CT26" s="121"/>
      <c r="CU26" s="134"/>
      <c r="CV26" s="219"/>
      <c r="CW26" s="219"/>
      <c r="CX26" s="219"/>
      <c r="CY26" s="219"/>
      <c r="CZ26" s="219"/>
      <c r="DA26" s="115"/>
      <c r="DB26" s="115"/>
      <c r="DC26" s="115"/>
      <c r="DD26" s="115"/>
      <c r="DE26" s="115"/>
      <c r="DF26" s="115"/>
      <c r="DG26" s="115"/>
      <c r="DH26" s="115"/>
      <c r="DI26" s="115"/>
      <c r="DJ26" s="115"/>
      <c r="DK26" s="115"/>
      <c r="DL26" s="115"/>
      <c r="DM26" s="115"/>
      <c r="DN26" s="115"/>
      <c r="DO26" s="115"/>
      <c r="DP26" s="115"/>
      <c r="DQ26" s="115"/>
      <c r="DR26" s="115"/>
      <c r="DS26" s="115"/>
    </row>
    <row r="27" spans="1:123" ht="20.100000000000001" customHeight="1" thickTop="1">
      <c r="A27" s="110"/>
      <c r="B27" s="109"/>
      <c r="C27" s="109"/>
      <c r="D27" s="109"/>
      <c r="E27" s="109"/>
      <c r="F27" s="194"/>
      <c r="G27" s="279"/>
      <c r="H27" s="279"/>
      <c r="I27" s="279"/>
      <c r="J27" s="279"/>
      <c r="K27" s="195"/>
      <c r="L27" s="280"/>
      <c r="M27" s="280"/>
      <c r="N27" s="280"/>
      <c r="O27" s="280"/>
      <c r="P27" s="280"/>
      <c r="Q27" s="280"/>
      <c r="R27" s="280"/>
      <c r="S27" s="280"/>
      <c r="T27" s="280"/>
      <c r="U27" s="280"/>
      <c r="AG27" s="116"/>
      <c r="AH27" s="116"/>
      <c r="AI27" s="116"/>
      <c r="AJ27" s="116"/>
      <c r="AK27" s="116"/>
      <c r="AL27" s="133"/>
      <c r="AM27" s="145"/>
      <c r="AN27" s="145"/>
      <c r="AO27" s="145"/>
      <c r="AP27" s="145"/>
      <c r="AQ27" s="145"/>
      <c r="AR27" s="281"/>
      <c r="AS27" s="281"/>
      <c r="AT27" s="281"/>
      <c r="AU27" s="281"/>
      <c r="AV27" s="281"/>
      <c r="AW27" s="281"/>
      <c r="AX27" s="219"/>
      <c r="AY27" s="115"/>
      <c r="AZ27" s="115"/>
      <c r="BA27" s="210"/>
      <c r="BB27" s="115"/>
      <c r="BC27" s="115"/>
      <c r="BD27" s="115"/>
      <c r="BE27" s="115"/>
      <c r="BF27" s="115"/>
      <c r="BG27" s="115"/>
      <c r="BH27" s="115"/>
      <c r="BI27" s="115"/>
      <c r="BJ27" s="115"/>
      <c r="BK27" s="115"/>
      <c r="BL27" s="115"/>
      <c r="BM27" s="115"/>
      <c r="BN27" s="115"/>
      <c r="BO27" s="115"/>
      <c r="BP27" s="115"/>
      <c r="BQ27" s="115"/>
      <c r="BR27" s="115"/>
      <c r="BS27" s="115"/>
      <c r="BT27" s="115"/>
      <c r="BU27" s="115"/>
      <c r="BV27" s="115"/>
      <c r="BW27" s="115"/>
      <c r="BX27" s="115"/>
      <c r="BY27" s="115"/>
      <c r="BZ27" s="115"/>
      <c r="CA27" s="115"/>
      <c r="CB27" s="115"/>
      <c r="CC27" s="115"/>
      <c r="CD27" s="115"/>
      <c r="CE27" s="115"/>
      <c r="CF27" s="115"/>
      <c r="CG27" s="115"/>
      <c r="CH27" s="115"/>
      <c r="CI27" s="121"/>
      <c r="CJ27" s="121"/>
      <c r="CK27" s="121"/>
      <c r="CL27" s="121"/>
      <c r="CM27" s="121"/>
      <c r="CN27" s="134"/>
      <c r="CO27" s="219"/>
      <c r="CP27" s="219"/>
      <c r="CQ27" s="219"/>
      <c r="CR27" s="219"/>
      <c r="CS27" s="219"/>
      <c r="CT27" s="121"/>
      <c r="CU27" s="134"/>
      <c r="CV27" s="219"/>
      <c r="CW27" s="219"/>
      <c r="CX27" s="219"/>
      <c r="CY27" s="219"/>
      <c r="CZ27" s="219"/>
      <c r="DA27" s="115"/>
      <c r="DB27" s="115"/>
      <c r="DC27" s="115"/>
      <c r="DD27" s="115"/>
      <c r="DE27" s="115"/>
      <c r="DF27" s="115"/>
      <c r="DG27" s="115"/>
      <c r="DH27" s="115"/>
      <c r="DI27" s="115"/>
      <c r="DJ27" s="115"/>
      <c r="DK27" s="115"/>
      <c r="DL27" s="115"/>
      <c r="DM27" s="115"/>
      <c r="DN27" s="115"/>
      <c r="DO27" s="115"/>
      <c r="DP27" s="115"/>
      <c r="DQ27" s="115"/>
      <c r="DR27" s="115"/>
      <c r="DS27" s="115"/>
    </row>
    <row r="28" spans="1:123" ht="20.100000000000001" customHeight="1">
      <c r="A28" s="110"/>
      <c r="B28" s="109"/>
      <c r="C28" s="109"/>
      <c r="D28" s="109"/>
      <c r="E28" s="109"/>
      <c r="F28" s="194"/>
      <c r="G28" s="279"/>
      <c r="H28" s="279"/>
      <c r="I28" s="279"/>
      <c r="J28" s="279"/>
      <c r="K28" s="195"/>
      <c r="L28" s="282"/>
      <c r="M28" s="282"/>
      <c r="N28" s="282"/>
      <c r="O28" s="283"/>
      <c r="P28" s="282"/>
      <c r="Q28" s="282"/>
      <c r="R28" s="284"/>
      <c r="S28" s="282"/>
      <c r="T28" s="282"/>
      <c r="U28" s="283"/>
      <c r="AG28" s="116"/>
      <c r="AH28" s="116"/>
      <c r="AI28" s="116"/>
      <c r="AJ28" s="116"/>
      <c r="AK28" s="116"/>
      <c r="AL28" s="133"/>
      <c r="AM28" s="145"/>
      <c r="AN28" s="145"/>
      <c r="AO28" s="145"/>
      <c r="AP28" s="145"/>
      <c r="AQ28" s="145"/>
      <c r="AR28" s="146"/>
      <c r="AS28" s="146"/>
      <c r="AT28" s="146"/>
      <c r="AU28" s="285"/>
      <c r="AV28" s="146"/>
      <c r="AW28" s="146"/>
      <c r="AX28" s="219"/>
      <c r="AY28" s="115"/>
      <c r="AZ28" s="115"/>
      <c r="BA28" s="210"/>
      <c r="BB28" s="115"/>
      <c r="BC28" s="115"/>
      <c r="BD28" s="115"/>
      <c r="BE28" s="115"/>
      <c r="BF28" s="115"/>
      <c r="BG28" s="115"/>
      <c r="BH28" s="115"/>
      <c r="BI28" s="115"/>
      <c r="BJ28" s="115"/>
      <c r="BK28" s="115"/>
      <c r="BL28" s="115"/>
      <c r="BM28" s="115"/>
      <c r="BN28" s="115"/>
      <c r="BO28" s="115"/>
      <c r="BP28" s="115"/>
      <c r="BQ28" s="115"/>
      <c r="BR28" s="115"/>
      <c r="BS28" s="115"/>
      <c r="BT28" s="115"/>
      <c r="BU28" s="115"/>
      <c r="BV28" s="115"/>
      <c r="BW28" s="115"/>
      <c r="BX28" s="115"/>
      <c r="BY28" s="115"/>
      <c r="BZ28" s="115"/>
      <c r="CA28" s="115"/>
      <c r="CB28" s="115"/>
      <c r="CC28" s="115"/>
      <c r="CD28" s="115"/>
      <c r="CE28" s="115"/>
      <c r="CF28" s="115"/>
      <c r="CG28" s="115"/>
      <c r="CH28" s="115"/>
      <c r="CI28" s="121"/>
      <c r="CJ28" s="121"/>
      <c r="CK28" s="121"/>
      <c r="CL28" s="121"/>
      <c r="CM28" s="121"/>
      <c r="CN28" s="134"/>
      <c r="CO28" s="219"/>
      <c r="CP28" s="219"/>
      <c r="CQ28" s="219"/>
      <c r="CR28" s="219"/>
      <c r="CS28" s="219"/>
      <c r="CT28" s="121"/>
      <c r="CU28" s="134"/>
      <c r="CV28" s="219"/>
      <c r="CW28" s="219"/>
      <c r="CX28" s="219"/>
      <c r="CY28" s="219"/>
      <c r="CZ28" s="219"/>
      <c r="DA28" s="115"/>
      <c r="DB28" s="115"/>
      <c r="DC28" s="115"/>
      <c r="DD28" s="115"/>
      <c r="DE28" s="115"/>
      <c r="DF28" s="115"/>
      <c r="DG28" s="115"/>
      <c r="DH28" s="115"/>
      <c r="DI28" s="115"/>
      <c r="DJ28" s="115"/>
      <c r="DK28" s="115"/>
      <c r="DL28" s="115"/>
      <c r="DM28" s="115"/>
      <c r="DN28" s="115"/>
      <c r="DO28" s="115"/>
      <c r="DP28" s="115"/>
      <c r="DQ28" s="115"/>
      <c r="DR28" s="115"/>
      <c r="DS28" s="115"/>
    </row>
    <row r="29" spans="1:123" ht="20.100000000000001" customHeight="1">
      <c r="A29" s="110"/>
      <c r="B29" s="109"/>
      <c r="C29" s="109"/>
      <c r="D29" s="109"/>
      <c r="E29" s="109"/>
      <c r="F29" s="194"/>
      <c r="G29" s="279"/>
      <c r="H29" s="279"/>
      <c r="I29" s="279"/>
      <c r="J29" s="279"/>
      <c r="K29" s="195"/>
      <c r="L29" s="286"/>
      <c r="M29" s="286"/>
      <c r="N29" s="286"/>
      <c r="O29" s="214"/>
      <c r="P29" s="282"/>
      <c r="Q29" s="282"/>
      <c r="R29" s="214"/>
      <c r="S29" s="282"/>
      <c r="T29" s="282"/>
      <c r="U29" s="214"/>
      <c r="AG29" s="116"/>
      <c r="AH29" s="116"/>
      <c r="AI29" s="116"/>
      <c r="AJ29" s="116"/>
      <c r="AK29" s="116"/>
      <c r="AL29" s="133"/>
      <c r="AM29" s="145"/>
      <c r="AN29" s="145"/>
      <c r="AO29" s="145"/>
      <c r="AP29" s="145"/>
      <c r="AQ29" s="145"/>
      <c r="AR29" s="146"/>
      <c r="AS29" s="146"/>
      <c r="AT29" s="146"/>
      <c r="AU29" s="287"/>
      <c r="AV29" s="146"/>
      <c r="AW29" s="146"/>
      <c r="AX29" s="219"/>
      <c r="AY29" s="115"/>
      <c r="AZ29" s="115"/>
      <c r="BA29" s="210"/>
      <c r="BB29" s="115"/>
      <c r="BC29" s="115"/>
      <c r="BD29" s="115"/>
      <c r="BE29" s="115"/>
      <c r="BF29" s="115"/>
      <c r="BG29" s="115"/>
      <c r="BH29" s="115"/>
      <c r="BI29" s="115"/>
      <c r="BJ29" s="115"/>
      <c r="BK29" s="115"/>
      <c r="BL29" s="115"/>
      <c r="BM29" s="115"/>
      <c r="BN29" s="115"/>
      <c r="BO29" s="115"/>
      <c r="BP29" s="115"/>
      <c r="BQ29" s="115"/>
      <c r="BR29" s="115"/>
      <c r="BS29" s="115"/>
      <c r="BT29" s="115"/>
      <c r="BU29" s="115"/>
      <c r="BV29" s="115"/>
      <c r="BW29" s="115"/>
      <c r="BX29" s="115"/>
      <c r="BY29" s="115"/>
      <c r="BZ29" s="115"/>
      <c r="CA29" s="115"/>
      <c r="CB29" s="115"/>
      <c r="CC29" s="115"/>
      <c r="CD29" s="115"/>
      <c r="CE29" s="115"/>
      <c r="CF29" s="115"/>
      <c r="CG29" s="115"/>
      <c r="CH29" s="115"/>
      <c r="CI29" s="121"/>
      <c r="CJ29" s="121"/>
      <c r="CK29" s="121"/>
      <c r="CL29" s="121"/>
      <c r="CM29" s="121"/>
      <c r="CN29" s="134"/>
      <c r="CO29" s="219"/>
      <c r="CP29" s="219"/>
      <c r="CQ29" s="219"/>
      <c r="CR29" s="219"/>
      <c r="CS29" s="219"/>
      <c r="CT29" s="121"/>
      <c r="CU29" s="134"/>
      <c r="CV29" s="219"/>
      <c r="CW29" s="219"/>
      <c r="CX29" s="219"/>
      <c r="CY29" s="219"/>
      <c r="CZ29" s="219"/>
      <c r="DA29" s="115"/>
      <c r="DB29" s="115"/>
      <c r="DC29" s="115"/>
      <c r="DD29" s="115"/>
      <c r="DE29" s="115"/>
      <c r="DF29" s="115"/>
      <c r="DG29" s="115"/>
      <c r="DH29" s="115"/>
      <c r="DI29" s="115"/>
      <c r="DJ29" s="115"/>
      <c r="DK29" s="115"/>
      <c r="DL29" s="115"/>
      <c r="DM29" s="115"/>
      <c r="DN29" s="115"/>
      <c r="DO29" s="115"/>
      <c r="DP29" s="115"/>
      <c r="DQ29" s="115"/>
      <c r="DR29" s="115"/>
      <c r="DS29" s="115"/>
    </row>
    <row r="30" spans="1:123" ht="20.100000000000001" customHeight="1">
      <c r="A30" s="110"/>
      <c r="B30" s="109"/>
      <c r="C30" s="109"/>
      <c r="D30" s="109"/>
      <c r="E30" s="109"/>
      <c r="F30" s="194"/>
      <c r="G30" s="194"/>
      <c r="H30" s="217"/>
      <c r="I30" s="194"/>
      <c r="J30" s="194"/>
      <c r="K30" s="195"/>
      <c r="L30" s="288"/>
      <c r="M30" s="288"/>
      <c r="N30" s="288"/>
      <c r="O30" s="283"/>
      <c r="P30" s="288"/>
      <c r="Q30" s="288"/>
      <c r="R30" s="284"/>
      <c r="S30" s="288"/>
      <c r="T30" s="288"/>
      <c r="U30" s="283"/>
      <c r="AG30" s="116"/>
      <c r="AH30" s="116"/>
      <c r="AI30" s="116"/>
      <c r="AJ30" s="116"/>
      <c r="AK30" s="116"/>
      <c r="AL30" s="133"/>
      <c r="AM30" s="145"/>
      <c r="AN30" s="145"/>
      <c r="AO30" s="145"/>
      <c r="AP30" s="145"/>
      <c r="AQ30" s="145"/>
      <c r="AR30" s="289"/>
      <c r="AS30" s="289"/>
      <c r="AT30" s="289"/>
      <c r="AU30" s="290"/>
      <c r="AV30" s="289"/>
      <c r="AW30" s="289"/>
      <c r="AX30" s="219"/>
      <c r="AY30" s="115"/>
      <c r="AZ30" s="115"/>
      <c r="BA30" s="210"/>
      <c r="BB30" s="115"/>
      <c r="BC30" s="115"/>
      <c r="BD30" s="115"/>
      <c r="BE30" s="115"/>
      <c r="BF30" s="115"/>
      <c r="BG30" s="115"/>
      <c r="BH30" s="115"/>
      <c r="BI30" s="115"/>
      <c r="BJ30" s="115"/>
      <c r="BK30" s="115"/>
      <c r="BL30" s="115"/>
      <c r="BM30" s="115"/>
      <c r="BN30" s="115"/>
      <c r="BO30" s="115"/>
      <c r="BP30" s="115"/>
      <c r="BQ30" s="115"/>
      <c r="BR30" s="115"/>
      <c r="BS30" s="115"/>
      <c r="BT30" s="115"/>
      <c r="BU30" s="115"/>
      <c r="BV30" s="115"/>
      <c r="BW30" s="115"/>
      <c r="BX30" s="115"/>
      <c r="BY30" s="115"/>
      <c r="BZ30" s="115"/>
      <c r="CA30" s="115"/>
      <c r="CB30" s="115"/>
      <c r="CC30" s="115"/>
      <c r="CD30" s="115"/>
      <c r="CE30" s="115"/>
      <c r="CF30" s="115"/>
      <c r="CG30" s="115"/>
      <c r="CH30" s="115"/>
      <c r="CI30" s="121"/>
      <c r="CJ30" s="121"/>
      <c r="CK30" s="121"/>
      <c r="CL30" s="121"/>
      <c r="CM30" s="121"/>
      <c r="CN30" s="134"/>
      <c r="CO30" s="219"/>
      <c r="CP30" s="219"/>
      <c r="CQ30" s="219"/>
      <c r="CR30" s="219"/>
      <c r="CS30" s="219"/>
      <c r="CT30" s="121"/>
      <c r="CU30" s="134"/>
      <c r="CV30" s="219"/>
      <c r="CW30" s="219"/>
      <c r="CX30" s="219"/>
      <c r="CY30" s="219"/>
      <c r="CZ30" s="219"/>
      <c r="DA30" s="115"/>
      <c r="DB30" s="115"/>
      <c r="DC30" s="115"/>
      <c r="DD30" s="115"/>
      <c r="DE30" s="115"/>
      <c r="DF30" s="115"/>
      <c r="DG30" s="115"/>
      <c r="DH30" s="115"/>
      <c r="DI30" s="115"/>
      <c r="DJ30" s="115"/>
      <c r="DK30" s="115"/>
      <c r="DL30" s="115"/>
      <c r="DM30" s="115"/>
      <c r="DN30" s="115"/>
      <c r="DO30" s="115"/>
      <c r="DP30" s="115"/>
      <c r="DQ30" s="115"/>
      <c r="DR30" s="115"/>
      <c r="DS30" s="115"/>
    </row>
    <row r="31" spans="1:123" s="298" customFormat="1" ht="39.950000000000003" customHeight="1">
      <c r="A31" s="110"/>
      <c r="B31" s="291"/>
      <c r="C31" s="291"/>
      <c r="D31" s="291"/>
      <c r="E31" s="291"/>
      <c r="F31" s="292" t="str">
        <f>'[1]Menus du mois'!C6</f>
        <v>Friand au fromage</v>
      </c>
      <c r="G31" s="293"/>
      <c r="H31" s="294"/>
      <c r="I31" s="294"/>
      <c r="J31" s="178"/>
      <c r="K31" s="178"/>
      <c r="L31" s="295"/>
      <c r="M31" s="295"/>
      <c r="N31" s="296"/>
      <c r="O31" s="295"/>
      <c r="P31" s="295"/>
      <c r="Q31" s="295"/>
      <c r="R31" s="295"/>
      <c r="S31" s="297"/>
      <c r="T31" s="297"/>
      <c r="U31" s="295"/>
      <c r="V31" s="295"/>
      <c r="W31" s="295"/>
      <c r="X31" s="295"/>
      <c r="Y31" s="295"/>
      <c r="Z31" s="295"/>
      <c r="AA31" s="295"/>
      <c r="AB31" s="295"/>
      <c r="AC31" s="295"/>
      <c r="AD31" s="295"/>
      <c r="AE31" s="295"/>
      <c r="AF31" s="295"/>
      <c r="AG31" s="294"/>
      <c r="AH31" s="294"/>
      <c r="AI31" s="294"/>
      <c r="AJ31" s="294"/>
      <c r="AK31" s="294"/>
      <c r="AL31" s="178"/>
      <c r="AM31" s="179"/>
      <c r="AN31" s="179"/>
      <c r="AO31" s="179"/>
      <c r="AP31" s="179"/>
      <c r="AQ31" s="179"/>
      <c r="AR31" s="295"/>
      <c r="AW31" s="299"/>
      <c r="AX31" s="299"/>
      <c r="AY31" s="299"/>
      <c r="AZ31" s="299"/>
      <c r="BA31" s="300"/>
      <c r="BB31" s="301"/>
      <c r="CI31" s="302"/>
      <c r="CJ31" s="302"/>
      <c r="CK31" s="302"/>
      <c r="CL31" s="302"/>
      <c r="CM31" s="302"/>
      <c r="CN31" s="301"/>
      <c r="CO31" s="299"/>
      <c r="CP31" s="299"/>
      <c r="CQ31" s="299"/>
      <c r="CR31" s="299"/>
      <c r="CS31" s="299"/>
    </row>
    <row r="32" spans="1:123" s="309" customFormat="1" ht="39.950000000000003" customHeight="1">
      <c r="A32" s="110"/>
      <c r="B32" s="109"/>
      <c r="C32" s="109"/>
      <c r="D32" s="109"/>
      <c r="E32" s="109"/>
      <c r="F32" s="292" t="str">
        <f>'[1]Menus du mois'!C7</f>
        <v>Potage Tourangelle</v>
      </c>
      <c r="G32" s="293"/>
      <c r="H32" s="174"/>
      <c r="I32" s="174"/>
      <c r="J32" s="175"/>
      <c r="K32" s="175"/>
      <c r="L32" s="303"/>
      <c r="M32" s="171"/>
      <c r="N32" s="171"/>
      <c r="O32" s="171"/>
      <c r="P32" s="171"/>
      <c r="Q32" s="171"/>
      <c r="R32" s="171"/>
      <c r="S32" s="171"/>
      <c r="T32" s="171"/>
      <c r="U32" s="171"/>
      <c r="V32" s="171"/>
      <c r="W32" s="171"/>
      <c r="X32" s="171"/>
      <c r="Y32" s="171"/>
      <c r="Z32" s="171"/>
      <c r="AA32" s="171"/>
      <c r="AB32" s="171"/>
      <c r="AC32" s="171"/>
      <c r="AD32" s="171"/>
      <c r="AE32" s="171"/>
      <c r="AF32" s="171"/>
      <c r="AG32" s="174"/>
      <c r="AH32" s="174"/>
      <c r="AI32" s="174"/>
      <c r="AJ32" s="174"/>
      <c r="AK32" s="174"/>
      <c r="AL32" s="175"/>
      <c r="AM32" s="303"/>
      <c r="AN32" s="303"/>
      <c r="AO32" s="303"/>
      <c r="AP32" s="303"/>
      <c r="AQ32" s="304"/>
      <c r="AR32" s="176"/>
      <c r="AS32" s="306"/>
      <c r="AT32" s="306"/>
      <c r="AU32" s="307"/>
      <c r="AV32" s="307"/>
      <c r="AW32" s="307"/>
      <c r="AX32" s="307"/>
      <c r="AY32" s="307"/>
      <c r="AZ32" s="307"/>
      <c r="BA32" s="308"/>
      <c r="BB32" s="307"/>
      <c r="CI32" s="310"/>
      <c r="CJ32" s="310"/>
      <c r="CK32" s="310"/>
      <c r="CL32" s="310"/>
      <c r="CM32" s="310"/>
      <c r="CN32" s="307"/>
      <c r="CO32" s="311"/>
      <c r="CP32" s="311"/>
      <c r="CQ32" s="311"/>
      <c r="CR32" s="311"/>
      <c r="CS32" s="312"/>
    </row>
    <row r="33" spans="1:97" s="309" customFormat="1" ht="39.950000000000003" customHeight="1">
      <c r="A33" s="110"/>
      <c r="B33" s="109"/>
      <c r="C33" s="109"/>
      <c r="D33" s="109"/>
      <c r="E33" s="109"/>
      <c r="F33" s="313" t="str">
        <f>'[1]Menus du mois'!C8</f>
        <v xml:space="preserve">Betteraves </v>
      </c>
      <c r="G33" s="314"/>
      <c r="H33" s="174"/>
      <c r="I33" s="174"/>
      <c r="J33" s="175"/>
      <c r="K33" s="171"/>
      <c r="L33" s="171"/>
      <c r="M33" s="171"/>
      <c r="N33" s="171"/>
      <c r="O33" s="171"/>
      <c r="P33" s="171"/>
      <c r="Q33" s="171"/>
      <c r="R33" s="171"/>
      <c r="S33" s="171"/>
      <c r="T33" s="171"/>
      <c r="U33" s="171"/>
      <c r="V33" s="171"/>
      <c r="W33" s="171"/>
      <c r="X33" s="171"/>
      <c r="Y33" s="171"/>
      <c r="Z33" s="171"/>
      <c r="AA33" s="171"/>
      <c r="AB33" s="171"/>
      <c r="AC33" s="171"/>
      <c r="AD33" s="171"/>
      <c r="AE33" s="171"/>
      <c r="AF33" s="171"/>
      <c r="AG33" s="174"/>
      <c r="AH33" s="174"/>
      <c r="AI33" s="174"/>
      <c r="AJ33" s="174"/>
      <c r="AK33" s="174"/>
      <c r="AL33" s="175"/>
      <c r="AM33" s="315"/>
      <c r="AN33" s="315"/>
      <c r="AO33" s="304"/>
      <c r="AP33" s="304"/>
      <c r="AQ33" s="304"/>
      <c r="AR33" s="176"/>
      <c r="AS33" s="306"/>
      <c r="AT33" s="306"/>
      <c r="AU33" s="307"/>
      <c r="AV33" s="307"/>
      <c r="AW33" s="307"/>
      <c r="AX33" s="307"/>
      <c r="AY33" s="307"/>
      <c r="AZ33" s="307"/>
      <c r="BA33" s="308"/>
      <c r="BB33" s="307"/>
      <c r="CI33" s="310"/>
      <c r="CJ33" s="310"/>
      <c r="CK33" s="310"/>
      <c r="CL33" s="310"/>
      <c r="CM33" s="310"/>
      <c r="CN33" s="307"/>
      <c r="CO33" s="316"/>
      <c r="CP33" s="316"/>
      <c r="CQ33" s="312"/>
      <c r="CR33" s="312"/>
      <c r="CS33" s="312"/>
    </row>
    <row r="34" spans="1:97" s="309" customFormat="1" ht="39.950000000000003" customHeight="1">
      <c r="A34" s="110"/>
      <c r="B34" s="109"/>
      <c r="C34" s="109"/>
      <c r="D34" s="109"/>
      <c r="E34" s="109"/>
      <c r="F34" s="305" t="str">
        <f>'[1]Menus du mois'!C9</f>
        <v>Nuggets de volaille</v>
      </c>
      <c r="G34" s="317"/>
      <c r="H34" s="174"/>
      <c r="I34" s="174"/>
      <c r="J34" s="175"/>
      <c r="K34" s="171"/>
      <c r="L34" s="171"/>
      <c r="M34" s="171"/>
      <c r="N34" s="171"/>
      <c r="O34" s="171"/>
      <c r="P34" s="171"/>
      <c r="Q34" s="171"/>
      <c r="R34" s="171"/>
      <c r="S34" s="171"/>
      <c r="T34" s="171"/>
      <c r="U34" s="171"/>
      <c r="V34" s="171"/>
      <c r="W34" s="171"/>
      <c r="X34" s="171"/>
      <c r="Y34" s="171"/>
      <c r="Z34" s="171"/>
      <c r="AA34" s="171"/>
      <c r="AB34" s="171"/>
      <c r="AC34" s="171"/>
      <c r="AD34" s="171"/>
      <c r="AE34" s="171"/>
      <c r="AF34" s="171"/>
      <c r="AG34" s="174"/>
      <c r="AH34" s="174"/>
      <c r="AI34" s="174"/>
      <c r="AJ34" s="174"/>
      <c r="AK34" s="174"/>
      <c r="AL34" s="175"/>
      <c r="AM34" s="318"/>
      <c r="AN34" s="318"/>
      <c r="AO34" s="179"/>
      <c r="AP34" s="179"/>
      <c r="AQ34" s="304"/>
      <c r="AR34" s="176"/>
      <c r="AS34" s="306"/>
      <c r="AT34" s="306"/>
      <c r="AU34" s="307"/>
      <c r="AV34" s="307"/>
      <c r="AW34" s="307"/>
      <c r="AX34" s="307"/>
      <c r="AY34" s="307"/>
      <c r="AZ34" s="307"/>
      <c r="BA34" s="308"/>
      <c r="BB34" s="307"/>
      <c r="CI34" s="310"/>
      <c r="CJ34" s="310"/>
      <c r="CK34" s="310"/>
      <c r="CL34" s="310"/>
      <c r="CM34" s="310"/>
      <c r="CN34" s="307"/>
      <c r="CO34" s="319"/>
      <c r="CP34" s="319"/>
      <c r="CQ34" s="299"/>
      <c r="CR34" s="299"/>
      <c r="CS34" s="312"/>
    </row>
    <row r="35" spans="1:97" s="309" customFormat="1" ht="39.950000000000003" customHeight="1">
      <c r="A35" s="110"/>
      <c r="B35" s="109"/>
      <c r="C35" s="109"/>
      <c r="D35" s="109"/>
      <c r="E35" s="109"/>
      <c r="F35" s="313" t="str">
        <f>'[1]Menus du mois'!C10</f>
        <v>Dés de colin sauce curry</v>
      </c>
      <c r="G35" s="314"/>
      <c r="H35" s="320"/>
      <c r="I35" s="320"/>
      <c r="J35" s="175"/>
      <c r="K35" s="171"/>
      <c r="L35" s="171"/>
      <c r="M35" s="171"/>
      <c r="N35" s="171"/>
      <c r="O35" s="171"/>
      <c r="P35" s="171"/>
      <c r="Q35" s="171"/>
      <c r="R35" s="171"/>
      <c r="S35" s="171"/>
      <c r="T35" s="171"/>
      <c r="U35" s="171"/>
      <c r="V35" s="171"/>
      <c r="W35" s="171"/>
      <c r="X35" s="171"/>
      <c r="Y35" s="171"/>
      <c r="Z35" s="171"/>
      <c r="AA35" s="171"/>
      <c r="AB35" s="171"/>
      <c r="AC35" s="171"/>
      <c r="AD35" s="171"/>
      <c r="AE35" s="171"/>
      <c r="AF35" s="171"/>
      <c r="AG35" s="174"/>
      <c r="AH35" s="174"/>
      <c r="AI35" s="174"/>
      <c r="AJ35" s="174"/>
      <c r="AK35" s="320"/>
      <c r="AL35" s="175"/>
      <c r="AM35" s="318"/>
      <c r="AN35" s="318"/>
      <c r="AO35" s="179"/>
      <c r="AP35" s="179"/>
      <c r="AQ35" s="304"/>
      <c r="AR35" s="176"/>
      <c r="AS35" s="306"/>
      <c r="AT35" s="306"/>
      <c r="AU35" s="307"/>
      <c r="AV35" s="307"/>
      <c r="AW35" s="307"/>
      <c r="AX35" s="307"/>
      <c r="AY35" s="307"/>
      <c r="AZ35" s="307"/>
      <c r="BA35" s="308"/>
      <c r="BB35" s="307"/>
      <c r="CI35" s="310"/>
      <c r="CJ35" s="310"/>
      <c r="CK35" s="310"/>
      <c r="CL35" s="310"/>
      <c r="CM35" s="321"/>
      <c r="CN35" s="307"/>
      <c r="CO35" s="319"/>
      <c r="CP35" s="319"/>
      <c r="CQ35" s="299"/>
      <c r="CR35" s="299"/>
      <c r="CS35" s="312"/>
    </row>
    <row r="36" spans="1:97" s="309" customFormat="1" ht="39.950000000000003" customHeight="1">
      <c r="A36" s="110"/>
      <c r="B36" s="109"/>
      <c r="C36" s="109"/>
      <c r="D36" s="109"/>
      <c r="E36" s="109"/>
      <c r="F36" s="305" t="str">
        <f>'[1]Menus du mois'!C11</f>
        <v xml:space="preserve">Gratin de courgettes </v>
      </c>
      <c r="G36" s="317"/>
      <c r="H36" s="174"/>
      <c r="I36" s="174"/>
      <c r="J36" s="175"/>
      <c r="K36" s="171"/>
      <c r="L36" s="171"/>
      <c r="M36" s="171"/>
      <c r="N36" s="171"/>
      <c r="O36" s="171"/>
      <c r="P36" s="171"/>
      <c r="Q36" s="171"/>
      <c r="R36" s="171"/>
      <c r="S36" s="171"/>
      <c r="T36" s="171"/>
      <c r="U36" s="171"/>
      <c r="V36" s="171"/>
      <c r="W36" s="171"/>
      <c r="X36" s="171"/>
      <c r="Y36" s="171"/>
      <c r="Z36" s="171"/>
      <c r="AA36" s="171"/>
      <c r="AB36" s="171"/>
      <c r="AC36" s="171"/>
      <c r="AD36" s="171"/>
      <c r="AE36" s="171"/>
      <c r="AF36" s="171"/>
      <c r="AG36" s="174"/>
      <c r="AH36" s="174"/>
      <c r="AI36" s="174"/>
      <c r="AJ36" s="174"/>
      <c r="AK36" s="174"/>
      <c r="AL36" s="175"/>
      <c r="AM36" s="318"/>
      <c r="AN36" s="318"/>
      <c r="AO36" s="179"/>
      <c r="AP36" s="179"/>
      <c r="AQ36" s="304"/>
      <c r="AR36" s="176"/>
      <c r="AS36" s="306"/>
      <c r="AT36" s="306"/>
      <c r="AU36" s="307"/>
      <c r="AV36" s="307"/>
      <c r="AW36" s="307"/>
      <c r="AX36" s="307"/>
      <c r="AY36" s="307"/>
      <c r="AZ36" s="307"/>
      <c r="BA36" s="308"/>
      <c r="BB36" s="307"/>
      <c r="CI36" s="310"/>
      <c r="CJ36" s="310"/>
      <c r="CK36" s="310"/>
      <c r="CL36" s="310"/>
      <c r="CM36" s="310"/>
      <c r="CN36" s="307"/>
      <c r="CO36" s="319"/>
      <c r="CP36" s="319"/>
      <c r="CQ36" s="299"/>
      <c r="CR36" s="299"/>
      <c r="CS36" s="312"/>
    </row>
    <row r="37" spans="1:97" s="309" customFormat="1" ht="39.950000000000003" customHeight="1">
      <c r="A37" s="110"/>
      <c r="B37" s="109"/>
      <c r="C37" s="109"/>
      <c r="D37" s="109"/>
      <c r="E37" s="109"/>
      <c r="F37" s="313" t="str">
        <f>'[1]Menus du mois'!C12</f>
        <v>Pommes de terre persillées</v>
      </c>
      <c r="G37" s="314"/>
      <c r="H37" s="174"/>
      <c r="I37" s="174"/>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4"/>
      <c r="AH37" s="174"/>
      <c r="AI37" s="174"/>
      <c r="AJ37" s="174"/>
      <c r="AK37" s="174"/>
      <c r="AL37" s="175"/>
      <c r="AM37" s="318"/>
      <c r="AN37" s="318"/>
      <c r="AO37" s="179"/>
      <c r="AP37" s="179"/>
      <c r="AQ37" s="304"/>
      <c r="AR37" s="175"/>
      <c r="AS37" s="307"/>
      <c r="AT37" s="307"/>
      <c r="AU37" s="307"/>
      <c r="AV37" s="307"/>
      <c r="AW37" s="307"/>
      <c r="AX37" s="307"/>
      <c r="AY37" s="307"/>
      <c r="AZ37" s="307"/>
      <c r="BA37" s="308"/>
      <c r="BB37" s="307"/>
      <c r="CI37" s="310"/>
      <c r="CJ37" s="310"/>
      <c r="CK37" s="310"/>
      <c r="CL37" s="310"/>
      <c r="CM37" s="310"/>
      <c r="CN37" s="307"/>
      <c r="CO37" s="319"/>
      <c r="CP37" s="319"/>
      <c r="CQ37" s="299"/>
      <c r="CR37" s="299"/>
      <c r="CS37" s="312"/>
    </row>
    <row r="38" spans="1:97" s="309" customFormat="1" ht="39.950000000000003" customHeight="1">
      <c r="A38" s="110"/>
      <c r="B38" s="109"/>
      <c r="C38" s="109"/>
      <c r="D38" s="109"/>
      <c r="E38" s="109"/>
      <c r="F38" s="305" t="str">
        <f>'[1]Menus du mois'!C13</f>
        <v>Edam</v>
      </c>
      <c r="G38" s="317"/>
      <c r="H38" s="320"/>
      <c r="I38" s="320"/>
      <c r="J38" s="171"/>
      <c r="K38" s="171"/>
      <c r="L38" s="176"/>
      <c r="M38" s="176"/>
      <c r="N38" s="179"/>
      <c r="O38" s="179"/>
      <c r="P38" s="304"/>
      <c r="Q38" s="304"/>
      <c r="R38" s="173"/>
      <c r="S38" s="175"/>
      <c r="T38" s="175"/>
      <c r="U38" s="175"/>
      <c r="V38" s="171"/>
      <c r="W38" s="171"/>
      <c r="X38" s="171"/>
      <c r="Y38" s="171"/>
      <c r="Z38" s="171"/>
      <c r="AA38" s="171"/>
      <c r="AB38" s="171"/>
      <c r="AC38" s="171"/>
      <c r="AD38" s="171"/>
      <c r="AE38" s="171"/>
      <c r="AF38" s="171"/>
      <c r="AG38" s="174"/>
      <c r="AH38" s="174"/>
      <c r="AI38" s="174"/>
      <c r="AJ38" s="174"/>
      <c r="AK38" s="320"/>
      <c r="AL38" s="175"/>
      <c r="AM38" s="318"/>
      <c r="AN38" s="318"/>
      <c r="AO38" s="179"/>
      <c r="AP38" s="179"/>
      <c r="AQ38" s="304"/>
      <c r="AR38" s="175"/>
      <c r="AS38" s="307"/>
      <c r="AT38" s="307"/>
      <c r="AU38" s="307"/>
      <c r="AV38" s="307"/>
      <c r="AW38" s="307"/>
      <c r="AX38" s="307"/>
      <c r="AY38" s="307"/>
      <c r="AZ38" s="307"/>
      <c r="BA38" s="308"/>
      <c r="BB38" s="307"/>
      <c r="CI38" s="310"/>
      <c r="CJ38" s="310"/>
      <c r="CK38" s="310"/>
      <c r="CL38" s="310"/>
      <c r="CM38" s="321"/>
      <c r="CN38" s="307"/>
      <c r="CO38" s="319"/>
      <c r="CP38" s="319"/>
      <c r="CQ38" s="299"/>
      <c r="CR38" s="299"/>
      <c r="CS38" s="312"/>
    </row>
    <row r="39" spans="1:97" s="309" customFormat="1" ht="39.950000000000003" customHeight="1">
      <c r="A39" s="110"/>
      <c r="B39" s="109"/>
      <c r="C39" s="109"/>
      <c r="D39" s="109"/>
      <c r="E39" s="109"/>
      <c r="F39" s="292" t="str">
        <f>'[1]Menus du mois'!C14</f>
        <v>Yaourt aux fruits</v>
      </c>
      <c r="G39" s="293"/>
      <c r="H39" s="174"/>
      <c r="I39" s="174"/>
      <c r="J39" s="171"/>
      <c r="K39" s="171"/>
      <c r="L39" s="176"/>
      <c r="M39" s="176"/>
      <c r="N39" s="179"/>
      <c r="O39" s="179"/>
      <c r="P39" s="304"/>
      <c r="Q39" s="304"/>
      <c r="R39" s="173"/>
      <c r="S39" s="175"/>
      <c r="T39" s="175"/>
      <c r="U39" s="175"/>
      <c r="V39" s="171"/>
      <c r="W39" s="171"/>
      <c r="X39" s="171"/>
      <c r="Y39" s="171"/>
      <c r="Z39" s="171"/>
      <c r="AA39" s="171"/>
      <c r="AB39" s="171"/>
      <c r="AC39" s="171"/>
      <c r="AD39" s="171"/>
      <c r="AE39" s="171"/>
      <c r="AF39" s="171"/>
      <c r="AG39" s="174"/>
      <c r="AH39" s="174"/>
      <c r="AI39" s="174"/>
      <c r="AJ39" s="174"/>
      <c r="AK39" s="174"/>
      <c r="AL39" s="175"/>
      <c r="AM39" s="318"/>
      <c r="AN39" s="318"/>
      <c r="AO39" s="179"/>
      <c r="AP39" s="179"/>
      <c r="AQ39" s="304"/>
      <c r="AR39" s="175"/>
      <c r="AS39" s="307"/>
      <c r="AT39" s="307"/>
      <c r="AU39" s="307"/>
      <c r="AV39" s="307"/>
      <c r="AW39" s="307"/>
      <c r="AX39" s="307"/>
      <c r="AY39" s="307"/>
      <c r="AZ39" s="307"/>
      <c r="BA39" s="308"/>
      <c r="BB39" s="307"/>
      <c r="CI39" s="310"/>
      <c r="CJ39" s="310"/>
      <c r="CK39" s="310"/>
      <c r="CL39" s="310"/>
      <c r="CM39" s="310"/>
      <c r="CN39" s="307"/>
      <c r="CO39" s="319"/>
      <c r="CP39" s="319"/>
      <c r="CQ39" s="299"/>
      <c r="CR39" s="299"/>
      <c r="CS39" s="312"/>
    </row>
    <row r="40" spans="1:97" s="309" customFormat="1" ht="39.950000000000003" customHeight="1">
      <c r="A40" s="110"/>
      <c r="B40" s="109"/>
      <c r="C40" s="109"/>
      <c r="D40" s="109"/>
      <c r="E40" s="109"/>
      <c r="F40" s="313" t="str">
        <f>'[1]Menus du mois'!C15</f>
        <v>Camembert</v>
      </c>
      <c r="G40" s="314"/>
      <c r="H40" s="320"/>
      <c r="I40" s="320"/>
      <c r="J40" s="171"/>
      <c r="K40" s="171"/>
      <c r="L40" s="176"/>
      <c r="M40" s="176"/>
      <c r="N40" s="179"/>
      <c r="O40" s="179"/>
      <c r="P40" s="304"/>
      <c r="Q40" s="304"/>
      <c r="R40" s="173"/>
      <c r="S40" s="175"/>
      <c r="T40" s="175"/>
      <c r="U40" s="175"/>
      <c r="V40" s="171"/>
      <c r="W40" s="171"/>
      <c r="X40" s="171"/>
      <c r="Y40" s="171"/>
      <c r="Z40" s="171"/>
      <c r="AA40" s="171"/>
      <c r="AB40" s="171"/>
      <c r="AC40" s="171"/>
      <c r="AD40" s="171"/>
      <c r="AE40" s="171"/>
      <c r="AF40" s="171"/>
      <c r="AG40" s="174"/>
      <c r="AH40" s="174"/>
      <c r="AI40" s="174"/>
      <c r="AJ40" s="174"/>
      <c r="AK40" s="320"/>
      <c r="AL40" s="175"/>
      <c r="AM40" s="318"/>
      <c r="AN40" s="318"/>
      <c r="AO40" s="179"/>
      <c r="AP40" s="179"/>
      <c r="AQ40" s="304"/>
      <c r="AR40" s="175"/>
      <c r="AS40" s="307"/>
      <c r="AT40" s="307"/>
      <c r="AU40" s="307"/>
      <c r="AV40" s="307"/>
      <c r="AW40" s="307"/>
      <c r="AX40" s="307"/>
      <c r="AY40" s="307"/>
      <c r="AZ40" s="307"/>
      <c r="BA40" s="308"/>
      <c r="BB40" s="307"/>
      <c r="CI40" s="310"/>
      <c r="CJ40" s="310"/>
      <c r="CK40" s="310"/>
      <c r="CL40" s="310"/>
      <c r="CM40" s="321"/>
      <c r="CN40" s="307"/>
      <c r="CO40" s="319"/>
      <c r="CP40" s="319"/>
      <c r="CQ40" s="299"/>
      <c r="CR40" s="299"/>
      <c r="CS40" s="312"/>
    </row>
    <row r="41" spans="1:97" s="309" customFormat="1" ht="39.950000000000003" customHeight="1">
      <c r="A41" s="110"/>
      <c r="B41" s="109"/>
      <c r="C41" s="109"/>
      <c r="D41" s="109"/>
      <c r="E41" s="109"/>
      <c r="F41" s="305" t="str">
        <f>'[1]Menus du mois'!C16</f>
        <v>Fruit</v>
      </c>
      <c r="G41" s="317"/>
      <c r="H41" s="174"/>
      <c r="I41" s="174"/>
      <c r="J41" s="171"/>
      <c r="K41" s="171"/>
      <c r="L41" s="176"/>
      <c r="M41" s="176"/>
      <c r="N41" s="179"/>
      <c r="O41" s="179"/>
      <c r="P41" s="304"/>
      <c r="Q41" s="304"/>
      <c r="R41" s="173"/>
      <c r="S41" s="175"/>
      <c r="T41" s="175"/>
      <c r="U41" s="175"/>
      <c r="V41" s="171"/>
      <c r="W41" s="171"/>
      <c r="X41" s="171"/>
      <c r="Y41" s="171"/>
      <c r="Z41" s="171"/>
      <c r="AA41" s="171"/>
      <c r="AB41" s="171"/>
      <c r="AC41" s="171"/>
      <c r="AD41" s="171"/>
      <c r="AE41" s="171"/>
      <c r="AF41" s="171"/>
      <c r="AG41" s="174"/>
      <c r="AH41" s="174"/>
      <c r="AI41" s="174"/>
      <c r="AJ41" s="174"/>
      <c r="AK41" s="174"/>
      <c r="AL41" s="175"/>
      <c r="AM41" s="318"/>
      <c r="AN41" s="318"/>
      <c r="AO41" s="179"/>
      <c r="AP41" s="179"/>
      <c r="AQ41" s="304"/>
      <c r="AR41" s="175"/>
      <c r="AS41" s="307"/>
      <c r="AT41" s="307"/>
      <c r="AU41" s="307"/>
      <c r="AV41" s="307"/>
      <c r="AW41" s="307"/>
      <c r="AX41" s="307"/>
      <c r="AY41" s="307"/>
      <c r="AZ41" s="307"/>
      <c r="BA41" s="308"/>
      <c r="BB41" s="307"/>
      <c r="CI41" s="310"/>
      <c r="CJ41" s="310"/>
      <c r="CK41" s="310"/>
      <c r="CL41" s="310"/>
      <c r="CM41" s="310"/>
      <c r="CN41" s="307"/>
      <c r="CO41" s="319"/>
      <c r="CP41" s="319"/>
      <c r="CQ41" s="299"/>
      <c r="CR41" s="299"/>
      <c r="CS41" s="312"/>
    </row>
    <row r="42" spans="1:97" s="309" customFormat="1" ht="39.950000000000003" customHeight="1">
      <c r="A42" s="110"/>
      <c r="B42" s="109"/>
      <c r="C42" s="109"/>
      <c r="D42" s="109"/>
      <c r="E42" s="109"/>
      <c r="F42" s="313" t="str">
        <f>'[1]Menus du mois'!C17</f>
        <v xml:space="preserve">Pêches au sirop </v>
      </c>
      <c r="G42" s="314"/>
      <c r="H42" s="320"/>
      <c r="I42" s="320"/>
      <c r="J42" s="175"/>
      <c r="K42" s="175"/>
      <c r="L42" s="176"/>
      <c r="M42" s="176"/>
      <c r="N42" s="179"/>
      <c r="O42" s="179"/>
      <c r="P42" s="304"/>
      <c r="Q42" s="304"/>
      <c r="R42" s="173"/>
      <c r="S42" s="175"/>
      <c r="T42" s="175"/>
      <c r="U42" s="175"/>
      <c r="V42" s="171"/>
      <c r="W42" s="171"/>
      <c r="X42" s="171"/>
      <c r="Y42" s="171"/>
      <c r="Z42" s="171"/>
      <c r="AA42" s="171"/>
      <c r="AB42" s="171"/>
      <c r="AC42" s="171"/>
      <c r="AD42" s="171"/>
      <c r="AE42" s="171"/>
      <c r="AF42" s="171"/>
      <c r="AG42" s="174"/>
      <c r="AH42" s="174"/>
      <c r="AI42" s="174"/>
      <c r="AJ42" s="174"/>
      <c r="AK42" s="320"/>
      <c r="AL42" s="175"/>
      <c r="AM42" s="318"/>
      <c r="AN42" s="318"/>
      <c r="AO42" s="179"/>
      <c r="AP42" s="179"/>
      <c r="AQ42" s="304"/>
      <c r="AR42" s="175"/>
      <c r="AS42" s="307"/>
      <c r="AT42" s="307"/>
      <c r="AU42" s="307"/>
      <c r="AV42" s="307"/>
      <c r="AW42" s="307"/>
      <c r="AX42" s="307"/>
      <c r="AY42" s="307"/>
      <c r="AZ42" s="307"/>
      <c r="BA42" s="308"/>
      <c r="BB42" s="307"/>
      <c r="CI42" s="310"/>
      <c r="CJ42" s="310"/>
      <c r="CK42" s="310"/>
      <c r="CL42" s="310"/>
      <c r="CM42" s="321"/>
      <c r="CN42" s="307"/>
      <c r="CO42" s="319"/>
      <c r="CP42" s="319"/>
      <c r="CQ42" s="299"/>
      <c r="CR42" s="299"/>
      <c r="CS42" s="312"/>
    </row>
  </sheetData>
  <mergeCells count="34">
    <mergeCell ref="Q24:Q26"/>
    <mergeCell ref="R24:R26"/>
    <mergeCell ref="T24:T26"/>
    <mergeCell ref="U24:U26"/>
    <mergeCell ref="F24:F26"/>
    <mergeCell ref="G24:G26"/>
    <mergeCell ref="H24:H26"/>
    <mergeCell ref="J24:J26"/>
    <mergeCell ref="K24:K26"/>
    <mergeCell ref="M24:M26"/>
    <mergeCell ref="N24:N26"/>
    <mergeCell ref="P24:P26"/>
    <mergeCell ref="AR19:AW19"/>
    <mergeCell ref="F21:H22"/>
    <mergeCell ref="J21:K22"/>
    <mergeCell ref="M21:N22"/>
    <mergeCell ref="P21:R22"/>
    <mergeCell ref="T21:U22"/>
    <mergeCell ref="L19:U19"/>
    <mergeCell ref="H13:I17"/>
    <mergeCell ref="J13:R17"/>
    <mergeCell ref="BL7:BN7"/>
    <mergeCell ref="F9:G16"/>
    <mergeCell ref="T10:T17"/>
    <mergeCell ref="U10:U17"/>
    <mergeCell ref="H7:I11"/>
    <mergeCell ref="J7:R11"/>
    <mergeCell ref="T7:U8"/>
    <mergeCell ref="AR2:CS2"/>
    <mergeCell ref="CT2:CZ2"/>
    <mergeCell ref="A3:A42"/>
    <mergeCell ref="F3:U3"/>
    <mergeCell ref="B1:AF1"/>
    <mergeCell ref="F2:AQ2"/>
  </mergeCells>
  <pageMargins left="0.51181102362204722" right="0.15748031496062992" top="0.35433070866141736" bottom="0.39370078740157483" header="0.31496062992125984" footer="0.31496062992125984"/>
  <pageSetup paperSize="9" scale="35" orientation="landscape" r:id="rId1"/>
  <rowBreaks count="1" manualBreakCount="1">
    <brk id="4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Fiche Agt.Service</vt:lpstr>
      <vt:lpstr>Fiche recap Agt.Service</vt:lpstr>
      <vt:lpstr>'Fiche Agt.Service'!Impression_des_titres</vt:lpstr>
      <vt:lpstr>'Fiche Agt.Service'!Zone_d_impression</vt:lpstr>
      <vt:lpstr>'Fiche recap Agt.Service'!Zone_d_impression</vt:lpstr>
    </vt:vector>
  </TitlesOfParts>
  <Company>AREPA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00371.direction</dc:creator>
  <cp:lastModifiedBy>00371.direction</cp:lastModifiedBy>
  <dcterms:created xsi:type="dcterms:W3CDTF">2013-02-12T20:12:06Z</dcterms:created>
  <dcterms:modified xsi:type="dcterms:W3CDTF">2013-02-12T21:26:52Z</dcterms:modified>
</cp:coreProperties>
</file>