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-468" windowWidth="22740" windowHeight="12504" tabRatio="866"/>
  </bookViews>
  <sheets>
    <sheet name="19" sheetId="102" r:id="rId1"/>
    <sheet name="20" sheetId="127" r:id="rId2"/>
    <sheet name="21" sheetId="128" r:id="rId3"/>
    <sheet name="22" sheetId="129" r:id="rId4"/>
    <sheet name="23" sheetId="130" r:id="rId5"/>
    <sheet name="24" sheetId="131" r:id="rId6"/>
    <sheet name="25" sheetId="132" r:id="rId7"/>
    <sheet name="26" sheetId="133" r:id="rId8"/>
    <sheet name="27" sheetId="134" r:id="rId9"/>
    <sheet name="REPRISE" sheetId="111" state="hidden" r:id="rId10"/>
  </sheets>
  <calcPr calcId="125725" calcMode="manual"/>
</workbook>
</file>

<file path=xl/calcChain.xml><?xml version="1.0" encoding="utf-8"?>
<calcChain xmlns="http://schemas.openxmlformats.org/spreadsheetml/2006/main">
  <c r="E130" i="102"/>
  <c r="E135" i="134"/>
  <c r="E134"/>
  <c r="E133"/>
  <c r="E132"/>
  <c r="E131"/>
  <c r="E130"/>
  <c r="D115"/>
  <c r="F114"/>
  <c r="F115" s="1"/>
  <c r="E114"/>
  <c r="E115" s="1"/>
  <c r="D114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E135" i="133"/>
  <c r="E134"/>
  <c r="E133"/>
  <c r="E132"/>
  <c r="E131"/>
  <c r="E130"/>
  <c r="D115"/>
  <c r="F114"/>
  <c r="F115" s="1"/>
  <c r="E114"/>
  <c r="E115" s="1"/>
  <c r="D114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E135" i="132"/>
  <c r="E134"/>
  <c r="E133"/>
  <c r="E132"/>
  <c r="E131"/>
  <c r="E130"/>
  <c r="D115"/>
  <c r="F114"/>
  <c r="F115" s="1"/>
  <c r="E114"/>
  <c r="E115" s="1"/>
  <c r="D114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E135" i="131"/>
  <c r="E134"/>
  <c r="E133"/>
  <c r="E132"/>
  <c r="E131"/>
  <c r="E130"/>
  <c r="D115"/>
  <c r="F114"/>
  <c r="E114"/>
  <c r="E115" s="1"/>
  <c r="D114"/>
  <c r="D99"/>
  <c r="F98"/>
  <c r="E98"/>
  <c r="E99" s="1"/>
  <c r="D98"/>
  <c r="D83"/>
  <c r="F82"/>
  <c r="E82"/>
  <c r="E83" s="1"/>
  <c r="D82"/>
  <c r="D67"/>
  <c r="F66"/>
  <c r="E66"/>
  <c r="E67" s="1"/>
  <c r="D66"/>
  <c r="D51"/>
  <c r="F50"/>
  <c r="E50"/>
  <c r="E51" s="1"/>
  <c r="D50"/>
  <c r="D35"/>
  <c r="F34"/>
  <c r="E34"/>
  <c r="E35" s="1"/>
  <c r="D34"/>
  <c r="D19"/>
  <c r="F18"/>
  <c r="E18"/>
  <c r="D18"/>
  <c r="E135" i="130"/>
  <c r="E134"/>
  <c r="E133"/>
  <c r="E132"/>
  <c r="E131"/>
  <c r="E130"/>
  <c r="D115"/>
  <c r="F114"/>
  <c r="F115" s="1"/>
  <c r="E114"/>
  <c r="E115" s="1"/>
  <c r="D114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E135" i="129"/>
  <c r="E134"/>
  <c r="E133"/>
  <c r="E132"/>
  <c r="E131"/>
  <c r="E130"/>
  <c r="D115"/>
  <c r="F114"/>
  <c r="F115" s="1"/>
  <c r="E114"/>
  <c r="E115" s="1"/>
  <c r="D114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E34" i="102"/>
  <c r="E135" i="128"/>
  <c r="E134"/>
  <c r="E133"/>
  <c r="E132"/>
  <c r="E131"/>
  <c r="E130"/>
  <c r="D115"/>
  <c r="F114"/>
  <c r="E114"/>
  <c r="E115" s="1"/>
  <c r="D114"/>
  <c r="D99"/>
  <c r="F98"/>
  <c r="E98"/>
  <c r="E99" s="1"/>
  <c r="D98"/>
  <c r="D83"/>
  <c r="F82"/>
  <c r="E82"/>
  <c r="E83" s="1"/>
  <c r="D82"/>
  <c r="D67"/>
  <c r="F66"/>
  <c r="E66"/>
  <c r="E67" s="1"/>
  <c r="D66"/>
  <c r="D51"/>
  <c r="F50"/>
  <c r="E50"/>
  <c r="E51" s="1"/>
  <c r="D50"/>
  <c r="D35"/>
  <c r="F34"/>
  <c r="E34"/>
  <c r="E35" s="1"/>
  <c r="D34"/>
  <c r="D19"/>
  <c r="F18"/>
  <c r="E18"/>
  <c r="D18"/>
  <c r="E6" i="127"/>
  <c r="E22" s="1"/>
  <c r="E38" s="1"/>
  <c r="E135"/>
  <c r="E134"/>
  <c r="E133"/>
  <c r="E132"/>
  <c r="E131"/>
  <c r="E130"/>
  <c r="D115"/>
  <c r="F114"/>
  <c r="F115" s="1"/>
  <c r="E114"/>
  <c r="E115" s="1"/>
  <c r="D114"/>
  <c r="D99"/>
  <c r="F98"/>
  <c r="F99" s="1"/>
  <c r="E98"/>
  <c r="E99" s="1"/>
  <c r="D98"/>
  <c r="D83"/>
  <c r="F82"/>
  <c r="F83" s="1"/>
  <c r="E82"/>
  <c r="E83" s="1"/>
  <c r="D82"/>
  <c r="D67"/>
  <c r="F66"/>
  <c r="F67" s="1"/>
  <c r="E66"/>
  <c r="E67" s="1"/>
  <c r="D66"/>
  <c r="D51"/>
  <c r="F50"/>
  <c r="F51" s="1"/>
  <c r="E50"/>
  <c r="E51" s="1"/>
  <c r="D50"/>
  <c r="D35"/>
  <c r="F34"/>
  <c r="F35" s="1"/>
  <c r="E34"/>
  <c r="E35" s="1"/>
  <c r="D34"/>
  <c r="D19"/>
  <c r="F18"/>
  <c r="E18"/>
  <c r="D18"/>
  <c r="F6" l="1"/>
  <c r="E6" i="128" s="1"/>
  <c r="E22" s="1"/>
  <c r="F35" i="131"/>
  <c r="F51"/>
  <c r="F67"/>
  <c r="F83"/>
  <c r="F99"/>
  <c r="F115"/>
  <c r="F19" i="134"/>
  <c r="F126" s="1"/>
  <c r="E19"/>
  <c r="E126" s="1"/>
  <c r="F19" i="133"/>
  <c r="F126" s="1"/>
  <c r="E19"/>
  <c r="E126" s="1"/>
  <c r="F19" i="132"/>
  <c r="F126" s="1"/>
  <c r="E19"/>
  <c r="E126" s="1"/>
  <c r="F19" i="131"/>
  <c r="F126" s="1"/>
  <c r="E19"/>
  <c r="E126" s="1"/>
  <c r="F19" i="130"/>
  <c r="F126" s="1"/>
  <c r="E19"/>
  <c r="E126" s="1"/>
  <c r="F19" i="129"/>
  <c r="F126" s="1"/>
  <c r="E19"/>
  <c r="E126" s="1"/>
  <c r="F35" i="128"/>
  <c r="F51"/>
  <c r="F67"/>
  <c r="F83"/>
  <c r="F99"/>
  <c r="F115"/>
  <c r="E38"/>
  <c r="F22"/>
  <c r="F6"/>
  <c r="E6" i="129" s="1"/>
  <c r="E22" s="1"/>
  <c r="E38" s="1"/>
  <c r="F19" i="128"/>
  <c r="E19"/>
  <c r="E126" s="1"/>
  <c r="E54" i="127"/>
  <c r="F38"/>
  <c r="F19"/>
  <c r="F126" s="1"/>
  <c r="F22"/>
  <c r="E19"/>
  <c r="E126" s="1"/>
  <c r="F22" i="129" l="1"/>
  <c r="F6"/>
  <c r="F126" i="128"/>
  <c r="E136" i="129"/>
  <c r="E137" s="1"/>
  <c r="E136" i="132"/>
  <c r="E137" s="1"/>
  <c r="E136" i="134"/>
  <c r="E137" s="1"/>
  <c r="E136" i="127"/>
  <c r="E137" s="1"/>
  <c r="E136" i="131"/>
  <c r="E137" s="1"/>
  <c r="E136" i="133"/>
  <c r="E137" s="1"/>
  <c r="E136" i="130"/>
  <c r="E137" s="1"/>
  <c r="E54" i="129"/>
  <c r="F38"/>
  <c r="E136" i="128"/>
  <c r="E137" s="1"/>
  <c r="E54"/>
  <c r="F38"/>
  <c r="E70" i="127"/>
  <c r="F54"/>
  <c r="E6" i="130" l="1"/>
  <c r="F6" s="1"/>
  <c r="E6" i="131" s="1"/>
  <c r="E70" i="129"/>
  <c r="F54"/>
  <c r="E70" i="128"/>
  <c r="F54"/>
  <c r="E86" i="127"/>
  <c r="F70"/>
  <c r="E22" i="130" l="1"/>
  <c r="E22" i="131"/>
  <c r="F6"/>
  <c r="E6" i="132" s="1"/>
  <c r="E86" i="129"/>
  <c r="F70"/>
  <c r="E86" i="128"/>
  <c r="F70"/>
  <c r="E102" i="127"/>
  <c r="F102" s="1"/>
  <c r="F86"/>
  <c r="E22" i="132" l="1"/>
  <c r="F6"/>
  <c r="E6" i="133" s="1"/>
  <c r="F22" i="130"/>
  <c r="E38"/>
  <c r="F22" i="131"/>
  <c r="E38"/>
  <c r="E102" i="129"/>
  <c r="F102" s="1"/>
  <c r="F86"/>
  <c r="E102" i="128"/>
  <c r="F102" s="1"/>
  <c r="F86"/>
  <c r="D67" i="102"/>
  <c r="G113"/>
  <c r="G113" i="127" s="1"/>
  <c r="G113" i="128" s="1"/>
  <c r="G113" i="129" s="1"/>
  <c r="G113" i="130" s="1"/>
  <c r="G113" i="131" s="1"/>
  <c r="G113" i="132" s="1"/>
  <c r="G113" i="133" s="1"/>
  <c r="G113" i="134" s="1"/>
  <c r="G112" i="102"/>
  <c r="G112" i="127" s="1"/>
  <c r="G112" i="128" s="1"/>
  <c r="G112" i="129" s="1"/>
  <c r="G112" i="130" s="1"/>
  <c r="G112" i="131" s="1"/>
  <c r="G112" i="132" s="1"/>
  <c r="G112" i="133" s="1"/>
  <c r="G112" i="134" s="1"/>
  <c r="G111" i="102"/>
  <c r="G111" i="127" s="1"/>
  <c r="G111" i="128" s="1"/>
  <c r="G111" i="129" s="1"/>
  <c r="G111" i="130" s="1"/>
  <c r="G111" i="131" s="1"/>
  <c r="G111" i="132" s="1"/>
  <c r="G111" i="133" s="1"/>
  <c r="G111" i="134" s="1"/>
  <c r="G110" i="102"/>
  <c r="G110" i="127" s="1"/>
  <c r="G110" i="128" s="1"/>
  <c r="G110" i="129" s="1"/>
  <c r="G110" i="130" s="1"/>
  <c r="G110" i="131" s="1"/>
  <c r="G110" i="132" s="1"/>
  <c r="G110" i="133" s="1"/>
  <c r="G110" i="134" s="1"/>
  <c r="G109" i="102"/>
  <c r="G109" i="127" s="1"/>
  <c r="G109" i="128" s="1"/>
  <c r="G109" i="129" s="1"/>
  <c r="G109" i="130" s="1"/>
  <c r="G109" i="131" s="1"/>
  <c r="G109" i="132" s="1"/>
  <c r="G109" i="133" s="1"/>
  <c r="G109" i="134" s="1"/>
  <c r="G107" i="102"/>
  <c r="G107" i="127" s="1"/>
  <c r="G107" i="128" s="1"/>
  <c r="G107" i="129" s="1"/>
  <c r="G107" i="130" s="1"/>
  <c r="G107" i="131" s="1"/>
  <c r="G107" i="132" s="1"/>
  <c r="G107" i="133" s="1"/>
  <c r="G107" i="134" s="1"/>
  <c r="G106" i="102"/>
  <c r="G106" i="127" s="1"/>
  <c r="G106" i="128" s="1"/>
  <c r="G106" i="129" s="1"/>
  <c r="G106" i="130" s="1"/>
  <c r="G106" i="131" s="1"/>
  <c r="G106" i="132" s="1"/>
  <c r="G106" i="133" s="1"/>
  <c r="G106" i="134" s="1"/>
  <c r="G105" i="102"/>
  <c r="G105" i="127" s="1"/>
  <c r="G105" i="128" s="1"/>
  <c r="G105" i="129" s="1"/>
  <c r="G105" i="130" s="1"/>
  <c r="G105" i="131" s="1"/>
  <c r="G105" i="132" s="1"/>
  <c r="G105" i="133" s="1"/>
  <c r="G105" i="134" s="1"/>
  <c r="G104" i="102"/>
  <c r="G104" i="127" s="1"/>
  <c r="G104" i="128" s="1"/>
  <c r="G104" i="129" s="1"/>
  <c r="G104" i="130" s="1"/>
  <c r="G104" i="131" s="1"/>
  <c r="G104" i="132" s="1"/>
  <c r="G104" i="133" s="1"/>
  <c r="G104" i="134" s="1"/>
  <c r="G103" i="102"/>
  <c r="G103" i="127" s="1"/>
  <c r="G103" i="128" s="1"/>
  <c r="G103" i="129" s="1"/>
  <c r="G103" i="130" s="1"/>
  <c r="G103" i="131" s="1"/>
  <c r="G103" i="132" s="1"/>
  <c r="G103" i="133" s="1"/>
  <c r="G103" i="134" s="1"/>
  <c r="G97" i="102"/>
  <c r="G97" i="127" s="1"/>
  <c r="G97" i="128" s="1"/>
  <c r="G97" i="129" s="1"/>
  <c r="G97" i="130" s="1"/>
  <c r="G97" i="131" s="1"/>
  <c r="G97" i="132" s="1"/>
  <c r="G97" i="133" s="1"/>
  <c r="G97" i="134" s="1"/>
  <c r="G96" i="102"/>
  <c r="G96" i="127" s="1"/>
  <c r="G96" i="128" s="1"/>
  <c r="G96" i="129" s="1"/>
  <c r="G96" i="130" s="1"/>
  <c r="G96" i="131" s="1"/>
  <c r="G96" i="132" s="1"/>
  <c r="G96" i="133" s="1"/>
  <c r="G96" i="134" s="1"/>
  <c r="G95" i="102"/>
  <c r="G95" i="127" s="1"/>
  <c r="G95" i="128" s="1"/>
  <c r="G95" i="129" s="1"/>
  <c r="G95" i="130" s="1"/>
  <c r="G95" i="131" s="1"/>
  <c r="G95" i="132" s="1"/>
  <c r="G95" i="133" s="1"/>
  <c r="G95" i="134" s="1"/>
  <c r="G94" i="102"/>
  <c r="G94" i="127" s="1"/>
  <c r="G94" i="128" s="1"/>
  <c r="G94" i="129" s="1"/>
  <c r="G94" i="130" s="1"/>
  <c r="G94" i="131" s="1"/>
  <c r="G94" i="132" s="1"/>
  <c r="G94" i="133" s="1"/>
  <c r="G94" i="134" s="1"/>
  <c r="G93" i="102"/>
  <c r="G93" i="127" s="1"/>
  <c r="G93" i="128" s="1"/>
  <c r="G93" i="129" s="1"/>
  <c r="G93" i="130" s="1"/>
  <c r="G93" i="131" s="1"/>
  <c r="G93" i="132" s="1"/>
  <c r="G93" i="133" s="1"/>
  <c r="G93" i="134" s="1"/>
  <c r="G91" i="102"/>
  <c r="G91" i="127" s="1"/>
  <c r="G91" i="128" s="1"/>
  <c r="G91" i="129" s="1"/>
  <c r="G91" i="130" s="1"/>
  <c r="G91" i="131" s="1"/>
  <c r="G91" i="132" s="1"/>
  <c r="G91" i="133" s="1"/>
  <c r="G91" i="134" s="1"/>
  <c r="G90" i="102"/>
  <c r="G90" i="127" s="1"/>
  <c r="G90" i="128" s="1"/>
  <c r="G90" i="129" s="1"/>
  <c r="G90" i="130" s="1"/>
  <c r="G90" i="131" s="1"/>
  <c r="G90" i="132" s="1"/>
  <c r="G90" i="133" s="1"/>
  <c r="G90" i="134" s="1"/>
  <c r="G89" i="102"/>
  <c r="G89" i="127" s="1"/>
  <c r="G89" i="128" s="1"/>
  <c r="G89" i="129" s="1"/>
  <c r="G89" i="130" s="1"/>
  <c r="G89" i="131" s="1"/>
  <c r="G89" i="132" s="1"/>
  <c r="G89" i="133" s="1"/>
  <c r="G89" i="134" s="1"/>
  <c r="G88" i="102"/>
  <c r="G88" i="127" s="1"/>
  <c r="G88" i="128" s="1"/>
  <c r="G88" i="129" s="1"/>
  <c r="G88" i="130" s="1"/>
  <c r="G88" i="131" s="1"/>
  <c r="G88" i="132" s="1"/>
  <c r="G88" i="133" s="1"/>
  <c r="G88" i="134" s="1"/>
  <c r="G87" i="102"/>
  <c r="G87" i="127" s="1"/>
  <c r="G87" i="128" s="1"/>
  <c r="G87" i="129" s="1"/>
  <c r="G87" i="130" s="1"/>
  <c r="G87" i="131" s="1"/>
  <c r="G87" i="132" s="1"/>
  <c r="G87" i="133" s="1"/>
  <c r="G87" i="134" s="1"/>
  <c r="G81" i="102"/>
  <c r="G81" i="127" s="1"/>
  <c r="G81" i="128" s="1"/>
  <c r="G81" i="129" s="1"/>
  <c r="G81" i="130" s="1"/>
  <c r="G81" i="131" s="1"/>
  <c r="G81" i="132" s="1"/>
  <c r="G81" i="133" s="1"/>
  <c r="G81" i="134" s="1"/>
  <c r="G80" i="102"/>
  <c r="G80" i="127" s="1"/>
  <c r="G80" i="128" s="1"/>
  <c r="G80" i="129" s="1"/>
  <c r="G80" i="130" s="1"/>
  <c r="G80" i="131" s="1"/>
  <c r="G80" i="132" s="1"/>
  <c r="G80" i="133" s="1"/>
  <c r="G80" i="134" s="1"/>
  <c r="G79" i="102"/>
  <c r="G79" i="127" s="1"/>
  <c r="G79" i="128" s="1"/>
  <c r="G79" i="129" s="1"/>
  <c r="G79" i="130" s="1"/>
  <c r="G79" i="131" s="1"/>
  <c r="G79" i="132" s="1"/>
  <c r="G79" i="133" s="1"/>
  <c r="G79" i="134" s="1"/>
  <c r="G78" i="102"/>
  <c r="G78" i="127" s="1"/>
  <c r="G78" i="128" s="1"/>
  <c r="G78" i="129" s="1"/>
  <c r="G78" i="130" s="1"/>
  <c r="G78" i="131" s="1"/>
  <c r="G78" i="132" s="1"/>
  <c r="G78" i="133" s="1"/>
  <c r="G78" i="134" s="1"/>
  <c r="G77" i="102"/>
  <c r="G77" i="127" s="1"/>
  <c r="G77" i="128" s="1"/>
  <c r="G77" i="129" s="1"/>
  <c r="G77" i="130" s="1"/>
  <c r="G77" i="131" s="1"/>
  <c r="G77" i="132" s="1"/>
  <c r="G77" i="133" s="1"/>
  <c r="G77" i="134" s="1"/>
  <c r="G75" i="102"/>
  <c r="G75" i="127" s="1"/>
  <c r="G75" i="128" s="1"/>
  <c r="G75" i="129" s="1"/>
  <c r="G75" i="130" s="1"/>
  <c r="G75" i="131" s="1"/>
  <c r="G75" i="132" s="1"/>
  <c r="G75" i="133" s="1"/>
  <c r="G75" i="134" s="1"/>
  <c r="G74" i="102"/>
  <c r="G74" i="127" s="1"/>
  <c r="G74" i="128" s="1"/>
  <c r="G74" i="129" s="1"/>
  <c r="G74" i="130" s="1"/>
  <c r="G74" i="131" s="1"/>
  <c r="G74" i="132" s="1"/>
  <c r="G74" i="133" s="1"/>
  <c r="G74" i="134" s="1"/>
  <c r="G73" i="102"/>
  <c r="G73" i="127" s="1"/>
  <c r="G73" i="128" s="1"/>
  <c r="G73" i="129" s="1"/>
  <c r="G73" i="130" s="1"/>
  <c r="G73" i="131" s="1"/>
  <c r="G73" i="132" s="1"/>
  <c r="G73" i="133" s="1"/>
  <c r="G73" i="134" s="1"/>
  <c r="G72" i="102"/>
  <c r="G72" i="127" s="1"/>
  <c r="G72" i="128" s="1"/>
  <c r="G72" i="129" s="1"/>
  <c r="G72" i="130" s="1"/>
  <c r="G72" i="131" s="1"/>
  <c r="G72" i="132" s="1"/>
  <c r="G72" i="133" s="1"/>
  <c r="G72" i="134" s="1"/>
  <c r="G71" i="102"/>
  <c r="G71" i="127" s="1"/>
  <c r="G71" i="128" s="1"/>
  <c r="G71" i="129" s="1"/>
  <c r="G71" i="130" s="1"/>
  <c r="G71" i="131" s="1"/>
  <c r="G71" i="132" s="1"/>
  <c r="G71" i="133" s="1"/>
  <c r="G71" i="134" s="1"/>
  <c r="G65" i="102"/>
  <c r="G65" i="127" s="1"/>
  <c r="G65" i="128" s="1"/>
  <c r="G65" i="129" s="1"/>
  <c r="G65" i="130" s="1"/>
  <c r="G65" i="131" s="1"/>
  <c r="G65" i="132" s="1"/>
  <c r="G65" i="133" s="1"/>
  <c r="G65" i="134" s="1"/>
  <c r="G64" i="102"/>
  <c r="G64" i="127" s="1"/>
  <c r="G64" i="128" s="1"/>
  <c r="G64" i="129" s="1"/>
  <c r="G64" i="130" s="1"/>
  <c r="G64" i="131" s="1"/>
  <c r="G64" i="132" s="1"/>
  <c r="G64" i="133" s="1"/>
  <c r="G64" i="134" s="1"/>
  <c r="G63" i="102"/>
  <c r="G63" i="127" s="1"/>
  <c r="G63" i="128" s="1"/>
  <c r="G63" i="129" s="1"/>
  <c r="G63" i="130" s="1"/>
  <c r="G63" i="131" s="1"/>
  <c r="G63" i="132" s="1"/>
  <c r="G63" i="133" s="1"/>
  <c r="G63" i="134" s="1"/>
  <c r="G62" i="102"/>
  <c r="G62" i="127" s="1"/>
  <c r="G62" i="128" s="1"/>
  <c r="G62" i="129" s="1"/>
  <c r="G62" i="130" s="1"/>
  <c r="G62" i="131" s="1"/>
  <c r="G62" i="132" s="1"/>
  <c r="G62" i="133" s="1"/>
  <c r="G62" i="134" s="1"/>
  <c r="G61" i="102"/>
  <c r="G61" i="127" s="1"/>
  <c r="G61" i="128" s="1"/>
  <c r="G61" i="129" s="1"/>
  <c r="G61" i="130" s="1"/>
  <c r="G61" i="131" s="1"/>
  <c r="G61" i="132" s="1"/>
  <c r="G61" i="133" s="1"/>
  <c r="G61" i="134" s="1"/>
  <c r="G59" i="102"/>
  <c r="G59" i="127" s="1"/>
  <c r="G59" i="128" s="1"/>
  <c r="G59" i="129" s="1"/>
  <c r="G59" i="130" s="1"/>
  <c r="G59" i="131" s="1"/>
  <c r="G59" i="132" s="1"/>
  <c r="G59" i="133" s="1"/>
  <c r="G59" i="134" s="1"/>
  <c r="G58" i="102"/>
  <c r="G58" i="127" s="1"/>
  <c r="G58" i="128" s="1"/>
  <c r="G58" i="129" s="1"/>
  <c r="G58" i="130" s="1"/>
  <c r="G58" i="131" s="1"/>
  <c r="G58" i="132" s="1"/>
  <c r="G58" i="133" s="1"/>
  <c r="G58" i="134" s="1"/>
  <c r="G57" i="102"/>
  <c r="G57" i="127" s="1"/>
  <c r="G57" i="128" s="1"/>
  <c r="G57" i="129" s="1"/>
  <c r="G57" i="130" s="1"/>
  <c r="G57" i="131" s="1"/>
  <c r="G57" i="132" s="1"/>
  <c r="G57" i="133" s="1"/>
  <c r="G57" i="134" s="1"/>
  <c r="G56" i="102"/>
  <c r="G56" i="127" s="1"/>
  <c r="G56" i="128" s="1"/>
  <c r="G56" i="129" s="1"/>
  <c r="G56" i="130" s="1"/>
  <c r="G56" i="131" s="1"/>
  <c r="G56" i="132" s="1"/>
  <c r="G56" i="133" s="1"/>
  <c r="G56" i="134" s="1"/>
  <c r="G55" i="102"/>
  <c r="G55" i="127" s="1"/>
  <c r="G55" i="128" s="1"/>
  <c r="G55" i="129" s="1"/>
  <c r="G55" i="130" s="1"/>
  <c r="G55" i="131" s="1"/>
  <c r="G55" i="132" s="1"/>
  <c r="G55" i="133" s="1"/>
  <c r="G55" i="134" s="1"/>
  <c r="G49" i="102"/>
  <c r="G49" i="127" s="1"/>
  <c r="G49" i="128" s="1"/>
  <c r="G49" i="129" s="1"/>
  <c r="G49" i="130" s="1"/>
  <c r="G49" i="131" s="1"/>
  <c r="G49" i="132" s="1"/>
  <c r="G49" i="133" s="1"/>
  <c r="G49" i="134" s="1"/>
  <c r="G48" i="102"/>
  <c r="G48" i="127" s="1"/>
  <c r="G48" i="128" s="1"/>
  <c r="G48" i="129" s="1"/>
  <c r="G48" i="130" s="1"/>
  <c r="G48" i="131" s="1"/>
  <c r="G48" i="132" s="1"/>
  <c r="G48" i="133" s="1"/>
  <c r="G48" i="134" s="1"/>
  <c r="G47" i="102"/>
  <c r="G47" i="127" s="1"/>
  <c r="G47" i="128" s="1"/>
  <c r="G47" i="129" s="1"/>
  <c r="G47" i="130" s="1"/>
  <c r="G47" i="131" s="1"/>
  <c r="G47" i="132" s="1"/>
  <c r="G47" i="133" s="1"/>
  <c r="G47" i="134" s="1"/>
  <c r="G46" i="102"/>
  <c r="G46" i="127" s="1"/>
  <c r="G46" i="128" s="1"/>
  <c r="G46" i="129" s="1"/>
  <c r="G46" i="130" s="1"/>
  <c r="G46" i="131" s="1"/>
  <c r="G46" i="132" s="1"/>
  <c r="G46" i="133" s="1"/>
  <c r="G46" i="134" s="1"/>
  <c r="G45" i="102"/>
  <c r="G45" i="127" s="1"/>
  <c r="G45" i="128" s="1"/>
  <c r="G45" i="129" s="1"/>
  <c r="G45" i="130" s="1"/>
  <c r="G45" i="131" s="1"/>
  <c r="G45" i="132" s="1"/>
  <c r="G45" i="133" s="1"/>
  <c r="G45" i="134" s="1"/>
  <c r="G43" i="102"/>
  <c r="G43" i="127" s="1"/>
  <c r="G43" i="128" s="1"/>
  <c r="G43" i="129" s="1"/>
  <c r="G43" i="130" s="1"/>
  <c r="G43" i="131" s="1"/>
  <c r="G43" i="132" s="1"/>
  <c r="G43" i="133" s="1"/>
  <c r="G43" i="134" s="1"/>
  <c r="G42" i="102"/>
  <c r="G42" i="127" s="1"/>
  <c r="G42" i="128" s="1"/>
  <c r="G42" i="129" s="1"/>
  <c r="G42" i="130" s="1"/>
  <c r="G42" i="131" s="1"/>
  <c r="G42" i="132" s="1"/>
  <c r="G42" i="133" s="1"/>
  <c r="G42" i="134" s="1"/>
  <c r="G41" i="102"/>
  <c r="G41" i="127" s="1"/>
  <c r="G41" i="128" s="1"/>
  <c r="G41" i="129" s="1"/>
  <c r="G41" i="130" s="1"/>
  <c r="G41" i="131" s="1"/>
  <c r="G41" i="132" s="1"/>
  <c r="G41" i="133" s="1"/>
  <c r="G41" i="134" s="1"/>
  <c r="G40" i="102"/>
  <c r="G40" i="127" s="1"/>
  <c r="G40" i="128" s="1"/>
  <c r="G40" i="129" s="1"/>
  <c r="G40" i="130" s="1"/>
  <c r="G40" i="131" s="1"/>
  <c r="G40" i="132" s="1"/>
  <c r="G40" i="133" s="1"/>
  <c r="G40" i="134" s="1"/>
  <c r="G39" i="102"/>
  <c r="G39" i="127" s="1"/>
  <c r="G39" i="128" s="1"/>
  <c r="G39" i="129" s="1"/>
  <c r="G39" i="130" s="1"/>
  <c r="G39" i="131" s="1"/>
  <c r="G39" i="132" s="1"/>
  <c r="G39" i="133" s="1"/>
  <c r="G39" i="134" s="1"/>
  <c r="G33" i="102"/>
  <c r="G33" i="127" s="1"/>
  <c r="G33" i="128" s="1"/>
  <c r="G33" i="129" s="1"/>
  <c r="G33" i="130" s="1"/>
  <c r="G33" i="131" s="1"/>
  <c r="G33" i="132" s="1"/>
  <c r="G33" i="133" s="1"/>
  <c r="G33" i="134" s="1"/>
  <c r="G32" i="102"/>
  <c r="G32" i="127" s="1"/>
  <c r="G32" i="128" s="1"/>
  <c r="G32" i="129" s="1"/>
  <c r="G32" i="130" s="1"/>
  <c r="G32" i="131" s="1"/>
  <c r="G32" i="132" s="1"/>
  <c r="G32" i="133" s="1"/>
  <c r="G32" i="134" s="1"/>
  <c r="G31" i="102"/>
  <c r="G31" i="127" s="1"/>
  <c r="G31" i="128" s="1"/>
  <c r="G31" i="129" s="1"/>
  <c r="G31" i="130" s="1"/>
  <c r="G31" i="131" s="1"/>
  <c r="G31" i="132" s="1"/>
  <c r="G31" i="133" s="1"/>
  <c r="G31" i="134" s="1"/>
  <c r="G30" i="102"/>
  <c r="G30" i="127" s="1"/>
  <c r="G30" i="128" s="1"/>
  <c r="G30" i="129" s="1"/>
  <c r="G30" i="130" s="1"/>
  <c r="G30" i="131" s="1"/>
  <c r="G30" i="132" s="1"/>
  <c r="G30" i="133" s="1"/>
  <c r="G30" i="134" s="1"/>
  <c r="G29" i="102"/>
  <c r="G29" i="127" s="1"/>
  <c r="G29" i="128" s="1"/>
  <c r="G29" i="129" s="1"/>
  <c r="G29" i="130" s="1"/>
  <c r="G29" i="131" s="1"/>
  <c r="G29" i="132" s="1"/>
  <c r="G29" i="133" s="1"/>
  <c r="G29" i="134" s="1"/>
  <c r="G27" i="102"/>
  <c r="G27" i="127" s="1"/>
  <c r="G27" i="128" s="1"/>
  <c r="G27" i="129" s="1"/>
  <c r="G27" i="130" s="1"/>
  <c r="G27" i="131" s="1"/>
  <c r="G27" i="132" s="1"/>
  <c r="G27" i="133" s="1"/>
  <c r="G27" i="134" s="1"/>
  <c r="G26" i="102"/>
  <c r="G26" i="127" s="1"/>
  <c r="G26" i="128" s="1"/>
  <c r="G26" i="129" s="1"/>
  <c r="G26" i="130" s="1"/>
  <c r="G26" i="131" s="1"/>
  <c r="G26" i="132" s="1"/>
  <c r="G26" i="133" s="1"/>
  <c r="G26" i="134" s="1"/>
  <c r="G25" i="102"/>
  <c r="G25" i="127" s="1"/>
  <c r="G25" i="128" s="1"/>
  <c r="G25" i="129" s="1"/>
  <c r="G25" i="130" s="1"/>
  <c r="G25" i="131" s="1"/>
  <c r="G25" i="132" s="1"/>
  <c r="G25" i="133" s="1"/>
  <c r="G25" i="134" s="1"/>
  <c r="G24" i="102"/>
  <c r="G24" i="127" s="1"/>
  <c r="G24" i="128" s="1"/>
  <c r="G24" i="129" s="1"/>
  <c r="G24" i="130" s="1"/>
  <c r="G24" i="131" s="1"/>
  <c r="G24" i="132" s="1"/>
  <c r="G24" i="133" s="1"/>
  <c r="G24" i="134" s="1"/>
  <c r="G23" i="102"/>
  <c r="G23" i="127" s="1"/>
  <c r="G23" i="128" s="1"/>
  <c r="G23" i="129" s="1"/>
  <c r="G23" i="130" s="1"/>
  <c r="G23" i="131" s="1"/>
  <c r="G23" i="132" s="1"/>
  <c r="G23" i="133" s="1"/>
  <c r="G23" i="134" s="1"/>
  <c r="G11" i="102"/>
  <c r="G11" i="127" s="1"/>
  <c r="G11" i="128" s="1"/>
  <c r="G11" i="129" s="1"/>
  <c r="G11" i="130" s="1"/>
  <c r="G11" i="131" s="1"/>
  <c r="G11" i="132" s="1"/>
  <c r="G11" i="133" s="1"/>
  <c r="G11" i="134" s="1"/>
  <c r="G10" i="102"/>
  <c r="G10" i="127" s="1"/>
  <c r="G10" i="128" s="1"/>
  <c r="G10" i="129" s="1"/>
  <c r="G10" i="130" s="1"/>
  <c r="G10" i="131" s="1"/>
  <c r="G10" i="132" s="1"/>
  <c r="G10" i="133" s="1"/>
  <c r="G10" i="134" s="1"/>
  <c r="G9" i="102"/>
  <c r="G9" i="127" s="1"/>
  <c r="G9" i="128" s="1"/>
  <c r="G9" i="129" s="1"/>
  <c r="G9" i="130" s="1"/>
  <c r="G9" i="131" s="1"/>
  <c r="G9" i="132" s="1"/>
  <c r="G9" i="133" s="1"/>
  <c r="G9" i="134" s="1"/>
  <c r="G8" i="102"/>
  <c r="G8" i="127" s="1"/>
  <c r="G8" i="128" s="1"/>
  <c r="G8" i="129" s="1"/>
  <c r="G8" i="130" s="1"/>
  <c r="G8" i="131" s="1"/>
  <c r="G8" i="132" s="1"/>
  <c r="G8" i="133" s="1"/>
  <c r="G8" i="134" s="1"/>
  <c r="G17" i="102"/>
  <c r="G17" i="127" s="1"/>
  <c r="G17" i="128" s="1"/>
  <c r="G17" i="129" s="1"/>
  <c r="G17" i="130" s="1"/>
  <c r="G17" i="131" s="1"/>
  <c r="G17" i="132" s="1"/>
  <c r="G17" i="133" s="1"/>
  <c r="G17" i="134" s="1"/>
  <c r="G16" i="102"/>
  <c r="G16" i="127" s="1"/>
  <c r="G16" i="128" s="1"/>
  <c r="G16" i="129" s="1"/>
  <c r="G16" i="130" s="1"/>
  <c r="G16" i="131" s="1"/>
  <c r="G16" i="132" s="1"/>
  <c r="G16" i="133" s="1"/>
  <c r="G16" i="134" s="1"/>
  <c r="G15" i="102"/>
  <c r="G15" i="127" s="1"/>
  <c r="G15" i="128" s="1"/>
  <c r="G15" i="129" s="1"/>
  <c r="G15" i="130" s="1"/>
  <c r="G15" i="131" s="1"/>
  <c r="G15" i="132" s="1"/>
  <c r="G15" i="133" s="1"/>
  <c r="G15" i="134" s="1"/>
  <c r="G14" i="102"/>
  <c r="G14" i="127" s="1"/>
  <c r="G14" i="128" s="1"/>
  <c r="G14" i="129" s="1"/>
  <c r="G14" i="130" s="1"/>
  <c r="G14" i="131" s="1"/>
  <c r="G14" i="132" s="1"/>
  <c r="G14" i="133" s="1"/>
  <c r="G14" i="134" s="1"/>
  <c r="G13" i="102"/>
  <c r="G13" i="127" s="1"/>
  <c r="G13" i="128" s="1"/>
  <c r="G13" i="129" s="1"/>
  <c r="G13" i="130" s="1"/>
  <c r="G13" i="131" s="1"/>
  <c r="G13" i="132" s="1"/>
  <c r="G13" i="133" s="1"/>
  <c r="G13" i="134" s="1"/>
  <c r="G7" i="102"/>
  <c r="G7" i="127" s="1"/>
  <c r="G7" i="128" s="1"/>
  <c r="G7" i="129" s="1"/>
  <c r="G7" i="130" s="1"/>
  <c r="G7" i="131" s="1"/>
  <c r="G7" i="132" s="1"/>
  <c r="G7" i="133" s="1"/>
  <c r="G7" i="134" s="1"/>
  <c r="F6" i="102"/>
  <c r="D19"/>
  <c r="D115"/>
  <c r="D99"/>
  <c r="D83"/>
  <c r="D51"/>
  <c r="D35"/>
  <c r="E82"/>
  <c r="E66"/>
  <c r="E18"/>
  <c r="D114"/>
  <c r="D98"/>
  <c r="D82"/>
  <c r="D66"/>
  <c r="D50"/>
  <c r="D34"/>
  <c r="D18"/>
  <c r="F114"/>
  <c r="E114"/>
  <c r="J12" i="111"/>
  <c r="G12"/>
  <c r="H12"/>
  <c r="I12"/>
  <c r="J51"/>
  <c r="I51"/>
  <c r="H51"/>
  <c r="G51"/>
  <c r="F51"/>
  <c r="E51"/>
  <c r="D51"/>
  <c r="C51"/>
  <c r="B51"/>
  <c r="J41"/>
  <c r="I41"/>
  <c r="H41"/>
  <c r="G41"/>
  <c r="F41"/>
  <c r="E41"/>
  <c r="D41"/>
  <c r="C41"/>
  <c r="B41"/>
  <c r="J31"/>
  <c r="I31"/>
  <c r="H31"/>
  <c r="G31"/>
  <c r="F31"/>
  <c r="E31"/>
  <c r="D31"/>
  <c r="C31"/>
  <c r="B31"/>
  <c r="J21"/>
  <c r="I21"/>
  <c r="H21"/>
  <c r="G21"/>
  <c r="F21"/>
  <c r="E21"/>
  <c r="D21"/>
  <c r="C21"/>
  <c r="B21"/>
  <c r="F12"/>
  <c r="E12"/>
  <c r="D12"/>
  <c r="C12"/>
  <c r="B12"/>
  <c r="J3"/>
  <c r="I3"/>
  <c r="H3"/>
  <c r="G3"/>
  <c r="F3"/>
  <c r="E3"/>
  <c r="D3"/>
  <c r="C3"/>
  <c r="B3"/>
  <c r="E135" i="102"/>
  <c r="E134"/>
  <c r="E133"/>
  <c r="E132"/>
  <c r="E131"/>
  <c r="F98"/>
  <c r="E98"/>
  <c r="E99" s="1"/>
  <c r="F82"/>
  <c r="F66"/>
  <c r="F50"/>
  <c r="E50"/>
  <c r="F34"/>
  <c r="E35"/>
  <c r="F18"/>
  <c r="E38" i="132" l="1"/>
  <c r="F22"/>
  <c r="E54" i="131"/>
  <c r="F38"/>
  <c r="F38" i="130"/>
  <c r="E54"/>
  <c r="E22" i="133"/>
  <c r="F6"/>
  <c r="E6" i="134" s="1"/>
  <c r="E51" i="102"/>
  <c r="F19"/>
  <c r="E83"/>
  <c r="E67"/>
  <c r="H57" i="111"/>
  <c r="E115" i="102"/>
  <c r="F115"/>
  <c r="H18" i="111"/>
  <c r="G18"/>
  <c r="B9"/>
  <c r="B47"/>
  <c r="D47"/>
  <c r="F47"/>
  <c r="H47"/>
  <c r="J47"/>
  <c r="B57"/>
  <c r="F57"/>
  <c r="J57"/>
  <c r="C47"/>
  <c r="E47"/>
  <c r="G47"/>
  <c r="I47"/>
  <c r="G57"/>
  <c r="C27"/>
  <c r="E27"/>
  <c r="G27"/>
  <c r="I27"/>
  <c r="C37"/>
  <c r="E37"/>
  <c r="G37"/>
  <c r="I37"/>
  <c r="B27"/>
  <c r="D27"/>
  <c r="F27"/>
  <c r="H27"/>
  <c r="J27"/>
  <c r="B37"/>
  <c r="D37"/>
  <c r="F37"/>
  <c r="H37"/>
  <c r="J37"/>
  <c r="J18"/>
  <c r="B18"/>
  <c r="D18"/>
  <c r="C18"/>
  <c r="E18"/>
  <c r="I18"/>
  <c r="F18"/>
  <c r="J9"/>
  <c r="D57"/>
  <c r="C57"/>
  <c r="E57"/>
  <c r="D9"/>
  <c r="F9"/>
  <c r="E9"/>
  <c r="I9"/>
  <c r="H9"/>
  <c r="G9"/>
  <c r="I57"/>
  <c r="C9"/>
  <c r="F35" i="102"/>
  <c r="F51"/>
  <c r="F67"/>
  <c r="F83"/>
  <c r="F99"/>
  <c r="E19"/>
  <c r="F22" i="133" l="1"/>
  <c r="E38"/>
  <c r="F54" i="131"/>
  <c r="E70"/>
  <c r="E54" i="132"/>
  <c r="F38"/>
  <c r="E22" i="134"/>
  <c r="F6"/>
  <c r="F54" i="130"/>
  <c r="E70"/>
  <c r="E126" i="102"/>
  <c r="F126"/>
  <c r="E86" i="130" l="1"/>
  <c r="F70"/>
  <c r="E38" i="134"/>
  <c r="F22"/>
  <c r="F54" i="132"/>
  <c r="E70"/>
  <c r="E86" i="131"/>
  <c r="F70"/>
  <c r="E54" i="133"/>
  <c r="F38"/>
  <c r="E136" i="102"/>
  <c r="E137" s="1"/>
  <c r="E22"/>
  <c r="F54" i="133" l="1"/>
  <c r="E70"/>
  <c r="F86" i="131"/>
  <c r="E102"/>
  <c r="F102" s="1"/>
  <c r="E54" i="134"/>
  <c r="F38"/>
  <c r="F86" i="130"/>
  <c r="E102"/>
  <c r="F102" s="1"/>
  <c r="E86" i="132"/>
  <c r="F70"/>
  <c r="F22" i="102"/>
  <c r="E38"/>
  <c r="F86" i="132" l="1"/>
  <c r="E102"/>
  <c r="F102" s="1"/>
  <c r="F54" i="134"/>
  <c r="E70"/>
  <c r="E86" i="133"/>
  <c r="F70"/>
  <c r="E54" i="102"/>
  <c r="F38"/>
  <c r="E86" i="134" l="1"/>
  <c r="F70"/>
  <c r="F86" i="133"/>
  <c r="E102"/>
  <c r="F102" s="1"/>
  <c r="F54" i="102"/>
  <c r="E70"/>
  <c r="F86" i="134" l="1"/>
  <c r="E102"/>
  <c r="F102" s="1"/>
  <c r="F70" i="102"/>
  <c r="E86"/>
  <c r="F86" l="1"/>
  <c r="E102"/>
  <c r="F102" s="1"/>
</calcChain>
</file>

<file path=xl/sharedStrings.xml><?xml version="1.0" encoding="utf-8"?>
<sst xmlns="http://schemas.openxmlformats.org/spreadsheetml/2006/main" count="3567" uniqueCount="137">
  <si>
    <t xml:space="preserve"> </t>
  </si>
  <si>
    <t>LUNDI</t>
  </si>
  <si>
    <t>Pause</t>
  </si>
  <si>
    <t>Minutes</t>
  </si>
  <si>
    <t>MARDI</t>
  </si>
  <si>
    <t>MERCREDI</t>
  </si>
  <si>
    <t>HEURE</t>
  </si>
  <si>
    <t>DATE</t>
  </si>
  <si>
    <t>JEUDI</t>
  </si>
  <si>
    <t>VENDREDI</t>
  </si>
  <si>
    <t>SAMEDI</t>
  </si>
  <si>
    <t xml:space="preserve">Sous-total des heures : </t>
  </si>
  <si>
    <t xml:space="preserve">      Minimum d'heure : </t>
  </si>
  <si>
    <t xml:space="preserve">       Sous total : </t>
  </si>
  <si>
    <t xml:space="preserve">TARIF : </t>
  </si>
  <si>
    <t>DURÉE</t>
  </si>
  <si>
    <t>Date</t>
  </si>
  <si>
    <t>Lundi</t>
  </si>
  <si>
    <t>P = Présent</t>
  </si>
  <si>
    <t>A = Absence payée</t>
  </si>
  <si>
    <t>Lundi 1</t>
  </si>
  <si>
    <t>Lundi 2</t>
  </si>
  <si>
    <t>Lundi 3</t>
  </si>
  <si>
    <t>Lundi 8</t>
  </si>
  <si>
    <t>Lundi 9</t>
  </si>
  <si>
    <t>Mardi 1</t>
  </si>
  <si>
    <t>Mardi 2</t>
  </si>
  <si>
    <t>Mardi 3</t>
  </si>
  <si>
    <t>Mardi 4</t>
  </si>
  <si>
    <t>Mardi 5</t>
  </si>
  <si>
    <t>Mardi 7</t>
  </si>
  <si>
    <t>Mardi 8</t>
  </si>
  <si>
    <t>Mardi 9</t>
  </si>
  <si>
    <t>Mercredi 1</t>
  </si>
  <si>
    <t>Mercredi 2</t>
  </si>
  <si>
    <t>Mercredi 3</t>
  </si>
  <si>
    <t>Mercredi 4</t>
  </si>
  <si>
    <t>Mercredi 5</t>
  </si>
  <si>
    <t>Mercredi 8</t>
  </si>
  <si>
    <t>Mercredi 9</t>
  </si>
  <si>
    <t>Jeudi 1</t>
  </si>
  <si>
    <t>Vendredi 1</t>
  </si>
  <si>
    <t>Vendredi 2</t>
  </si>
  <si>
    <t>Vendredi 3</t>
  </si>
  <si>
    <t>Vendredi 4</t>
  </si>
  <si>
    <t>Vendredi 5</t>
  </si>
  <si>
    <t>Vendredi 6</t>
  </si>
  <si>
    <t>Vendredi 7</t>
  </si>
  <si>
    <t>Vendredi 8</t>
  </si>
  <si>
    <t>Vendredi 9</t>
  </si>
  <si>
    <t>Samedi 1</t>
  </si>
  <si>
    <t>Samedi 2</t>
  </si>
  <si>
    <t>Samedi 3</t>
  </si>
  <si>
    <t>Samedi 6</t>
  </si>
  <si>
    <t>Samedi 7</t>
  </si>
  <si>
    <t>Samedi 8</t>
  </si>
  <si>
    <t>Samedi 9</t>
  </si>
  <si>
    <t>Mardi</t>
  </si>
  <si>
    <t>Mercredi</t>
  </si>
  <si>
    <t>Jeudi</t>
  </si>
  <si>
    <t>Vendredi</t>
  </si>
  <si>
    <t>Samedi</t>
  </si>
  <si>
    <t xml:space="preserve">Solde : </t>
  </si>
  <si>
    <t>ÉLÈVES</t>
  </si>
  <si>
    <t>REPRISES</t>
  </si>
  <si>
    <t>LÉGENDE</t>
  </si>
  <si>
    <t>Martin Egan</t>
  </si>
  <si>
    <t>Présences  2015</t>
  </si>
  <si>
    <t>Lundi 10</t>
  </si>
  <si>
    <t>Mardi 10</t>
  </si>
  <si>
    <t>Mercredi 10</t>
  </si>
  <si>
    <t>Jeudi 10</t>
  </si>
  <si>
    <t>Vendredi 10</t>
  </si>
  <si>
    <t>Samedi 10</t>
  </si>
  <si>
    <t>DIMANCHE</t>
  </si>
  <si>
    <t>Dimanche 1</t>
  </si>
  <si>
    <t>Dimanche 2</t>
  </si>
  <si>
    <t>Dimanche 3</t>
  </si>
  <si>
    <t>Dimanche 4</t>
  </si>
  <si>
    <t>Dimanche 5</t>
  </si>
  <si>
    <t>Dimanche 6</t>
  </si>
  <si>
    <t>Dimanche 7</t>
  </si>
  <si>
    <t>Dimanche 8</t>
  </si>
  <si>
    <t>Dimanche 9</t>
  </si>
  <si>
    <t>Dimanche 10</t>
  </si>
  <si>
    <t xml:space="preserve"> DIVERS</t>
  </si>
  <si>
    <t xml:space="preserve">Total des heures : </t>
  </si>
  <si>
    <t>0h00</t>
  </si>
  <si>
    <t xml:space="preserve">R = À reprendre </t>
  </si>
  <si>
    <t>REMIS</t>
  </si>
  <si>
    <t>CUMUL.</t>
  </si>
  <si>
    <t>PAIE :</t>
  </si>
  <si>
    <t xml:space="preserve">      Minimum d'heure pour une journée : </t>
  </si>
  <si>
    <t>X = Congé</t>
  </si>
  <si>
    <t xml:space="preserve">  </t>
  </si>
  <si>
    <t>16h45</t>
  </si>
  <si>
    <t>x</t>
  </si>
  <si>
    <t>17h30</t>
  </si>
  <si>
    <t>Jean Philippe Duchaîne</t>
  </si>
  <si>
    <t>17h45</t>
  </si>
  <si>
    <t>Anne-Marie Boyer</t>
  </si>
  <si>
    <t>18h30</t>
  </si>
  <si>
    <t>Léanne Lebel</t>
  </si>
  <si>
    <t>16h15</t>
  </si>
  <si>
    <t>p</t>
  </si>
  <si>
    <t>18h15</t>
  </si>
  <si>
    <t>Samuel Arboite</t>
  </si>
  <si>
    <t>Antoine Roy</t>
  </si>
  <si>
    <t>Kevin Picard</t>
  </si>
  <si>
    <t>19h15</t>
  </si>
  <si>
    <t>Alex Bédard</t>
  </si>
  <si>
    <t>17h00</t>
  </si>
  <si>
    <t>Vincent Poupart, Anthony Boire</t>
  </si>
  <si>
    <t>Nathalie Paquin Tanguay</t>
  </si>
  <si>
    <t>15h15</t>
  </si>
  <si>
    <t>Jacqueline L'Italien  450.245.0361</t>
  </si>
  <si>
    <t>14h30</t>
  </si>
  <si>
    <t>Jérémy Pellerin</t>
  </si>
  <si>
    <t>Danik Dulude</t>
  </si>
  <si>
    <t>Abigaelle Grégoire</t>
  </si>
  <si>
    <t>19h00</t>
  </si>
  <si>
    <t>19h30</t>
  </si>
  <si>
    <t>Nicolas Poirier</t>
  </si>
  <si>
    <t>9h30</t>
  </si>
  <si>
    <t>Christian Radu Bulat</t>
  </si>
  <si>
    <t>10h00</t>
  </si>
  <si>
    <t>a</t>
  </si>
  <si>
    <t>Correction Samuel Arboite 30 minutes 1é septembre 2015</t>
  </si>
  <si>
    <t>Portes ouvertes</t>
  </si>
  <si>
    <t>7 septembre. Fête du travail</t>
  </si>
  <si>
    <t>10h45</t>
  </si>
  <si>
    <t>Sébastien Gervais St-Georges</t>
  </si>
  <si>
    <t>11h00</t>
  </si>
  <si>
    <t>18H00</t>
  </si>
  <si>
    <t>Correction pour portes ouvertes. Manque 1 heure</t>
  </si>
  <si>
    <t>Nathilde Côté</t>
  </si>
  <si>
    <t xml:space="preserve">Benjamin Stobiecki          </t>
  </si>
</sst>
</file>

<file path=xl/styles.xml><?xml version="1.0" encoding="utf-8"?>
<styleSheet xmlns="http://schemas.openxmlformats.org/spreadsheetml/2006/main">
  <numFmts count="6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 * #,##0.00_ \ [$$-C0C]_ ;_ * \-#,##0.00\ \ [$$-C0C]_ ;_ * &quot;-&quot;??_ \ [$$-C0C]_ ;_ @_ "/>
    <numFmt numFmtId="165" formatCode="[$-40C]d\-mmm;@"/>
    <numFmt numFmtId="166" formatCode="[$-40C]d\-mmm\-yy;@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6"/>
      <name val="Calibri"/>
      <family val="2"/>
    </font>
    <font>
      <sz val="8"/>
      <color theme="1"/>
      <name val="Calibri"/>
      <family val="2"/>
      <scheme val="minor"/>
    </font>
    <font>
      <u/>
      <sz val="1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u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6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44" fontId="2" fillId="0" borderId="0" applyFont="0" applyFill="0" applyBorder="0" applyAlignment="0" applyProtection="0"/>
  </cellStyleXfs>
  <cellXfs count="184">
    <xf numFmtId="0" fontId="0" fillId="0" borderId="0" xfId="0"/>
    <xf numFmtId="16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/>
    <xf numFmtId="2" fontId="0" fillId="0" borderId="0" xfId="0" applyNumberFormat="1" applyAlignment="1">
      <alignment horizontal="center"/>
    </xf>
    <xf numFmtId="2" fontId="0" fillId="0" borderId="0" xfId="0" applyNumberFormat="1" applyBorder="1"/>
    <xf numFmtId="2" fontId="6" fillId="0" borderId="0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left"/>
    </xf>
    <xf numFmtId="2" fontId="1" fillId="0" borderId="0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9" fillId="0" borderId="2" xfId="4" applyFont="1" applyBorder="1" applyAlignment="1" applyProtection="1">
      <alignment horizontal="left" vertical="center"/>
      <protection locked="0"/>
    </xf>
    <xf numFmtId="0" fontId="7" fillId="0" borderId="4" xfId="4" applyFont="1" applyBorder="1" applyAlignment="1" applyProtection="1">
      <alignment horizontal="left" vertical="center"/>
      <protection locked="0"/>
    </xf>
    <xf numFmtId="2" fontId="0" fillId="0" borderId="5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NumberFormat="1" applyBorder="1" applyAlignment="1" applyProtection="1">
      <alignment horizontal="center"/>
      <protection locked="0"/>
    </xf>
    <xf numFmtId="0" fontId="7" fillId="0" borderId="3" xfId="4" applyFont="1" applyBorder="1" applyAlignment="1" applyProtection="1">
      <alignment horizontal="left" vertical="center"/>
      <protection locked="0"/>
    </xf>
    <xf numFmtId="0" fontId="9" fillId="0" borderId="3" xfId="3" applyFont="1" applyBorder="1" applyAlignment="1" applyProtection="1">
      <alignment horizontal="left" vertical="center"/>
      <protection locked="0"/>
    </xf>
    <xf numFmtId="0" fontId="0" fillId="0" borderId="3" xfId="0" applyBorder="1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5" xfId="0" applyNumberFormat="1" applyBorder="1" applyAlignment="1" applyProtection="1">
      <alignment horizontal="center" vertical="center"/>
      <protection locked="0"/>
    </xf>
    <xf numFmtId="2" fontId="6" fillId="0" borderId="3" xfId="0" applyNumberFormat="1" applyFont="1" applyBorder="1" applyAlignment="1" applyProtection="1">
      <alignment horizontal="center" vertical="center"/>
      <protection locked="0"/>
    </xf>
    <xf numFmtId="41" fontId="0" fillId="0" borderId="0" xfId="0" applyNumberFormat="1" applyBorder="1" applyAlignment="1">
      <alignment horizontal="center"/>
    </xf>
    <xf numFmtId="164" fontId="0" fillId="0" borderId="0" xfId="5" applyNumberFormat="1" applyFont="1" applyBorder="1" applyProtection="1">
      <protection locked="0"/>
    </xf>
    <xf numFmtId="41" fontId="0" fillId="0" borderId="0" xfId="0" applyNumberFormat="1"/>
    <xf numFmtId="0" fontId="0" fillId="0" borderId="5" xfId="0" applyBorder="1"/>
    <xf numFmtId="41" fontId="0" fillId="0" borderId="5" xfId="0" applyNumberFormat="1" applyBorder="1"/>
    <xf numFmtId="41" fontId="1" fillId="0" borderId="0" xfId="0" applyNumberFormat="1" applyFont="1"/>
    <xf numFmtId="41" fontId="0" fillId="0" borderId="5" xfId="0" applyNumberFormat="1" applyBorder="1" applyAlignment="1">
      <alignment horizontal="left"/>
    </xf>
    <xf numFmtId="41" fontId="0" fillId="0" borderId="5" xfId="0" applyNumberFormat="1" applyBorder="1" applyAlignment="1" applyProtection="1">
      <alignment horizontal="center"/>
      <protection locked="0"/>
    </xf>
    <xf numFmtId="41" fontId="0" fillId="0" borderId="5" xfId="0" applyNumberFormat="1" applyBorder="1" applyProtection="1">
      <protection locked="0"/>
    </xf>
    <xf numFmtId="41" fontId="0" fillId="0" borderId="11" xfId="0" applyNumberFormat="1" applyBorder="1" applyAlignment="1" applyProtection="1">
      <alignment horizontal="center"/>
      <protection locked="0"/>
    </xf>
    <xf numFmtId="41" fontId="0" fillId="0" borderId="11" xfId="0" applyNumberFormat="1" applyBorder="1" applyProtection="1">
      <protection locked="0"/>
    </xf>
    <xf numFmtId="14" fontId="0" fillId="0" borderId="0" xfId="0" applyNumberFormat="1" applyProtection="1">
      <protection locked="0"/>
    </xf>
    <xf numFmtId="14" fontId="0" fillId="0" borderId="0" xfId="0" applyNumberFormat="1"/>
    <xf numFmtId="14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43" fontId="0" fillId="0" borderId="0" xfId="0" applyNumberFormat="1" applyBorder="1" applyAlignment="1">
      <alignment horizontal="center" vertical="center"/>
    </xf>
    <xf numFmtId="0" fontId="11" fillId="0" borderId="0" xfId="0" applyFont="1" applyAlignment="1" applyProtection="1">
      <alignment horizontal="center"/>
      <protection hidden="1"/>
    </xf>
    <xf numFmtId="2" fontId="12" fillId="0" borderId="0" xfId="0" applyNumberFormat="1" applyFont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right"/>
    </xf>
    <xf numFmtId="0" fontId="1" fillId="0" borderId="0" xfId="0" applyFont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  <protection hidden="1"/>
    </xf>
    <xf numFmtId="165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2" fontId="6" fillId="0" borderId="0" xfId="0" applyNumberFormat="1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2" fontId="1" fillId="0" borderId="0" xfId="0" applyNumberFormat="1" applyFont="1" applyAlignment="1" applyProtection="1">
      <alignment horizontal="right"/>
      <protection hidden="1"/>
    </xf>
    <xf numFmtId="0" fontId="0" fillId="0" borderId="0" xfId="0" applyAlignment="1" applyProtection="1">
      <alignment horizontal="left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right"/>
      <protection hidden="1"/>
    </xf>
    <xf numFmtId="0" fontId="1" fillId="0" borderId="0" xfId="0" applyFont="1" applyBorder="1" applyAlignment="1">
      <alignment horizontal="right"/>
    </xf>
    <xf numFmtId="166" fontId="0" fillId="0" borderId="0" xfId="0" applyNumberFormat="1"/>
    <xf numFmtId="0" fontId="3" fillId="0" borderId="0" xfId="0" applyFont="1" applyAlignment="1" applyProtection="1">
      <alignment vertical="center"/>
      <protection hidden="1"/>
    </xf>
    <xf numFmtId="0" fontId="3" fillId="0" borderId="0" xfId="0" applyFont="1" applyAlignment="1" applyProtection="1">
      <alignment horizontal="left" vertical="center"/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2" xfId="0" applyFont="1" applyBorder="1" applyAlignment="1" applyProtection="1">
      <alignment horizontal="left"/>
      <protection locked="0"/>
    </xf>
    <xf numFmtId="0" fontId="0" fillId="0" borderId="3" xfId="0" applyFont="1" applyBorder="1" applyAlignment="1" applyProtection="1">
      <alignment horizontal="left"/>
      <protection locked="0"/>
    </xf>
    <xf numFmtId="2" fontId="0" fillId="0" borderId="3" xfId="0" applyNumberFormat="1" applyFont="1" applyBorder="1" applyAlignment="1" applyProtection="1">
      <alignment horizontal="center"/>
      <protection locked="0"/>
    </xf>
    <xf numFmtId="0" fontId="0" fillId="0" borderId="8" xfId="0" applyFont="1" applyBorder="1" applyAlignment="1" applyProtection="1">
      <alignment horizontal="left"/>
      <protection locked="0"/>
    </xf>
    <xf numFmtId="0" fontId="0" fillId="0" borderId="1" xfId="0" applyFont="1" applyBorder="1" applyAlignment="1" applyProtection="1">
      <alignment horizontal="left"/>
      <protection locked="0"/>
    </xf>
    <xf numFmtId="2" fontId="0" fillId="0" borderId="1" xfId="0" applyNumberFormat="1" applyFont="1" applyBorder="1" applyAlignment="1" applyProtection="1">
      <alignment horizontal="center"/>
      <protection locked="0"/>
    </xf>
    <xf numFmtId="0" fontId="1" fillId="0" borderId="14" xfId="0" applyFont="1" applyFill="1" applyBorder="1" applyAlignment="1" applyProtection="1">
      <alignment horizontal="center" wrapText="1"/>
      <protection hidden="1"/>
    </xf>
    <xf numFmtId="0" fontId="3" fillId="0" borderId="0" xfId="0" applyFont="1" applyAlignment="1" applyProtection="1">
      <alignment horizontal="left" vertical="top"/>
      <protection hidden="1"/>
    </xf>
    <xf numFmtId="0" fontId="3" fillId="0" borderId="0" xfId="0" applyFont="1" applyAlignment="1" applyProtection="1">
      <alignment horizontal="right"/>
      <protection hidden="1"/>
    </xf>
    <xf numFmtId="0" fontId="3" fillId="0" borderId="0" xfId="0" applyFont="1" applyAlignment="1" applyProtection="1">
      <alignment horizontal="left"/>
      <protection locked="0"/>
    </xf>
    <xf numFmtId="166" fontId="3" fillId="0" borderId="0" xfId="0" applyNumberFormat="1" applyFont="1" applyAlignment="1" applyProtection="1">
      <alignment vertical="center"/>
      <protection hidden="1"/>
    </xf>
    <xf numFmtId="41" fontId="0" fillId="0" borderId="0" xfId="0" applyNumberFormat="1" applyFont="1" applyBorder="1" applyAlignment="1" applyProtection="1">
      <alignment horizontal="right"/>
      <protection locked="0"/>
    </xf>
    <xf numFmtId="0" fontId="4" fillId="0" borderId="0" xfId="0" applyFont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left"/>
      <protection hidden="1"/>
    </xf>
    <xf numFmtId="0" fontId="0" fillId="0" borderId="0" xfId="0" applyProtection="1">
      <protection hidden="1"/>
    </xf>
    <xf numFmtId="16" fontId="0" fillId="0" borderId="0" xfId="0" applyNumberFormat="1" applyAlignment="1" applyProtection="1">
      <alignment horizontal="center"/>
      <protection hidden="1"/>
    </xf>
    <xf numFmtId="41" fontId="1" fillId="0" borderId="0" xfId="0" applyNumberFormat="1" applyFont="1" applyBorder="1" applyAlignment="1" applyProtection="1">
      <alignment horizontal="center" wrapText="1"/>
      <protection hidden="1"/>
    </xf>
    <xf numFmtId="166" fontId="1" fillId="0" borderId="7" xfId="0" applyNumberFormat="1" applyFont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/>
      <protection hidden="1"/>
    </xf>
    <xf numFmtId="41" fontId="0" fillId="0" borderId="1" xfId="0" applyNumberFormat="1" applyBorder="1" applyProtection="1">
      <protection hidden="1"/>
    </xf>
    <xf numFmtId="166" fontId="0" fillId="0" borderId="13" xfId="0" applyNumberFormat="1" applyBorder="1" applyProtection="1">
      <protection hidden="1"/>
    </xf>
    <xf numFmtId="166" fontId="0" fillId="0" borderId="5" xfId="0" applyNumberFormat="1" applyBorder="1" applyProtection="1">
      <protection locked="0"/>
    </xf>
    <xf numFmtId="0" fontId="1" fillId="0" borderId="0" xfId="0" applyFont="1" applyBorder="1" applyAlignment="1" applyProtection="1">
      <alignment horizontal="right"/>
      <protection hidden="1"/>
    </xf>
    <xf numFmtId="0" fontId="1" fillId="0" borderId="0" xfId="0" applyFont="1" applyBorder="1" applyAlignment="1">
      <alignment horizontal="right"/>
    </xf>
    <xf numFmtId="0" fontId="12" fillId="0" borderId="0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right"/>
    </xf>
    <xf numFmtId="0" fontId="12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right"/>
      <protection hidden="1"/>
    </xf>
    <xf numFmtId="0" fontId="1" fillId="0" borderId="0" xfId="0" applyFont="1" applyBorder="1" applyAlignment="1">
      <alignment horizontal="right"/>
    </xf>
    <xf numFmtId="0" fontId="1" fillId="0" borderId="0" xfId="0" applyFont="1" applyBorder="1" applyAlignment="1" applyProtection="1">
      <alignment horizontal="right"/>
      <protection hidden="1"/>
    </xf>
    <xf numFmtId="0" fontId="1" fillId="0" borderId="0" xfId="0" applyFont="1" applyBorder="1" applyAlignment="1">
      <alignment horizontal="right"/>
    </xf>
    <xf numFmtId="0" fontId="12" fillId="0" borderId="0" xfId="0" applyFont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right"/>
      <protection hidden="1"/>
    </xf>
    <xf numFmtId="0" fontId="1" fillId="0" borderId="0" xfId="0" applyFont="1" applyBorder="1" applyAlignment="1">
      <alignment horizontal="right"/>
    </xf>
    <xf numFmtId="2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center" vertical="center"/>
      <protection hidden="1"/>
    </xf>
    <xf numFmtId="0" fontId="9" fillId="2" borderId="2" xfId="4" applyFont="1" applyFill="1" applyBorder="1" applyAlignment="1" applyProtection="1">
      <alignment horizontal="left" vertical="center"/>
      <protection hidden="1"/>
    </xf>
    <xf numFmtId="0" fontId="0" fillId="2" borderId="3" xfId="0" applyFill="1" applyBorder="1" applyProtection="1">
      <protection hidden="1"/>
    </xf>
    <xf numFmtId="0" fontId="0" fillId="2" borderId="5" xfId="0" applyNumberFormat="1" applyFill="1" applyBorder="1" applyAlignment="1" applyProtection="1">
      <alignment horizontal="center"/>
      <protection hidden="1"/>
    </xf>
    <xf numFmtId="41" fontId="13" fillId="2" borderId="5" xfId="0" applyNumberFormat="1" applyFont="1" applyFill="1" applyBorder="1" applyAlignment="1" applyProtection="1">
      <alignment horizontal="center"/>
      <protection hidden="1"/>
    </xf>
    <xf numFmtId="41" fontId="0" fillId="2" borderId="5" xfId="0" applyNumberFormat="1" applyFill="1" applyBorder="1" applyProtection="1">
      <protection hidden="1"/>
    </xf>
    <xf numFmtId="166" fontId="0" fillId="2" borderId="5" xfId="0" applyNumberFormat="1" applyFill="1" applyBorder="1" applyProtection="1">
      <protection hidden="1"/>
    </xf>
    <xf numFmtId="41" fontId="0" fillId="2" borderId="5" xfId="0" applyNumberFormat="1" applyFill="1" applyBorder="1"/>
    <xf numFmtId="166" fontId="0" fillId="2" borderId="5" xfId="0" applyNumberFormat="1" applyFill="1" applyBorder="1"/>
    <xf numFmtId="0" fontId="3" fillId="0" borderId="0" xfId="0" applyFont="1" applyAlignment="1" applyProtection="1">
      <alignment horizontal="left"/>
      <protection hidden="1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0" fontId="17" fillId="0" borderId="0" xfId="0" applyFont="1" applyAlignment="1" applyProtection="1">
      <alignment horizontal="left" vertical="top"/>
      <protection locked="0"/>
    </xf>
    <xf numFmtId="0" fontId="18" fillId="0" borderId="0" xfId="0" applyFont="1" applyAlignment="1" applyProtection="1">
      <alignment horizontal="right" vertical="center"/>
      <protection hidden="1"/>
    </xf>
    <xf numFmtId="0" fontId="9" fillId="0" borderId="2" xfId="4" applyFont="1" applyFill="1" applyBorder="1" applyAlignment="1" applyProtection="1">
      <alignment horizontal="left" vertical="center"/>
      <protection locked="0"/>
    </xf>
    <xf numFmtId="0" fontId="0" fillId="0" borderId="3" xfId="0" applyFill="1" applyBorder="1" applyProtection="1"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5" xfId="0" applyNumberFormat="1" applyFill="1" applyBorder="1" applyAlignment="1" applyProtection="1">
      <alignment horizontal="center"/>
      <protection locked="0"/>
    </xf>
    <xf numFmtId="41" fontId="0" fillId="0" borderId="5" xfId="0" applyNumberFormat="1" applyFill="1" applyBorder="1" applyAlignment="1" applyProtection="1">
      <alignment horizontal="center"/>
      <protection hidden="1"/>
    </xf>
    <xf numFmtId="41" fontId="0" fillId="0" borderId="5" xfId="0" applyNumberFormat="1" applyFill="1" applyBorder="1" applyProtection="1">
      <protection locked="0"/>
    </xf>
    <xf numFmtId="166" fontId="0" fillId="0" borderId="5" xfId="0" applyNumberFormat="1" applyFill="1" applyBorder="1" applyProtection="1">
      <protection locked="0"/>
    </xf>
    <xf numFmtId="0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hidden="1"/>
    </xf>
    <xf numFmtId="43" fontId="0" fillId="0" borderId="5" xfId="0" applyNumberFormat="1" applyFill="1" applyBorder="1" applyAlignment="1" applyProtection="1">
      <alignment horizontal="center" vertical="center"/>
      <protection hidden="1"/>
    </xf>
    <xf numFmtId="41" fontId="0" fillId="0" borderId="0" xfId="0" applyNumberFormat="1" applyFill="1" applyBorder="1" applyAlignment="1">
      <alignment horizontal="center"/>
    </xf>
    <xf numFmtId="41" fontId="0" fillId="0" borderId="0" xfId="0" applyNumberFormat="1" applyFill="1"/>
    <xf numFmtId="166" fontId="0" fillId="0" borderId="0" xfId="0" applyNumberFormat="1" applyFill="1"/>
    <xf numFmtId="0" fontId="0" fillId="0" borderId="0" xfId="0" applyFill="1" applyAlignment="1">
      <alignment horizontal="right"/>
    </xf>
    <xf numFmtId="2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 applyProtection="1">
      <alignment horizontal="center" vertical="center"/>
      <protection hidden="1"/>
    </xf>
    <xf numFmtId="2" fontId="0" fillId="0" borderId="0" xfId="0" applyNumberForma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7" fillId="0" borderId="4" xfId="4" applyFont="1" applyFill="1" applyBorder="1" applyAlignment="1" applyProtection="1">
      <alignment horizontal="left" vertical="center"/>
      <protection locked="0"/>
    </xf>
    <xf numFmtId="0" fontId="7" fillId="0" borderId="3" xfId="4" applyFont="1" applyFill="1" applyBorder="1" applyAlignment="1" applyProtection="1">
      <alignment horizontal="left" vertical="center"/>
      <protection locked="0"/>
    </xf>
    <xf numFmtId="0" fontId="9" fillId="0" borderId="3" xfId="3" applyFont="1" applyFill="1" applyBorder="1" applyAlignment="1" applyProtection="1">
      <alignment horizontal="left" vertical="center"/>
      <protection locked="0"/>
    </xf>
    <xf numFmtId="0" fontId="9" fillId="0" borderId="2" xfId="4" applyFont="1" applyFill="1" applyBorder="1" applyAlignment="1" applyProtection="1">
      <alignment horizontal="left" vertical="center"/>
      <protection hidden="1"/>
    </xf>
    <xf numFmtId="0" fontId="0" fillId="0" borderId="3" xfId="0" applyFill="1" applyBorder="1" applyProtection="1">
      <protection hidden="1"/>
    </xf>
    <xf numFmtId="0" fontId="0" fillId="0" borderId="5" xfId="0" applyNumberFormat="1" applyFill="1" applyBorder="1" applyAlignment="1" applyProtection="1">
      <alignment horizontal="center"/>
      <protection hidden="1"/>
    </xf>
    <xf numFmtId="41" fontId="13" fillId="0" borderId="5" xfId="0" applyNumberFormat="1" applyFont="1" applyFill="1" applyBorder="1" applyAlignment="1" applyProtection="1">
      <alignment horizontal="center"/>
      <protection hidden="1"/>
    </xf>
    <xf numFmtId="41" fontId="0" fillId="0" borderId="5" xfId="0" applyNumberFormat="1" applyFill="1" applyBorder="1" applyProtection="1">
      <protection hidden="1"/>
    </xf>
    <xf numFmtId="166" fontId="0" fillId="0" borderId="5" xfId="0" applyNumberFormat="1" applyFill="1" applyBorder="1" applyProtection="1">
      <protection hidden="1"/>
    </xf>
    <xf numFmtId="41" fontId="0" fillId="0" borderId="5" xfId="0" applyNumberFormat="1" applyFill="1" applyBorder="1" applyAlignment="1" applyProtection="1">
      <alignment horizontal="right" vertical="center"/>
      <protection hidden="1"/>
    </xf>
    <xf numFmtId="43" fontId="0" fillId="0" borderId="9" xfId="0" applyNumberForma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>
      <alignment horizontal="right"/>
    </xf>
    <xf numFmtId="43" fontId="0" fillId="0" borderId="0" xfId="0" applyNumberFormat="1" applyFill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right"/>
      <protection hidden="1"/>
    </xf>
    <xf numFmtId="41" fontId="0" fillId="0" borderId="5" xfId="0" applyNumberFormat="1" applyFont="1" applyFill="1" applyBorder="1" applyAlignment="1" applyProtection="1">
      <alignment horizontal="right"/>
      <protection locked="0"/>
    </xf>
    <xf numFmtId="2" fontId="1" fillId="0" borderId="0" xfId="0" applyNumberFormat="1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1" fillId="2" borderId="5" xfId="0" applyFont="1" applyFill="1" applyBorder="1" applyAlignment="1" applyProtection="1">
      <alignment horizontal="right"/>
      <protection hidden="1"/>
    </xf>
    <xf numFmtId="0" fontId="15" fillId="0" borderId="12" xfId="0" applyFont="1" applyFill="1" applyBorder="1" applyAlignment="1" applyProtection="1">
      <alignment horizontal="center" vertical="center" wrapText="1"/>
      <protection hidden="1"/>
    </xf>
    <xf numFmtId="0" fontId="15" fillId="0" borderId="10" xfId="0" applyFont="1" applyFill="1" applyBorder="1" applyAlignment="1" applyProtection="1">
      <alignment horizontal="center" vertical="center" wrapText="1"/>
      <protection hidden="1"/>
    </xf>
    <xf numFmtId="0" fontId="15" fillId="0" borderId="6" xfId="0" applyFont="1" applyFill="1" applyBorder="1" applyAlignment="1" applyProtection="1">
      <alignment horizontal="center" vertical="center" wrapText="1"/>
      <protection hidden="1"/>
    </xf>
    <xf numFmtId="0" fontId="16" fillId="0" borderId="0" xfId="0" applyFont="1" applyAlignment="1" applyProtection="1">
      <alignment horizontal="center" vertical="center"/>
      <protection hidden="1"/>
    </xf>
    <xf numFmtId="0" fontId="0" fillId="0" borderId="10" xfId="0" applyFill="1" applyBorder="1" applyAlignment="1" applyProtection="1">
      <alignment horizontal="right"/>
      <protection hidden="1"/>
    </xf>
    <xf numFmtId="0" fontId="0" fillId="0" borderId="6" xfId="0" applyFill="1" applyBorder="1" applyAlignment="1" applyProtection="1">
      <alignment horizontal="right"/>
      <protection hidden="1"/>
    </xf>
    <xf numFmtId="0" fontId="0" fillId="0" borderId="0" xfId="0" applyFill="1" applyAlignment="1" applyProtection="1">
      <alignment horizontal="right"/>
      <protection hidden="1"/>
    </xf>
    <xf numFmtId="0" fontId="0" fillId="0" borderId="7" xfId="0" applyFill="1" applyBorder="1" applyAlignment="1" applyProtection="1">
      <alignment horizontal="right"/>
      <protection hidden="1"/>
    </xf>
    <xf numFmtId="43" fontId="0" fillId="0" borderId="5" xfId="0" applyNumberFormat="1" applyFill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164" fontId="0" fillId="0" borderId="5" xfId="5" applyNumberFormat="1" applyFont="1" applyFill="1" applyBorder="1" applyAlignment="1" applyProtection="1">
      <alignment horizontal="center" vertical="top"/>
      <protection hidden="1"/>
    </xf>
    <xf numFmtId="0" fontId="0" fillId="0" borderId="0" xfId="0" applyFill="1" applyBorder="1" applyAlignment="1" applyProtection="1">
      <alignment horizontal="right"/>
      <protection hidden="1"/>
    </xf>
    <xf numFmtId="0" fontId="0" fillId="0" borderId="10" xfId="0" applyBorder="1" applyAlignment="1" applyProtection="1">
      <alignment horizontal="right"/>
      <protection hidden="1"/>
    </xf>
    <xf numFmtId="0" fontId="0" fillId="0" borderId="6" xfId="0" applyBorder="1" applyAlignment="1" applyProtection="1">
      <alignment horizontal="right"/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7" xfId="0" applyBorder="1" applyAlignment="1" applyProtection="1">
      <alignment horizontal="right"/>
      <protection hidden="1"/>
    </xf>
    <xf numFmtId="0" fontId="1" fillId="0" borderId="0" xfId="0" applyFont="1" applyFill="1" applyBorder="1" applyAlignment="1" applyProtection="1">
      <alignment horizontal="right"/>
      <protection hidden="1"/>
    </xf>
    <xf numFmtId="0" fontId="1" fillId="0" borderId="7" xfId="0" applyFont="1" applyFill="1" applyBorder="1" applyAlignment="1" applyProtection="1">
      <alignment horizontal="right"/>
      <protection hidden="1"/>
    </xf>
    <xf numFmtId="0" fontId="1" fillId="0" borderId="0" xfId="0" applyFont="1" applyAlignment="1">
      <alignment horizontal="right"/>
    </xf>
    <xf numFmtId="0" fontId="1" fillId="0" borderId="0" xfId="0" applyFont="1" applyBorder="1" applyAlignment="1">
      <alignment horizontal="right"/>
    </xf>
    <xf numFmtId="43" fontId="0" fillId="0" borderId="2" xfId="0" applyNumberFormat="1" applyFill="1" applyBorder="1" applyAlignment="1" applyProtection="1">
      <alignment horizontal="center"/>
      <protection hidden="1"/>
    </xf>
    <xf numFmtId="43" fontId="0" fillId="0" borderId="4" xfId="0" applyNumberFormat="1" applyFill="1" applyBorder="1" applyAlignment="1" applyProtection="1">
      <alignment horizontal="center"/>
      <protection hidden="1"/>
    </xf>
    <xf numFmtId="14" fontId="14" fillId="0" borderId="0" xfId="0" applyNumberFormat="1" applyFont="1" applyAlignment="1">
      <alignment horizontal="center" vertical="center"/>
    </xf>
  </cellXfs>
  <cellStyles count="6">
    <cellStyle name="Lien hypertexte" xfId="4" builtinId="8"/>
    <cellStyle name="Lien hypertexte 2" xfId="2"/>
    <cellStyle name="Lien hypertexte visité" xfId="3" builtinId="9" customBuiltin="1"/>
    <cellStyle name="Monétaire" xfId="5" builtinId="4"/>
    <cellStyle name="Monétaire 2" xfId="1"/>
    <cellStyle name="Normal" xfId="0" builtinId="0"/>
  </cellStyles>
  <dxfs count="0"/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K143"/>
  <sheetViews>
    <sheetView tabSelected="1" zoomScaleNormal="100" zoomScalePageLayoutView="140" workbookViewId="0">
      <pane ySplit="5" topLeftCell="A6" activePane="bottomLeft" state="frozen"/>
      <selection activeCell="E2" sqref="E1:I1048576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115">
        <v>19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60" t="s">
        <v>63</v>
      </c>
      <c r="B5" s="60"/>
      <c r="C5" s="47" t="s">
        <v>6</v>
      </c>
      <c r="D5" s="60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106">
        <v>42247</v>
      </c>
      <c r="F6" s="106">
        <f>E6+7</f>
        <v>42254</v>
      </c>
      <c r="G6" s="87"/>
      <c r="H6" s="88"/>
      <c r="I6" s="89" t="s">
        <v>0</v>
      </c>
    </row>
    <row r="7" spans="1:9" ht="14.25" hidden="1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25">
        <f>COUNTIF(E7:F7,"R")-H7</f>
        <v>0</v>
      </c>
      <c r="H7" s="36">
        <v>0</v>
      </c>
      <c r="I7" s="90" t="s">
        <v>0</v>
      </c>
    </row>
    <row r="8" spans="1:9" ht="14.25" hidden="1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25">
        <f t="shared" ref="G8:G11" si="0">COUNTIF(E8:F8,"R")-H8</f>
        <v>0</v>
      </c>
      <c r="H8" s="36">
        <v>0</v>
      </c>
      <c r="I8" s="90"/>
    </row>
    <row r="9" spans="1:9" ht="14.25" hidden="1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25">
        <f t="shared" si="0"/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104</v>
      </c>
      <c r="F10" s="21" t="s">
        <v>96</v>
      </c>
      <c r="G10" s="125">
        <f t="shared" si="0"/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96</v>
      </c>
      <c r="F11" s="21" t="s">
        <v>96</v>
      </c>
      <c r="G11" s="125">
        <f t="shared" si="0"/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21" t="s">
        <v>98</v>
      </c>
      <c r="B13" s="122"/>
      <c r="C13" s="104" t="s">
        <v>99</v>
      </c>
      <c r="D13" s="123">
        <v>45</v>
      </c>
      <c r="E13" s="124" t="s">
        <v>104</v>
      </c>
      <c r="F13" s="124" t="s">
        <v>96</v>
      </c>
      <c r="G13" s="125">
        <f>COUNTIF(E13:F13,"R")-H13</f>
        <v>0</v>
      </c>
      <c r="H13" s="126">
        <v>0</v>
      </c>
      <c r="I13" s="127" t="s">
        <v>0</v>
      </c>
    </row>
    <row r="14" spans="1:9">
      <c r="A14" s="121" t="s">
        <v>100</v>
      </c>
      <c r="B14" s="122"/>
      <c r="C14" s="104" t="s">
        <v>101</v>
      </c>
      <c r="D14" s="123">
        <v>45</v>
      </c>
      <c r="E14" s="124" t="s">
        <v>104</v>
      </c>
      <c r="F14" s="124" t="s">
        <v>96</v>
      </c>
      <c r="G14" s="125">
        <f t="shared" ref="G14:G17" si="1">COUNTIF(E14:F14,"R")-H14</f>
        <v>0</v>
      </c>
      <c r="H14" s="126">
        <v>0</v>
      </c>
      <c r="I14" s="127"/>
    </row>
    <row r="15" spans="1:9" hidden="1">
      <c r="A15" s="121" t="s">
        <v>23</v>
      </c>
      <c r="B15" s="122"/>
      <c r="C15" s="104" t="s">
        <v>87</v>
      </c>
      <c r="D15" s="123">
        <v>0</v>
      </c>
      <c r="E15" s="124" t="s">
        <v>0</v>
      </c>
      <c r="F15" s="124" t="s">
        <v>0</v>
      </c>
      <c r="G15" s="125">
        <f t="shared" si="1"/>
        <v>0</v>
      </c>
      <c r="H15" s="126">
        <v>0</v>
      </c>
      <c r="I15" s="127"/>
    </row>
    <row r="16" spans="1:9" hidden="1">
      <c r="A16" s="121" t="s">
        <v>24</v>
      </c>
      <c r="B16" s="122"/>
      <c r="C16" s="104" t="s">
        <v>87</v>
      </c>
      <c r="D16" s="123">
        <v>0</v>
      </c>
      <c r="E16" s="128" t="s">
        <v>0</v>
      </c>
      <c r="F16" s="128" t="s">
        <v>0</v>
      </c>
      <c r="G16" s="125">
        <f t="shared" si="1"/>
        <v>0</v>
      </c>
      <c r="H16" s="126">
        <v>0</v>
      </c>
      <c r="I16" s="127"/>
    </row>
    <row r="17" spans="1:9" hidden="1">
      <c r="A17" s="121" t="s">
        <v>68</v>
      </c>
      <c r="B17" s="122"/>
      <c r="C17" s="104" t="s">
        <v>87</v>
      </c>
      <c r="D17" s="123">
        <v>0</v>
      </c>
      <c r="E17" s="124" t="s">
        <v>0</v>
      </c>
      <c r="F17" s="124" t="s">
        <v>0</v>
      </c>
      <c r="G17" s="125">
        <f t="shared" si="1"/>
        <v>0</v>
      </c>
      <c r="H17" s="126">
        <v>0</v>
      </c>
      <c r="I17" s="127"/>
    </row>
    <row r="18" spans="1:9">
      <c r="A18" s="165" t="s">
        <v>11</v>
      </c>
      <c r="B18" s="165"/>
      <c r="C18" s="166"/>
      <c r="D18" s="129">
        <f>(D7+D8+D9+D10+D11+D13+D14+D15+D16+D17)/60</f>
        <v>2.75</v>
      </c>
      <c r="E18" s="130">
        <f>SUMPRODUCT(D7:D17*((E7:E17="p")+(E7:E17="a")))/60</f>
        <v>2</v>
      </c>
      <c r="F18" s="130">
        <f>SUMPRODUCT(D7:D17*((F7:F17="p")+(F7:F17="a")))/60</f>
        <v>0</v>
      </c>
      <c r="G18" s="131" t="s">
        <v>0</v>
      </c>
      <c r="H18" s="132"/>
      <c r="I18" s="133"/>
    </row>
    <row r="19" spans="1:9">
      <c r="A19" s="167" t="s">
        <v>12</v>
      </c>
      <c r="B19" s="167"/>
      <c r="C19" s="168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  <c r="H19" s="132"/>
      <c r="I19" s="133"/>
    </row>
    <row r="20" spans="1:9">
      <c r="A20" s="134"/>
      <c r="B20" s="134"/>
      <c r="C20" s="135"/>
      <c r="D20" s="5"/>
      <c r="E20" s="136"/>
      <c r="F20" s="136"/>
      <c r="G20" s="137"/>
      <c r="H20" s="132"/>
      <c r="I20" s="133"/>
    </row>
    <row r="21" spans="1:9">
      <c r="A21" s="137"/>
      <c r="B21" s="137"/>
      <c r="C21" s="135"/>
      <c r="D21" s="5"/>
      <c r="E21" s="136"/>
      <c r="F21" s="136"/>
      <c r="G21" s="137"/>
      <c r="H21" s="132"/>
      <c r="I21" s="133"/>
    </row>
    <row r="22" spans="1:9">
      <c r="A22" s="138" t="s">
        <v>4</v>
      </c>
      <c r="B22" s="138"/>
      <c r="C22" s="139"/>
      <c r="D22" s="140" t="s">
        <v>3</v>
      </c>
      <c r="E22" s="106">
        <f>E6+1</f>
        <v>42248</v>
      </c>
      <c r="F22" s="106">
        <f>E22+7</f>
        <v>42255</v>
      </c>
      <c r="G22" s="141"/>
      <c r="H22" s="132"/>
      <c r="I22" s="133"/>
    </row>
    <row r="23" spans="1:9" hidden="1">
      <c r="A23" s="121" t="s">
        <v>25</v>
      </c>
      <c r="B23" s="142"/>
      <c r="C23" s="104" t="s">
        <v>87</v>
      </c>
      <c r="D23" s="105">
        <v>0</v>
      </c>
      <c r="E23" s="124" t="s">
        <v>0</v>
      </c>
      <c r="F23" s="124" t="s">
        <v>0</v>
      </c>
      <c r="G23" s="125">
        <f>COUNTIF(E23:F23,"R")-H23</f>
        <v>0</v>
      </c>
      <c r="H23" s="126">
        <v>0</v>
      </c>
      <c r="I23" s="127" t="s">
        <v>0</v>
      </c>
    </row>
    <row r="24" spans="1:9" hidden="1">
      <c r="A24" s="121" t="s">
        <v>26</v>
      </c>
      <c r="B24" s="143"/>
      <c r="C24" s="104" t="s">
        <v>87</v>
      </c>
      <c r="D24" s="105">
        <v>0</v>
      </c>
      <c r="E24" s="124" t="s">
        <v>0</v>
      </c>
      <c r="F24" s="124" t="s">
        <v>94</v>
      </c>
      <c r="G24" s="125">
        <f t="shared" ref="G24:G27" si="2">COUNTIF(E24:F24,"R")-H24</f>
        <v>0</v>
      </c>
      <c r="H24" s="126">
        <v>0</v>
      </c>
      <c r="I24" s="127"/>
    </row>
    <row r="25" spans="1:9" hidden="1">
      <c r="A25" s="121" t="s">
        <v>27</v>
      </c>
      <c r="B25" s="144"/>
      <c r="C25" s="104" t="s">
        <v>87</v>
      </c>
      <c r="D25" s="105">
        <v>0</v>
      </c>
      <c r="E25" s="124" t="s">
        <v>0</v>
      </c>
      <c r="F25" s="124" t="s">
        <v>0</v>
      </c>
      <c r="G25" s="125">
        <f t="shared" si="2"/>
        <v>0</v>
      </c>
      <c r="H25" s="126">
        <v>0</v>
      </c>
      <c r="I25" s="127"/>
    </row>
    <row r="26" spans="1:9" hidden="1">
      <c r="A26" s="121" t="s">
        <v>28</v>
      </c>
      <c r="B26" s="122"/>
      <c r="C26" s="104" t="s">
        <v>87</v>
      </c>
      <c r="D26" s="105">
        <v>0</v>
      </c>
      <c r="E26" s="124" t="s">
        <v>0</v>
      </c>
      <c r="F26" s="124" t="s">
        <v>0</v>
      </c>
      <c r="G26" s="125">
        <f t="shared" si="2"/>
        <v>0</v>
      </c>
      <c r="H26" s="126">
        <v>0</v>
      </c>
      <c r="I26" s="127"/>
    </row>
    <row r="27" spans="1:9" hidden="1">
      <c r="A27" s="121" t="s">
        <v>29</v>
      </c>
      <c r="B27" s="122"/>
      <c r="C27" s="104" t="s">
        <v>87</v>
      </c>
      <c r="D27" s="105">
        <v>0</v>
      </c>
      <c r="E27" s="124" t="s">
        <v>0</v>
      </c>
      <c r="F27" s="124" t="s">
        <v>0</v>
      </c>
      <c r="G27" s="125">
        <f t="shared" si="2"/>
        <v>0</v>
      </c>
      <c r="H27" s="126">
        <v>0</v>
      </c>
      <c r="I27" s="127"/>
    </row>
    <row r="28" spans="1:9" hidden="1">
      <c r="A28" s="145" t="s">
        <v>2</v>
      </c>
      <c r="B28" s="146"/>
      <c r="C28" s="104" t="s">
        <v>87</v>
      </c>
      <c r="D28" s="105">
        <v>0</v>
      </c>
      <c r="E28" s="147"/>
      <c r="F28" s="147"/>
      <c r="G28" s="148" t="s">
        <v>0</v>
      </c>
      <c r="H28" s="149" t="s">
        <v>0</v>
      </c>
      <c r="I28" s="150" t="s">
        <v>0</v>
      </c>
    </row>
    <row r="29" spans="1:9">
      <c r="A29" s="121" t="s">
        <v>106</v>
      </c>
      <c r="B29" s="122"/>
      <c r="C29" s="104" t="s">
        <v>133</v>
      </c>
      <c r="D29" s="105">
        <v>45</v>
      </c>
      <c r="E29" s="124" t="s">
        <v>104</v>
      </c>
      <c r="F29" s="124" t="s">
        <v>104</v>
      </c>
      <c r="G29" s="125">
        <f>COUNTIF(E29:F29,"R")-H29</f>
        <v>0</v>
      </c>
      <c r="H29" s="126">
        <v>0</v>
      </c>
      <c r="I29" s="127"/>
    </row>
    <row r="30" spans="1:9" hidden="1">
      <c r="A30" s="121" t="s">
        <v>30</v>
      </c>
      <c r="B30" s="122"/>
      <c r="C30" s="104" t="s">
        <v>87</v>
      </c>
      <c r="D30" s="123">
        <v>0</v>
      </c>
      <c r="E30" s="124" t="s">
        <v>0</v>
      </c>
      <c r="F30" s="124" t="s">
        <v>0</v>
      </c>
      <c r="G30" s="125">
        <f t="shared" ref="G30:G33" si="3">COUNTIF(E30:F30,"R")-H30</f>
        <v>0</v>
      </c>
      <c r="H30" s="126">
        <v>0</v>
      </c>
      <c r="I30" s="127"/>
    </row>
    <row r="31" spans="1:9" hidden="1">
      <c r="A31" s="121" t="s">
        <v>31</v>
      </c>
      <c r="B31" s="122"/>
      <c r="C31" s="104" t="s">
        <v>87</v>
      </c>
      <c r="D31" s="123">
        <v>0</v>
      </c>
      <c r="E31" s="124" t="s">
        <v>0</v>
      </c>
      <c r="F31" s="124" t="s">
        <v>0</v>
      </c>
      <c r="G31" s="125">
        <f t="shared" si="3"/>
        <v>0</v>
      </c>
      <c r="H31" s="126">
        <v>0</v>
      </c>
      <c r="I31" s="127"/>
    </row>
    <row r="32" spans="1:9" hidden="1">
      <c r="A32" s="121" t="s">
        <v>32</v>
      </c>
      <c r="B32" s="122"/>
      <c r="C32" s="104" t="s">
        <v>87</v>
      </c>
      <c r="D32" s="123">
        <v>0</v>
      </c>
      <c r="E32" s="128" t="s">
        <v>0</v>
      </c>
      <c r="F32" s="128" t="s">
        <v>0</v>
      </c>
      <c r="G32" s="125">
        <f t="shared" si="3"/>
        <v>0</v>
      </c>
      <c r="H32" s="126">
        <v>0</v>
      </c>
      <c r="I32" s="127"/>
    </row>
    <row r="33" spans="1:9" hidden="1">
      <c r="A33" s="121" t="s">
        <v>69</v>
      </c>
      <c r="B33" s="122"/>
      <c r="C33" s="104" t="s">
        <v>87</v>
      </c>
      <c r="D33" s="123">
        <v>0</v>
      </c>
      <c r="E33" s="124" t="s">
        <v>0</v>
      </c>
      <c r="F33" s="124" t="s">
        <v>0</v>
      </c>
      <c r="G33" s="125">
        <f t="shared" si="3"/>
        <v>0</v>
      </c>
      <c r="H33" s="126">
        <v>0</v>
      </c>
      <c r="I33" s="127"/>
    </row>
    <row r="34" spans="1:9">
      <c r="A34" s="165" t="s">
        <v>11</v>
      </c>
      <c r="B34" s="165"/>
      <c r="C34" s="166"/>
      <c r="D34" s="129">
        <f>(D23+D24+D25+D26+D27+D29+D30+D31+D32+D33)/60</f>
        <v>0.75</v>
      </c>
      <c r="E34" s="130">
        <f>SUMPRODUCT(D23:D33*((E23:E33="p")+(E23:E33="a")))/60</f>
        <v>0.75</v>
      </c>
      <c r="F34" s="130">
        <f>SUMPRODUCT(D23:D33*((F23:F33="p")+(F23:F33="a")))/60</f>
        <v>0.75</v>
      </c>
      <c r="G34" s="131" t="s">
        <v>0</v>
      </c>
      <c r="H34" s="132"/>
      <c r="I34" s="133"/>
    </row>
    <row r="35" spans="1:9">
      <c r="A35" s="167" t="s">
        <v>12</v>
      </c>
      <c r="B35" s="167"/>
      <c r="C35" s="168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  <c r="H35" s="132"/>
      <c r="I35" s="133"/>
    </row>
    <row r="36" spans="1:9">
      <c r="A36" s="134"/>
      <c r="B36" s="134"/>
      <c r="C36" s="135"/>
      <c r="D36" s="5"/>
      <c r="E36" s="136"/>
      <c r="F36" s="136"/>
      <c r="G36" s="137"/>
      <c r="H36" s="132"/>
      <c r="I36" s="133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42249</v>
      </c>
      <c r="F38" s="52">
        <f>E38+7</f>
        <v>42256</v>
      </c>
      <c r="G38" s="53"/>
    </row>
    <row r="39" spans="1:9" hidden="1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25">
        <f>COUNTIF(E39:F39,"R")-H39</f>
        <v>0</v>
      </c>
      <c r="H39" s="36">
        <v>0</v>
      </c>
      <c r="I39" s="90"/>
    </row>
    <row r="40" spans="1:9" hidden="1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25">
        <f t="shared" ref="G40:G43" si="4">COUNTIF(E40:F40,"R")-H40</f>
        <v>0</v>
      </c>
      <c r="H40" s="36">
        <v>0</v>
      </c>
      <c r="I40" s="90"/>
    </row>
    <row r="41" spans="1:9" hidden="1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25">
        <f t="shared" si="4"/>
        <v>0</v>
      </c>
      <c r="H41" s="36">
        <v>0</v>
      </c>
      <c r="I41" s="90"/>
    </row>
    <row r="42" spans="1:9" hidden="1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25">
        <f t="shared" si="4"/>
        <v>0</v>
      </c>
      <c r="H42" s="36">
        <v>0</v>
      </c>
      <c r="I42" s="90"/>
    </row>
    <row r="43" spans="1:9" hidden="1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25">
        <f t="shared" si="4"/>
        <v>0</v>
      </c>
      <c r="H43" s="36">
        <v>0</v>
      </c>
      <c r="I43" s="90"/>
    </row>
    <row r="44" spans="1:9" hidden="1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05">
        <v>45</v>
      </c>
      <c r="E45" s="124" t="s">
        <v>104</v>
      </c>
      <c r="F45" s="124" t="s">
        <v>104</v>
      </c>
      <c r="G45" s="125">
        <f>COUNTIF(E45:F45,"R")-H45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126</v>
      </c>
      <c r="F46" s="124" t="s">
        <v>104</v>
      </c>
      <c r="G46" s="125">
        <f t="shared" ref="G46:G49" si="5">COUNTIF(E46:F46,"R")-H46</f>
        <v>0</v>
      </c>
      <c r="H46" s="36">
        <v>0</v>
      </c>
      <c r="I46" s="90"/>
    </row>
    <row r="47" spans="1:9" hidden="1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25">
        <f t="shared" si="5"/>
        <v>0</v>
      </c>
      <c r="H47" s="36">
        <v>0</v>
      </c>
      <c r="I47" s="90"/>
    </row>
    <row r="48" spans="1:9" hidden="1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25">
        <f t="shared" si="5"/>
        <v>0</v>
      </c>
      <c r="H48" s="36">
        <v>0</v>
      </c>
      <c r="I48" s="90"/>
    </row>
    <row r="49" spans="1:9" hidden="1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25">
        <f t="shared" si="5"/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1.5</v>
      </c>
      <c r="F50" s="130">
        <f>SUMPRODUCT(D39:D49*((F39:F49="p")+(F39:F49="a")))/60</f>
        <v>1.5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16"/>
      <c r="B52" s="16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42250</v>
      </c>
      <c r="F54" s="52">
        <f>E54+7</f>
        <v>42257</v>
      </c>
      <c r="G54" s="53"/>
    </row>
    <row r="55" spans="1:9" hidden="1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25">
        <f>COUNTIF(E55:F55,"R")-H55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104</v>
      </c>
      <c r="F56" s="21" t="s">
        <v>104</v>
      </c>
      <c r="G56" s="125">
        <f t="shared" ref="G56:G59" si="6">COUNTIF(E56:F56,"R")-H56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104</v>
      </c>
      <c r="F57" s="21" t="s">
        <v>104</v>
      </c>
      <c r="G57" s="125">
        <f t="shared" si="6"/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104</v>
      </c>
      <c r="F58" s="21" t="s">
        <v>104</v>
      </c>
      <c r="G58" s="125">
        <f t="shared" si="6"/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104</v>
      </c>
      <c r="F59" s="21" t="s">
        <v>104</v>
      </c>
      <c r="G59" s="125">
        <f t="shared" si="6"/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104</v>
      </c>
      <c r="F61" s="124" t="s">
        <v>104</v>
      </c>
      <c r="G61" s="125">
        <f>COUNTIF(E61:F61,"R")-H61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104</v>
      </c>
      <c r="F62" s="124" t="s">
        <v>104</v>
      </c>
      <c r="G62" s="125">
        <f t="shared" ref="G62:G65" si="7">COUNTIF(E62:F62,"R")-H62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104</v>
      </c>
      <c r="F63" s="124" t="s">
        <v>104</v>
      </c>
      <c r="G63" s="125">
        <f t="shared" si="7"/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104</v>
      </c>
      <c r="F64" s="128" t="s">
        <v>104</v>
      </c>
      <c r="G64" s="125">
        <f t="shared" si="7"/>
        <v>0</v>
      </c>
      <c r="H64" s="126">
        <v>0</v>
      </c>
      <c r="I64" s="90"/>
    </row>
    <row r="65" spans="1:9" hidden="1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25">
        <f t="shared" si="7"/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5.5</v>
      </c>
      <c r="F66" s="130">
        <f>SUMPRODUCT(D55:D65*((F55:F65="p")+(F55:F65="a")))/60</f>
        <v>5.5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 hidden="1">
      <c r="A68" s="16"/>
      <c r="B68" s="16"/>
      <c r="C68" s="11"/>
      <c r="D68" s="5"/>
      <c r="E68" s="6"/>
      <c r="F68" s="6"/>
    </row>
    <row r="69" spans="1:9" hidden="1">
      <c r="C69" s="13"/>
      <c r="E69" s="4"/>
      <c r="F69" s="4"/>
    </row>
    <row r="70" spans="1:9" hidden="1">
      <c r="A70" s="49" t="s">
        <v>9</v>
      </c>
      <c r="B70" s="49"/>
      <c r="C70" s="50"/>
      <c r="D70" s="51" t="s">
        <v>3</v>
      </c>
      <c r="E70" s="52">
        <f>E54+1</f>
        <v>42251</v>
      </c>
      <c r="F70" s="52">
        <f>E70+7</f>
        <v>42258</v>
      </c>
      <c r="G70" s="53"/>
    </row>
    <row r="71" spans="1:9" hidden="1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25">
        <f>COUNTIF(E71:F71,"R")-H71</f>
        <v>0</v>
      </c>
      <c r="H71" s="36">
        <v>0</v>
      </c>
      <c r="I71" s="90"/>
    </row>
    <row r="72" spans="1:9" hidden="1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25">
        <f t="shared" ref="G72:G75" si="8">COUNTIF(E72:F72,"R")-H72</f>
        <v>0</v>
      </c>
      <c r="H72" s="36">
        <v>0</v>
      </c>
      <c r="I72" s="90"/>
    </row>
    <row r="73" spans="1:9" hidden="1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25">
        <f t="shared" si="8"/>
        <v>0</v>
      </c>
      <c r="H73" s="36">
        <v>0</v>
      </c>
      <c r="I73" s="90"/>
    </row>
    <row r="74" spans="1:9" hidden="1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25">
        <f t="shared" si="8"/>
        <v>0</v>
      </c>
      <c r="H74" s="36">
        <v>0</v>
      </c>
      <c r="I74" s="90"/>
    </row>
    <row r="75" spans="1:9" hidden="1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25">
        <f t="shared" si="8"/>
        <v>0</v>
      </c>
      <c r="H75" s="36">
        <v>0</v>
      </c>
      <c r="I75" s="90"/>
    </row>
    <row r="76" spans="1:9" hidden="1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 hidden="1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25">
        <f>COUNTIF(E77:F77,"R")-H77</f>
        <v>0</v>
      </c>
      <c r="H77" s="36">
        <v>0</v>
      </c>
      <c r="I77" s="90"/>
    </row>
    <row r="78" spans="1:9" hidden="1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25">
        <f t="shared" ref="G78:G81" si="9">COUNTIF(E78:F78,"R")-H78</f>
        <v>0</v>
      </c>
      <c r="H78" s="36">
        <v>0</v>
      </c>
      <c r="I78" s="90"/>
    </row>
    <row r="79" spans="1:9" hidden="1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25">
        <f t="shared" si="9"/>
        <v>0</v>
      </c>
      <c r="H79" s="36">
        <v>0</v>
      </c>
      <c r="I79" s="90"/>
    </row>
    <row r="80" spans="1:9" hidden="1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25">
        <f t="shared" si="9"/>
        <v>0</v>
      </c>
      <c r="H80" s="36">
        <v>0</v>
      </c>
      <c r="I80" s="90"/>
    </row>
    <row r="81" spans="1:11" hidden="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25">
        <f t="shared" si="9"/>
        <v>0</v>
      </c>
      <c r="H81" s="36">
        <v>0</v>
      </c>
      <c r="I81" s="90"/>
    </row>
    <row r="82" spans="1:11" hidden="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 hidden="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15"/>
      <c r="B84" s="15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42252</v>
      </c>
      <c r="F86" s="52">
        <f>E86+7</f>
        <v>42259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25">
        <f>COUNTIF(E87:F87,"R")-H87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25">
        <f t="shared" ref="G88:G91" si="10">COUNTIF(E88:F88,"R")-H88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25">
        <f t="shared" si="10"/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96</v>
      </c>
      <c r="F90" s="21" t="s">
        <v>104</v>
      </c>
      <c r="G90" s="125">
        <f t="shared" si="10"/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104</v>
      </c>
      <c r="F91" s="21" t="s">
        <v>104</v>
      </c>
      <c r="G91" s="125">
        <f t="shared" si="10"/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130</v>
      </c>
      <c r="D92" s="105">
        <v>15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131</v>
      </c>
      <c r="B93" s="122"/>
      <c r="C93" s="104" t="s">
        <v>132</v>
      </c>
      <c r="D93" s="123">
        <v>45</v>
      </c>
      <c r="E93" s="124" t="s">
        <v>104</v>
      </c>
      <c r="F93" s="124" t="s">
        <v>104</v>
      </c>
      <c r="G93" s="125">
        <f>COUNTIF(E93:F93,"R")-H93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25">
        <f t="shared" ref="G94:G97" si="11">COUNTIF(E94:F94,"R")-H94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25">
        <f t="shared" si="11"/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25">
        <f t="shared" si="11"/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25">
        <f t="shared" si="11"/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2</v>
      </c>
      <c r="E98" s="130">
        <f>SUMPRODUCT(D87:D97*((E87:E97="p")+(E87:E97="a")))/60</f>
        <v>1.5</v>
      </c>
      <c r="F98" s="130">
        <f>SUMPRODUCT(D87:D97*((F87:F97="p")+(F87:F97="a")))/60</f>
        <v>2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43"/>
      <c r="B100" s="43"/>
      <c r="C100" s="44"/>
      <c r="D100" s="5"/>
      <c r="E100" s="45"/>
      <c r="F100" s="45"/>
      <c r="G100" s="28"/>
    </row>
    <row r="101" spans="1:9" hidden="1">
      <c r="A101" s="43"/>
      <c r="B101" s="43"/>
      <c r="C101" s="44"/>
      <c r="D101" s="5"/>
      <c r="E101" s="45"/>
      <c r="F101" s="45"/>
      <c r="G101" s="28"/>
    </row>
    <row r="102" spans="1:9" hidden="1">
      <c r="A102" s="49" t="s">
        <v>74</v>
      </c>
      <c r="B102" s="49"/>
      <c r="C102" s="50"/>
      <c r="D102" s="51" t="s">
        <v>3</v>
      </c>
      <c r="E102" s="52">
        <f>E86+1</f>
        <v>42253</v>
      </c>
      <c r="F102" s="52">
        <f>E102+7</f>
        <v>42260</v>
      </c>
      <c r="G102" s="53"/>
    </row>
    <row r="103" spans="1:9" hidden="1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25">
        <f>COUNTIF(E103:F103,"R")-H103</f>
        <v>0</v>
      </c>
      <c r="H103" s="36">
        <v>0</v>
      </c>
      <c r="I103" s="90"/>
    </row>
    <row r="104" spans="1:9" hidden="1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25">
        <f t="shared" ref="G104:G107" si="12">COUNTIF(E104:F104,"R")-H104</f>
        <v>0</v>
      </c>
      <c r="H104" s="36">
        <v>0</v>
      </c>
      <c r="I104" s="90"/>
    </row>
    <row r="105" spans="1:9" hidden="1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25">
        <f t="shared" si="12"/>
        <v>0</v>
      </c>
      <c r="H105" s="36">
        <v>0</v>
      </c>
      <c r="I105" s="90"/>
    </row>
    <row r="106" spans="1:9" hidden="1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25">
        <f t="shared" si="12"/>
        <v>0</v>
      </c>
      <c r="H106" s="36">
        <v>0</v>
      </c>
      <c r="I106" s="90"/>
    </row>
    <row r="107" spans="1:9" hidden="1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25">
        <f t="shared" si="12"/>
        <v>0</v>
      </c>
      <c r="H107" s="36">
        <v>0</v>
      </c>
      <c r="I107" s="90"/>
    </row>
    <row r="108" spans="1:9" hidden="1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 hidden="1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25">
        <f>COUNTIF(E109:F109,"R")-H109</f>
        <v>0</v>
      </c>
      <c r="H109" s="36">
        <v>0</v>
      </c>
      <c r="I109" s="90"/>
    </row>
    <row r="110" spans="1:9" hidden="1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25">
        <f t="shared" ref="G110:G113" si="13">COUNTIF(E110:F110,"R")-H110</f>
        <v>0</v>
      </c>
      <c r="H110" s="36">
        <v>0</v>
      </c>
      <c r="I110" s="90"/>
    </row>
    <row r="111" spans="1:9" hidden="1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25">
        <f t="shared" si="13"/>
        <v>0</v>
      </c>
      <c r="H111" s="36">
        <v>0</v>
      </c>
      <c r="I111" s="90"/>
    </row>
    <row r="112" spans="1:9" hidden="1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25">
        <f t="shared" si="13"/>
        <v>0</v>
      </c>
      <c r="H112" s="36">
        <v>0</v>
      </c>
      <c r="I112" s="90"/>
    </row>
    <row r="113" spans="1:10" hidden="1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25">
        <f t="shared" si="13"/>
        <v>0</v>
      </c>
      <c r="H113" s="36">
        <v>0</v>
      </c>
      <c r="I113" s="90"/>
    </row>
    <row r="114" spans="1:10" hidden="1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10" hidden="1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10" hidden="1">
      <c r="A116" s="134"/>
      <c r="B116" s="134"/>
      <c r="C116" s="154"/>
      <c r="D116" s="5"/>
      <c r="E116" s="155"/>
      <c r="F116" s="155"/>
      <c r="G116" s="131"/>
    </row>
    <row r="117" spans="1:10" hidden="1">
      <c r="A117" s="134"/>
      <c r="B117" s="134"/>
      <c r="C117" s="154"/>
      <c r="D117" s="5"/>
      <c r="E117" s="155"/>
      <c r="F117" s="155"/>
      <c r="G117" s="131"/>
    </row>
    <row r="118" spans="1:10" hidden="1">
      <c r="A118" s="134"/>
      <c r="B118" s="134"/>
      <c r="C118" s="154"/>
      <c r="D118" s="5"/>
      <c r="E118" s="155"/>
      <c r="F118" s="155"/>
      <c r="G118" s="131"/>
    </row>
    <row r="119" spans="1:10" hidden="1">
      <c r="A119" s="134"/>
      <c r="B119" s="134"/>
      <c r="C119" s="154"/>
      <c r="D119" s="5"/>
      <c r="E119" s="155"/>
      <c r="F119" s="155"/>
      <c r="G119" s="131"/>
    </row>
    <row r="120" spans="1:10" hidden="1">
      <c r="A120" s="134"/>
      <c r="B120" s="134"/>
      <c r="C120" s="154"/>
      <c r="D120" s="5"/>
      <c r="E120" s="155"/>
      <c r="F120" s="155"/>
      <c r="G120" s="131"/>
    </row>
    <row r="121" spans="1:10" hidden="1">
      <c r="A121" s="134"/>
      <c r="B121" s="134"/>
      <c r="C121" s="154"/>
      <c r="D121" s="5"/>
      <c r="E121" s="155"/>
      <c r="F121" s="155"/>
      <c r="G121" s="131"/>
    </row>
    <row r="122" spans="1:10" hidden="1">
      <c r="A122" s="134"/>
      <c r="B122" s="134"/>
      <c r="C122" s="154"/>
      <c r="D122" s="5"/>
      <c r="E122" s="155"/>
      <c r="F122" s="155"/>
      <c r="G122" s="131"/>
    </row>
    <row r="123" spans="1:10" hidden="1">
      <c r="A123" s="134"/>
      <c r="B123" s="134"/>
      <c r="C123" s="154"/>
      <c r="D123" s="5"/>
      <c r="E123" s="155"/>
      <c r="F123" s="155"/>
      <c r="G123" s="131"/>
    </row>
    <row r="124" spans="1:10" hidden="1">
      <c r="A124" s="134"/>
      <c r="B124" s="134"/>
      <c r="C124" s="154"/>
      <c r="D124" s="5"/>
      <c r="E124" s="155"/>
      <c r="F124" s="155"/>
      <c r="G124" s="131"/>
    </row>
    <row r="125" spans="1:10">
      <c r="A125" s="134"/>
      <c r="B125" s="134"/>
      <c r="C125" s="135"/>
      <c r="D125" s="5"/>
      <c r="E125" s="136"/>
      <c r="F125" s="136"/>
      <c r="G125" s="137"/>
      <c r="J125" s="9" t="s">
        <v>0</v>
      </c>
    </row>
    <row r="126" spans="1:10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11.25</v>
      </c>
      <c r="F126" s="130">
        <f>F18+F19+F34+F35+F50+F51+F66+F67+F82+F83+F98+F99+F114+F115</f>
        <v>9.75</v>
      </c>
      <c r="G126" s="131" t="s">
        <v>0</v>
      </c>
      <c r="I126" s="63" t="s">
        <v>0</v>
      </c>
    </row>
    <row r="127" spans="1:10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10">
      <c r="A128" s="61"/>
      <c r="B128" s="79"/>
      <c r="C128" s="14"/>
      <c r="D128" s="62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116" t="s">
        <v>127</v>
      </c>
      <c r="B130" s="67"/>
      <c r="C130" s="27"/>
      <c r="D130" s="128">
        <v>-15</v>
      </c>
      <c r="E130" s="169">
        <f>D130/60</f>
        <v>-0.25</v>
      </c>
      <c r="F130" s="169"/>
    </row>
    <row r="131" spans="1:6">
      <c r="A131" s="116" t="s">
        <v>128</v>
      </c>
      <c r="B131" s="67"/>
      <c r="C131" s="27"/>
      <c r="D131" s="128">
        <v>360</v>
      </c>
      <c r="E131" s="169">
        <f t="shared" ref="E131:E135" si="14">D131/60</f>
        <v>6</v>
      </c>
      <c r="F131" s="169"/>
    </row>
    <row r="132" spans="1:6">
      <c r="A132" s="116" t="s">
        <v>129</v>
      </c>
      <c r="B132" s="67"/>
      <c r="C132" s="27"/>
      <c r="D132" s="128">
        <v>0</v>
      </c>
      <c r="E132" s="169">
        <f t="shared" si="14"/>
        <v>0</v>
      </c>
      <c r="F132" s="169"/>
    </row>
    <row r="133" spans="1:6">
      <c r="A133" s="68"/>
      <c r="B133" s="69"/>
      <c r="C133" s="70"/>
      <c r="D133" s="128">
        <v>0</v>
      </c>
      <c r="E133" s="169">
        <f t="shared" si="14"/>
        <v>0</v>
      </c>
      <c r="F133" s="169"/>
    </row>
    <row r="134" spans="1:6">
      <c r="A134" s="68" t="s">
        <v>0</v>
      </c>
      <c r="B134" s="69"/>
      <c r="C134" s="70"/>
      <c r="D134" s="128">
        <v>0</v>
      </c>
      <c r="E134" s="169">
        <f t="shared" si="14"/>
        <v>0</v>
      </c>
      <c r="F134" s="169"/>
    </row>
    <row r="135" spans="1:6">
      <c r="A135" s="71"/>
      <c r="B135" s="72"/>
      <c r="C135" s="73"/>
      <c r="D135" s="128">
        <v>0</v>
      </c>
      <c r="E135" s="169">
        <f t="shared" si="14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26.75</v>
      </c>
      <c r="F136" s="182"/>
    </row>
    <row r="137" spans="1:6">
      <c r="A137" s="8"/>
      <c r="B137" s="8"/>
      <c r="C137" s="58" t="s">
        <v>14</v>
      </c>
      <c r="D137" s="29">
        <v>20</v>
      </c>
      <c r="E137" s="171">
        <f>E136*D137</f>
        <v>535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E134:F134"/>
    <mergeCell ref="E135:F135"/>
    <mergeCell ref="E137:F137"/>
    <mergeCell ref="A50:C50"/>
    <mergeCell ref="A51:C51"/>
    <mergeCell ref="A66:C66"/>
    <mergeCell ref="A67:C67"/>
    <mergeCell ref="A82:C82"/>
    <mergeCell ref="A83:C83"/>
    <mergeCell ref="C126:D126"/>
    <mergeCell ref="C136:D136"/>
    <mergeCell ref="E136:F136"/>
    <mergeCell ref="E131:F131"/>
    <mergeCell ref="E132:F132"/>
    <mergeCell ref="E130:F130"/>
    <mergeCell ref="A114:C114"/>
    <mergeCell ref="G4:I4"/>
    <mergeCell ref="A1:I1"/>
    <mergeCell ref="A98:C98"/>
    <mergeCell ref="A99:C99"/>
    <mergeCell ref="E133:F133"/>
    <mergeCell ref="A35:C35"/>
    <mergeCell ref="E5:F5"/>
    <mergeCell ref="A18:C18"/>
    <mergeCell ref="A19:C19"/>
    <mergeCell ref="A34:C34"/>
    <mergeCell ref="A115:C115"/>
  </mergeCells>
  <pageMargins left="0.70866141732283472" right="0.70866141732283472" top="0.74803149606299213" bottom="0.74803149606299213" header="0.31496062992125984" footer="0.31496062992125984"/>
  <pageSetup orientation="landscape" horizontalDpi="4294967294" verticalDpi="0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K143"/>
  <sheetViews>
    <sheetView tabSelected="1" zoomScaleNormal="100" zoomScalePageLayoutView="140" workbookViewId="0">
      <pane ySplit="5" topLeftCell="A57" activePane="bottomLeft" state="frozen"/>
      <selection activeCell="A3" sqref="A3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115">
        <v>20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93" t="s">
        <v>63</v>
      </c>
      <c r="B5" s="93"/>
      <c r="C5" s="47" t="s">
        <v>6</v>
      </c>
      <c r="D5" s="93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52">
        <f>'19'!F6+7</f>
        <v>42261</v>
      </c>
      <c r="F6" s="52">
        <f>E6+7</f>
        <v>42268</v>
      </c>
      <c r="G6" s="87"/>
      <c r="H6" s="88"/>
      <c r="I6" s="89" t="s">
        <v>0</v>
      </c>
    </row>
    <row r="7" spans="1:9" ht="14.25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25">
        <f>COUNTIF(E7:F7,"R")+'19'!G7-H7</f>
        <v>0</v>
      </c>
      <c r="H7" s="36">
        <v>0</v>
      </c>
      <c r="I7" s="90" t="s">
        <v>0</v>
      </c>
    </row>
    <row r="8" spans="1:9" ht="14.25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25">
        <f>COUNTIF(E8:F8,"R")+'19'!G8-H8</f>
        <v>0</v>
      </c>
      <c r="H8" s="36">
        <v>0</v>
      </c>
      <c r="I8" s="90"/>
    </row>
    <row r="9" spans="1:9" ht="14.25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25">
        <f>COUNTIF(E9:F9,"R")+'19'!G9-H9</f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0</v>
      </c>
      <c r="F10" s="21" t="s">
        <v>0</v>
      </c>
      <c r="G10" s="125">
        <f>COUNTIF(E10:F10,"R")+'19'!G10-H10</f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0</v>
      </c>
      <c r="F11" s="21" t="s">
        <v>0</v>
      </c>
      <c r="G11" s="125">
        <f>COUNTIF(E11:F11,"R")+'19'!G11-H11</f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7" t="s">
        <v>98</v>
      </c>
      <c r="B13" s="24"/>
      <c r="C13" s="19" t="s">
        <v>99</v>
      </c>
      <c r="D13" s="25">
        <v>45</v>
      </c>
      <c r="E13" s="21" t="s">
        <v>0</v>
      </c>
      <c r="F13" s="21" t="s">
        <v>0</v>
      </c>
      <c r="G13" s="125">
        <f>COUNTIF(E13:F13,"R")+'19'!G13-H13</f>
        <v>0</v>
      </c>
      <c r="H13" s="36">
        <v>0</v>
      </c>
      <c r="I13" s="90" t="s">
        <v>0</v>
      </c>
    </row>
    <row r="14" spans="1:9">
      <c r="A14" s="17" t="s">
        <v>100</v>
      </c>
      <c r="B14" s="24"/>
      <c r="C14" s="19" t="s">
        <v>101</v>
      </c>
      <c r="D14" s="25">
        <v>45</v>
      </c>
      <c r="E14" s="21" t="s">
        <v>0</v>
      </c>
      <c r="F14" s="21" t="s">
        <v>0</v>
      </c>
      <c r="G14" s="125">
        <f>COUNTIF(E14:F14,"R")+'19'!G14-H14</f>
        <v>0</v>
      </c>
      <c r="H14" s="36">
        <v>0</v>
      </c>
      <c r="I14" s="90"/>
    </row>
    <row r="15" spans="1:9">
      <c r="A15" s="17" t="s">
        <v>23</v>
      </c>
      <c r="B15" s="24"/>
      <c r="C15" s="19" t="s">
        <v>87</v>
      </c>
      <c r="D15" s="25">
        <v>0</v>
      </c>
      <c r="E15" s="21" t="s">
        <v>0</v>
      </c>
      <c r="F15" s="21" t="s">
        <v>0</v>
      </c>
      <c r="G15" s="125">
        <f>COUNTIF(E15:F15,"R")+'19'!G15-H15</f>
        <v>0</v>
      </c>
      <c r="H15" s="36">
        <v>0</v>
      </c>
      <c r="I15" s="90"/>
    </row>
    <row r="16" spans="1:9">
      <c r="A16" s="17" t="s">
        <v>24</v>
      </c>
      <c r="B16" s="24"/>
      <c r="C16" s="19" t="s">
        <v>87</v>
      </c>
      <c r="D16" s="25">
        <v>0</v>
      </c>
      <c r="E16" s="26" t="s">
        <v>0</v>
      </c>
      <c r="F16" s="26" t="s">
        <v>0</v>
      </c>
      <c r="G16" s="125">
        <f>COUNTIF(E16:F16,"R")+'19'!G16-H16</f>
        <v>0</v>
      </c>
      <c r="H16" s="36">
        <v>0</v>
      </c>
      <c r="I16" s="90"/>
    </row>
    <row r="17" spans="1:9">
      <c r="A17" s="17" t="s">
        <v>68</v>
      </c>
      <c r="B17" s="24"/>
      <c r="C17" s="19" t="s">
        <v>87</v>
      </c>
      <c r="D17" s="25">
        <v>0</v>
      </c>
      <c r="E17" s="21" t="s">
        <v>0</v>
      </c>
      <c r="F17" s="21" t="s">
        <v>0</v>
      </c>
      <c r="G17" s="125">
        <f>COUNTIF(E17:F17,"R")+'19'!G17-H17</f>
        <v>0</v>
      </c>
      <c r="H17" s="36">
        <v>0</v>
      </c>
      <c r="I17" s="90"/>
    </row>
    <row r="18" spans="1:9">
      <c r="A18" s="173" t="s">
        <v>11</v>
      </c>
      <c r="B18" s="173"/>
      <c r="C18" s="174"/>
      <c r="D18" s="129">
        <f>(D7+D8+D9+D10+D11+D13+D14+D15+D16+D17)/60</f>
        <v>2.75</v>
      </c>
      <c r="E18" s="130">
        <f>SUMPRODUCT(D7:D17*((E7:E17="p")+(E7:E17="a")))/60</f>
        <v>0</v>
      </c>
      <c r="F18" s="130">
        <f>SUMPRODUCT(D7:D17*((F7:F17="p")+(F7:F17="a")))/60</f>
        <v>0</v>
      </c>
      <c r="G18" s="131" t="s">
        <v>0</v>
      </c>
    </row>
    <row r="19" spans="1:9">
      <c r="A19" s="175" t="s">
        <v>12</v>
      </c>
      <c r="B19" s="175"/>
      <c r="C19" s="176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</row>
    <row r="20" spans="1:9">
      <c r="A20" s="94"/>
      <c r="B20" s="94"/>
      <c r="C20" s="11"/>
      <c r="D20" s="5"/>
      <c r="E20" s="136"/>
      <c r="F20" s="136"/>
      <c r="G20" s="137"/>
    </row>
    <row r="21" spans="1:9">
      <c r="A21" s="7"/>
      <c r="B21" s="7"/>
      <c r="C21" s="11"/>
      <c r="D21" s="5"/>
      <c r="E21" s="136"/>
      <c r="F21" s="136"/>
      <c r="G21" s="137"/>
    </row>
    <row r="22" spans="1:9">
      <c r="A22" s="49" t="s">
        <v>4</v>
      </c>
      <c r="B22" s="49"/>
      <c r="C22" s="50"/>
      <c r="D22" s="140" t="s">
        <v>3</v>
      </c>
      <c r="E22" s="106">
        <f>E6+1</f>
        <v>42262</v>
      </c>
      <c r="F22" s="106">
        <f>E22+7</f>
        <v>42269</v>
      </c>
      <c r="G22" s="141"/>
    </row>
    <row r="23" spans="1:9">
      <c r="A23" s="17" t="s">
        <v>25</v>
      </c>
      <c r="B23" s="18"/>
      <c r="C23" s="19" t="s">
        <v>87</v>
      </c>
      <c r="D23" s="105">
        <v>0</v>
      </c>
      <c r="E23" s="124" t="s">
        <v>0</v>
      </c>
      <c r="F23" s="124" t="s">
        <v>0</v>
      </c>
      <c r="G23" s="125">
        <f>COUNTIF(E23:F23,"R")+'19'!G23-H23</f>
        <v>0</v>
      </c>
      <c r="H23" s="36">
        <v>0</v>
      </c>
      <c r="I23" s="90" t="s">
        <v>0</v>
      </c>
    </row>
    <row r="24" spans="1:9">
      <c r="A24" s="17" t="s">
        <v>26</v>
      </c>
      <c r="B24" s="22"/>
      <c r="C24" s="19" t="s">
        <v>87</v>
      </c>
      <c r="D24" s="105">
        <v>0</v>
      </c>
      <c r="E24" s="124" t="s">
        <v>0</v>
      </c>
      <c r="F24" s="124" t="s">
        <v>0</v>
      </c>
      <c r="G24" s="125">
        <f>COUNTIF(E24:F24,"R")+'19'!G24-H24</f>
        <v>0</v>
      </c>
      <c r="H24" s="36">
        <v>0</v>
      </c>
      <c r="I24" s="90"/>
    </row>
    <row r="25" spans="1:9">
      <c r="A25" s="17" t="s">
        <v>27</v>
      </c>
      <c r="B25" s="23"/>
      <c r="C25" s="19" t="s">
        <v>87</v>
      </c>
      <c r="D25" s="105">
        <v>0</v>
      </c>
      <c r="E25" s="124" t="s">
        <v>0</v>
      </c>
      <c r="F25" s="124" t="s">
        <v>0</v>
      </c>
      <c r="G25" s="125">
        <f>COUNTIF(E25:F25,"R")+'19'!G25-H25</f>
        <v>0</v>
      </c>
      <c r="H25" s="36">
        <v>0</v>
      </c>
      <c r="I25" s="90"/>
    </row>
    <row r="26" spans="1:9">
      <c r="A26" s="17" t="s">
        <v>28</v>
      </c>
      <c r="B26" s="24"/>
      <c r="C26" s="19" t="s">
        <v>87</v>
      </c>
      <c r="D26" s="105">
        <v>0</v>
      </c>
      <c r="E26" s="124" t="s">
        <v>0</v>
      </c>
      <c r="F26" s="124" t="s">
        <v>0</v>
      </c>
      <c r="G26" s="125">
        <f>COUNTIF(E26:F26,"R")+'19'!G26-H26</f>
        <v>0</v>
      </c>
      <c r="H26" s="36">
        <v>0</v>
      </c>
      <c r="I26" s="90"/>
    </row>
    <row r="27" spans="1:9">
      <c r="A27" s="17" t="s">
        <v>29</v>
      </c>
      <c r="B27" s="24"/>
      <c r="C27" s="19" t="s">
        <v>87</v>
      </c>
      <c r="D27" s="105">
        <v>0</v>
      </c>
      <c r="E27" s="124" t="s">
        <v>0</v>
      </c>
      <c r="F27" s="124" t="s">
        <v>0</v>
      </c>
      <c r="G27" s="125">
        <f>COUNTIF(E27:F27,"R")+'19'!G27-H27</f>
        <v>0</v>
      </c>
      <c r="H27" s="36">
        <v>0</v>
      </c>
      <c r="I27" s="90"/>
    </row>
    <row r="28" spans="1:9">
      <c r="A28" s="107" t="s">
        <v>2</v>
      </c>
      <c r="B28" s="108"/>
      <c r="C28" s="104" t="s">
        <v>87</v>
      </c>
      <c r="D28" s="105">
        <v>15</v>
      </c>
      <c r="E28" s="109"/>
      <c r="F28" s="109"/>
      <c r="G28" s="110" t="s">
        <v>0</v>
      </c>
      <c r="H28" s="111" t="s">
        <v>0</v>
      </c>
      <c r="I28" s="112" t="s">
        <v>0</v>
      </c>
    </row>
    <row r="29" spans="1:9">
      <c r="A29" s="17" t="s">
        <v>106</v>
      </c>
      <c r="B29" s="24"/>
      <c r="C29" s="19" t="s">
        <v>105</v>
      </c>
      <c r="D29" s="123">
        <v>45</v>
      </c>
      <c r="E29" s="124" t="s">
        <v>0</v>
      </c>
      <c r="F29" s="124" t="s">
        <v>0</v>
      </c>
      <c r="G29" s="125">
        <f>COUNTIF(E29:F29,"R")+'19'!G29-H29</f>
        <v>0</v>
      </c>
      <c r="H29" s="36">
        <v>0</v>
      </c>
      <c r="I29" s="90"/>
    </row>
    <row r="30" spans="1:9">
      <c r="A30" s="17" t="s">
        <v>30</v>
      </c>
      <c r="B30" s="24"/>
      <c r="C30" s="19" t="s">
        <v>87</v>
      </c>
      <c r="D30" s="123">
        <v>0</v>
      </c>
      <c r="E30" s="124" t="s">
        <v>0</v>
      </c>
      <c r="F30" s="124" t="s">
        <v>0</v>
      </c>
      <c r="G30" s="125">
        <f>COUNTIF(E30:F30,"R")+'19'!G30-H30</f>
        <v>0</v>
      </c>
      <c r="H30" s="36">
        <v>0</v>
      </c>
      <c r="I30" s="90"/>
    </row>
    <row r="31" spans="1:9">
      <c r="A31" s="17" t="s">
        <v>31</v>
      </c>
      <c r="B31" s="24"/>
      <c r="C31" s="19" t="s">
        <v>87</v>
      </c>
      <c r="D31" s="123">
        <v>0</v>
      </c>
      <c r="E31" s="124" t="s">
        <v>0</v>
      </c>
      <c r="F31" s="124" t="s">
        <v>0</v>
      </c>
      <c r="G31" s="125">
        <f>COUNTIF(E31:F31,"R")+'19'!G31-H31</f>
        <v>0</v>
      </c>
      <c r="H31" s="36">
        <v>0</v>
      </c>
      <c r="I31" s="90"/>
    </row>
    <row r="32" spans="1:9">
      <c r="A32" s="17" t="s">
        <v>32</v>
      </c>
      <c r="B32" s="24"/>
      <c r="C32" s="19" t="s">
        <v>87</v>
      </c>
      <c r="D32" s="123">
        <v>0</v>
      </c>
      <c r="E32" s="128" t="s">
        <v>0</v>
      </c>
      <c r="F32" s="128" t="s">
        <v>0</v>
      </c>
      <c r="G32" s="125">
        <f>COUNTIF(E32:F32,"R")+'19'!G32-H32</f>
        <v>0</v>
      </c>
      <c r="H32" s="36">
        <v>0</v>
      </c>
      <c r="I32" s="90"/>
    </row>
    <row r="33" spans="1:9">
      <c r="A33" s="17" t="s">
        <v>69</v>
      </c>
      <c r="B33" s="24"/>
      <c r="C33" s="19" t="s">
        <v>87</v>
      </c>
      <c r="D33" s="123">
        <v>0</v>
      </c>
      <c r="E33" s="124" t="s">
        <v>0</v>
      </c>
      <c r="F33" s="124" t="s">
        <v>0</v>
      </c>
      <c r="G33" s="125">
        <f>COUNTIF(E33:F33,"R")+'19'!G33-H33</f>
        <v>0</v>
      </c>
      <c r="H33" s="36">
        <v>0</v>
      </c>
      <c r="I33" s="90"/>
    </row>
    <row r="34" spans="1:9">
      <c r="A34" s="173" t="s">
        <v>11</v>
      </c>
      <c r="B34" s="173"/>
      <c r="C34" s="174"/>
      <c r="D34" s="129">
        <f>(D23+D24+D25+D26+D27+D29+D30+D31+D32+D33)/60</f>
        <v>0.75</v>
      </c>
      <c r="E34" s="130">
        <f>SUMPRODUCT(D23:D33*((E23:E33="p")+(E23:E33="a")))/60</f>
        <v>0</v>
      </c>
      <c r="F34" s="130">
        <f>SUMPRODUCT(D23:D33*((F23:F33="p")+(F23:F33="a")))/60</f>
        <v>0</v>
      </c>
      <c r="G34" s="131" t="s">
        <v>0</v>
      </c>
    </row>
    <row r="35" spans="1:9">
      <c r="A35" s="175" t="s">
        <v>12</v>
      </c>
      <c r="B35" s="175"/>
      <c r="C35" s="176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</row>
    <row r="36" spans="1:9">
      <c r="A36" s="94"/>
      <c r="B36" s="9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42263</v>
      </c>
      <c r="F38" s="52">
        <f>E38+7</f>
        <v>42270</v>
      </c>
      <c r="G38" s="53"/>
    </row>
    <row r="39" spans="1:9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25">
        <f>COUNTIF(E39:F39,"R")+'19'!G39-H39</f>
        <v>0</v>
      </c>
      <c r="H39" s="36">
        <v>0</v>
      </c>
      <c r="I39" s="90"/>
    </row>
    <row r="40" spans="1:9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25">
        <f>COUNTIF(E40:F40,"R")+'19'!G40-H40</f>
        <v>0</v>
      </c>
      <c r="H40" s="36">
        <v>0</v>
      </c>
      <c r="I40" s="90"/>
    </row>
    <row r="41" spans="1:9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25">
        <f>COUNTIF(E41:F41,"R")+'19'!G41-H41</f>
        <v>0</v>
      </c>
      <c r="H41" s="36">
        <v>0</v>
      </c>
      <c r="I41" s="90"/>
    </row>
    <row r="42" spans="1:9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25">
        <f>COUNTIF(E42:F42,"R")+'19'!G42-H42</f>
        <v>0</v>
      </c>
      <c r="H42" s="36">
        <v>0</v>
      </c>
      <c r="I42" s="90"/>
    </row>
    <row r="43" spans="1:9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25">
        <f>COUNTIF(E43:F43,"R")+'19'!G43-H43</f>
        <v>0</v>
      </c>
      <c r="H43" s="36">
        <v>0</v>
      </c>
      <c r="I43" s="90"/>
    </row>
    <row r="44" spans="1:9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23">
        <v>45</v>
      </c>
      <c r="E45" s="124" t="s">
        <v>0</v>
      </c>
      <c r="F45" s="124" t="s">
        <v>0</v>
      </c>
      <c r="G45" s="125">
        <f>COUNTIF(E45:F45,"R")+'19'!G45-H45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0</v>
      </c>
      <c r="F46" s="124" t="s">
        <v>0</v>
      </c>
      <c r="G46" s="125">
        <f>COUNTIF(E46:F46,"R")+'19'!G46-H46</f>
        <v>0</v>
      </c>
      <c r="H46" s="36">
        <v>0</v>
      </c>
      <c r="I46" s="90"/>
    </row>
    <row r="47" spans="1:9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25">
        <f>COUNTIF(E47:F47,"R")+'19'!G47-H47</f>
        <v>0</v>
      </c>
      <c r="H47" s="36">
        <v>0</v>
      </c>
      <c r="I47" s="90"/>
    </row>
    <row r="48" spans="1:9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25">
        <f>COUNTIF(E48:F48,"R")+'19'!G48-H48</f>
        <v>0</v>
      </c>
      <c r="H48" s="36">
        <v>0</v>
      </c>
      <c r="I48" s="90"/>
    </row>
    <row r="49" spans="1:9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25">
        <f>COUNTIF(E49:F49,"R")+'19'!G49-H49</f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0</v>
      </c>
      <c r="F50" s="130">
        <f>SUMPRODUCT(D39:D49*((F39:F49="p")+(F39:F49="a")))/60</f>
        <v>0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48"/>
      <c r="B52" s="48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42264</v>
      </c>
      <c r="F54" s="52">
        <f>E54+7</f>
        <v>42271</v>
      </c>
      <c r="G54" s="53"/>
    </row>
    <row r="55" spans="1:9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25">
        <f>COUNTIF(E55:F55,"R")+'19'!G55-H55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0</v>
      </c>
      <c r="F56" s="21" t="s">
        <v>0</v>
      </c>
      <c r="G56" s="125">
        <f>COUNTIF(E56:F56,"R")+'19'!G56-H56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0</v>
      </c>
      <c r="F57" s="21" t="s">
        <v>0</v>
      </c>
      <c r="G57" s="125">
        <f>COUNTIF(E57:F57,"R")+'19'!G57-H57</f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0</v>
      </c>
      <c r="F58" s="21" t="s">
        <v>0</v>
      </c>
      <c r="G58" s="125">
        <f>COUNTIF(E58:F58,"R")+'19'!G58-H58</f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0</v>
      </c>
      <c r="F59" s="21" t="s">
        <v>0</v>
      </c>
      <c r="G59" s="125">
        <f>COUNTIF(E59:F59,"R")+'19'!G59-H59</f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0</v>
      </c>
      <c r="F61" s="124" t="s">
        <v>0</v>
      </c>
      <c r="G61" s="125">
        <f>COUNTIF(E61:F61,"R")+'19'!G61-H61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0</v>
      </c>
      <c r="F62" s="124" t="s">
        <v>0</v>
      </c>
      <c r="G62" s="125">
        <f>COUNTIF(E62:F62,"R")+'19'!G62-H62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0</v>
      </c>
      <c r="F63" s="124" t="s">
        <v>0</v>
      </c>
      <c r="G63" s="125">
        <f>COUNTIF(E63:F63,"R")+'19'!G63-H63</f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0</v>
      </c>
      <c r="F64" s="128" t="s">
        <v>0</v>
      </c>
      <c r="G64" s="125">
        <f>COUNTIF(E64:F64,"R")+'19'!G64-H64</f>
        <v>0</v>
      </c>
      <c r="H64" s="126">
        <v>0</v>
      </c>
      <c r="I64" s="90"/>
    </row>
    <row r="65" spans="1:9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25">
        <f>COUNTIF(E65:F65,"R")+'19'!G65-H65</f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0</v>
      </c>
      <c r="F66" s="130">
        <f>SUMPRODUCT(D55:D65*((F55:F65="p")+(F55:F65="a")))/60</f>
        <v>0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>
      <c r="A68" s="48"/>
      <c r="B68" s="48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9" t="s">
        <v>9</v>
      </c>
      <c r="B70" s="49"/>
      <c r="C70" s="50"/>
      <c r="D70" s="51" t="s">
        <v>3</v>
      </c>
      <c r="E70" s="52">
        <f>E54+1</f>
        <v>42265</v>
      </c>
      <c r="F70" s="52">
        <f>E70+7</f>
        <v>42272</v>
      </c>
      <c r="G70" s="53"/>
    </row>
    <row r="71" spans="1:9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25">
        <f>COUNTIF(E71:F71,"R")+'19'!G71-H71</f>
        <v>0</v>
      </c>
      <c r="H71" s="36">
        <v>0</v>
      </c>
      <c r="I71" s="90"/>
    </row>
    <row r="72" spans="1:9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25">
        <f>COUNTIF(E72:F72,"R")+'19'!G72-H72</f>
        <v>0</v>
      </c>
      <c r="H72" s="36">
        <v>0</v>
      </c>
      <c r="I72" s="90"/>
    </row>
    <row r="73" spans="1:9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25">
        <f>COUNTIF(E73:F73,"R")+'19'!G73-H73</f>
        <v>0</v>
      </c>
      <c r="H73" s="36">
        <v>0</v>
      </c>
      <c r="I73" s="90"/>
    </row>
    <row r="74" spans="1:9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25">
        <f>COUNTIF(E74:F74,"R")+'19'!G74-H74</f>
        <v>0</v>
      </c>
      <c r="H74" s="36">
        <v>0</v>
      </c>
      <c r="I74" s="90"/>
    </row>
    <row r="75" spans="1:9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25">
        <f>COUNTIF(E75:F75,"R")+'19'!G75-H75</f>
        <v>0</v>
      </c>
      <c r="H75" s="36">
        <v>0</v>
      </c>
      <c r="I75" s="90"/>
    </row>
    <row r="76" spans="1:9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25">
        <f>COUNTIF(E77:F77,"R")+'19'!G77-H77</f>
        <v>0</v>
      </c>
      <c r="H77" s="36">
        <v>0</v>
      </c>
      <c r="I77" s="90"/>
    </row>
    <row r="78" spans="1:9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25">
        <f>COUNTIF(E78:F78,"R")+'19'!G78-H78</f>
        <v>0</v>
      </c>
      <c r="H78" s="36">
        <v>0</v>
      </c>
      <c r="I78" s="90"/>
    </row>
    <row r="79" spans="1:9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25">
        <f>COUNTIF(E79:F79,"R")+'19'!G79-H79</f>
        <v>0</v>
      </c>
      <c r="H79" s="36">
        <v>0</v>
      </c>
      <c r="I79" s="90"/>
    </row>
    <row r="80" spans="1:9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25">
        <f>COUNTIF(E80:F80,"R")+'19'!G80-H80</f>
        <v>0</v>
      </c>
      <c r="H80" s="36">
        <v>0</v>
      </c>
      <c r="I80" s="90"/>
    </row>
    <row r="81" spans="1:1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25">
        <f>COUNTIF(E81:F81,"R")+'19'!G81-H81</f>
        <v>0</v>
      </c>
      <c r="H81" s="36">
        <v>0</v>
      </c>
      <c r="I81" s="90"/>
    </row>
    <row r="82" spans="1:1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94"/>
      <c r="B84" s="94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42266</v>
      </c>
      <c r="F86" s="52">
        <f>E86+7</f>
        <v>42273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25">
        <f>COUNTIF(E87:F87,"R")+'19'!G87-H87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25">
        <f>COUNTIF(E88:F88,"R")+'19'!G88-H88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25">
        <f>COUNTIF(E89:F89,"R")+'19'!G89-H89</f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0</v>
      </c>
      <c r="F90" s="21" t="s">
        <v>0</v>
      </c>
      <c r="G90" s="125">
        <f>COUNTIF(E90:F90,"R")+'19'!G90-H90</f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0</v>
      </c>
      <c r="F91" s="21" t="s">
        <v>0</v>
      </c>
      <c r="G91" s="125">
        <f>COUNTIF(E91:F91,"R")+'19'!G91-H91</f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87</v>
      </c>
      <c r="D92" s="105">
        <v>0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53</v>
      </c>
      <c r="B93" s="122"/>
      <c r="C93" s="104" t="s">
        <v>87</v>
      </c>
      <c r="D93" s="123">
        <v>0</v>
      </c>
      <c r="E93" s="124" t="s">
        <v>0</v>
      </c>
      <c r="F93" s="124" t="s">
        <v>0</v>
      </c>
      <c r="G93" s="125">
        <f>COUNTIF(E93:F93,"R")+'19'!G93-H93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25">
        <f>COUNTIF(E94:F94,"R")+'19'!G94-H94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25">
        <f>COUNTIF(E95:F95,"R")+'19'!G95-H95</f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25">
        <f>COUNTIF(E96:F96,"R")+'19'!G96-H96</f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25">
        <f>COUNTIF(E97:F97,"R")+'19'!G97-H97</f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1.25</v>
      </c>
      <c r="E98" s="130">
        <f>SUMPRODUCT(D87:D97*((E87:E97="p")+(E87:E97="a")))/60</f>
        <v>0</v>
      </c>
      <c r="F98" s="130">
        <f>SUMPRODUCT(D87:D97*((F87:F97="p")+(F87:F97="a")))/60</f>
        <v>0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94"/>
      <c r="B100" s="94"/>
      <c r="C100" s="48"/>
      <c r="D100" s="5"/>
      <c r="E100" s="45"/>
      <c r="F100" s="45"/>
      <c r="G100" s="28"/>
    </row>
    <row r="101" spans="1:9">
      <c r="A101" s="94"/>
      <c r="B101" s="94"/>
      <c r="C101" s="48"/>
      <c r="D101" s="5"/>
      <c r="E101" s="45"/>
      <c r="F101" s="45"/>
      <c r="G101" s="28"/>
    </row>
    <row r="102" spans="1:9">
      <c r="A102" s="49" t="s">
        <v>74</v>
      </c>
      <c r="B102" s="49"/>
      <c r="C102" s="50"/>
      <c r="D102" s="51" t="s">
        <v>3</v>
      </c>
      <c r="E102" s="52">
        <f>E86+1</f>
        <v>42267</v>
      </c>
      <c r="F102" s="52">
        <f>E102+7</f>
        <v>42274</v>
      </c>
      <c r="G102" s="53"/>
    </row>
    <row r="103" spans="1:9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25">
        <f>COUNTIF(E103:F103,"R")+'19'!G103-H103</f>
        <v>0</v>
      </c>
      <c r="H103" s="36">
        <v>0</v>
      </c>
      <c r="I103" s="90"/>
    </row>
    <row r="104" spans="1:9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25">
        <f>COUNTIF(E104:F104,"R")+'19'!G104-H104</f>
        <v>0</v>
      </c>
      <c r="H104" s="36">
        <v>0</v>
      </c>
      <c r="I104" s="90"/>
    </row>
    <row r="105" spans="1:9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25">
        <f>COUNTIF(E105:F105,"R")+'19'!G105-H105</f>
        <v>0</v>
      </c>
      <c r="H105" s="36">
        <v>0</v>
      </c>
      <c r="I105" s="90"/>
    </row>
    <row r="106" spans="1:9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25">
        <f>COUNTIF(E106:F106,"R")+'19'!G106-H106</f>
        <v>0</v>
      </c>
      <c r="H106" s="36">
        <v>0</v>
      </c>
      <c r="I106" s="90"/>
    </row>
    <row r="107" spans="1:9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25">
        <f>COUNTIF(E107:F107,"R")+'19'!G107-H107</f>
        <v>0</v>
      </c>
      <c r="H107" s="36">
        <v>0</v>
      </c>
      <c r="I107" s="90"/>
    </row>
    <row r="108" spans="1:9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25">
        <f>COUNTIF(E109:F109,"R")+'19'!G109-H109</f>
        <v>0</v>
      </c>
      <c r="H109" s="36">
        <v>0</v>
      </c>
      <c r="I109" s="90"/>
    </row>
    <row r="110" spans="1:9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25">
        <f>COUNTIF(E110:F110,"R")+'19'!G110-H110</f>
        <v>0</v>
      </c>
      <c r="H110" s="36">
        <v>0</v>
      </c>
      <c r="I110" s="90"/>
    </row>
    <row r="111" spans="1:9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25">
        <f>COUNTIF(E111:F111,"R")+'19'!G111-H111</f>
        <v>0</v>
      </c>
      <c r="H111" s="36">
        <v>0</v>
      </c>
      <c r="I111" s="90"/>
    </row>
    <row r="112" spans="1:9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25">
        <f>COUNTIF(E112:F112,"R")+'19'!G112-H112</f>
        <v>0</v>
      </c>
      <c r="H112" s="36">
        <v>0</v>
      </c>
      <c r="I112" s="90"/>
    </row>
    <row r="113" spans="1:9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25">
        <f>COUNTIF(E113:F113,"R")+'19'!G113-H113</f>
        <v>0</v>
      </c>
      <c r="H113" s="36">
        <v>0</v>
      </c>
      <c r="I113" s="90"/>
    </row>
    <row r="114" spans="1:9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9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9">
      <c r="A116" s="134"/>
      <c r="B116" s="134"/>
      <c r="C116" s="154"/>
      <c r="D116" s="5"/>
      <c r="E116" s="155"/>
      <c r="F116" s="155"/>
      <c r="G116" s="131"/>
    </row>
    <row r="117" spans="1:9" hidden="1">
      <c r="A117" s="134"/>
      <c r="B117" s="134"/>
      <c r="C117" s="154"/>
      <c r="D117" s="5"/>
      <c r="E117" s="155"/>
      <c r="F117" s="155"/>
      <c r="G117" s="131"/>
    </row>
    <row r="118" spans="1:9" hidden="1">
      <c r="A118" s="134"/>
      <c r="B118" s="134"/>
      <c r="C118" s="154"/>
      <c r="D118" s="5"/>
      <c r="E118" s="155"/>
      <c r="F118" s="155"/>
      <c r="G118" s="131"/>
    </row>
    <row r="119" spans="1:9" hidden="1">
      <c r="A119" s="134"/>
      <c r="B119" s="134"/>
      <c r="C119" s="154"/>
      <c r="D119" s="5"/>
      <c r="E119" s="155"/>
      <c r="F119" s="155"/>
      <c r="G119" s="131"/>
    </row>
    <row r="120" spans="1:9" hidden="1">
      <c r="A120" s="134"/>
      <c r="B120" s="134"/>
      <c r="C120" s="154"/>
      <c r="D120" s="5"/>
      <c r="E120" s="155"/>
      <c r="F120" s="155"/>
      <c r="G120" s="131"/>
    </row>
    <row r="121" spans="1:9" hidden="1">
      <c r="A121" s="134"/>
      <c r="B121" s="134"/>
      <c r="C121" s="154"/>
      <c r="D121" s="5"/>
      <c r="E121" s="155"/>
      <c r="F121" s="155"/>
      <c r="G121" s="131"/>
    </row>
    <row r="122" spans="1:9" hidden="1">
      <c r="A122" s="134"/>
      <c r="B122" s="134"/>
      <c r="C122" s="154"/>
      <c r="D122" s="5"/>
      <c r="E122" s="155"/>
      <c r="F122" s="155"/>
      <c r="G122" s="131"/>
    </row>
    <row r="123" spans="1:9" hidden="1">
      <c r="A123" s="134"/>
      <c r="B123" s="134"/>
      <c r="C123" s="154"/>
      <c r="D123" s="5"/>
      <c r="E123" s="155"/>
      <c r="F123" s="155"/>
      <c r="G123" s="131"/>
    </row>
    <row r="124" spans="1:9" hidden="1">
      <c r="A124" s="134"/>
      <c r="B124" s="134"/>
      <c r="C124" s="154"/>
      <c r="D124" s="5"/>
      <c r="E124" s="155"/>
      <c r="F124" s="155"/>
      <c r="G124" s="131"/>
    </row>
    <row r="125" spans="1:9">
      <c r="A125" s="134"/>
      <c r="B125" s="134"/>
      <c r="C125" s="135"/>
      <c r="D125" s="5"/>
      <c r="E125" s="136"/>
      <c r="F125" s="136"/>
      <c r="G125" s="137"/>
    </row>
    <row r="126" spans="1:9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0</v>
      </c>
      <c r="F126" s="130">
        <f>F18+F19+F34+F35+F50+F51+F66+F67+F82+F83+F98+F99+F114+F115</f>
        <v>0</v>
      </c>
      <c r="G126" s="131" t="s">
        <v>0</v>
      </c>
    </row>
    <row r="127" spans="1:9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9">
      <c r="A128" s="91"/>
      <c r="B128" s="79"/>
      <c r="C128" s="14"/>
      <c r="D128" s="92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116" t="s">
        <v>134</v>
      </c>
      <c r="B130" s="67"/>
      <c r="C130" s="27"/>
      <c r="D130" s="128">
        <v>60</v>
      </c>
      <c r="E130" s="169">
        <f>D130/60</f>
        <v>1</v>
      </c>
      <c r="F130" s="169"/>
    </row>
    <row r="131" spans="1:6">
      <c r="A131" s="66"/>
      <c r="B131" s="67"/>
      <c r="C131" s="27"/>
      <c r="D131" s="128">
        <v>0</v>
      </c>
      <c r="E131" s="169">
        <f t="shared" ref="E131:E135" si="0">D131/60</f>
        <v>0</v>
      </c>
      <c r="F131" s="169"/>
    </row>
    <row r="132" spans="1:6">
      <c r="A132" s="66"/>
      <c r="B132" s="67"/>
      <c r="C132" s="27"/>
      <c r="D132" s="128">
        <v>0</v>
      </c>
      <c r="E132" s="169">
        <f t="shared" si="0"/>
        <v>0</v>
      </c>
      <c r="F132" s="169"/>
    </row>
    <row r="133" spans="1:6">
      <c r="A133" s="68"/>
      <c r="B133" s="69"/>
      <c r="C133" s="70"/>
      <c r="D133" s="128">
        <v>0</v>
      </c>
      <c r="E133" s="169">
        <f t="shared" si="0"/>
        <v>0</v>
      </c>
      <c r="F133" s="169"/>
    </row>
    <row r="134" spans="1:6">
      <c r="A134" s="68" t="s">
        <v>0</v>
      </c>
      <c r="B134" s="69"/>
      <c r="C134" s="70"/>
      <c r="D134" s="128">
        <v>0</v>
      </c>
      <c r="E134" s="169">
        <f t="shared" si="0"/>
        <v>0</v>
      </c>
      <c r="F134" s="169"/>
    </row>
    <row r="135" spans="1:6">
      <c r="A135" s="71"/>
      <c r="B135" s="72"/>
      <c r="C135" s="73"/>
      <c r="D135" s="128">
        <v>0</v>
      </c>
      <c r="E135" s="169">
        <f t="shared" si="0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1</v>
      </c>
      <c r="F136" s="182"/>
    </row>
    <row r="137" spans="1:6">
      <c r="A137" s="8"/>
      <c r="B137" s="8"/>
      <c r="C137" s="58" t="s">
        <v>14</v>
      </c>
      <c r="D137" s="29">
        <v>20</v>
      </c>
      <c r="E137" s="171">
        <f>E136*D137</f>
        <v>20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C136:D136"/>
    <mergeCell ref="E136:F136"/>
    <mergeCell ref="E137:F137"/>
    <mergeCell ref="E130:F130"/>
    <mergeCell ref="E131:F131"/>
    <mergeCell ref="E132:F132"/>
    <mergeCell ref="E133:F133"/>
    <mergeCell ref="E134:F134"/>
    <mergeCell ref="E135:F135"/>
    <mergeCell ref="C126:D126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A34:C34"/>
    <mergeCell ref="A1:I1"/>
    <mergeCell ref="G4:I4"/>
    <mergeCell ref="E5:F5"/>
    <mergeCell ref="A18:C18"/>
    <mergeCell ref="A19:C19"/>
  </mergeCells>
  <pageMargins left="0.70866141732283472" right="0.70866141732283472" top="0.74803149606299213" bottom="0.74803149606299213" header="0.31496062992125984" footer="0.31496062992125984"/>
  <pageSetup orientation="landscape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K143"/>
  <sheetViews>
    <sheetView tabSelected="1" zoomScaleNormal="100" zoomScalePageLayoutView="140" workbookViewId="0">
      <pane ySplit="5" topLeftCell="A27" activePane="bottomLeft" state="frozen"/>
      <selection activeCell="A3" sqref="A3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115">
        <v>21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95" t="s">
        <v>63</v>
      </c>
      <c r="B5" s="95"/>
      <c r="C5" s="47" t="s">
        <v>6</v>
      </c>
      <c r="D5" s="95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52">
        <f>'20'!F6+7</f>
        <v>42275</v>
      </c>
      <c r="F6" s="52">
        <f>E6+7</f>
        <v>42282</v>
      </c>
      <c r="G6" s="87"/>
      <c r="H6" s="88"/>
      <c r="I6" s="89" t="s">
        <v>0</v>
      </c>
    </row>
    <row r="7" spans="1:9" ht="14.25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51">
        <f>COUNTIF(E7:F7,"R")+'20'!G7-H7</f>
        <v>0</v>
      </c>
      <c r="H7" s="36">
        <v>0</v>
      </c>
      <c r="I7" s="90" t="s">
        <v>0</v>
      </c>
    </row>
    <row r="8" spans="1:9" ht="14.25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25">
        <f>COUNTIF(E8:F8,"R")+'20'!G8-H8</f>
        <v>0</v>
      </c>
      <c r="H8" s="36">
        <v>0</v>
      </c>
      <c r="I8" s="90"/>
    </row>
    <row r="9" spans="1:9" ht="14.25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25">
        <f>COUNTIF(E9:F9,"R")+'20'!G9-H9</f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0</v>
      </c>
      <c r="F10" s="21" t="s">
        <v>0</v>
      </c>
      <c r="G10" s="125">
        <f>COUNTIF(E10:F10,"R")+'20'!G10-H10</f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0</v>
      </c>
      <c r="F11" s="21" t="s">
        <v>0</v>
      </c>
      <c r="G11" s="125">
        <f>COUNTIF(E11:F11,"R")+'20'!G11-H11</f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7" t="s">
        <v>98</v>
      </c>
      <c r="B13" s="24"/>
      <c r="C13" s="19" t="s">
        <v>99</v>
      </c>
      <c r="D13" s="25">
        <v>45</v>
      </c>
      <c r="E13" s="21" t="s">
        <v>0</v>
      </c>
      <c r="F13" s="21" t="s">
        <v>0</v>
      </c>
      <c r="G13" s="125">
        <f>COUNTIF(E13:F13,"R")+'20'!G13-H13</f>
        <v>0</v>
      </c>
      <c r="H13" s="36">
        <v>0</v>
      </c>
      <c r="I13" s="90" t="s">
        <v>0</v>
      </c>
    </row>
    <row r="14" spans="1:9">
      <c r="A14" s="17" t="s">
        <v>100</v>
      </c>
      <c r="B14" s="24"/>
      <c r="C14" s="19" t="s">
        <v>101</v>
      </c>
      <c r="D14" s="25">
        <v>45</v>
      </c>
      <c r="E14" s="21" t="s">
        <v>0</v>
      </c>
      <c r="F14" s="21" t="s">
        <v>0</v>
      </c>
      <c r="G14" s="125">
        <f>COUNTIF(E14:F14,"R")+'20'!G14-H14</f>
        <v>0</v>
      </c>
      <c r="H14" s="36">
        <v>0</v>
      </c>
      <c r="I14" s="90"/>
    </row>
    <row r="15" spans="1:9">
      <c r="A15" s="17" t="s">
        <v>23</v>
      </c>
      <c r="B15" s="24"/>
      <c r="C15" s="19" t="s">
        <v>87</v>
      </c>
      <c r="D15" s="25">
        <v>0</v>
      </c>
      <c r="E15" s="21" t="s">
        <v>0</v>
      </c>
      <c r="F15" s="21" t="s">
        <v>0</v>
      </c>
      <c r="G15" s="125">
        <f>COUNTIF(E15:F15,"R")+'20'!G15-H15</f>
        <v>0</v>
      </c>
      <c r="H15" s="36">
        <v>0</v>
      </c>
      <c r="I15" s="90"/>
    </row>
    <row r="16" spans="1:9">
      <c r="A16" s="17" t="s">
        <v>24</v>
      </c>
      <c r="B16" s="24"/>
      <c r="C16" s="19" t="s">
        <v>87</v>
      </c>
      <c r="D16" s="25">
        <v>0</v>
      </c>
      <c r="E16" s="26" t="s">
        <v>0</v>
      </c>
      <c r="F16" s="26" t="s">
        <v>0</v>
      </c>
      <c r="G16" s="125">
        <f>COUNTIF(E16:F16,"R")+'20'!G16-H16</f>
        <v>0</v>
      </c>
      <c r="H16" s="36">
        <v>0</v>
      </c>
      <c r="I16" s="90"/>
    </row>
    <row r="17" spans="1:9">
      <c r="A17" s="17" t="s">
        <v>68</v>
      </c>
      <c r="B17" s="24"/>
      <c r="C17" s="19" t="s">
        <v>87</v>
      </c>
      <c r="D17" s="25">
        <v>0</v>
      </c>
      <c r="E17" s="21" t="s">
        <v>0</v>
      </c>
      <c r="F17" s="21" t="s">
        <v>0</v>
      </c>
      <c r="G17" s="125">
        <f>COUNTIF(E17:F17,"R")+'20'!G17-H17</f>
        <v>0</v>
      </c>
      <c r="H17" s="36">
        <v>0</v>
      </c>
      <c r="I17" s="90"/>
    </row>
    <row r="18" spans="1:9">
      <c r="A18" s="173" t="s">
        <v>11</v>
      </c>
      <c r="B18" s="173"/>
      <c r="C18" s="174"/>
      <c r="D18" s="129">
        <f>(D7+D8+D9+D10+D11+D13+D14+D15+D16+D17)/60</f>
        <v>2.75</v>
      </c>
      <c r="E18" s="130">
        <f>SUMPRODUCT(D7:D17*((E7:E17="p")+(E7:E17="a")))/60</f>
        <v>0</v>
      </c>
      <c r="F18" s="130">
        <f>SUMPRODUCT(D7:D17*((F7:F17="p")+(F7:F17="a")))/60</f>
        <v>0</v>
      </c>
      <c r="G18" s="131" t="s">
        <v>0</v>
      </c>
    </row>
    <row r="19" spans="1:9">
      <c r="A19" s="175" t="s">
        <v>12</v>
      </c>
      <c r="B19" s="175"/>
      <c r="C19" s="176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</row>
    <row r="20" spans="1:9">
      <c r="A20" s="94"/>
      <c r="B20" s="94"/>
      <c r="C20" s="11"/>
      <c r="D20" s="5"/>
      <c r="E20" s="136"/>
      <c r="F20" s="136"/>
      <c r="G20" s="137"/>
    </row>
    <row r="21" spans="1:9">
      <c r="A21" s="7"/>
      <c r="B21" s="7"/>
      <c r="C21" s="11"/>
      <c r="D21" s="5"/>
      <c r="E21" s="136"/>
      <c r="F21" s="136"/>
      <c r="G21" s="137"/>
    </row>
    <row r="22" spans="1:9">
      <c r="A22" s="49" t="s">
        <v>4</v>
      </c>
      <c r="B22" s="49"/>
      <c r="C22" s="50"/>
      <c r="D22" s="140" t="s">
        <v>3</v>
      </c>
      <c r="E22" s="106">
        <f>E6+1</f>
        <v>42276</v>
      </c>
      <c r="F22" s="106">
        <f>E22+7</f>
        <v>42283</v>
      </c>
      <c r="G22" s="141"/>
    </row>
    <row r="23" spans="1:9">
      <c r="A23" s="17" t="s">
        <v>25</v>
      </c>
      <c r="B23" s="18"/>
      <c r="C23" s="19" t="s">
        <v>87</v>
      </c>
      <c r="D23" s="105">
        <v>0</v>
      </c>
      <c r="E23" s="124" t="s">
        <v>0</v>
      </c>
      <c r="F23" s="124" t="s">
        <v>0</v>
      </c>
      <c r="G23" s="125">
        <f>COUNTIF(E23:F23,"R")+'20'!G23-H23</f>
        <v>0</v>
      </c>
      <c r="H23" s="36">
        <v>0</v>
      </c>
      <c r="I23" s="90" t="s">
        <v>0</v>
      </c>
    </row>
    <row r="24" spans="1:9">
      <c r="A24" s="17" t="s">
        <v>26</v>
      </c>
      <c r="B24" s="22"/>
      <c r="C24" s="19" t="s">
        <v>87</v>
      </c>
      <c r="D24" s="105">
        <v>0</v>
      </c>
      <c r="E24" s="124" t="s">
        <v>0</v>
      </c>
      <c r="F24" s="124" t="s">
        <v>0</v>
      </c>
      <c r="G24" s="125">
        <f>COUNTIF(E24:F24,"R")+'20'!G24-H24</f>
        <v>0</v>
      </c>
      <c r="H24" s="36">
        <v>0</v>
      </c>
      <c r="I24" s="90"/>
    </row>
    <row r="25" spans="1:9">
      <c r="A25" s="17" t="s">
        <v>27</v>
      </c>
      <c r="B25" s="23"/>
      <c r="C25" s="19" t="s">
        <v>87</v>
      </c>
      <c r="D25" s="105">
        <v>0</v>
      </c>
      <c r="E25" s="124" t="s">
        <v>0</v>
      </c>
      <c r="F25" s="124" t="s">
        <v>0</v>
      </c>
      <c r="G25" s="125">
        <f>COUNTIF(E25:F25,"R")+'20'!G25-H25</f>
        <v>0</v>
      </c>
      <c r="H25" s="36">
        <v>0</v>
      </c>
      <c r="I25" s="90"/>
    </row>
    <row r="26" spans="1:9">
      <c r="A26" s="17" t="s">
        <v>28</v>
      </c>
      <c r="B26" s="24"/>
      <c r="C26" s="19" t="s">
        <v>87</v>
      </c>
      <c r="D26" s="105">
        <v>0</v>
      </c>
      <c r="E26" s="124" t="s">
        <v>0</v>
      </c>
      <c r="F26" s="124" t="s">
        <v>0</v>
      </c>
      <c r="G26" s="125">
        <f>COUNTIF(E26:F26,"R")+'20'!G26-H26</f>
        <v>0</v>
      </c>
      <c r="H26" s="36">
        <v>0</v>
      </c>
      <c r="I26" s="90"/>
    </row>
    <row r="27" spans="1:9">
      <c r="A27" s="17" t="s">
        <v>29</v>
      </c>
      <c r="B27" s="24"/>
      <c r="C27" s="19" t="s">
        <v>87</v>
      </c>
      <c r="D27" s="105">
        <v>0</v>
      </c>
      <c r="E27" s="124" t="s">
        <v>0</v>
      </c>
      <c r="F27" s="124" t="s">
        <v>0</v>
      </c>
      <c r="G27" s="125">
        <f>COUNTIF(E27:F27,"R")+'20'!G27-H27</f>
        <v>0</v>
      </c>
      <c r="H27" s="36">
        <v>0</v>
      </c>
      <c r="I27" s="90"/>
    </row>
    <row r="28" spans="1:9">
      <c r="A28" s="107" t="s">
        <v>2</v>
      </c>
      <c r="B28" s="108"/>
      <c r="C28" s="104" t="s">
        <v>87</v>
      </c>
      <c r="D28" s="105">
        <v>0</v>
      </c>
      <c r="E28" s="109"/>
      <c r="F28" s="109"/>
      <c r="G28" s="110" t="s">
        <v>0</v>
      </c>
      <c r="H28" s="111" t="s">
        <v>0</v>
      </c>
      <c r="I28" s="112" t="s">
        <v>0</v>
      </c>
    </row>
    <row r="29" spans="1:9">
      <c r="A29" s="17" t="s">
        <v>106</v>
      </c>
      <c r="B29" s="24"/>
      <c r="C29" s="19" t="s">
        <v>105</v>
      </c>
      <c r="D29" s="123">
        <v>45</v>
      </c>
      <c r="E29" s="124" t="s">
        <v>0</v>
      </c>
      <c r="F29" s="124" t="s">
        <v>0</v>
      </c>
      <c r="G29" s="125">
        <f>COUNTIF(E29:F29,"R")+'20'!G29-H29</f>
        <v>0</v>
      </c>
      <c r="H29" s="36">
        <v>0</v>
      </c>
      <c r="I29" s="90"/>
    </row>
    <row r="30" spans="1:9">
      <c r="A30" s="17" t="s">
        <v>30</v>
      </c>
      <c r="B30" s="24"/>
      <c r="C30" s="19" t="s">
        <v>87</v>
      </c>
      <c r="D30" s="123">
        <v>0</v>
      </c>
      <c r="E30" s="124" t="s">
        <v>0</v>
      </c>
      <c r="F30" s="124" t="s">
        <v>0</v>
      </c>
      <c r="G30" s="125">
        <f>COUNTIF(E30:F30,"R")+'20'!G30-H30</f>
        <v>0</v>
      </c>
      <c r="H30" s="36">
        <v>0</v>
      </c>
      <c r="I30" s="90"/>
    </row>
    <row r="31" spans="1:9">
      <c r="A31" s="17" t="s">
        <v>31</v>
      </c>
      <c r="B31" s="24"/>
      <c r="C31" s="19" t="s">
        <v>87</v>
      </c>
      <c r="D31" s="123">
        <v>0</v>
      </c>
      <c r="E31" s="124" t="s">
        <v>0</v>
      </c>
      <c r="F31" s="124" t="s">
        <v>0</v>
      </c>
      <c r="G31" s="125">
        <f>COUNTIF(E31:F31,"R")+'20'!G31-H31</f>
        <v>0</v>
      </c>
      <c r="H31" s="36">
        <v>0</v>
      </c>
      <c r="I31" s="90"/>
    </row>
    <row r="32" spans="1:9">
      <c r="A32" s="17" t="s">
        <v>32</v>
      </c>
      <c r="B32" s="24"/>
      <c r="C32" s="19" t="s">
        <v>87</v>
      </c>
      <c r="D32" s="123">
        <v>0</v>
      </c>
      <c r="E32" s="128" t="s">
        <v>0</v>
      </c>
      <c r="F32" s="128" t="s">
        <v>0</v>
      </c>
      <c r="G32" s="125">
        <f>COUNTIF(E32:F32,"R")+'20'!G32-H32</f>
        <v>0</v>
      </c>
      <c r="H32" s="36">
        <v>0</v>
      </c>
      <c r="I32" s="90"/>
    </row>
    <row r="33" spans="1:9">
      <c r="A33" s="17" t="s">
        <v>69</v>
      </c>
      <c r="B33" s="24"/>
      <c r="C33" s="19" t="s">
        <v>87</v>
      </c>
      <c r="D33" s="123">
        <v>0</v>
      </c>
      <c r="E33" s="124" t="s">
        <v>0</v>
      </c>
      <c r="F33" s="124" t="s">
        <v>0</v>
      </c>
      <c r="G33" s="125">
        <f>COUNTIF(E33:F33,"R")+'20'!G33-H33</f>
        <v>0</v>
      </c>
      <c r="H33" s="36">
        <v>0</v>
      </c>
      <c r="I33" s="90"/>
    </row>
    <row r="34" spans="1:9">
      <c r="A34" s="173" t="s">
        <v>11</v>
      </c>
      <c r="B34" s="173"/>
      <c r="C34" s="174"/>
      <c r="D34" s="129">
        <f>(D23+D24+D25+D26+D27+D29+D30+D31+D32+D33)/60</f>
        <v>0.75</v>
      </c>
      <c r="E34" s="130">
        <f>SUMPRODUCT(D23:D33*((E23:E33="p")+(E23:E33="a")))/60</f>
        <v>0</v>
      </c>
      <c r="F34" s="130">
        <f>SUMPRODUCT(D23:D33*((F23:F33="p")+(F23:F33="a")))/60</f>
        <v>0</v>
      </c>
      <c r="G34" s="131" t="s">
        <v>0</v>
      </c>
    </row>
    <row r="35" spans="1:9">
      <c r="A35" s="175" t="s">
        <v>12</v>
      </c>
      <c r="B35" s="175"/>
      <c r="C35" s="176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</row>
    <row r="36" spans="1:9">
      <c r="A36" s="94"/>
      <c r="B36" s="9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42277</v>
      </c>
      <c r="F38" s="52">
        <f>E38+7</f>
        <v>42284</v>
      </c>
      <c r="G38" s="53"/>
    </row>
    <row r="39" spans="1:9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25">
        <f>COUNTIF(E39:F39,"R")+'20'!G39-H39</f>
        <v>0</v>
      </c>
      <c r="H39" s="36">
        <v>0</v>
      </c>
      <c r="I39" s="90"/>
    </row>
    <row r="40" spans="1:9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25">
        <f>COUNTIF(E40:F40,"R")+'20'!G40-H40</f>
        <v>0</v>
      </c>
      <c r="H40" s="36">
        <v>0</v>
      </c>
      <c r="I40" s="90"/>
    </row>
    <row r="41" spans="1:9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25">
        <f>COUNTIF(E41:F41,"R")+'20'!G41-H41</f>
        <v>0</v>
      </c>
      <c r="H41" s="36">
        <v>0</v>
      </c>
      <c r="I41" s="90"/>
    </row>
    <row r="42" spans="1:9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25">
        <f>COUNTIF(E42:F42,"R")+'20'!G42-H42</f>
        <v>0</v>
      </c>
      <c r="H42" s="36">
        <v>0</v>
      </c>
      <c r="I42" s="90"/>
    </row>
    <row r="43" spans="1:9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25">
        <f>COUNTIF(E43:F43,"R")+'20'!G43-H43</f>
        <v>0</v>
      </c>
      <c r="H43" s="36">
        <v>0</v>
      </c>
      <c r="I43" s="90"/>
    </row>
    <row r="44" spans="1:9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23">
        <v>45</v>
      </c>
      <c r="E45" s="124" t="s">
        <v>0</v>
      </c>
      <c r="F45" s="124" t="s">
        <v>0</v>
      </c>
      <c r="G45" s="125">
        <f>COUNTIF(E45:F45,"R")+'20'!G45-H45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0</v>
      </c>
      <c r="F46" s="124" t="s">
        <v>0</v>
      </c>
      <c r="G46" s="125">
        <f>COUNTIF(E46:F46,"R")+'20'!G46-H46</f>
        <v>0</v>
      </c>
      <c r="H46" s="36">
        <v>0</v>
      </c>
      <c r="I46" s="90"/>
    </row>
    <row r="47" spans="1:9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25">
        <f>COUNTIF(E47:F47,"R")+'20'!G47-H47</f>
        <v>0</v>
      </c>
      <c r="H47" s="36">
        <v>0</v>
      </c>
      <c r="I47" s="90"/>
    </row>
    <row r="48" spans="1:9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25">
        <f>COUNTIF(E48:F48,"R")+'20'!G48-H48</f>
        <v>0</v>
      </c>
      <c r="H48" s="36">
        <v>0</v>
      </c>
      <c r="I48" s="90"/>
    </row>
    <row r="49" spans="1:9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25">
        <f>COUNTIF(E49:F49,"R")+'20'!G49-H49</f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0</v>
      </c>
      <c r="F50" s="130">
        <f>SUMPRODUCT(D39:D49*((F39:F49="p")+(F39:F49="a")))/60</f>
        <v>0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48"/>
      <c r="B52" s="48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42278</v>
      </c>
      <c r="F54" s="52">
        <f>E54+7</f>
        <v>42285</v>
      </c>
      <c r="G54" s="53"/>
    </row>
    <row r="55" spans="1:9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25">
        <f>COUNTIF(E55:F55,"R")+'20'!G55-H55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0</v>
      </c>
      <c r="F56" s="21" t="s">
        <v>0</v>
      </c>
      <c r="G56" s="125">
        <f>COUNTIF(E56:F56,"R")+'20'!G56-H56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0</v>
      </c>
      <c r="F57" s="21" t="s">
        <v>0</v>
      </c>
      <c r="G57" s="125">
        <f>COUNTIF(E57:F57,"R")+'20'!G57-H57</f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0</v>
      </c>
      <c r="F58" s="21" t="s">
        <v>0</v>
      </c>
      <c r="G58" s="125">
        <f>COUNTIF(E58:F58,"R")+'20'!G58-H58</f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0</v>
      </c>
      <c r="F59" s="21" t="s">
        <v>0</v>
      </c>
      <c r="G59" s="125">
        <f>COUNTIF(E59:F59,"R")+'20'!G59-H59</f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0</v>
      </c>
      <c r="F61" s="124" t="s">
        <v>0</v>
      </c>
      <c r="G61" s="125">
        <f>COUNTIF(E61:F61,"R")+'20'!G61-H61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0</v>
      </c>
      <c r="F62" s="124" t="s">
        <v>0</v>
      </c>
      <c r="G62" s="125">
        <f>COUNTIF(E62:F62,"R")+'20'!G62-H62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0</v>
      </c>
      <c r="F63" s="124" t="s">
        <v>0</v>
      </c>
      <c r="G63" s="125">
        <f>COUNTIF(E63:F63,"R")+'20'!G63-H63</f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0</v>
      </c>
      <c r="F64" s="128" t="s">
        <v>0</v>
      </c>
      <c r="G64" s="125">
        <f>COUNTIF(E64:F64,"R")+'20'!G64-H64</f>
        <v>0</v>
      </c>
      <c r="H64" s="126">
        <v>0</v>
      </c>
      <c r="I64" s="90"/>
    </row>
    <row r="65" spans="1:9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25">
        <f>COUNTIF(E65:F65,"R")+'20'!G65-H65</f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0</v>
      </c>
      <c r="F66" s="130">
        <f>SUMPRODUCT(D55:D65*((F55:F65="p")+(F55:F65="a")))/60</f>
        <v>0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>
      <c r="A68" s="48"/>
      <c r="B68" s="48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9" t="s">
        <v>9</v>
      </c>
      <c r="B70" s="49"/>
      <c r="C70" s="50"/>
      <c r="D70" s="51" t="s">
        <v>3</v>
      </c>
      <c r="E70" s="52">
        <f>E54+1</f>
        <v>42279</v>
      </c>
      <c r="F70" s="52">
        <f>E70+7</f>
        <v>42286</v>
      </c>
      <c r="G70" s="53"/>
    </row>
    <row r="71" spans="1:9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25">
        <f>COUNTIF(E71:F71,"R")+'20'!G71-H71</f>
        <v>0</v>
      </c>
      <c r="H71" s="36">
        <v>0</v>
      </c>
      <c r="I71" s="90"/>
    </row>
    <row r="72" spans="1:9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25">
        <f>COUNTIF(E72:F72,"R")+'20'!G72-H72</f>
        <v>0</v>
      </c>
      <c r="H72" s="36">
        <v>0</v>
      </c>
      <c r="I72" s="90"/>
    </row>
    <row r="73" spans="1:9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25">
        <f>COUNTIF(E73:F73,"R")+'20'!G73-H73</f>
        <v>0</v>
      </c>
      <c r="H73" s="36">
        <v>0</v>
      </c>
      <c r="I73" s="90"/>
    </row>
    <row r="74" spans="1:9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25">
        <f>COUNTIF(E74:F74,"R")+'20'!G74-H74</f>
        <v>0</v>
      </c>
      <c r="H74" s="36">
        <v>0</v>
      </c>
      <c r="I74" s="90"/>
    </row>
    <row r="75" spans="1:9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25">
        <f>COUNTIF(E75:F75,"R")+'20'!G75-H75</f>
        <v>0</v>
      </c>
      <c r="H75" s="36">
        <v>0</v>
      </c>
      <c r="I75" s="90"/>
    </row>
    <row r="76" spans="1:9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25">
        <f>COUNTIF(E77:F77,"R")+'20'!G77-H77</f>
        <v>0</v>
      </c>
      <c r="H77" s="36">
        <v>0</v>
      </c>
      <c r="I77" s="90"/>
    </row>
    <row r="78" spans="1:9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25">
        <f>COUNTIF(E78:F78,"R")+'20'!G78-H78</f>
        <v>0</v>
      </c>
      <c r="H78" s="36">
        <v>0</v>
      </c>
      <c r="I78" s="90"/>
    </row>
    <row r="79" spans="1:9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25">
        <f>COUNTIF(E79:F79,"R")+'20'!G79-H79</f>
        <v>0</v>
      </c>
      <c r="H79" s="36">
        <v>0</v>
      </c>
      <c r="I79" s="90"/>
    </row>
    <row r="80" spans="1:9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25">
        <f>COUNTIF(E80:F80,"R")+'20'!G80-H80</f>
        <v>0</v>
      </c>
      <c r="H80" s="36">
        <v>0</v>
      </c>
      <c r="I80" s="90"/>
    </row>
    <row r="81" spans="1:1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25">
        <f>COUNTIF(E81:F81,"R")+'20'!G81-H81</f>
        <v>0</v>
      </c>
      <c r="H81" s="36">
        <v>0</v>
      </c>
      <c r="I81" s="90"/>
    </row>
    <row r="82" spans="1:1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94"/>
      <c r="B84" s="94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42280</v>
      </c>
      <c r="F86" s="52">
        <f>E86+7</f>
        <v>42287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25">
        <f>COUNTIF(E87:F87,"R")+'20'!G87-H87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25">
        <f>COUNTIF(E88:F88,"R")+'20'!G88-H88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25">
        <f>COUNTIF(E89:F89,"R")+'20'!G89-H89</f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0</v>
      </c>
      <c r="F90" s="21" t="s">
        <v>0</v>
      </c>
      <c r="G90" s="125">
        <f>COUNTIF(E90:F90,"R")+'20'!G90-H90</f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0</v>
      </c>
      <c r="F91" s="21" t="s">
        <v>0</v>
      </c>
      <c r="G91" s="125">
        <f>COUNTIF(E91:F91,"R")+'20'!G91-H91</f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87</v>
      </c>
      <c r="D92" s="105">
        <v>0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53</v>
      </c>
      <c r="B93" s="122"/>
      <c r="C93" s="104" t="s">
        <v>87</v>
      </c>
      <c r="D93" s="123">
        <v>0</v>
      </c>
      <c r="E93" s="124" t="s">
        <v>0</v>
      </c>
      <c r="F93" s="124" t="s">
        <v>0</v>
      </c>
      <c r="G93" s="125">
        <f>COUNTIF(E93:F93,"R")+'20'!G93-H93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25">
        <f>COUNTIF(E94:F94,"R")+'20'!G94-H94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25">
        <f>COUNTIF(E95:F95,"R")+'20'!G95-H95</f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25">
        <f>COUNTIF(E96:F96,"R")+'20'!G96-H96</f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25">
        <f>COUNTIF(E97:F97,"R")+'20'!G97-H97</f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1.25</v>
      </c>
      <c r="E98" s="130">
        <f>SUMPRODUCT(D87:D97*((E87:E97="p")+(E87:E97="a")))/60</f>
        <v>0</v>
      </c>
      <c r="F98" s="130">
        <f>SUMPRODUCT(D87:D97*((F87:F97="p")+(F87:F97="a")))/60</f>
        <v>0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94"/>
      <c r="B100" s="94"/>
      <c r="C100" s="48"/>
      <c r="D100" s="5"/>
      <c r="E100" s="45"/>
      <c r="F100" s="45"/>
      <c r="G100" s="28"/>
    </row>
    <row r="101" spans="1:9">
      <c r="A101" s="94"/>
      <c r="B101" s="94"/>
      <c r="C101" s="48"/>
      <c r="D101" s="5"/>
      <c r="E101" s="45"/>
      <c r="F101" s="45"/>
      <c r="G101" s="28"/>
    </row>
    <row r="102" spans="1:9">
      <c r="A102" s="49" t="s">
        <v>74</v>
      </c>
      <c r="B102" s="49"/>
      <c r="C102" s="50"/>
      <c r="D102" s="51" t="s">
        <v>3</v>
      </c>
      <c r="E102" s="52">
        <f>E86+1</f>
        <v>42281</v>
      </c>
      <c r="F102" s="52">
        <f>E102+7</f>
        <v>42288</v>
      </c>
      <c r="G102" s="53"/>
    </row>
    <row r="103" spans="1:9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25">
        <f>COUNTIF(E103:F103,"R")+'20'!G103-H103</f>
        <v>0</v>
      </c>
      <c r="H103" s="36">
        <v>0</v>
      </c>
      <c r="I103" s="90"/>
    </row>
    <row r="104" spans="1:9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25">
        <f>COUNTIF(E104:F104,"R")+'20'!G104-H104</f>
        <v>0</v>
      </c>
      <c r="H104" s="36">
        <v>0</v>
      </c>
      <c r="I104" s="90"/>
    </row>
    <row r="105" spans="1:9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25">
        <f>COUNTIF(E105:F105,"R")+'20'!G105-H105</f>
        <v>0</v>
      </c>
      <c r="H105" s="36">
        <v>0</v>
      </c>
      <c r="I105" s="90"/>
    </row>
    <row r="106" spans="1:9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25">
        <f>COUNTIF(E106:F106,"R")+'20'!G106-H106</f>
        <v>0</v>
      </c>
      <c r="H106" s="36">
        <v>0</v>
      </c>
      <c r="I106" s="90"/>
    </row>
    <row r="107" spans="1:9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25">
        <f>COUNTIF(E107:F107,"R")+'20'!G107-H107</f>
        <v>0</v>
      </c>
      <c r="H107" s="36">
        <v>0</v>
      </c>
      <c r="I107" s="90"/>
    </row>
    <row r="108" spans="1:9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25">
        <f>COUNTIF(E109:F109,"R")+'20'!G109-H109</f>
        <v>0</v>
      </c>
      <c r="H109" s="36">
        <v>0</v>
      </c>
      <c r="I109" s="90"/>
    </row>
    <row r="110" spans="1:9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25">
        <f>COUNTIF(E110:F110,"R")+'20'!G110-H110</f>
        <v>0</v>
      </c>
      <c r="H110" s="36">
        <v>0</v>
      </c>
      <c r="I110" s="90"/>
    </row>
    <row r="111" spans="1:9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25">
        <f>COUNTIF(E111:F111,"R")+'20'!G111-H111</f>
        <v>0</v>
      </c>
      <c r="H111" s="36">
        <v>0</v>
      </c>
      <c r="I111" s="90"/>
    </row>
    <row r="112" spans="1:9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25">
        <f>COUNTIF(E112:F112,"R")+'20'!G112-H112</f>
        <v>0</v>
      </c>
      <c r="H112" s="36">
        <v>0</v>
      </c>
      <c r="I112" s="90"/>
    </row>
    <row r="113" spans="1:9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25">
        <f>COUNTIF(E113:F113,"R")+'20'!G113-H113</f>
        <v>0</v>
      </c>
      <c r="H113" s="36">
        <v>0</v>
      </c>
      <c r="I113" s="90"/>
    </row>
    <row r="114" spans="1:9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9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9">
      <c r="A116" s="134"/>
      <c r="B116" s="134"/>
      <c r="C116" s="154"/>
      <c r="D116" s="5"/>
      <c r="E116" s="155"/>
      <c r="F116" s="155"/>
      <c r="G116" s="131"/>
    </row>
    <row r="117" spans="1:9" hidden="1">
      <c r="A117" s="134"/>
      <c r="B117" s="134"/>
      <c r="C117" s="154"/>
      <c r="D117" s="5"/>
      <c r="E117" s="155"/>
      <c r="F117" s="155"/>
      <c r="G117" s="131"/>
    </row>
    <row r="118" spans="1:9" hidden="1">
      <c r="A118" s="134"/>
      <c r="B118" s="134"/>
      <c r="C118" s="154"/>
      <c r="D118" s="5"/>
      <c r="E118" s="155"/>
      <c r="F118" s="155"/>
      <c r="G118" s="131"/>
    </row>
    <row r="119" spans="1:9" hidden="1">
      <c r="A119" s="134"/>
      <c r="B119" s="134"/>
      <c r="C119" s="154"/>
      <c r="D119" s="5"/>
      <c r="E119" s="155"/>
      <c r="F119" s="155"/>
      <c r="G119" s="131"/>
    </row>
    <row r="120" spans="1:9" hidden="1">
      <c r="A120" s="134"/>
      <c r="B120" s="134"/>
      <c r="C120" s="154"/>
      <c r="D120" s="5"/>
      <c r="E120" s="155"/>
      <c r="F120" s="155"/>
      <c r="G120" s="131"/>
    </row>
    <row r="121" spans="1:9" hidden="1">
      <c r="A121" s="134"/>
      <c r="B121" s="134"/>
      <c r="C121" s="154"/>
      <c r="D121" s="5"/>
      <c r="E121" s="155"/>
      <c r="F121" s="155"/>
      <c r="G121" s="131"/>
    </row>
    <row r="122" spans="1:9" hidden="1">
      <c r="A122" s="134"/>
      <c r="B122" s="134"/>
      <c r="C122" s="154"/>
      <c r="D122" s="5"/>
      <c r="E122" s="155"/>
      <c r="F122" s="155"/>
      <c r="G122" s="131"/>
    </row>
    <row r="123" spans="1:9" hidden="1">
      <c r="A123" s="134"/>
      <c r="B123" s="134"/>
      <c r="C123" s="154"/>
      <c r="D123" s="5"/>
      <c r="E123" s="155"/>
      <c r="F123" s="155"/>
      <c r="G123" s="131"/>
    </row>
    <row r="124" spans="1:9" hidden="1">
      <c r="A124" s="134"/>
      <c r="B124" s="134"/>
      <c r="C124" s="154"/>
      <c r="D124" s="5"/>
      <c r="E124" s="155"/>
      <c r="F124" s="155"/>
      <c r="G124" s="131"/>
    </row>
    <row r="125" spans="1:9">
      <c r="A125" s="134"/>
      <c r="B125" s="134"/>
      <c r="C125" s="135"/>
      <c r="D125" s="5"/>
      <c r="E125" s="136"/>
      <c r="F125" s="136"/>
      <c r="G125" s="137"/>
    </row>
    <row r="126" spans="1:9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0</v>
      </c>
      <c r="F126" s="130">
        <f>F18+F19+F34+F35+F50+F51+F66+F67+F82+F83+F98+F99+F114+F115</f>
        <v>0</v>
      </c>
      <c r="G126" s="131" t="s">
        <v>0</v>
      </c>
    </row>
    <row r="127" spans="1:9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9">
      <c r="A128" s="96"/>
      <c r="B128" s="79"/>
      <c r="C128" s="14"/>
      <c r="D128" s="97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116" t="s">
        <v>0</v>
      </c>
      <c r="B130" s="67"/>
      <c r="C130" s="27"/>
      <c r="D130" s="128">
        <v>0</v>
      </c>
      <c r="E130" s="169">
        <f>D130/60</f>
        <v>0</v>
      </c>
      <c r="F130" s="169"/>
    </row>
    <row r="131" spans="1:6">
      <c r="A131" s="116" t="s">
        <v>0</v>
      </c>
      <c r="B131" s="67"/>
      <c r="C131" s="27"/>
      <c r="D131" s="128">
        <v>0</v>
      </c>
      <c r="E131" s="169">
        <f t="shared" ref="E131:E135" si="0">D131/60</f>
        <v>0</v>
      </c>
      <c r="F131" s="169"/>
    </row>
    <row r="132" spans="1:6">
      <c r="A132" s="116" t="s">
        <v>0</v>
      </c>
      <c r="B132" s="67"/>
      <c r="C132" s="27"/>
      <c r="D132" s="128">
        <v>0</v>
      </c>
      <c r="E132" s="169">
        <f t="shared" si="0"/>
        <v>0</v>
      </c>
      <c r="F132" s="169"/>
    </row>
    <row r="133" spans="1:6">
      <c r="A133" s="117" t="s">
        <v>0</v>
      </c>
      <c r="B133" s="69"/>
      <c r="C133" s="70"/>
      <c r="D133" s="128">
        <v>0</v>
      </c>
      <c r="E133" s="169">
        <f t="shared" si="0"/>
        <v>0</v>
      </c>
      <c r="F133" s="169"/>
    </row>
    <row r="134" spans="1:6">
      <c r="A134" s="117" t="s">
        <v>0</v>
      </c>
      <c r="B134" s="69"/>
      <c r="C134" s="70"/>
      <c r="D134" s="128">
        <v>0</v>
      </c>
      <c r="E134" s="169">
        <f t="shared" si="0"/>
        <v>0</v>
      </c>
      <c r="F134" s="169"/>
    </row>
    <row r="135" spans="1:6">
      <c r="A135" s="118" t="s">
        <v>0</v>
      </c>
      <c r="B135" s="72"/>
      <c r="C135" s="73"/>
      <c r="D135" s="128">
        <v>0</v>
      </c>
      <c r="E135" s="169">
        <f t="shared" si="0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0</v>
      </c>
      <c r="F136" s="182"/>
    </row>
    <row r="137" spans="1:6">
      <c r="A137" s="8"/>
      <c r="B137" s="8"/>
      <c r="C137" s="58" t="s">
        <v>14</v>
      </c>
      <c r="D137" s="29">
        <v>0</v>
      </c>
      <c r="E137" s="171">
        <f>E136*D137</f>
        <v>0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A34:C34"/>
    <mergeCell ref="A1:I1"/>
    <mergeCell ref="G4:I4"/>
    <mergeCell ref="E5:F5"/>
    <mergeCell ref="A18:C18"/>
    <mergeCell ref="A19:C19"/>
    <mergeCell ref="C126:D126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C136:D136"/>
    <mergeCell ref="E136:F136"/>
    <mergeCell ref="E137:F137"/>
    <mergeCell ref="E130:F130"/>
    <mergeCell ref="E131:F131"/>
    <mergeCell ref="E132:F132"/>
    <mergeCell ref="E133:F133"/>
    <mergeCell ref="E134:F134"/>
    <mergeCell ref="E135:F135"/>
  </mergeCells>
  <pageMargins left="0.70866141732283472" right="0.70866141732283472" top="0.74803149606299213" bottom="0.74803149606299213" header="0.31496062992125984" footer="0.31496062992125984"/>
  <pageSetup orientation="landscape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K143"/>
  <sheetViews>
    <sheetView tabSelected="1" zoomScaleNormal="100" zoomScalePageLayoutView="140" workbookViewId="0">
      <pane ySplit="5" topLeftCell="A6" activePane="bottomLeft" state="frozen"/>
      <selection activeCell="A3" sqref="A3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115">
        <v>22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100" t="s">
        <v>63</v>
      </c>
      <c r="B5" s="100"/>
      <c r="C5" s="47" t="s">
        <v>6</v>
      </c>
      <c r="D5" s="100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52">
        <f>'21'!F6+7</f>
        <v>42289</v>
      </c>
      <c r="F6" s="52">
        <f>E6+7</f>
        <v>42296</v>
      </c>
      <c r="G6" s="87"/>
      <c r="H6" s="88"/>
      <c r="I6" s="89" t="s">
        <v>0</v>
      </c>
    </row>
    <row r="7" spans="1:9" ht="14.25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51">
        <f>COUNTIF(E7:F7,"R")+'21'!G7-H7</f>
        <v>0</v>
      </c>
      <c r="H7" s="36">
        <v>0</v>
      </c>
      <c r="I7" s="90" t="s">
        <v>0</v>
      </c>
    </row>
    <row r="8" spans="1:9" ht="14.25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51">
        <f>COUNTIF(E8:F8,"R")+'21'!G8-H8</f>
        <v>0</v>
      </c>
      <c r="H8" s="36">
        <v>0</v>
      </c>
      <c r="I8" s="90"/>
    </row>
    <row r="9" spans="1:9" ht="14.25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51">
        <f>COUNTIF(E9:F9,"R")+'21'!G9-H9</f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0</v>
      </c>
      <c r="F10" s="21" t="s">
        <v>0</v>
      </c>
      <c r="G10" s="151">
        <f>COUNTIF(E10:F10,"R")+'21'!G10-H10</f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0</v>
      </c>
      <c r="F11" s="21" t="s">
        <v>0</v>
      </c>
      <c r="G11" s="151">
        <f>COUNTIF(E11:F11,"R")+'21'!G11-H11</f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7" t="s">
        <v>98</v>
      </c>
      <c r="B13" s="24"/>
      <c r="C13" s="19" t="s">
        <v>99</v>
      </c>
      <c r="D13" s="25">
        <v>45</v>
      </c>
      <c r="E13" s="21" t="s">
        <v>0</v>
      </c>
      <c r="F13" s="21" t="s">
        <v>0</v>
      </c>
      <c r="G13" s="151">
        <f>COUNTIF(E13:F13,"R")+'21'!G13-H13</f>
        <v>0</v>
      </c>
      <c r="H13" s="36">
        <v>0</v>
      </c>
      <c r="I13" s="90" t="s">
        <v>0</v>
      </c>
    </row>
    <row r="14" spans="1:9">
      <c r="A14" s="17" t="s">
        <v>100</v>
      </c>
      <c r="B14" s="24"/>
      <c r="C14" s="19" t="s">
        <v>101</v>
      </c>
      <c r="D14" s="25">
        <v>45</v>
      </c>
      <c r="E14" s="21" t="s">
        <v>0</v>
      </c>
      <c r="F14" s="21" t="s">
        <v>0</v>
      </c>
      <c r="G14" s="151">
        <f>COUNTIF(E14:F14,"R")+'21'!G14-H14</f>
        <v>0</v>
      </c>
      <c r="H14" s="36">
        <v>0</v>
      </c>
      <c r="I14" s="90"/>
    </row>
    <row r="15" spans="1:9">
      <c r="A15" s="17" t="s">
        <v>23</v>
      </c>
      <c r="B15" s="24"/>
      <c r="C15" s="19" t="s">
        <v>87</v>
      </c>
      <c r="D15" s="25">
        <v>0</v>
      </c>
      <c r="E15" s="21" t="s">
        <v>0</v>
      </c>
      <c r="F15" s="21" t="s">
        <v>0</v>
      </c>
      <c r="G15" s="151">
        <f>COUNTIF(E15:F15,"R")+'21'!G15-H15</f>
        <v>0</v>
      </c>
      <c r="H15" s="36">
        <v>0</v>
      </c>
      <c r="I15" s="90"/>
    </row>
    <row r="16" spans="1:9">
      <c r="A16" s="17" t="s">
        <v>24</v>
      </c>
      <c r="B16" s="24"/>
      <c r="C16" s="19" t="s">
        <v>87</v>
      </c>
      <c r="D16" s="25">
        <v>0</v>
      </c>
      <c r="E16" s="26" t="s">
        <v>0</v>
      </c>
      <c r="F16" s="26" t="s">
        <v>0</v>
      </c>
      <c r="G16" s="151">
        <f>COUNTIF(E16:F16,"R")+'21'!G16-H16</f>
        <v>0</v>
      </c>
      <c r="H16" s="36">
        <v>0</v>
      </c>
      <c r="I16" s="90"/>
    </row>
    <row r="17" spans="1:9">
      <c r="A17" s="17" t="s">
        <v>68</v>
      </c>
      <c r="B17" s="24"/>
      <c r="C17" s="19" t="s">
        <v>87</v>
      </c>
      <c r="D17" s="25">
        <v>0</v>
      </c>
      <c r="E17" s="21" t="s">
        <v>0</v>
      </c>
      <c r="F17" s="21" t="s">
        <v>0</v>
      </c>
      <c r="G17" s="151">
        <f>COUNTIF(E17:F17,"R")+'21'!G17-H17</f>
        <v>0</v>
      </c>
      <c r="H17" s="36">
        <v>0</v>
      </c>
      <c r="I17" s="90"/>
    </row>
    <row r="18" spans="1:9">
      <c r="A18" s="173" t="s">
        <v>11</v>
      </c>
      <c r="B18" s="173"/>
      <c r="C18" s="174"/>
      <c r="D18" s="129">
        <f>(D7+D8+D9+D10+D11+D13+D14+D15+D16+D17)/60</f>
        <v>2.75</v>
      </c>
      <c r="E18" s="130">
        <f>SUMPRODUCT(D7:D17*((E7:E17="p")+(E7:E17="a")))/60</f>
        <v>0</v>
      </c>
      <c r="F18" s="130">
        <f>SUMPRODUCT(D7:D17*((F7:F17="p")+(F7:F17="a")))/60</f>
        <v>0</v>
      </c>
      <c r="G18" s="131" t="s">
        <v>0</v>
      </c>
    </row>
    <row r="19" spans="1:9">
      <c r="A19" s="175" t="s">
        <v>12</v>
      </c>
      <c r="B19" s="175"/>
      <c r="C19" s="176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</row>
    <row r="20" spans="1:9">
      <c r="A20" s="94"/>
      <c r="B20" s="94"/>
      <c r="C20" s="11"/>
      <c r="D20" s="5"/>
      <c r="E20" s="136"/>
      <c r="F20" s="136"/>
      <c r="G20" s="137"/>
    </row>
    <row r="21" spans="1:9">
      <c r="A21" s="7"/>
      <c r="B21" s="7"/>
      <c r="C21" s="11"/>
      <c r="D21" s="5"/>
      <c r="E21" s="136"/>
      <c r="F21" s="136"/>
      <c r="G21" s="137"/>
    </row>
    <row r="22" spans="1:9">
      <c r="A22" s="49" t="s">
        <v>4</v>
      </c>
      <c r="B22" s="49"/>
      <c r="C22" s="50"/>
      <c r="D22" s="140" t="s">
        <v>3</v>
      </c>
      <c r="E22" s="106">
        <f>E6+1</f>
        <v>42290</v>
      </c>
      <c r="F22" s="106">
        <f>E22+7</f>
        <v>42297</v>
      </c>
      <c r="G22" s="141"/>
    </row>
    <row r="23" spans="1:9">
      <c r="A23" s="17" t="s">
        <v>25</v>
      </c>
      <c r="B23" s="18"/>
      <c r="C23" s="19" t="s">
        <v>87</v>
      </c>
      <c r="D23" s="105">
        <v>0</v>
      </c>
      <c r="E23" s="124" t="s">
        <v>0</v>
      </c>
      <c r="F23" s="124" t="s">
        <v>0</v>
      </c>
      <c r="G23" s="151">
        <f>COUNTIF(E23:F23,"R")+'21'!G23-H23</f>
        <v>0</v>
      </c>
      <c r="H23" s="36">
        <v>0</v>
      </c>
      <c r="I23" s="90" t="s">
        <v>0</v>
      </c>
    </row>
    <row r="24" spans="1:9">
      <c r="A24" s="17" t="s">
        <v>26</v>
      </c>
      <c r="B24" s="22"/>
      <c r="C24" s="19" t="s">
        <v>87</v>
      </c>
      <c r="D24" s="105">
        <v>0</v>
      </c>
      <c r="E24" s="124" t="s">
        <v>0</v>
      </c>
      <c r="F24" s="124" t="s">
        <v>0</v>
      </c>
      <c r="G24" s="151">
        <f>COUNTIF(E24:F24,"R")+'21'!G24-H24</f>
        <v>0</v>
      </c>
      <c r="H24" s="36">
        <v>0</v>
      </c>
      <c r="I24" s="90"/>
    </row>
    <row r="25" spans="1:9">
      <c r="A25" s="17" t="s">
        <v>27</v>
      </c>
      <c r="B25" s="23"/>
      <c r="C25" s="19" t="s">
        <v>87</v>
      </c>
      <c r="D25" s="105">
        <v>0</v>
      </c>
      <c r="E25" s="124" t="s">
        <v>0</v>
      </c>
      <c r="F25" s="124" t="s">
        <v>0</v>
      </c>
      <c r="G25" s="151">
        <f>COUNTIF(E25:F25,"R")+'21'!G25-H25</f>
        <v>0</v>
      </c>
      <c r="H25" s="36">
        <v>0</v>
      </c>
      <c r="I25" s="90"/>
    </row>
    <row r="26" spans="1:9">
      <c r="A26" s="17" t="s">
        <v>28</v>
      </c>
      <c r="B26" s="24"/>
      <c r="C26" s="19" t="s">
        <v>87</v>
      </c>
      <c r="D26" s="105">
        <v>0</v>
      </c>
      <c r="E26" s="124" t="s">
        <v>0</v>
      </c>
      <c r="F26" s="124" t="s">
        <v>0</v>
      </c>
      <c r="G26" s="151">
        <f>COUNTIF(E26:F26,"R")+'21'!G26-H26</f>
        <v>0</v>
      </c>
      <c r="H26" s="36">
        <v>0</v>
      </c>
      <c r="I26" s="90"/>
    </row>
    <row r="27" spans="1:9">
      <c r="A27" s="17" t="s">
        <v>29</v>
      </c>
      <c r="B27" s="24"/>
      <c r="C27" s="19" t="s">
        <v>87</v>
      </c>
      <c r="D27" s="105">
        <v>0</v>
      </c>
      <c r="E27" s="124" t="s">
        <v>0</v>
      </c>
      <c r="F27" s="124" t="s">
        <v>0</v>
      </c>
      <c r="G27" s="151">
        <f>COUNTIF(E27:F27,"R")+'21'!G27-H27</f>
        <v>0</v>
      </c>
      <c r="H27" s="36">
        <v>0</v>
      </c>
      <c r="I27" s="90"/>
    </row>
    <row r="28" spans="1:9">
      <c r="A28" s="107" t="s">
        <v>2</v>
      </c>
      <c r="B28" s="108"/>
      <c r="C28" s="104" t="s">
        <v>87</v>
      </c>
      <c r="D28" s="105">
        <v>0</v>
      </c>
      <c r="E28" s="109"/>
      <c r="F28" s="109"/>
      <c r="G28" s="110" t="s">
        <v>0</v>
      </c>
      <c r="H28" s="111" t="s">
        <v>0</v>
      </c>
      <c r="I28" s="112" t="s">
        <v>0</v>
      </c>
    </row>
    <row r="29" spans="1:9">
      <c r="A29" s="17" t="s">
        <v>106</v>
      </c>
      <c r="B29" s="24"/>
      <c r="C29" s="19" t="s">
        <v>105</v>
      </c>
      <c r="D29" s="123">
        <v>45</v>
      </c>
      <c r="E29" s="124" t="s">
        <v>0</v>
      </c>
      <c r="F29" s="124" t="s">
        <v>0</v>
      </c>
      <c r="G29" s="151">
        <f>COUNTIF(E29:F29,"R")+'21'!G29-H29</f>
        <v>0</v>
      </c>
      <c r="H29" s="36">
        <v>0</v>
      </c>
      <c r="I29" s="90"/>
    </row>
    <row r="30" spans="1:9">
      <c r="A30" s="17" t="s">
        <v>30</v>
      </c>
      <c r="B30" s="24"/>
      <c r="C30" s="19" t="s">
        <v>87</v>
      </c>
      <c r="D30" s="123">
        <v>0</v>
      </c>
      <c r="E30" s="124" t="s">
        <v>0</v>
      </c>
      <c r="F30" s="124" t="s">
        <v>0</v>
      </c>
      <c r="G30" s="151">
        <f>COUNTIF(E30:F30,"R")+'21'!G30-H30</f>
        <v>0</v>
      </c>
      <c r="H30" s="36">
        <v>0</v>
      </c>
      <c r="I30" s="90"/>
    </row>
    <row r="31" spans="1:9">
      <c r="A31" s="17" t="s">
        <v>31</v>
      </c>
      <c r="B31" s="24"/>
      <c r="C31" s="19" t="s">
        <v>87</v>
      </c>
      <c r="D31" s="123">
        <v>0</v>
      </c>
      <c r="E31" s="124" t="s">
        <v>0</v>
      </c>
      <c r="F31" s="124" t="s">
        <v>0</v>
      </c>
      <c r="G31" s="151">
        <f>COUNTIF(E31:F31,"R")+'21'!G31-H31</f>
        <v>0</v>
      </c>
      <c r="H31" s="36">
        <v>0</v>
      </c>
      <c r="I31" s="90"/>
    </row>
    <row r="32" spans="1:9">
      <c r="A32" s="17" t="s">
        <v>32</v>
      </c>
      <c r="B32" s="24"/>
      <c r="C32" s="19" t="s">
        <v>87</v>
      </c>
      <c r="D32" s="123">
        <v>0</v>
      </c>
      <c r="E32" s="128" t="s">
        <v>0</v>
      </c>
      <c r="F32" s="128" t="s">
        <v>0</v>
      </c>
      <c r="G32" s="151">
        <f>COUNTIF(E32:F32,"R")+'21'!G32-H32</f>
        <v>0</v>
      </c>
      <c r="H32" s="36">
        <v>0</v>
      </c>
      <c r="I32" s="90"/>
    </row>
    <row r="33" spans="1:9">
      <c r="A33" s="17" t="s">
        <v>69</v>
      </c>
      <c r="B33" s="24"/>
      <c r="C33" s="19" t="s">
        <v>87</v>
      </c>
      <c r="D33" s="123">
        <v>0</v>
      </c>
      <c r="E33" s="124" t="s">
        <v>0</v>
      </c>
      <c r="F33" s="124" t="s">
        <v>0</v>
      </c>
      <c r="G33" s="151">
        <f>COUNTIF(E33:F33,"R")+'21'!G33-H33</f>
        <v>0</v>
      </c>
      <c r="H33" s="36">
        <v>0</v>
      </c>
      <c r="I33" s="90"/>
    </row>
    <row r="34" spans="1:9">
      <c r="A34" s="173" t="s">
        <v>11</v>
      </c>
      <c r="B34" s="173"/>
      <c r="C34" s="174"/>
      <c r="D34" s="129">
        <f>(D23+D24+D25+D26+D27+D29+D30+D31+D32+D33)/60</f>
        <v>0.75</v>
      </c>
      <c r="E34" s="130">
        <f>SUMPRODUCT(D23:D33*((E23:E33="p")+(E23:E33="a")))/60</f>
        <v>0</v>
      </c>
      <c r="F34" s="130">
        <f>SUMPRODUCT(D23:D33*((F23:F33="p")+(F23:F33="a")))/60</f>
        <v>0</v>
      </c>
      <c r="G34" s="131" t="s">
        <v>0</v>
      </c>
    </row>
    <row r="35" spans="1:9">
      <c r="A35" s="175" t="s">
        <v>12</v>
      </c>
      <c r="B35" s="175"/>
      <c r="C35" s="176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</row>
    <row r="36" spans="1:9">
      <c r="A36" s="94"/>
      <c r="B36" s="9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42291</v>
      </c>
      <c r="F38" s="52">
        <f>E38+7</f>
        <v>42298</v>
      </c>
      <c r="G38" s="53"/>
    </row>
    <row r="39" spans="1:9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51">
        <f>COUNTIF(E39:F39,"R")+'21'!G39-H39</f>
        <v>0</v>
      </c>
      <c r="H39" s="36">
        <v>0</v>
      </c>
      <c r="I39" s="90"/>
    </row>
    <row r="40" spans="1:9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51">
        <f>COUNTIF(E40:F40,"R")+'21'!G40-H40</f>
        <v>0</v>
      </c>
      <c r="H40" s="36">
        <v>0</v>
      </c>
      <c r="I40" s="90"/>
    </row>
    <row r="41" spans="1:9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51">
        <f>COUNTIF(E41:F41,"R")+'21'!G41-H41</f>
        <v>0</v>
      </c>
      <c r="H41" s="36">
        <v>0</v>
      </c>
      <c r="I41" s="90"/>
    </row>
    <row r="42" spans="1:9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51">
        <f>COUNTIF(E42:F42,"R")+'21'!G42-H42</f>
        <v>0</v>
      </c>
      <c r="H42" s="36">
        <v>0</v>
      </c>
      <c r="I42" s="90"/>
    </row>
    <row r="43" spans="1:9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51">
        <f>COUNTIF(E43:F43,"R")+'21'!G43-H43</f>
        <v>0</v>
      </c>
      <c r="H43" s="36">
        <v>0</v>
      </c>
      <c r="I43" s="90"/>
    </row>
    <row r="44" spans="1:9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23">
        <v>45</v>
      </c>
      <c r="E45" s="124" t="s">
        <v>0</v>
      </c>
      <c r="F45" s="124" t="s">
        <v>0</v>
      </c>
      <c r="G45" s="151">
        <f>COUNTIF(E45:F45,"R")+'21'!G45-H45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0</v>
      </c>
      <c r="F46" s="124" t="s">
        <v>0</v>
      </c>
      <c r="G46" s="151">
        <f>COUNTIF(E46:F46,"R")+'21'!G46-H46</f>
        <v>0</v>
      </c>
      <c r="H46" s="36">
        <v>0</v>
      </c>
      <c r="I46" s="90"/>
    </row>
    <row r="47" spans="1:9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51">
        <f>COUNTIF(E47:F47,"R")+'21'!G47-H47</f>
        <v>0</v>
      </c>
      <c r="H47" s="36">
        <v>0</v>
      </c>
      <c r="I47" s="90"/>
    </row>
    <row r="48" spans="1:9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51">
        <f>COUNTIF(E48:F48,"R")+'21'!G48-H48</f>
        <v>0</v>
      </c>
      <c r="H48" s="36">
        <v>0</v>
      </c>
      <c r="I48" s="90"/>
    </row>
    <row r="49" spans="1:9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51">
        <f>COUNTIF(E49:F49,"R")+'21'!G49-H49</f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0</v>
      </c>
      <c r="F50" s="130">
        <f>SUMPRODUCT(D39:D49*((F39:F49="p")+(F39:F49="a")))/60</f>
        <v>0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48"/>
      <c r="B52" s="48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42292</v>
      </c>
      <c r="F54" s="52">
        <f>E54+7</f>
        <v>42299</v>
      </c>
      <c r="G54" s="53"/>
    </row>
    <row r="55" spans="1:9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51">
        <f>COUNTIF(E55:F55,"R")+'21'!G55-H55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0</v>
      </c>
      <c r="F56" s="21" t="s">
        <v>0</v>
      </c>
      <c r="G56" s="151">
        <f>COUNTIF(E56:F56,"R")+'21'!G56-H56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0</v>
      </c>
      <c r="F57" s="21" t="s">
        <v>0</v>
      </c>
      <c r="G57" s="151">
        <f>COUNTIF(E57:F57,"R")+'21'!G57-H57</f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0</v>
      </c>
      <c r="F58" s="21" t="s">
        <v>0</v>
      </c>
      <c r="G58" s="151">
        <f>COUNTIF(E58:F58,"R")+'21'!G58-H58</f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0</v>
      </c>
      <c r="F59" s="21" t="s">
        <v>0</v>
      </c>
      <c r="G59" s="151">
        <f>COUNTIF(E59:F59,"R")+'21'!G59-H59</f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0</v>
      </c>
      <c r="F61" s="124" t="s">
        <v>0</v>
      </c>
      <c r="G61" s="151">
        <f>COUNTIF(E61:F61,"R")+'21'!G61-H61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0</v>
      </c>
      <c r="F62" s="124" t="s">
        <v>0</v>
      </c>
      <c r="G62" s="151">
        <f>COUNTIF(E62:F62,"R")+'21'!G62-H62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0</v>
      </c>
      <c r="F63" s="124" t="s">
        <v>0</v>
      </c>
      <c r="G63" s="151">
        <f>COUNTIF(E63:F63,"R")+'21'!G63-H63</f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0</v>
      </c>
      <c r="F64" s="128" t="s">
        <v>0</v>
      </c>
      <c r="G64" s="151">
        <f>COUNTIF(E64:F64,"R")+'21'!G64-H64</f>
        <v>0</v>
      </c>
      <c r="H64" s="126">
        <v>0</v>
      </c>
      <c r="I64" s="90"/>
    </row>
    <row r="65" spans="1:9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51">
        <f>COUNTIF(E65:F65,"R")+'21'!G65-H65</f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0</v>
      </c>
      <c r="F66" s="130">
        <f>SUMPRODUCT(D55:D65*((F55:F65="p")+(F55:F65="a")))/60</f>
        <v>0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>
      <c r="A68" s="48"/>
      <c r="B68" s="48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9" t="s">
        <v>9</v>
      </c>
      <c r="B70" s="49"/>
      <c r="C70" s="50"/>
      <c r="D70" s="51" t="s">
        <v>3</v>
      </c>
      <c r="E70" s="52">
        <f>E54+1</f>
        <v>42293</v>
      </c>
      <c r="F70" s="52">
        <f>E70+7</f>
        <v>42300</v>
      </c>
      <c r="G70" s="53"/>
    </row>
    <row r="71" spans="1:9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51">
        <f>COUNTIF(E71:F71,"R")+'21'!G71-H71</f>
        <v>0</v>
      </c>
      <c r="H71" s="36">
        <v>0</v>
      </c>
      <c r="I71" s="90"/>
    </row>
    <row r="72" spans="1:9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51">
        <f>COUNTIF(E72:F72,"R")+'21'!G72-H72</f>
        <v>0</v>
      </c>
      <c r="H72" s="36">
        <v>0</v>
      </c>
      <c r="I72" s="90"/>
    </row>
    <row r="73" spans="1:9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51">
        <f>COUNTIF(E73:F73,"R")+'21'!G73-H73</f>
        <v>0</v>
      </c>
      <c r="H73" s="36">
        <v>0</v>
      </c>
      <c r="I73" s="90"/>
    </row>
    <row r="74" spans="1:9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51">
        <f>COUNTIF(E74:F74,"R")+'21'!G74-H74</f>
        <v>0</v>
      </c>
      <c r="H74" s="36">
        <v>0</v>
      </c>
      <c r="I74" s="90"/>
    </row>
    <row r="75" spans="1:9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51">
        <f>COUNTIF(E75:F75,"R")+'21'!G75-H75</f>
        <v>0</v>
      </c>
      <c r="H75" s="36">
        <v>0</v>
      </c>
      <c r="I75" s="90"/>
    </row>
    <row r="76" spans="1:9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51">
        <f>COUNTIF(E77:F77,"R")+'21'!G77-H77</f>
        <v>0</v>
      </c>
      <c r="H77" s="36">
        <v>0</v>
      </c>
      <c r="I77" s="90"/>
    </row>
    <row r="78" spans="1:9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51">
        <f>COUNTIF(E78:F78,"R")+'21'!G78-H78</f>
        <v>0</v>
      </c>
      <c r="H78" s="36">
        <v>0</v>
      </c>
      <c r="I78" s="90"/>
    </row>
    <row r="79" spans="1:9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51">
        <f>COUNTIF(E79:F79,"R")+'21'!G79-H79</f>
        <v>0</v>
      </c>
      <c r="H79" s="36">
        <v>0</v>
      </c>
      <c r="I79" s="90"/>
    </row>
    <row r="80" spans="1:9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51">
        <f>COUNTIF(E80:F80,"R")+'21'!G80-H80</f>
        <v>0</v>
      </c>
      <c r="H80" s="36">
        <v>0</v>
      </c>
      <c r="I80" s="90"/>
    </row>
    <row r="81" spans="1:1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51">
        <f>COUNTIF(E81:F81,"R")+'21'!G81-H81</f>
        <v>0</v>
      </c>
      <c r="H81" s="36">
        <v>0</v>
      </c>
      <c r="I81" s="90"/>
    </row>
    <row r="82" spans="1:1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94"/>
      <c r="B84" s="94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42294</v>
      </c>
      <c r="F86" s="52">
        <f>E86+7</f>
        <v>42301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51">
        <f>COUNTIF(E87:F87,"R")+'21'!G87-H87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51">
        <f>COUNTIF(E88:F88,"R")+'21'!G88-H88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51">
        <f>COUNTIF(E89:F89,"R")+'21'!G89-H89</f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0</v>
      </c>
      <c r="F90" s="21" t="s">
        <v>0</v>
      </c>
      <c r="G90" s="151">
        <f>COUNTIF(E90:F90,"R")+'21'!G90-H90</f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0</v>
      </c>
      <c r="F91" s="21" t="s">
        <v>0</v>
      </c>
      <c r="G91" s="151">
        <f>COUNTIF(E91:F91,"R")+'21'!G91-H91</f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87</v>
      </c>
      <c r="D92" s="105">
        <v>0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53</v>
      </c>
      <c r="B93" s="122"/>
      <c r="C93" s="104" t="s">
        <v>87</v>
      </c>
      <c r="D93" s="123">
        <v>0</v>
      </c>
      <c r="E93" s="124" t="s">
        <v>0</v>
      </c>
      <c r="F93" s="124" t="s">
        <v>0</v>
      </c>
      <c r="G93" s="151">
        <f>COUNTIF(E93:F93,"R")+'21'!G93-H93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51">
        <f>COUNTIF(E94:F94,"R")+'21'!G94-H94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51">
        <f>COUNTIF(E95:F95,"R")+'21'!G95-H95</f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51">
        <f>COUNTIF(E96:F96,"R")+'21'!G96-H96</f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51">
        <f>COUNTIF(E97:F97,"R")+'21'!G97-H97</f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1.25</v>
      </c>
      <c r="E98" s="130">
        <f>SUMPRODUCT(D87:D97*((E87:E97="p")+(E87:E97="a")))/60</f>
        <v>0</v>
      </c>
      <c r="F98" s="130">
        <f>SUMPRODUCT(D87:D97*((F87:F97="p")+(F87:F97="a")))/60</f>
        <v>0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94"/>
      <c r="B100" s="94"/>
      <c r="C100" s="48"/>
      <c r="D100" s="5"/>
      <c r="E100" s="45"/>
      <c r="F100" s="45"/>
      <c r="G100" s="28"/>
    </row>
    <row r="101" spans="1:9">
      <c r="A101" s="94"/>
      <c r="B101" s="94"/>
      <c r="C101" s="48"/>
      <c r="D101" s="5"/>
      <c r="E101" s="45"/>
      <c r="F101" s="45"/>
      <c r="G101" s="28"/>
    </row>
    <row r="102" spans="1:9">
      <c r="A102" s="49" t="s">
        <v>74</v>
      </c>
      <c r="B102" s="49"/>
      <c r="C102" s="50"/>
      <c r="D102" s="51" t="s">
        <v>3</v>
      </c>
      <c r="E102" s="52">
        <f>E86+1</f>
        <v>42295</v>
      </c>
      <c r="F102" s="52">
        <f>E102+7</f>
        <v>42302</v>
      </c>
      <c r="G102" s="53"/>
    </row>
    <row r="103" spans="1:9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51">
        <f>COUNTIF(E103:F103,"R")+'21'!G103-H103</f>
        <v>0</v>
      </c>
      <c r="H103" s="36">
        <v>0</v>
      </c>
      <c r="I103" s="90"/>
    </row>
    <row r="104" spans="1:9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51">
        <f>COUNTIF(E104:F104,"R")+'21'!G104-H104</f>
        <v>0</v>
      </c>
      <c r="H104" s="36">
        <v>0</v>
      </c>
      <c r="I104" s="90"/>
    </row>
    <row r="105" spans="1:9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51">
        <f>COUNTIF(E105:F105,"R")+'21'!G105-H105</f>
        <v>0</v>
      </c>
      <c r="H105" s="36">
        <v>0</v>
      </c>
      <c r="I105" s="90"/>
    </row>
    <row r="106" spans="1:9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51">
        <f>COUNTIF(E106:F106,"R")+'21'!G106-H106</f>
        <v>0</v>
      </c>
      <c r="H106" s="36">
        <v>0</v>
      </c>
      <c r="I106" s="90"/>
    </row>
    <row r="107" spans="1:9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51">
        <f>COUNTIF(E107:F107,"R")+'21'!G107-H107</f>
        <v>0</v>
      </c>
      <c r="H107" s="36">
        <v>0</v>
      </c>
      <c r="I107" s="90"/>
    </row>
    <row r="108" spans="1:9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51">
        <f>COUNTIF(E109:F109,"R")+'21'!G109-H109</f>
        <v>0</v>
      </c>
      <c r="H109" s="36">
        <v>0</v>
      </c>
      <c r="I109" s="90"/>
    </row>
    <row r="110" spans="1:9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51">
        <f>COUNTIF(E110:F110,"R")+'21'!G110-H110</f>
        <v>0</v>
      </c>
      <c r="H110" s="36">
        <v>0</v>
      </c>
      <c r="I110" s="90"/>
    </row>
    <row r="111" spans="1:9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51">
        <f>COUNTIF(E111:F111,"R")+'21'!G111-H111</f>
        <v>0</v>
      </c>
      <c r="H111" s="36">
        <v>0</v>
      </c>
      <c r="I111" s="90"/>
    </row>
    <row r="112" spans="1:9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51">
        <f>COUNTIF(E112:F112,"R")+'21'!G112-H112</f>
        <v>0</v>
      </c>
      <c r="H112" s="36">
        <v>0</v>
      </c>
      <c r="I112" s="90"/>
    </row>
    <row r="113" spans="1:9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51">
        <f>COUNTIF(E113:F113,"R")+'21'!G113-H113</f>
        <v>0</v>
      </c>
      <c r="H113" s="36">
        <v>0</v>
      </c>
      <c r="I113" s="90"/>
    </row>
    <row r="114" spans="1:9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9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9">
      <c r="A116" s="134"/>
      <c r="B116" s="134"/>
      <c r="C116" s="154"/>
      <c r="D116" s="5"/>
      <c r="E116" s="155"/>
      <c r="F116" s="155"/>
      <c r="G116" s="131"/>
    </row>
    <row r="117" spans="1:9" hidden="1">
      <c r="A117" s="134"/>
      <c r="B117" s="134"/>
      <c r="C117" s="154"/>
      <c r="D117" s="5"/>
      <c r="E117" s="155"/>
      <c r="F117" s="155"/>
      <c r="G117" s="131"/>
    </row>
    <row r="118" spans="1:9" hidden="1">
      <c r="A118" s="134"/>
      <c r="B118" s="134"/>
      <c r="C118" s="154"/>
      <c r="D118" s="5"/>
      <c r="E118" s="155"/>
      <c r="F118" s="155"/>
      <c r="G118" s="131"/>
    </row>
    <row r="119" spans="1:9" hidden="1">
      <c r="A119" s="134"/>
      <c r="B119" s="134"/>
      <c r="C119" s="154"/>
      <c r="D119" s="5"/>
      <c r="E119" s="155"/>
      <c r="F119" s="155"/>
      <c r="G119" s="131"/>
    </row>
    <row r="120" spans="1:9" hidden="1">
      <c r="A120" s="134"/>
      <c r="B120" s="134"/>
      <c r="C120" s="154"/>
      <c r="D120" s="5"/>
      <c r="E120" s="155"/>
      <c r="F120" s="155"/>
      <c r="G120" s="131"/>
    </row>
    <row r="121" spans="1:9" hidden="1">
      <c r="A121" s="134"/>
      <c r="B121" s="134"/>
      <c r="C121" s="154"/>
      <c r="D121" s="5"/>
      <c r="E121" s="155"/>
      <c r="F121" s="155"/>
      <c r="G121" s="131"/>
    </row>
    <row r="122" spans="1:9" hidden="1">
      <c r="A122" s="134"/>
      <c r="B122" s="134"/>
      <c r="C122" s="154"/>
      <c r="D122" s="5"/>
      <c r="E122" s="155"/>
      <c r="F122" s="155"/>
      <c r="G122" s="131"/>
    </row>
    <row r="123" spans="1:9" hidden="1">
      <c r="A123" s="134"/>
      <c r="B123" s="134"/>
      <c r="C123" s="154"/>
      <c r="D123" s="5"/>
      <c r="E123" s="155"/>
      <c r="F123" s="155"/>
      <c r="G123" s="131"/>
    </row>
    <row r="124" spans="1:9" hidden="1">
      <c r="A124" s="134"/>
      <c r="B124" s="134"/>
      <c r="C124" s="154"/>
      <c r="D124" s="5"/>
      <c r="E124" s="155"/>
      <c r="F124" s="155"/>
      <c r="G124" s="131"/>
    </row>
    <row r="125" spans="1:9">
      <c r="A125" s="134"/>
      <c r="B125" s="134"/>
      <c r="C125" s="135"/>
      <c r="D125" s="5"/>
      <c r="E125" s="136"/>
      <c r="F125" s="136"/>
      <c r="G125" s="137"/>
    </row>
    <row r="126" spans="1:9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0</v>
      </c>
      <c r="F126" s="130">
        <f>F18+F19+F34+F35+F50+F51+F66+F67+F82+F83+F98+F99+F114+F115</f>
        <v>0</v>
      </c>
      <c r="G126" s="131" t="s">
        <v>0</v>
      </c>
    </row>
    <row r="127" spans="1:9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9">
      <c r="A128" s="98"/>
      <c r="B128" s="79"/>
      <c r="C128" s="14"/>
      <c r="D128" s="99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66"/>
      <c r="B130" s="67"/>
      <c r="C130" s="27"/>
      <c r="D130" s="128">
        <v>0</v>
      </c>
      <c r="E130" s="169">
        <f>D130/60</f>
        <v>0</v>
      </c>
      <c r="F130" s="169"/>
    </row>
    <row r="131" spans="1:6">
      <c r="A131" s="66"/>
      <c r="B131" s="67"/>
      <c r="C131" s="27"/>
      <c r="D131" s="128">
        <v>0</v>
      </c>
      <c r="E131" s="169">
        <f t="shared" ref="E131:E135" si="0">D131/60</f>
        <v>0</v>
      </c>
      <c r="F131" s="169"/>
    </row>
    <row r="132" spans="1:6">
      <c r="A132" s="66"/>
      <c r="B132" s="67"/>
      <c r="C132" s="27"/>
      <c r="D132" s="128">
        <v>0</v>
      </c>
      <c r="E132" s="169">
        <f t="shared" si="0"/>
        <v>0</v>
      </c>
      <c r="F132" s="169"/>
    </row>
    <row r="133" spans="1:6">
      <c r="A133" s="68"/>
      <c r="B133" s="69"/>
      <c r="C133" s="70"/>
      <c r="D133" s="128">
        <v>0</v>
      </c>
      <c r="E133" s="169">
        <f t="shared" si="0"/>
        <v>0</v>
      </c>
      <c r="F133" s="169"/>
    </row>
    <row r="134" spans="1:6">
      <c r="A134" s="68" t="s">
        <v>0</v>
      </c>
      <c r="B134" s="69"/>
      <c r="C134" s="70"/>
      <c r="D134" s="128">
        <v>0</v>
      </c>
      <c r="E134" s="169">
        <f t="shared" si="0"/>
        <v>0</v>
      </c>
      <c r="F134" s="169"/>
    </row>
    <row r="135" spans="1:6">
      <c r="A135" s="71"/>
      <c r="B135" s="72"/>
      <c r="C135" s="73"/>
      <c r="D135" s="128">
        <v>0</v>
      </c>
      <c r="E135" s="169">
        <f t="shared" si="0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0</v>
      </c>
      <c r="F136" s="182"/>
    </row>
    <row r="137" spans="1:6">
      <c r="A137" s="8"/>
      <c r="B137" s="8"/>
      <c r="C137" s="58" t="s">
        <v>14</v>
      </c>
      <c r="D137" s="29">
        <v>0</v>
      </c>
      <c r="E137" s="171">
        <f>E136*D137</f>
        <v>0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C136:D136"/>
    <mergeCell ref="E136:F136"/>
    <mergeCell ref="E137:F137"/>
    <mergeCell ref="E130:F130"/>
    <mergeCell ref="E131:F131"/>
    <mergeCell ref="E132:F132"/>
    <mergeCell ref="E133:F133"/>
    <mergeCell ref="E134:F134"/>
    <mergeCell ref="E135:F135"/>
    <mergeCell ref="C126:D126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A34:C34"/>
    <mergeCell ref="A1:I1"/>
    <mergeCell ref="G4:I4"/>
    <mergeCell ref="E5:F5"/>
    <mergeCell ref="A18:C18"/>
    <mergeCell ref="A19:C19"/>
  </mergeCells>
  <pageMargins left="0.70866141732283472" right="0.70866141732283472" top="0.74803149606299213" bottom="0.74803149606299213" header="0.31496062992125984" footer="0.31496062992125984"/>
  <pageSetup orientation="landscape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</sheetPr>
  <dimension ref="A1:K143"/>
  <sheetViews>
    <sheetView tabSelected="1" zoomScaleNormal="100" zoomScalePageLayoutView="140" workbookViewId="0">
      <pane ySplit="5" topLeftCell="A6" activePane="bottomLeft" state="frozen"/>
      <selection activeCell="A3" sqref="A3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115">
        <v>23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100" t="s">
        <v>63</v>
      </c>
      <c r="B5" s="100"/>
      <c r="C5" s="47" t="s">
        <v>6</v>
      </c>
      <c r="D5" s="100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52">
        <f>'22'!F6+7</f>
        <v>42303</v>
      </c>
      <c r="F6" s="52">
        <f>E6+7</f>
        <v>42310</v>
      </c>
      <c r="G6" s="87"/>
      <c r="H6" s="88"/>
      <c r="I6" s="89" t="s">
        <v>0</v>
      </c>
    </row>
    <row r="7" spans="1:9" ht="14.25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51">
        <f>COUNTIF(E7:F7,"R")+'22'!G7-H7</f>
        <v>0</v>
      </c>
      <c r="H7" s="36">
        <v>0</v>
      </c>
      <c r="I7" s="90" t="s">
        <v>0</v>
      </c>
    </row>
    <row r="8" spans="1:9" ht="14.25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51">
        <f>COUNTIF(E8:F8,"R")+'22'!G8-H8</f>
        <v>0</v>
      </c>
      <c r="H8" s="36">
        <v>0</v>
      </c>
      <c r="I8" s="90"/>
    </row>
    <row r="9" spans="1:9" ht="14.25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51">
        <f>COUNTIF(E9:F9,"R")+'22'!G9-H9</f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0</v>
      </c>
      <c r="F10" s="21" t="s">
        <v>0</v>
      </c>
      <c r="G10" s="151">
        <f>COUNTIF(E10:F10,"R")+'22'!G10-H10</f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0</v>
      </c>
      <c r="F11" s="21" t="s">
        <v>0</v>
      </c>
      <c r="G11" s="151">
        <f>COUNTIF(E11:F11,"R")+'22'!G11-H11</f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7" t="s">
        <v>98</v>
      </c>
      <c r="B13" s="24"/>
      <c r="C13" s="19" t="s">
        <v>99</v>
      </c>
      <c r="D13" s="25">
        <v>45</v>
      </c>
      <c r="E13" s="21" t="s">
        <v>0</v>
      </c>
      <c r="F13" s="21" t="s">
        <v>0</v>
      </c>
      <c r="G13" s="151">
        <f>COUNTIF(E13:F13,"R")+'22'!G13-H13</f>
        <v>0</v>
      </c>
      <c r="H13" s="36">
        <v>0</v>
      </c>
      <c r="I13" s="90" t="s">
        <v>0</v>
      </c>
    </row>
    <row r="14" spans="1:9">
      <c r="A14" s="17" t="s">
        <v>100</v>
      </c>
      <c r="B14" s="24"/>
      <c r="C14" s="19" t="s">
        <v>101</v>
      </c>
      <c r="D14" s="25">
        <v>45</v>
      </c>
      <c r="E14" s="21" t="s">
        <v>0</v>
      </c>
      <c r="F14" s="21" t="s">
        <v>0</v>
      </c>
      <c r="G14" s="151">
        <f>COUNTIF(E14:F14,"R")+'22'!G14-H14</f>
        <v>0</v>
      </c>
      <c r="H14" s="36">
        <v>0</v>
      </c>
      <c r="I14" s="90"/>
    </row>
    <row r="15" spans="1:9">
      <c r="A15" s="17" t="s">
        <v>23</v>
      </c>
      <c r="B15" s="24"/>
      <c r="C15" s="19" t="s">
        <v>87</v>
      </c>
      <c r="D15" s="25">
        <v>0</v>
      </c>
      <c r="E15" s="21" t="s">
        <v>0</v>
      </c>
      <c r="F15" s="21" t="s">
        <v>0</v>
      </c>
      <c r="G15" s="151">
        <f>COUNTIF(E15:F15,"R")+'22'!G15-H15</f>
        <v>0</v>
      </c>
      <c r="H15" s="36">
        <v>0</v>
      </c>
      <c r="I15" s="90"/>
    </row>
    <row r="16" spans="1:9">
      <c r="A16" s="17" t="s">
        <v>24</v>
      </c>
      <c r="B16" s="24"/>
      <c r="C16" s="19" t="s">
        <v>87</v>
      </c>
      <c r="D16" s="25">
        <v>0</v>
      </c>
      <c r="E16" s="26" t="s">
        <v>0</v>
      </c>
      <c r="F16" s="26" t="s">
        <v>0</v>
      </c>
      <c r="G16" s="151">
        <f>COUNTIF(E16:F16,"R")+'22'!G16-H16</f>
        <v>0</v>
      </c>
      <c r="H16" s="36">
        <v>0</v>
      </c>
      <c r="I16" s="90"/>
    </row>
    <row r="17" spans="1:9">
      <c r="A17" s="17" t="s">
        <v>68</v>
      </c>
      <c r="B17" s="24"/>
      <c r="C17" s="19" t="s">
        <v>87</v>
      </c>
      <c r="D17" s="25">
        <v>0</v>
      </c>
      <c r="E17" s="21" t="s">
        <v>0</v>
      </c>
      <c r="F17" s="21" t="s">
        <v>0</v>
      </c>
      <c r="G17" s="151">
        <f>COUNTIF(E17:F17,"R")+'22'!G17-H17</f>
        <v>0</v>
      </c>
      <c r="H17" s="36">
        <v>0</v>
      </c>
      <c r="I17" s="90"/>
    </row>
    <row r="18" spans="1:9">
      <c r="A18" s="173" t="s">
        <v>11</v>
      </c>
      <c r="B18" s="173"/>
      <c r="C18" s="174"/>
      <c r="D18" s="129">
        <f>(D7+D8+D9+D10+D11+D13+D14+D15+D16+D17)/60</f>
        <v>2.75</v>
      </c>
      <c r="E18" s="130">
        <f>SUMPRODUCT(D7:D17*((E7:E17="p")+(E7:E17="a")))/60</f>
        <v>0</v>
      </c>
      <c r="F18" s="130">
        <f>SUMPRODUCT(D7:D17*((F7:F17="p")+(F7:F17="a")))/60</f>
        <v>0</v>
      </c>
      <c r="G18" s="131" t="s">
        <v>0</v>
      </c>
    </row>
    <row r="19" spans="1:9">
      <c r="A19" s="175" t="s">
        <v>12</v>
      </c>
      <c r="B19" s="175"/>
      <c r="C19" s="176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</row>
    <row r="20" spans="1:9">
      <c r="A20" s="94"/>
      <c r="B20" s="94"/>
      <c r="C20" s="11"/>
      <c r="D20" s="5"/>
      <c r="E20" s="136"/>
      <c r="F20" s="136"/>
      <c r="G20" s="137"/>
    </row>
    <row r="21" spans="1:9">
      <c r="A21" s="7"/>
      <c r="B21" s="7"/>
      <c r="C21" s="11"/>
      <c r="D21" s="5"/>
      <c r="E21" s="136"/>
      <c r="F21" s="136"/>
      <c r="G21" s="137"/>
    </row>
    <row r="22" spans="1:9">
      <c r="A22" s="49" t="s">
        <v>4</v>
      </c>
      <c r="B22" s="49"/>
      <c r="C22" s="50"/>
      <c r="D22" s="140" t="s">
        <v>3</v>
      </c>
      <c r="E22" s="106">
        <f>E6+1</f>
        <v>42304</v>
      </c>
      <c r="F22" s="106">
        <f>E22+7</f>
        <v>42311</v>
      </c>
      <c r="G22" s="141"/>
    </row>
    <row r="23" spans="1:9">
      <c r="A23" s="17" t="s">
        <v>25</v>
      </c>
      <c r="B23" s="18"/>
      <c r="C23" s="19" t="s">
        <v>87</v>
      </c>
      <c r="D23" s="105">
        <v>0</v>
      </c>
      <c r="E23" s="124" t="s">
        <v>0</v>
      </c>
      <c r="F23" s="124" t="s">
        <v>0</v>
      </c>
      <c r="G23" s="151">
        <f>COUNTIF(E23:F23,"R")+'22'!G23-H23</f>
        <v>0</v>
      </c>
      <c r="H23" s="36">
        <v>0</v>
      </c>
      <c r="I23" s="90" t="s">
        <v>0</v>
      </c>
    </row>
    <row r="24" spans="1:9">
      <c r="A24" s="17" t="s">
        <v>26</v>
      </c>
      <c r="B24" s="22"/>
      <c r="C24" s="19" t="s">
        <v>87</v>
      </c>
      <c r="D24" s="105">
        <v>0</v>
      </c>
      <c r="E24" s="124" t="s">
        <v>0</v>
      </c>
      <c r="F24" s="124" t="s">
        <v>0</v>
      </c>
      <c r="G24" s="151">
        <f>COUNTIF(E24:F24,"R")+'22'!G24-H24</f>
        <v>0</v>
      </c>
      <c r="H24" s="36">
        <v>0</v>
      </c>
      <c r="I24" s="90"/>
    </row>
    <row r="25" spans="1:9">
      <c r="A25" s="17" t="s">
        <v>27</v>
      </c>
      <c r="B25" s="23"/>
      <c r="C25" s="19" t="s">
        <v>87</v>
      </c>
      <c r="D25" s="105">
        <v>0</v>
      </c>
      <c r="E25" s="124" t="s">
        <v>0</v>
      </c>
      <c r="F25" s="124" t="s">
        <v>0</v>
      </c>
      <c r="G25" s="151">
        <f>COUNTIF(E25:F25,"R")+'22'!G25-H25</f>
        <v>0</v>
      </c>
      <c r="H25" s="36">
        <v>0</v>
      </c>
      <c r="I25" s="90"/>
    </row>
    <row r="26" spans="1:9">
      <c r="A26" s="17" t="s">
        <v>28</v>
      </c>
      <c r="B26" s="24"/>
      <c r="C26" s="19" t="s">
        <v>87</v>
      </c>
      <c r="D26" s="105">
        <v>0</v>
      </c>
      <c r="E26" s="124" t="s">
        <v>0</v>
      </c>
      <c r="F26" s="124" t="s">
        <v>0</v>
      </c>
      <c r="G26" s="151">
        <f>COUNTIF(E26:F26,"R")+'22'!G26-H26</f>
        <v>0</v>
      </c>
      <c r="H26" s="36">
        <v>0</v>
      </c>
      <c r="I26" s="90"/>
    </row>
    <row r="27" spans="1:9">
      <c r="A27" s="17" t="s">
        <v>29</v>
      </c>
      <c r="B27" s="24"/>
      <c r="C27" s="19" t="s">
        <v>87</v>
      </c>
      <c r="D27" s="105">
        <v>0</v>
      </c>
      <c r="E27" s="124" t="s">
        <v>0</v>
      </c>
      <c r="F27" s="124" t="s">
        <v>0</v>
      </c>
      <c r="G27" s="151">
        <f>COUNTIF(E27:F27,"R")+'22'!G27-H27</f>
        <v>0</v>
      </c>
      <c r="H27" s="36">
        <v>0</v>
      </c>
      <c r="I27" s="90"/>
    </row>
    <row r="28" spans="1:9">
      <c r="A28" s="107" t="s">
        <v>2</v>
      </c>
      <c r="B28" s="108"/>
      <c r="C28" s="104" t="s">
        <v>87</v>
      </c>
      <c r="D28" s="105">
        <v>0</v>
      </c>
      <c r="E28" s="109"/>
      <c r="F28" s="109"/>
      <c r="G28" s="110" t="s">
        <v>0</v>
      </c>
      <c r="H28" s="111" t="s">
        <v>0</v>
      </c>
      <c r="I28" s="112" t="s">
        <v>0</v>
      </c>
    </row>
    <row r="29" spans="1:9">
      <c r="A29" s="17" t="s">
        <v>106</v>
      </c>
      <c r="B29" s="24"/>
      <c r="C29" s="19" t="s">
        <v>105</v>
      </c>
      <c r="D29" s="123">
        <v>45</v>
      </c>
      <c r="E29" s="124" t="s">
        <v>0</v>
      </c>
      <c r="F29" s="124" t="s">
        <v>0</v>
      </c>
      <c r="G29" s="151">
        <f>COUNTIF(E29:F29,"R")+'22'!G29-H29</f>
        <v>0</v>
      </c>
      <c r="H29" s="36">
        <v>0</v>
      </c>
      <c r="I29" s="90"/>
    </row>
    <row r="30" spans="1:9">
      <c r="A30" s="17" t="s">
        <v>30</v>
      </c>
      <c r="B30" s="24"/>
      <c r="C30" s="19" t="s">
        <v>87</v>
      </c>
      <c r="D30" s="123">
        <v>0</v>
      </c>
      <c r="E30" s="124" t="s">
        <v>0</v>
      </c>
      <c r="F30" s="124" t="s">
        <v>0</v>
      </c>
      <c r="G30" s="151">
        <f>COUNTIF(E30:F30,"R")+'22'!G30-H30</f>
        <v>0</v>
      </c>
      <c r="H30" s="36">
        <v>0</v>
      </c>
      <c r="I30" s="90"/>
    </row>
    <row r="31" spans="1:9">
      <c r="A31" s="17" t="s">
        <v>31</v>
      </c>
      <c r="B31" s="24"/>
      <c r="C31" s="19" t="s">
        <v>87</v>
      </c>
      <c r="D31" s="123">
        <v>0</v>
      </c>
      <c r="E31" s="124" t="s">
        <v>0</v>
      </c>
      <c r="F31" s="124" t="s">
        <v>0</v>
      </c>
      <c r="G31" s="151">
        <f>COUNTIF(E31:F31,"R")+'22'!G31-H31</f>
        <v>0</v>
      </c>
      <c r="H31" s="36">
        <v>0</v>
      </c>
      <c r="I31" s="90"/>
    </row>
    <row r="32" spans="1:9">
      <c r="A32" s="17" t="s">
        <v>32</v>
      </c>
      <c r="B32" s="24"/>
      <c r="C32" s="19" t="s">
        <v>87</v>
      </c>
      <c r="D32" s="123">
        <v>0</v>
      </c>
      <c r="E32" s="128" t="s">
        <v>0</v>
      </c>
      <c r="F32" s="128" t="s">
        <v>0</v>
      </c>
      <c r="G32" s="151">
        <f>COUNTIF(E32:F32,"R")+'22'!G32-H32</f>
        <v>0</v>
      </c>
      <c r="H32" s="36">
        <v>0</v>
      </c>
      <c r="I32" s="90"/>
    </row>
    <row r="33" spans="1:9">
      <c r="A33" s="17" t="s">
        <v>69</v>
      </c>
      <c r="B33" s="24"/>
      <c r="C33" s="19" t="s">
        <v>87</v>
      </c>
      <c r="D33" s="123">
        <v>0</v>
      </c>
      <c r="E33" s="124" t="s">
        <v>0</v>
      </c>
      <c r="F33" s="124" t="s">
        <v>0</v>
      </c>
      <c r="G33" s="151">
        <f>COUNTIF(E33:F33,"R")+'22'!G33-H33</f>
        <v>0</v>
      </c>
      <c r="H33" s="36">
        <v>0</v>
      </c>
      <c r="I33" s="90"/>
    </row>
    <row r="34" spans="1:9">
      <c r="A34" s="173" t="s">
        <v>11</v>
      </c>
      <c r="B34" s="173"/>
      <c r="C34" s="174"/>
      <c r="D34" s="129">
        <f>(D23+D24+D25+D26+D27+D29+D30+D31+D32+D33)/60</f>
        <v>0.75</v>
      </c>
      <c r="E34" s="130">
        <f>SUMPRODUCT(D23:D33*((E23:E33="p")+(E23:E33="a")))/60</f>
        <v>0</v>
      </c>
      <c r="F34" s="130">
        <f>SUMPRODUCT(D23:D33*((F23:F33="p")+(F23:F33="a")))/60</f>
        <v>0</v>
      </c>
      <c r="G34" s="131" t="s">
        <v>0</v>
      </c>
    </row>
    <row r="35" spans="1:9">
      <c r="A35" s="175" t="s">
        <v>12</v>
      </c>
      <c r="B35" s="175"/>
      <c r="C35" s="176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</row>
    <row r="36" spans="1:9">
      <c r="A36" s="94"/>
      <c r="B36" s="9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42305</v>
      </c>
      <c r="F38" s="52">
        <f>E38+7</f>
        <v>42312</v>
      </c>
      <c r="G38" s="53"/>
    </row>
    <row r="39" spans="1:9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51">
        <f>COUNTIF(E39:F39,"R")+'22'!G39-H39</f>
        <v>0</v>
      </c>
      <c r="H39" s="36">
        <v>0</v>
      </c>
      <c r="I39" s="90"/>
    </row>
    <row r="40" spans="1:9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51">
        <f>COUNTIF(E40:F40,"R")+'22'!G40-H40</f>
        <v>0</v>
      </c>
      <c r="H40" s="36">
        <v>0</v>
      </c>
      <c r="I40" s="90"/>
    </row>
    <row r="41" spans="1:9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51">
        <f>COUNTIF(E41:F41,"R")+'22'!G41-H41</f>
        <v>0</v>
      </c>
      <c r="H41" s="36">
        <v>0</v>
      </c>
      <c r="I41" s="90"/>
    </row>
    <row r="42" spans="1:9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51">
        <f>COUNTIF(E42:F42,"R")+'22'!G42-H42</f>
        <v>0</v>
      </c>
      <c r="H42" s="36">
        <v>0</v>
      </c>
      <c r="I42" s="90"/>
    </row>
    <row r="43" spans="1:9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51">
        <f>COUNTIF(E43:F43,"R")+'22'!G43-H43</f>
        <v>0</v>
      </c>
      <c r="H43" s="36">
        <v>0</v>
      </c>
      <c r="I43" s="90"/>
    </row>
    <row r="44" spans="1:9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23">
        <v>45</v>
      </c>
      <c r="E45" s="124" t="s">
        <v>0</v>
      </c>
      <c r="F45" s="124" t="s">
        <v>0</v>
      </c>
      <c r="G45" s="151">
        <f>COUNTIF(E45:F45,"R")+'22'!G45-H45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0</v>
      </c>
      <c r="F46" s="124" t="s">
        <v>0</v>
      </c>
      <c r="G46" s="151">
        <f>COUNTIF(E46:F46,"R")+'22'!G46-H46</f>
        <v>0</v>
      </c>
      <c r="H46" s="36">
        <v>0</v>
      </c>
      <c r="I46" s="90"/>
    </row>
    <row r="47" spans="1:9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51">
        <f>COUNTIF(E47:F47,"R")+'22'!G47-H47</f>
        <v>0</v>
      </c>
      <c r="H47" s="36">
        <v>0</v>
      </c>
      <c r="I47" s="90"/>
    </row>
    <row r="48" spans="1:9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51">
        <f>COUNTIF(E48:F48,"R")+'22'!G48-H48</f>
        <v>0</v>
      </c>
      <c r="H48" s="36">
        <v>0</v>
      </c>
      <c r="I48" s="90"/>
    </row>
    <row r="49" spans="1:9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51">
        <f>COUNTIF(E49:F49,"R")+'22'!G49-H49</f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0</v>
      </c>
      <c r="F50" s="130">
        <f>SUMPRODUCT(D39:D49*((F39:F49="p")+(F39:F49="a")))/60</f>
        <v>0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48"/>
      <c r="B52" s="48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42306</v>
      </c>
      <c r="F54" s="52">
        <f>E54+7</f>
        <v>42313</v>
      </c>
      <c r="G54" s="53"/>
    </row>
    <row r="55" spans="1:9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51">
        <f>COUNTIF(E55:F55,"R")+'22'!G55-H55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0</v>
      </c>
      <c r="F56" s="21" t="s">
        <v>0</v>
      </c>
      <c r="G56" s="151">
        <f>COUNTIF(E56:F56,"R")+'22'!G56-H56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0</v>
      </c>
      <c r="F57" s="21" t="s">
        <v>0</v>
      </c>
      <c r="G57" s="151">
        <f>COUNTIF(E57:F57,"R")+'22'!G57-H57</f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0</v>
      </c>
      <c r="F58" s="21" t="s">
        <v>0</v>
      </c>
      <c r="G58" s="151">
        <f>COUNTIF(E58:F58,"R")+'22'!G58-H58</f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0</v>
      </c>
      <c r="F59" s="21" t="s">
        <v>0</v>
      </c>
      <c r="G59" s="151">
        <f>COUNTIF(E59:F59,"R")+'22'!G59-H59</f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0</v>
      </c>
      <c r="F61" s="124" t="s">
        <v>0</v>
      </c>
      <c r="G61" s="151">
        <f>COUNTIF(E61:F61,"R")+'22'!G61-H61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0</v>
      </c>
      <c r="F62" s="124" t="s">
        <v>0</v>
      </c>
      <c r="G62" s="151">
        <f>COUNTIF(E62:F62,"R")+'22'!G62-H62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0</v>
      </c>
      <c r="F63" s="124" t="s">
        <v>0</v>
      </c>
      <c r="G63" s="151">
        <f>COUNTIF(E63:F63,"R")+'22'!G63-H63</f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0</v>
      </c>
      <c r="F64" s="128" t="s">
        <v>0</v>
      </c>
      <c r="G64" s="151">
        <f>COUNTIF(E64:F64,"R")+'22'!G64-H64</f>
        <v>0</v>
      </c>
      <c r="H64" s="126">
        <v>0</v>
      </c>
      <c r="I64" s="90"/>
    </row>
    <row r="65" spans="1:9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51">
        <f>COUNTIF(E65:F65,"R")+'22'!G65-H65</f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0</v>
      </c>
      <c r="F66" s="130">
        <f>SUMPRODUCT(D55:D65*((F55:F65="p")+(F55:F65="a")))/60</f>
        <v>0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>
      <c r="A68" s="48"/>
      <c r="B68" s="48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9" t="s">
        <v>9</v>
      </c>
      <c r="B70" s="49"/>
      <c r="C70" s="50"/>
      <c r="D70" s="51" t="s">
        <v>3</v>
      </c>
      <c r="E70" s="52">
        <f>E54+1</f>
        <v>42307</v>
      </c>
      <c r="F70" s="52">
        <f>E70+7</f>
        <v>42314</v>
      </c>
      <c r="G70" s="53"/>
    </row>
    <row r="71" spans="1:9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51">
        <f>COUNTIF(E71:F71,"R")+'22'!G71-H71</f>
        <v>0</v>
      </c>
      <c r="H71" s="36">
        <v>0</v>
      </c>
      <c r="I71" s="90"/>
    </row>
    <row r="72" spans="1:9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51">
        <f>COUNTIF(E72:F72,"R")+'22'!G72-H72</f>
        <v>0</v>
      </c>
      <c r="H72" s="36">
        <v>0</v>
      </c>
      <c r="I72" s="90"/>
    </row>
    <row r="73" spans="1:9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51">
        <f>COUNTIF(E73:F73,"R")+'22'!G73-H73</f>
        <v>0</v>
      </c>
      <c r="H73" s="36">
        <v>0</v>
      </c>
      <c r="I73" s="90"/>
    </row>
    <row r="74" spans="1:9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51">
        <f>COUNTIF(E74:F74,"R")+'22'!G74-H74</f>
        <v>0</v>
      </c>
      <c r="H74" s="36">
        <v>0</v>
      </c>
      <c r="I74" s="90"/>
    </row>
    <row r="75" spans="1:9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51">
        <f>COUNTIF(E75:F75,"R")+'22'!G75-H75</f>
        <v>0</v>
      </c>
      <c r="H75" s="36">
        <v>0</v>
      </c>
      <c r="I75" s="90"/>
    </row>
    <row r="76" spans="1:9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51">
        <f>COUNTIF(E77:F77,"R")+'22'!G77-H77</f>
        <v>0</v>
      </c>
      <c r="H77" s="36">
        <v>0</v>
      </c>
      <c r="I77" s="90"/>
    </row>
    <row r="78" spans="1:9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51">
        <f>COUNTIF(E78:F78,"R")+'22'!G78-H78</f>
        <v>0</v>
      </c>
      <c r="H78" s="36">
        <v>0</v>
      </c>
      <c r="I78" s="90"/>
    </row>
    <row r="79" spans="1:9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51">
        <f>COUNTIF(E79:F79,"R")+'22'!G79-H79</f>
        <v>0</v>
      </c>
      <c r="H79" s="36">
        <v>0</v>
      </c>
      <c r="I79" s="90"/>
    </row>
    <row r="80" spans="1:9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51">
        <f>COUNTIF(E80:F80,"R")+'22'!G80-H80</f>
        <v>0</v>
      </c>
      <c r="H80" s="36">
        <v>0</v>
      </c>
      <c r="I80" s="90"/>
    </row>
    <row r="81" spans="1:1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51">
        <f>COUNTIF(E81:F81,"R")+'22'!G81-H81</f>
        <v>0</v>
      </c>
      <c r="H81" s="36">
        <v>0</v>
      </c>
      <c r="I81" s="90"/>
    </row>
    <row r="82" spans="1:1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94"/>
      <c r="B84" s="94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42308</v>
      </c>
      <c r="F86" s="52">
        <f>E86+7</f>
        <v>42315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51">
        <f>COUNTIF(E87:F87,"R")+'22'!G87-H87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51">
        <f>COUNTIF(E88:F88,"R")+'22'!G88-H88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51">
        <f>COUNTIF(E89:F89,"R")+'22'!G89-H89</f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0</v>
      </c>
      <c r="F90" s="21" t="s">
        <v>0</v>
      </c>
      <c r="G90" s="151">
        <f>COUNTIF(E90:F90,"R")+'22'!G90-H90</f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0</v>
      </c>
      <c r="F91" s="21" t="s">
        <v>0</v>
      </c>
      <c r="G91" s="151">
        <f>COUNTIF(E91:F91,"R")+'22'!G91-H91</f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87</v>
      </c>
      <c r="D92" s="105">
        <v>0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53</v>
      </c>
      <c r="B93" s="122"/>
      <c r="C93" s="104" t="s">
        <v>87</v>
      </c>
      <c r="D93" s="123">
        <v>0</v>
      </c>
      <c r="E93" s="124" t="s">
        <v>0</v>
      </c>
      <c r="F93" s="124" t="s">
        <v>0</v>
      </c>
      <c r="G93" s="151">
        <f>COUNTIF(E93:F93,"R")+'22'!G93-H93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51">
        <f>COUNTIF(E94:F94,"R")+'22'!G94-H94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51">
        <f>COUNTIF(E95:F95,"R")+'22'!G95-H95</f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51">
        <f>COUNTIF(E96:F96,"R")+'22'!G96-H96</f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51">
        <f>COUNTIF(E97:F97,"R")+'22'!G97-H97</f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1.25</v>
      </c>
      <c r="E98" s="130">
        <f>SUMPRODUCT(D87:D97*((E87:E97="p")+(E87:E97="a")))/60</f>
        <v>0</v>
      </c>
      <c r="F98" s="130">
        <f>SUMPRODUCT(D87:D97*((F87:F97="p")+(F87:F97="a")))/60</f>
        <v>0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94"/>
      <c r="B100" s="94"/>
      <c r="C100" s="48"/>
      <c r="D100" s="5"/>
      <c r="E100" s="45"/>
      <c r="F100" s="45"/>
      <c r="G100" s="28"/>
    </row>
    <row r="101" spans="1:9">
      <c r="A101" s="94"/>
      <c r="B101" s="94"/>
      <c r="C101" s="48"/>
      <c r="D101" s="5"/>
      <c r="E101" s="45"/>
      <c r="F101" s="45"/>
      <c r="G101" s="28"/>
    </row>
    <row r="102" spans="1:9">
      <c r="A102" s="49" t="s">
        <v>74</v>
      </c>
      <c r="B102" s="49"/>
      <c r="C102" s="50"/>
      <c r="D102" s="51" t="s">
        <v>3</v>
      </c>
      <c r="E102" s="52">
        <f>E86+1</f>
        <v>42309</v>
      </c>
      <c r="F102" s="52">
        <f>E102+7</f>
        <v>42316</v>
      </c>
      <c r="G102" s="53"/>
    </row>
    <row r="103" spans="1:9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51">
        <f>COUNTIF(E103:F103,"R")+'22'!G103-H103</f>
        <v>0</v>
      </c>
      <c r="H103" s="36">
        <v>0</v>
      </c>
      <c r="I103" s="90"/>
    </row>
    <row r="104" spans="1:9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51">
        <f>COUNTIF(E104:F104,"R")+'22'!G104-H104</f>
        <v>0</v>
      </c>
      <c r="H104" s="36">
        <v>0</v>
      </c>
      <c r="I104" s="90"/>
    </row>
    <row r="105" spans="1:9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51">
        <f>COUNTIF(E105:F105,"R")+'22'!G105-H105</f>
        <v>0</v>
      </c>
      <c r="H105" s="36">
        <v>0</v>
      </c>
      <c r="I105" s="90"/>
    </row>
    <row r="106" spans="1:9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51">
        <f>COUNTIF(E106:F106,"R")+'22'!G106-H106</f>
        <v>0</v>
      </c>
      <c r="H106" s="36">
        <v>0</v>
      </c>
      <c r="I106" s="90"/>
    </row>
    <row r="107" spans="1:9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51">
        <f>COUNTIF(E107:F107,"R")+'22'!G107-H107</f>
        <v>0</v>
      </c>
      <c r="H107" s="36">
        <v>0</v>
      </c>
      <c r="I107" s="90"/>
    </row>
    <row r="108" spans="1:9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51">
        <f>COUNTIF(E109:F109,"R")+'22'!G109-H109</f>
        <v>0</v>
      </c>
      <c r="H109" s="36">
        <v>0</v>
      </c>
      <c r="I109" s="90"/>
    </row>
    <row r="110" spans="1:9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51">
        <f>COUNTIF(E110:F110,"R")+'22'!G110-H110</f>
        <v>0</v>
      </c>
      <c r="H110" s="36">
        <v>0</v>
      </c>
      <c r="I110" s="90"/>
    </row>
    <row r="111" spans="1:9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51">
        <f>COUNTIF(E111:F111,"R")+'22'!G111-H111</f>
        <v>0</v>
      </c>
      <c r="H111" s="36">
        <v>0</v>
      </c>
      <c r="I111" s="90"/>
    </row>
    <row r="112" spans="1:9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51">
        <f>COUNTIF(E112:F112,"R")+'22'!G112-H112</f>
        <v>0</v>
      </c>
      <c r="H112" s="36">
        <v>0</v>
      </c>
      <c r="I112" s="90"/>
    </row>
    <row r="113" spans="1:9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51">
        <f>COUNTIF(E113:F113,"R")+'22'!G113-H113</f>
        <v>0</v>
      </c>
      <c r="H113" s="36">
        <v>0</v>
      </c>
      <c r="I113" s="90"/>
    </row>
    <row r="114" spans="1:9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9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9">
      <c r="A116" s="134"/>
      <c r="B116" s="134"/>
      <c r="C116" s="154"/>
      <c r="D116" s="5"/>
      <c r="E116" s="155"/>
      <c r="F116" s="155"/>
      <c r="G116" s="131"/>
    </row>
    <row r="117" spans="1:9" hidden="1">
      <c r="A117" s="134"/>
      <c r="B117" s="134"/>
      <c r="C117" s="154"/>
      <c r="D117" s="5"/>
      <c r="E117" s="155"/>
      <c r="F117" s="155"/>
      <c r="G117" s="131"/>
    </row>
    <row r="118" spans="1:9" hidden="1">
      <c r="A118" s="134"/>
      <c r="B118" s="134"/>
      <c r="C118" s="154"/>
      <c r="D118" s="5"/>
      <c r="E118" s="155"/>
      <c r="F118" s="155"/>
      <c r="G118" s="131"/>
    </row>
    <row r="119" spans="1:9" hidden="1">
      <c r="A119" s="134"/>
      <c r="B119" s="134"/>
      <c r="C119" s="154"/>
      <c r="D119" s="5"/>
      <c r="E119" s="155"/>
      <c r="F119" s="155"/>
      <c r="G119" s="131"/>
    </row>
    <row r="120" spans="1:9" hidden="1">
      <c r="A120" s="134"/>
      <c r="B120" s="134"/>
      <c r="C120" s="154"/>
      <c r="D120" s="5"/>
      <c r="E120" s="155"/>
      <c r="F120" s="155"/>
      <c r="G120" s="131"/>
    </row>
    <row r="121" spans="1:9" hidden="1">
      <c r="A121" s="134"/>
      <c r="B121" s="134"/>
      <c r="C121" s="154"/>
      <c r="D121" s="5"/>
      <c r="E121" s="155"/>
      <c r="F121" s="155"/>
      <c r="G121" s="131"/>
    </row>
    <row r="122" spans="1:9" hidden="1">
      <c r="A122" s="134"/>
      <c r="B122" s="134"/>
      <c r="C122" s="154"/>
      <c r="D122" s="5"/>
      <c r="E122" s="155"/>
      <c r="F122" s="155"/>
      <c r="G122" s="131"/>
    </row>
    <row r="123" spans="1:9" hidden="1">
      <c r="A123" s="134"/>
      <c r="B123" s="134"/>
      <c r="C123" s="154"/>
      <c r="D123" s="5"/>
      <c r="E123" s="155"/>
      <c r="F123" s="155"/>
      <c r="G123" s="131"/>
    </row>
    <row r="124" spans="1:9" hidden="1">
      <c r="A124" s="134"/>
      <c r="B124" s="134"/>
      <c r="C124" s="154"/>
      <c r="D124" s="5"/>
      <c r="E124" s="155"/>
      <c r="F124" s="155"/>
      <c r="G124" s="131"/>
    </row>
    <row r="125" spans="1:9">
      <c r="A125" s="134"/>
      <c r="B125" s="134"/>
      <c r="C125" s="135"/>
      <c r="D125" s="5"/>
      <c r="E125" s="136"/>
      <c r="F125" s="136"/>
      <c r="G125" s="137"/>
    </row>
    <row r="126" spans="1:9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0</v>
      </c>
      <c r="F126" s="130">
        <f>F18+F19+F34+F35+F50+F51+F66+F67+F82+F83+F98+F99+F114+F115</f>
        <v>0</v>
      </c>
      <c r="G126" s="131" t="s">
        <v>0</v>
      </c>
    </row>
    <row r="127" spans="1:9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9">
      <c r="A128" s="98"/>
      <c r="B128" s="79"/>
      <c r="C128" s="14"/>
      <c r="D128" s="99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66"/>
      <c r="B130" s="67"/>
      <c r="C130" s="27"/>
      <c r="D130" s="128">
        <v>0</v>
      </c>
      <c r="E130" s="169">
        <f>D130/60</f>
        <v>0</v>
      </c>
      <c r="F130" s="169"/>
    </row>
    <row r="131" spans="1:6">
      <c r="A131" s="66"/>
      <c r="B131" s="67"/>
      <c r="C131" s="27"/>
      <c r="D131" s="128">
        <v>0</v>
      </c>
      <c r="E131" s="169">
        <f t="shared" ref="E131:E135" si="0">D131/60</f>
        <v>0</v>
      </c>
      <c r="F131" s="169"/>
    </row>
    <row r="132" spans="1:6">
      <c r="A132" s="66"/>
      <c r="B132" s="67"/>
      <c r="C132" s="27"/>
      <c r="D132" s="128">
        <v>0</v>
      </c>
      <c r="E132" s="169">
        <f t="shared" si="0"/>
        <v>0</v>
      </c>
      <c r="F132" s="169"/>
    </row>
    <row r="133" spans="1:6">
      <c r="A133" s="68"/>
      <c r="B133" s="69"/>
      <c r="C133" s="70"/>
      <c r="D133" s="128">
        <v>0</v>
      </c>
      <c r="E133" s="169">
        <f t="shared" si="0"/>
        <v>0</v>
      </c>
      <c r="F133" s="169"/>
    </row>
    <row r="134" spans="1:6">
      <c r="A134" s="68" t="s">
        <v>0</v>
      </c>
      <c r="B134" s="69"/>
      <c r="C134" s="70"/>
      <c r="D134" s="128">
        <v>0</v>
      </c>
      <c r="E134" s="169">
        <f t="shared" si="0"/>
        <v>0</v>
      </c>
      <c r="F134" s="169"/>
    </row>
    <row r="135" spans="1:6">
      <c r="A135" s="71"/>
      <c r="B135" s="72"/>
      <c r="C135" s="73"/>
      <c r="D135" s="128">
        <v>0</v>
      </c>
      <c r="E135" s="169">
        <f t="shared" si="0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0</v>
      </c>
      <c r="F136" s="182"/>
    </row>
    <row r="137" spans="1:6">
      <c r="A137" s="8"/>
      <c r="B137" s="8"/>
      <c r="C137" s="58" t="s">
        <v>14</v>
      </c>
      <c r="D137" s="29">
        <v>0</v>
      </c>
      <c r="E137" s="171">
        <f>E136*D137</f>
        <v>0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C136:D136"/>
    <mergeCell ref="E136:F136"/>
    <mergeCell ref="E137:F137"/>
    <mergeCell ref="E130:F130"/>
    <mergeCell ref="E131:F131"/>
    <mergeCell ref="E132:F132"/>
    <mergeCell ref="E133:F133"/>
    <mergeCell ref="E134:F134"/>
    <mergeCell ref="E135:F135"/>
    <mergeCell ref="C126:D126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A34:C34"/>
    <mergeCell ref="A1:I1"/>
    <mergeCell ref="G4:I4"/>
    <mergeCell ref="E5:F5"/>
    <mergeCell ref="A18:C18"/>
    <mergeCell ref="A19:C19"/>
  </mergeCells>
  <pageMargins left="0.70866141732283472" right="0.70866141732283472" top="0.74803149606299213" bottom="0.74803149606299213" header="0.31496062992125984" footer="0.31496062992125984"/>
  <pageSetup orientation="landscape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0000"/>
  </sheetPr>
  <dimension ref="A1:K143"/>
  <sheetViews>
    <sheetView tabSelected="1" zoomScaleNormal="100" zoomScalePageLayoutView="140" workbookViewId="0">
      <pane ySplit="5" topLeftCell="A6" activePane="bottomLeft" state="frozen"/>
      <selection activeCell="A3" sqref="A3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77">
        <v>24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101" t="s">
        <v>63</v>
      </c>
      <c r="B5" s="101"/>
      <c r="C5" s="47" t="s">
        <v>6</v>
      </c>
      <c r="D5" s="101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52">
        <f>'23'!F6+7</f>
        <v>42317</v>
      </c>
      <c r="F6" s="52">
        <f>E6+7</f>
        <v>42324</v>
      </c>
      <c r="G6" s="87"/>
      <c r="H6" s="88"/>
      <c r="I6" s="89" t="s">
        <v>0</v>
      </c>
    </row>
    <row r="7" spans="1:9" ht="14.25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51">
        <f>COUNTIF(E7:F7,"R")+'23'!G7-H7</f>
        <v>0</v>
      </c>
      <c r="H7" s="36">
        <v>0</v>
      </c>
      <c r="I7" s="90" t="s">
        <v>0</v>
      </c>
    </row>
    <row r="8" spans="1:9" ht="14.25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51">
        <f>COUNTIF(E8:F8,"R")+'23'!G8-H8</f>
        <v>0</v>
      </c>
      <c r="H8" s="36">
        <v>0</v>
      </c>
      <c r="I8" s="90"/>
    </row>
    <row r="9" spans="1:9" ht="14.25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51">
        <f>COUNTIF(E9:F9,"R")+'23'!G9-H9</f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0</v>
      </c>
      <c r="F10" s="21" t="s">
        <v>0</v>
      </c>
      <c r="G10" s="151">
        <f>COUNTIF(E10:F10,"R")+'23'!G10-H10</f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0</v>
      </c>
      <c r="F11" s="21" t="s">
        <v>0</v>
      </c>
      <c r="G11" s="151">
        <f>COUNTIF(E11:F11,"R")+'23'!G11-H11</f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7" t="s">
        <v>98</v>
      </c>
      <c r="B13" s="24"/>
      <c r="C13" s="19" t="s">
        <v>99</v>
      </c>
      <c r="D13" s="25">
        <v>45</v>
      </c>
      <c r="E13" s="21" t="s">
        <v>0</v>
      </c>
      <c r="F13" s="21" t="s">
        <v>0</v>
      </c>
      <c r="G13" s="151">
        <f>COUNTIF(E13:F13,"R")+'23'!G13-H13</f>
        <v>0</v>
      </c>
      <c r="H13" s="36">
        <v>0</v>
      </c>
      <c r="I13" s="90" t="s">
        <v>0</v>
      </c>
    </row>
    <row r="14" spans="1:9">
      <c r="A14" s="17" t="s">
        <v>100</v>
      </c>
      <c r="B14" s="24"/>
      <c r="C14" s="19" t="s">
        <v>101</v>
      </c>
      <c r="D14" s="25">
        <v>45</v>
      </c>
      <c r="E14" s="21" t="s">
        <v>0</v>
      </c>
      <c r="F14" s="21" t="s">
        <v>0</v>
      </c>
      <c r="G14" s="151">
        <f>COUNTIF(E14:F14,"R")+'23'!G14-H14</f>
        <v>0</v>
      </c>
      <c r="H14" s="36">
        <v>0</v>
      </c>
      <c r="I14" s="90"/>
    </row>
    <row r="15" spans="1:9">
      <c r="A15" s="17" t="s">
        <v>23</v>
      </c>
      <c r="B15" s="24"/>
      <c r="C15" s="19" t="s">
        <v>87</v>
      </c>
      <c r="D15" s="25">
        <v>0</v>
      </c>
      <c r="E15" s="21" t="s">
        <v>0</v>
      </c>
      <c r="F15" s="21" t="s">
        <v>0</v>
      </c>
      <c r="G15" s="151">
        <f>COUNTIF(E15:F15,"R")+'23'!G15-H15</f>
        <v>0</v>
      </c>
      <c r="H15" s="36">
        <v>0</v>
      </c>
      <c r="I15" s="90"/>
    </row>
    <row r="16" spans="1:9">
      <c r="A16" s="17" t="s">
        <v>24</v>
      </c>
      <c r="B16" s="24"/>
      <c r="C16" s="19" t="s">
        <v>87</v>
      </c>
      <c r="D16" s="25">
        <v>0</v>
      </c>
      <c r="E16" s="26" t="s">
        <v>0</v>
      </c>
      <c r="F16" s="26" t="s">
        <v>0</v>
      </c>
      <c r="G16" s="151">
        <f>COUNTIF(E16:F16,"R")+'23'!G16-H16</f>
        <v>0</v>
      </c>
      <c r="H16" s="36">
        <v>0</v>
      </c>
      <c r="I16" s="90"/>
    </row>
    <row r="17" spans="1:9">
      <c r="A17" s="17" t="s">
        <v>68</v>
      </c>
      <c r="B17" s="24"/>
      <c r="C17" s="19" t="s">
        <v>87</v>
      </c>
      <c r="D17" s="25">
        <v>0</v>
      </c>
      <c r="E17" s="21" t="s">
        <v>0</v>
      </c>
      <c r="F17" s="21" t="s">
        <v>0</v>
      </c>
      <c r="G17" s="151">
        <f>COUNTIF(E17:F17,"R")+'23'!G17-H17</f>
        <v>0</v>
      </c>
      <c r="H17" s="36">
        <v>0</v>
      </c>
      <c r="I17" s="90"/>
    </row>
    <row r="18" spans="1:9">
      <c r="A18" s="173" t="s">
        <v>11</v>
      </c>
      <c r="B18" s="173"/>
      <c r="C18" s="174"/>
      <c r="D18" s="129">
        <f>(D7+D8+D9+D10+D11+D13+D14+D15+D16+D17)/60</f>
        <v>2.75</v>
      </c>
      <c r="E18" s="130">
        <f>SUMPRODUCT(D7:D17*((E7:E17="p")+(E7:E17="a")))/60</f>
        <v>0</v>
      </c>
      <c r="F18" s="130">
        <f>SUMPRODUCT(D7:D17*((F7:F17="p")+(F7:F17="a")))/60</f>
        <v>0</v>
      </c>
      <c r="G18" s="131" t="s">
        <v>0</v>
      </c>
    </row>
    <row r="19" spans="1:9">
      <c r="A19" s="175" t="s">
        <v>12</v>
      </c>
      <c r="B19" s="175"/>
      <c r="C19" s="176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</row>
    <row r="20" spans="1:9">
      <c r="A20" s="94"/>
      <c r="B20" s="94"/>
      <c r="C20" s="11"/>
      <c r="D20" s="5"/>
      <c r="E20" s="136"/>
      <c r="F20" s="136"/>
      <c r="G20" s="137"/>
    </row>
    <row r="21" spans="1:9">
      <c r="A21" s="7"/>
      <c r="B21" s="7"/>
      <c r="C21" s="11"/>
      <c r="D21" s="5"/>
      <c r="E21" s="136"/>
      <c r="F21" s="136"/>
      <c r="G21" s="137"/>
    </row>
    <row r="22" spans="1:9">
      <c r="A22" s="49" t="s">
        <v>4</v>
      </c>
      <c r="B22" s="49"/>
      <c r="C22" s="50"/>
      <c r="D22" s="140" t="s">
        <v>3</v>
      </c>
      <c r="E22" s="106">
        <f>E6+1</f>
        <v>42318</v>
      </c>
      <c r="F22" s="106">
        <f>E22+7</f>
        <v>42325</v>
      </c>
      <c r="G22" s="141"/>
    </row>
    <row r="23" spans="1:9">
      <c r="A23" s="17" t="s">
        <v>25</v>
      </c>
      <c r="B23" s="18"/>
      <c r="C23" s="19" t="s">
        <v>87</v>
      </c>
      <c r="D23" s="105">
        <v>0</v>
      </c>
      <c r="E23" s="124" t="s">
        <v>0</v>
      </c>
      <c r="F23" s="124" t="s">
        <v>0</v>
      </c>
      <c r="G23" s="151">
        <f>COUNTIF(E23:F23,"R")+'23'!G23-H23</f>
        <v>0</v>
      </c>
      <c r="H23" s="36">
        <v>0</v>
      </c>
      <c r="I23" s="90" t="s">
        <v>0</v>
      </c>
    </row>
    <row r="24" spans="1:9">
      <c r="A24" s="17" t="s">
        <v>26</v>
      </c>
      <c r="B24" s="22"/>
      <c r="C24" s="19" t="s">
        <v>87</v>
      </c>
      <c r="D24" s="105">
        <v>0</v>
      </c>
      <c r="E24" s="124" t="s">
        <v>0</v>
      </c>
      <c r="F24" s="124" t="s">
        <v>0</v>
      </c>
      <c r="G24" s="151">
        <f>COUNTIF(E24:F24,"R")+'23'!G24-H24</f>
        <v>0</v>
      </c>
      <c r="H24" s="36">
        <v>0</v>
      </c>
      <c r="I24" s="90"/>
    </row>
    <row r="25" spans="1:9">
      <c r="A25" s="17" t="s">
        <v>27</v>
      </c>
      <c r="B25" s="23"/>
      <c r="C25" s="19" t="s">
        <v>87</v>
      </c>
      <c r="D25" s="105">
        <v>0</v>
      </c>
      <c r="E25" s="124" t="s">
        <v>0</v>
      </c>
      <c r="F25" s="124" t="s">
        <v>0</v>
      </c>
      <c r="G25" s="151">
        <f>COUNTIF(E25:F25,"R")+'23'!G25-H25</f>
        <v>0</v>
      </c>
      <c r="H25" s="36">
        <v>0</v>
      </c>
      <c r="I25" s="90"/>
    </row>
    <row r="26" spans="1:9">
      <c r="A26" s="17" t="s">
        <v>28</v>
      </c>
      <c r="B26" s="24"/>
      <c r="C26" s="19" t="s">
        <v>87</v>
      </c>
      <c r="D26" s="105">
        <v>0</v>
      </c>
      <c r="E26" s="124" t="s">
        <v>0</v>
      </c>
      <c r="F26" s="124" t="s">
        <v>0</v>
      </c>
      <c r="G26" s="151">
        <f>COUNTIF(E26:F26,"R")+'23'!G26-H26</f>
        <v>0</v>
      </c>
      <c r="H26" s="36">
        <v>0</v>
      </c>
      <c r="I26" s="90"/>
    </row>
    <row r="27" spans="1:9">
      <c r="A27" s="17" t="s">
        <v>29</v>
      </c>
      <c r="B27" s="24"/>
      <c r="C27" s="19" t="s">
        <v>87</v>
      </c>
      <c r="D27" s="105">
        <v>0</v>
      </c>
      <c r="E27" s="124" t="s">
        <v>0</v>
      </c>
      <c r="F27" s="124" t="s">
        <v>0</v>
      </c>
      <c r="G27" s="151">
        <f>COUNTIF(E27:F27,"R")+'23'!G27-H27</f>
        <v>0</v>
      </c>
      <c r="H27" s="36">
        <v>0</v>
      </c>
      <c r="I27" s="90"/>
    </row>
    <row r="28" spans="1:9">
      <c r="A28" s="107" t="s">
        <v>2</v>
      </c>
      <c r="B28" s="108"/>
      <c r="C28" s="104" t="s">
        <v>87</v>
      </c>
      <c r="D28" s="105">
        <v>0</v>
      </c>
      <c r="E28" s="109"/>
      <c r="F28" s="109"/>
      <c r="G28" s="110" t="s">
        <v>0</v>
      </c>
      <c r="H28" s="111" t="s">
        <v>0</v>
      </c>
      <c r="I28" s="112" t="s">
        <v>0</v>
      </c>
    </row>
    <row r="29" spans="1:9">
      <c r="A29" s="17" t="s">
        <v>106</v>
      </c>
      <c r="B29" s="24"/>
      <c r="C29" s="19" t="s">
        <v>105</v>
      </c>
      <c r="D29" s="123">
        <v>45</v>
      </c>
      <c r="E29" s="124" t="s">
        <v>0</v>
      </c>
      <c r="F29" s="124" t="s">
        <v>0</v>
      </c>
      <c r="G29" s="151">
        <f>COUNTIF(E29:F29,"R")+'23'!G29-H29</f>
        <v>0</v>
      </c>
      <c r="H29" s="36">
        <v>0</v>
      </c>
      <c r="I29" s="90"/>
    </row>
    <row r="30" spans="1:9">
      <c r="A30" s="17" t="s">
        <v>30</v>
      </c>
      <c r="B30" s="24"/>
      <c r="C30" s="19" t="s">
        <v>87</v>
      </c>
      <c r="D30" s="123">
        <v>0</v>
      </c>
      <c r="E30" s="124" t="s">
        <v>0</v>
      </c>
      <c r="F30" s="124" t="s">
        <v>0</v>
      </c>
      <c r="G30" s="151">
        <f>COUNTIF(E30:F30,"R")+'23'!G30-H30</f>
        <v>0</v>
      </c>
      <c r="H30" s="36">
        <v>0</v>
      </c>
      <c r="I30" s="90"/>
    </row>
    <row r="31" spans="1:9">
      <c r="A31" s="17" t="s">
        <v>31</v>
      </c>
      <c r="B31" s="24"/>
      <c r="C31" s="19" t="s">
        <v>87</v>
      </c>
      <c r="D31" s="123">
        <v>0</v>
      </c>
      <c r="E31" s="124" t="s">
        <v>0</v>
      </c>
      <c r="F31" s="124" t="s">
        <v>0</v>
      </c>
      <c r="G31" s="151">
        <f>COUNTIF(E31:F31,"R")+'23'!G31-H31</f>
        <v>0</v>
      </c>
      <c r="H31" s="36">
        <v>0</v>
      </c>
      <c r="I31" s="90"/>
    </row>
    <row r="32" spans="1:9">
      <c r="A32" s="17" t="s">
        <v>32</v>
      </c>
      <c r="B32" s="24"/>
      <c r="C32" s="19" t="s">
        <v>87</v>
      </c>
      <c r="D32" s="123">
        <v>0</v>
      </c>
      <c r="E32" s="128" t="s">
        <v>0</v>
      </c>
      <c r="F32" s="128" t="s">
        <v>0</v>
      </c>
      <c r="G32" s="151">
        <f>COUNTIF(E32:F32,"R")+'23'!G32-H32</f>
        <v>0</v>
      </c>
      <c r="H32" s="36">
        <v>0</v>
      </c>
      <c r="I32" s="90"/>
    </row>
    <row r="33" spans="1:9">
      <c r="A33" s="17" t="s">
        <v>69</v>
      </c>
      <c r="B33" s="24"/>
      <c r="C33" s="19" t="s">
        <v>87</v>
      </c>
      <c r="D33" s="123">
        <v>0</v>
      </c>
      <c r="E33" s="124" t="s">
        <v>0</v>
      </c>
      <c r="F33" s="124" t="s">
        <v>0</v>
      </c>
      <c r="G33" s="151">
        <f>COUNTIF(E33:F33,"R")+'23'!G33-H33</f>
        <v>0</v>
      </c>
      <c r="H33" s="36">
        <v>0</v>
      </c>
      <c r="I33" s="90"/>
    </row>
    <row r="34" spans="1:9">
      <c r="A34" s="173" t="s">
        <v>11</v>
      </c>
      <c r="B34" s="173"/>
      <c r="C34" s="174"/>
      <c r="D34" s="129">
        <f>(D23+D24+D25+D26+D27+D29+D30+D31+D32+D33)/60</f>
        <v>0.75</v>
      </c>
      <c r="E34" s="130">
        <f>SUMPRODUCT(D23:D33*((E23:E33="p")+(E23:E33="a")))/60</f>
        <v>0</v>
      </c>
      <c r="F34" s="130">
        <f>SUMPRODUCT(D23:D33*((F23:F33="p")+(F23:F33="a")))/60</f>
        <v>0</v>
      </c>
      <c r="G34" s="131" t="s">
        <v>0</v>
      </c>
    </row>
    <row r="35" spans="1:9">
      <c r="A35" s="175" t="s">
        <v>12</v>
      </c>
      <c r="B35" s="175"/>
      <c r="C35" s="176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</row>
    <row r="36" spans="1:9">
      <c r="A36" s="94"/>
      <c r="B36" s="9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42319</v>
      </c>
      <c r="F38" s="52">
        <f>E38+7</f>
        <v>42326</v>
      </c>
      <c r="G38" s="53"/>
    </row>
    <row r="39" spans="1:9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51">
        <f>COUNTIF(E39:F39,"R")+'23'!G39-H39</f>
        <v>0</v>
      </c>
      <c r="H39" s="36">
        <v>0</v>
      </c>
      <c r="I39" s="90"/>
    </row>
    <row r="40" spans="1:9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51">
        <f>COUNTIF(E40:F40,"R")+'23'!G40-H40</f>
        <v>0</v>
      </c>
      <c r="H40" s="36">
        <v>0</v>
      </c>
      <c r="I40" s="90"/>
    </row>
    <row r="41" spans="1:9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51">
        <f>COUNTIF(E41:F41,"R")+'23'!G41-H41</f>
        <v>0</v>
      </c>
      <c r="H41" s="36">
        <v>0</v>
      </c>
      <c r="I41" s="90"/>
    </row>
    <row r="42" spans="1:9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51">
        <f>COUNTIF(E42:F42,"R")+'23'!G42-H42</f>
        <v>0</v>
      </c>
      <c r="H42" s="36">
        <v>0</v>
      </c>
      <c r="I42" s="90"/>
    </row>
    <row r="43" spans="1:9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51">
        <f>COUNTIF(E43:F43,"R")+'23'!G43-H43</f>
        <v>0</v>
      </c>
      <c r="H43" s="36">
        <v>0</v>
      </c>
      <c r="I43" s="90"/>
    </row>
    <row r="44" spans="1:9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23">
        <v>45</v>
      </c>
      <c r="E45" s="124" t="s">
        <v>0</v>
      </c>
      <c r="F45" s="124" t="s">
        <v>0</v>
      </c>
      <c r="G45" s="151">
        <f>COUNTIF(E45:F45,"R")+'23'!G45-H45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0</v>
      </c>
      <c r="F46" s="124" t="s">
        <v>0</v>
      </c>
      <c r="G46" s="151">
        <f>COUNTIF(E46:F46,"R")+'23'!G46-H46</f>
        <v>0</v>
      </c>
      <c r="H46" s="36">
        <v>0</v>
      </c>
      <c r="I46" s="90"/>
    </row>
    <row r="47" spans="1:9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51">
        <f>COUNTIF(E47:F47,"R")+'23'!G47-H47</f>
        <v>0</v>
      </c>
      <c r="H47" s="36">
        <v>0</v>
      </c>
      <c r="I47" s="90"/>
    </row>
    <row r="48" spans="1:9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51">
        <f>COUNTIF(E48:F48,"R")+'23'!G48-H48</f>
        <v>0</v>
      </c>
      <c r="H48" s="36">
        <v>0</v>
      </c>
      <c r="I48" s="90"/>
    </row>
    <row r="49" spans="1:9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51">
        <f>COUNTIF(E49:F49,"R")+'23'!G49-H49</f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0</v>
      </c>
      <c r="F50" s="130">
        <f>SUMPRODUCT(D39:D49*((F39:F49="p")+(F39:F49="a")))/60</f>
        <v>0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48"/>
      <c r="B52" s="48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42320</v>
      </c>
      <c r="F54" s="52">
        <f>E54+7</f>
        <v>42327</v>
      </c>
      <c r="G54" s="53"/>
    </row>
    <row r="55" spans="1:9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51">
        <f>COUNTIF(E55:F55,"R")+'23'!G55-H55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0</v>
      </c>
      <c r="F56" s="21" t="s">
        <v>0</v>
      </c>
      <c r="G56" s="151">
        <f>COUNTIF(E56:F56,"R")+'23'!G56-H56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0</v>
      </c>
      <c r="F57" s="21" t="s">
        <v>0</v>
      </c>
      <c r="G57" s="151">
        <f>COUNTIF(E57:F57,"R")+'23'!G57-H57</f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0</v>
      </c>
      <c r="F58" s="21" t="s">
        <v>0</v>
      </c>
      <c r="G58" s="151">
        <f>COUNTIF(E58:F58,"R")+'23'!G58-H58</f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0</v>
      </c>
      <c r="F59" s="21" t="s">
        <v>0</v>
      </c>
      <c r="G59" s="151">
        <f>COUNTIF(E59:F59,"R")+'23'!G59-H59</f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0</v>
      </c>
      <c r="F61" s="124" t="s">
        <v>0</v>
      </c>
      <c r="G61" s="151">
        <f>COUNTIF(E61:F61,"R")+'23'!G61-H61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0</v>
      </c>
      <c r="F62" s="124" t="s">
        <v>0</v>
      </c>
      <c r="G62" s="151">
        <f>COUNTIF(E62:F62,"R")+'23'!G62-H62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0</v>
      </c>
      <c r="F63" s="124" t="s">
        <v>0</v>
      </c>
      <c r="G63" s="151">
        <f>COUNTIF(E63:F63,"R")+'23'!G63-H63</f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0</v>
      </c>
      <c r="F64" s="128" t="s">
        <v>0</v>
      </c>
      <c r="G64" s="151">
        <f>COUNTIF(E64:F64,"R")+'23'!G64-H64</f>
        <v>0</v>
      </c>
      <c r="H64" s="126">
        <v>0</v>
      </c>
      <c r="I64" s="90"/>
    </row>
    <row r="65" spans="1:9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51">
        <f>COUNTIF(E65:F65,"R")+'23'!G65-H65</f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0</v>
      </c>
      <c r="F66" s="130">
        <f>SUMPRODUCT(D55:D65*((F55:F65="p")+(F55:F65="a")))/60</f>
        <v>0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>
      <c r="A68" s="48"/>
      <c r="B68" s="48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9" t="s">
        <v>9</v>
      </c>
      <c r="B70" s="49"/>
      <c r="C70" s="50"/>
      <c r="D70" s="51" t="s">
        <v>3</v>
      </c>
      <c r="E70" s="52">
        <f>E54+1</f>
        <v>42321</v>
      </c>
      <c r="F70" s="52">
        <f>E70+7</f>
        <v>42328</v>
      </c>
      <c r="G70" s="53"/>
    </row>
    <row r="71" spans="1:9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51">
        <f>COUNTIF(E71:F71,"R")+'23'!G71-H71</f>
        <v>0</v>
      </c>
      <c r="H71" s="36">
        <v>0</v>
      </c>
      <c r="I71" s="90"/>
    </row>
    <row r="72" spans="1:9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51">
        <f>COUNTIF(E72:F72,"R")+'23'!G72-H72</f>
        <v>0</v>
      </c>
      <c r="H72" s="36">
        <v>0</v>
      </c>
      <c r="I72" s="90"/>
    </row>
    <row r="73" spans="1:9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51">
        <f>COUNTIF(E73:F73,"R")+'23'!G73-H73</f>
        <v>0</v>
      </c>
      <c r="H73" s="36">
        <v>0</v>
      </c>
      <c r="I73" s="90"/>
    </row>
    <row r="74" spans="1:9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51">
        <f>COUNTIF(E74:F74,"R")+'23'!G74-H74</f>
        <v>0</v>
      </c>
      <c r="H74" s="36">
        <v>0</v>
      </c>
      <c r="I74" s="90"/>
    </row>
    <row r="75" spans="1:9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51">
        <f>COUNTIF(E75:F75,"R")+'23'!G75-H75</f>
        <v>0</v>
      </c>
      <c r="H75" s="36">
        <v>0</v>
      </c>
      <c r="I75" s="90"/>
    </row>
    <row r="76" spans="1:9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51">
        <f>COUNTIF(E77:F77,"R")+'23'!G77-H77</f>
        <v>0</v>
      </c>
      <c r="H77" s="36">
        <v>0</v>
      </c>
      <c r="I77" s="90"/>
    </row>
    <row r="78" spans="1:9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51">
        <f>COUNTIF(E78:F78,"R")+'23'!G78-H78</f>
        <v>0</v>
      </c>
      <c r="H78" s="36">
        <v>0</v>
      </c>
      <c r="I78" s="90"/>
    </row>
    <row r="79" spans="1:9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51">
        <f>COUNTIF(E79:F79,"R")+'23'!G79-H79</f>
        <v>0</v>
      </c>
      <c r="H79" s="36">
        <v>0</v>
      </c>
      <c r="I79" s="90"/>
    </row>
    <row r="80" spans="1:9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51">
        <f>COUNTIF(E80:F80,"R")+'23'!G80-H80</f>
        <v>0</v>
      </c>
      <c r="H80" s="36">
        <v>0</v>
      </c>
      <c r="I80" s="90"/>
    </row>
    <row r="81" spans="1:1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51">
        <f>COUNTIF(E81:F81,"R")+'23'!G81-H81</f>
        <v>0</v>
      </c>
      <c r="H81" s="36">
        <v>0</v>
      </c>
      <c r="I81" s="90"/>
    </row>
    <row r="82" spans="1:1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94"/>
      <c r="B84" s="94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42322</v>
      </c>
      <c r="F86" s="52">
        <f>E86+7</f>
        <v>42329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51">
        <f>COUNTIF(E87:F87,"R")+'23'!G87-H87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51">
        <f>COUNTIF(E88:F88,"R")+'23'!G88-H88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51">
        <f>COUNTIF(E89:F89,"R")+'23'!G89-H89</f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0</v>
      </c>
      <c r="F90" s="21" t="s">
        <v>0</v>
      </c>
      <c r="G90" s="151">
        <f>COUNTIF(E90:F90,"R")+'23'!G90-H90</f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0</v>
      </c>
      <c r="F91" s="21" t="s">
        <v>0</v>
      </c>
      <c r="G91" s="151">
        <f>COUNTIF(E91:F91,"R")+'23'!G91-H91</f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87</v>
      </c>
      <c r="D92" s="105">
        <v>0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53</v>
      </c>
      <c r="B93" s="122"/>
      <c r="C93" s="104" t="s">
        <v>87</v>
      </c>
      <c r="D93" s="123">
        <v>0</v>
      </c>
      <c r="E93" s="124" t="s">
        <v>0</v>
      </c>
      <c r="F93" s="124" t="s">
        <v>0</v>
      </c>
      <c r="G93" s="151">
        <f>COUNTIF(E93:F93,"R")+'23'!G93-H93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51">
        <f>COUNTIF(E94:F94,"R")+'23'!G94-H94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51">
        <f>COUNTIF(E95:F95,"R")+'23'!G95-H95</f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51">
        <f>COUNTIF(E96:F96,"R")+'23'!G96-H96</f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51">
        <f>COUNTIF(E97:F97,"R")+'23'!G97-H97</f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1.25</v>
      </c>
      <c r="E98" s="130">
        <f>SUMPRODUCT(D87:D97*((E87:E97="p")+(E87:E97="a")))/60</f>
        <v>0</v>
      </c>
      <c r="F98" s="130">
        <f>SUMPRODUCT(D87:D97*((F87:F97="p")+(F87:F97="a")))/60</f>
        <v>0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94"/>
      <c r="B100" s="94"/>
      <c r="C100" s="48"/>
      <c r="D100" s="5"/>
      <c r="E100" s="45"/>
      <c r="F100" s="45"/>
      <c r="G100" s="28"/>
    </row>
    <row r="101" spans="1:9">
      <c r="A101" s="94"/>
      <c r="B101" s="94"/>
      <c r="C101" s="48"/>
      <c r="D101" s="5"/>
      <c r="E101" s="45"/>
      <c r="F101" s="45"/>
      <c r="G101" s="28"/>
    </row>
    <row r="102" spans="1:9">
      <c r="A102" s="49" t="s">
        <v>74</v>
      </c>
      <c r="B102" s="49"/>
      <c r="C102" s="50"/>
      <c r="D102" s="51" t="s">
        <v>3</v>
      </c>
      <c r="E102" s="52">
        <f>E86+1</f>
        <v>42323</v>
      </c>
      <c r="F102" s="52">
        <f>E102+7</f>
        <v>42330</v>
      </c>
      <c r="G102" s="53"/>
    </row>
    <row r="103" spans="1:9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51">
        <f>COUNTIF(E103:F103,"R")+'23'!G103-H103</f>
        <v>0</v>
      </c>
      <c r="H103" s="36">
        <v>0</v>
      </c>
      <c r="I103" s="90"/>
    </row>
    <row r="104" spans="1:9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51">
        <f>COUNTIF(E104:F104,"R")+'23'!G104-H104</f>
        <v>0</v>
      </c>
      <c r="H104" s="36">
        <v>0</v>
      </c>
      <c r="I104" s="90"/>
    </row>
    <row r="105" spans="1:9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51">
        <f>COUNTIF(E105:F105,"R")+'23'!G105-H105</f>
        <v>0</v>
      </c>
      <c r="H105" s="36">
        <v>0</v>
      </c>
      <c r="I105" s="90"/>
    </row>
    <row r="106" spans="1:9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51">
        <f>COUNTIF(E106:F106,"R")+'23'!G106-H106</f>
        <v>0</v>
      </c>
      <c r="H106" s="36">
        <v>0</v>
      </c>
      <c r="I106" s="90"/>
    </row>
    <row r="107" spans="1:9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51">
        <f>COUNTIF(E107:F107,"R")+'23'!G107-H107</f>
        <v>0</v>
      </c>
      <c r="H107" s="36">
        <v>0</v>
      </c>
      <c r="I107" s="90"/>
    </row>
    <row r="108" spans="1:9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51">
        <f>COUNTIF(E109:F109,"R")+'23'!G109-H109</f>
        <v>0</v>
      </c>
      <c r="H109" s="36">
        <v>0</v>
      </c>
      <c r="I109" s="90"/>
    </row>
    <row r="110" spans="1:9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51">
        <f>COUNTIF(E110:F110,"R")+'23'!G110-H110</f>
        <v>0</v>
      </c>
      <c r="H110" s="36">
        <v>0</v>
      </c>
      <c r="I110" s="90"/>
    </row>
    <row r="111" spans="1:9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51">
        <f>COUNTIF(E111:F111,"R")+'23'!G111-H111</f>
        <v>0</v>
      </c>
      <c r="H111" s="36">
        <v>0</v>
      </c>
      <c r="I111" s="90"/>
    </row>
    <row r="112" spans="1:9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51">
        <f>COUNTIF(E112:F112,"R")+'23'!G112-H112</f>
        <v>0</v>
      </c>
      <c r="H112" s="36">
        <v>0</v>
      </c>
      <c r="I112" s="90"/>
    </row>
    <row r="113" spans="1:9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51">
        <f>COUNTIF(E113:F113,"R")+'23'!G113-H113</f>
        <v>0</v>
      </c>
      <c r="H113" s="36">
        <v>0</v>
      </c>
      <c r="I113" s="90"/>
    </row>
    <row r="114" spans="1:9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9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9">
      <c r="A116" s="134"/>
      <c r="B116" s="134"/>
      <c r="C116" s="154"/>
      <c r="D116" s="5"/>
      <c r="E116" s="155"/>
      <c r="F116" s="155"/>
      <c r="G116" s="131"/>
    </row>
    <row r="117" spans="1:9" hidden="1">
      <c r="A117" s="134"/>
      <c r="B117" s="134"/>
      <c r="C117" s="154"/>
      <c r="D117" s="5"/>
      <c r="E117" s="155"/>
      <c r="F117" s="155"/>
      <c r="G117" s="131"/>
    </row>
    <row r="118" spans="1:9" hidden="1">
      <c r="A118" s="134"/>
      <c r="B118" s="134"/>
      <c r="C118" s="154"/>
      <c r="D118" s="5"/>
      <c r="E118" s="155"/>
      <c r="F118" s="155"/>
      <c r="G118" s="131"/>
    </row>
    <row r="119" spans="1:9" hidden="1">
      <c r="A119" s="134"/>
      <c r="B119" s="134"/>
      <c r="C119" s="154"/>
      <c r="D119" s="5"/>
      <c r="E119" s="155"/>
      <c r="F119" s="155"/>
      <c r="G119" s="131"/>
    </row>
    <row r="120" spans="1:9" hidden="1">
      <c r="A120" s="134"/>
      <c r="B120" s="134"/>
      <c r="C120" s="154"/>
      <c r="D120" s="5"/>
      <c r="E120" s="155"/>
      <c r="F120" s="155"/>
      <c r="G120" s="131"/>
    </row>
    <row r="121" spans="1:9" hidden="1">
      <c r="A121" s="134"/>
      <c r="B121" s="134"/>
      <c r="C121" s="154"/>
      <c r="D121" s="5"/>
      <c r="E121" s="155"/>
      <c r="F121" s="155"/>
      <c r="G121" s="131"/>
    </row>
    <row r="122" spans="1:9" hidden="1">
      <c r="A122" s="134"/>
      <c r="B122" s="134"/>
      <c r="C122" s="154"/>
      <c r="D122" s="5"/>
      <c r="E122" s="155"/>
      <c r="F122" s="155"/>
      <c r="G122" s="131"/>
    </row>
    <row r="123" spans="1:9" hidden="1">
      <c r="A123" s="134"/>
      <c r="B123" s="134"/>
      <c r="C123" s="154"/>
      <c r="D123" s="5"/>
      <c r="E123" s="155"/>
      <c r="F123" s="155"/>
      <c r="G123" s="131"/>
    </row>
    <row r="124" spans="1:9" hidden="1">
      <c r="A124" s="134"/>
      <c r="B124" s="134"/>
      <c r="C124" s="154"/>
      <c r="D124" s="5"/>
      <c r="E124" s="155"/>
      <c r="F124" s="155"/>
      <c r="G124" s="131"/>
    </row>
    <row r="125" spans="1:9">
      <c r="A125" s="134"/>
      <c r="B125" s="134"/>
      <c r="C125" s="135"/>
      <c r="D125" s="5"/>
      <c r="E125" s="136"/>
      <c r="F125" s="136"/>
      <c r="G125" s="137"/>
    </row>
    <row r="126" spans="1:9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0</v>
      </c>
      <c r="F126" s="130">
        <f>F18+F19+F34+F35+F50+F51+F66+F67+F82+F83+F98+F99+F114+F115</f>
        <v>0</v>
      </c>
      <c r="G126" s="131" t="s">
        <v>0</v>
      </c>
    </row>
    <row r="127" spans="1:9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9">
      <c r="A128" s="102"/>
      <c r="B128" s="79"/>
      <c r="C128" s="14"/>
      <c r="D128" s="103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66"/>
      <c r="B130" s="67"/>
      <c r="C130" s="27"/>
      <c r="D130" s="128">
        <v>0</v>
      </c>
      <c r="E130" s="169">
        <f>D130/60</f>
        <v>0</v>
      </c>
      <c r="F130" s="169"/>
    </row>
    <row r="131" spans="1:6">
      <c r="A131" s="66"/>
      <c r="B131" s="67"/>
      <c r="C131" s="27"/>
      <c r="D131" s="128">
        <v>0</v>
      </c>
      <c r="E131" s="169">
        <f t="shared" ref="E131:E135" si="0">D131/60</f>
        <v>0</v>
      </c>
      <c r="F131" s="169"/>
    </row>
    <row r="132" spans="1:6">
      <c r="A132" s="66"/>
      <c r="B132" s="67"/>
      <c r="C132" s="27"/>
      <c r="D132" s="128">
        <v>0</v>
      </c>
      <c r="E132" s="169">
        <f t="shared" si="0"/>
        <v>0</v>
      </c>
      <c r="F132" s="169"/>
    </row>
    <row r="133" spans="1:6">
      <c r="A133" s="68"/>
      <c r="B133" s="69"/>
      <c r="C133" s="70"/>
      <c r="D133" s="128">
        <v>0</v>
      </c>
      <c r="E133" s="169">
        <f t="shared" si="0"/>
        <v>0</v>
      </c>
      <c r="F133" s="169"/>
    </row>
    <row r="134" spans="1:6">
      <c r="A134" s="68" t="s">
        <v>0</v>
      </c>
      <c r="B134" s="69"/>
      <c r="C134" s="70"/>
      <c r="D134" s="128">
        <v>0</v>
      </c>
      <c r="E134" s="169">
        <f t="shared" si="0"/>
        <v>0</v>
      </c>
      <c r="F134" s="169"/>
    </row>
    <row r="135" spans="1:6">
      <c r="A135" s="71"/>
      <c r="B135" s="72"/>
      <c r="C135" s="73"/>
      <c r="D135" s="128">
        <v>0</v>
      </c>
      <c r="E135" s="169">
        <f t="shared" si="0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0</v>
      </c>
      <c r="F136" s="182"/>
    </row>
    <row r="137" spans="1:6">
      <c r="A137" s="8"/>
      <c r="B137" s="8"/>
      <c r="C137" s="58" t="s">
        <v>14</v>
      </c>
      <c r="D137" s="29">
        <v>0</v>
      </c>
      <c r="E137" s="171">
        <f>E136*D137</f>
        <v>0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A34:C34"/>
    <mergeCell ref="A1:I1"/>
    <mergeCell ref="G4:I4"/>
    <mergeCell ref="E5:F5"/>
    <mergeCell ref="A18:C18"/>
    <mergeCell ref="A19:C19"/>
    <mergeCell ref="C126:D126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C136:D136"/>
    <mergeCell ref="E136:F136"/>
    <mergeCell ref="E137:F137"/>
    <mergeCell ref="E130:F130"/>
    <mergeCell ref="E131:F131"/>
    <mergeCell ref="E132:F132"/>
    <mergeCell ref="E133:F133"/>
    <mergeCell ref="E134:F134"/>
    <mergeCell ref="E135:F135"/>
  </mergeCells>
  <pageMargins left="0.70866141732283472" right="0.70866141732283472" top="0.74803149606299213" bottom="0.74803149606299213" header="0.31496062992125984" footer="0.31496062992125984"/>
  <pageSetup orientation="landscape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50"/>
  </sheetPr>
  <dimension ref="A1:K143"/>
  <sheetViews>
    <sheetView tabSelected="1" zoomScaleNormal="100" zoomScalePageLayoutView="140" workbookViewId="0">
      <pane ySplit="5" topLeftCell="A103" activePane="bottomLeft" state="frozen"/>
      <selection activeCell="A3" sqref="A3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115">
        <v>25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101" t="s">
        <v>63</v>
      </c>
      <c r="B5" s="101"/>
      <c r="C5" s="47" t="s">
        <v>6</v>
      </c>
      <c r="D5" s="101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52">
        <f>'24'!F6+7</f>
        <v>42331</v>
      </c>
      <c r="F6" s="52">
        <f>E6+7</f>
        <v>42338</v>
      </c>
      <c r="G6" s="87"/>
      <c r="H6" s="88"/>
      <c r="I6" s="89" t="s">
        <v>0</v>
      </c>
    </row>
    <row r="7" spans="1:9" ht="14.25" hidden="1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51">
        <f>COUNTIF(E7:F7,"R")+'24'!G7-H7</f>
        <v>0</v>
      </c>
      <c r="H7" s="36">
        <v>0</v>
      </c>
      <c r="I7" s="90" t="s">
        <v>0</v>
      </c>
    </row>
    <row r="8" spans="1:9" ht="14.25" hidden="1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51">
        <f>COUNTIF(E8:F8,"R")+'24'!G8-H8</f>
        <v>0</v>
      </c>
      <c r="H8" s="36">
        <v>0</v>
      </c>
      <c r="I8" s="90"/>
    </row>
    <row r="9" spans="1:9" ht="14.25" hidden="1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51">
        <f>COUNTIF(E9:F9,"R")+'24'!G9-H9</f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0</v>
      </c>
      <c r="F10" s="21" t="s">
        <v>0</v>
      </c>
      <c r="G10" s="151">
        <f>COUNTIF(E10:F10,"R")+'24'!G10-H10</f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0</v>
      </c>
      <c r="F11" s="21" t="s">
        <v>0</v>
      </c>
      <c r="G11" s="151">
        <f>COUNTIF(E11:F11,"R")+'24'!G11-H11</f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7" t="s">
        <v>98</v>
      </c>
      <c r="B13" s="24"/>
      <c r="C13" s="19" t="s">
        <v>99</v>
      </c>
      <c r="D13" s="25">
        <v>45</v>
      </c>
      <c r="E13" s="21" t="s">
        <v>0</v>
      </c>
      <c r="F13" s="21" t="s">
        <v>0</v>
      </c>
      <c r="G13" s="151">
        <f>COUNTIF(E13:F13,"R")+'24'!G13-H13</f>
        <v>0</v>
      </c>
      <c r="H13" s="36">
        <v>0</v>
      </c>
      <c r="I13" s="90" t="s">
        <v>0</v>
      </c>
    </row>
    <row r="14" spans="1:9">
      <c r="A14" s="17" t="s">
        <v>100</v>
      </c>
      <c r="B14" s="24"/>
      <c r="C14" s="19" t="s">
        <v>101</v>
      </c>
      <c r="D14" s="25">
        <v>45</v>
      </c>
      <c r="E14" s="21" t="s">
        <v>0</v>
      </c>
      <c r="F14" s="21" t="s">
        <v>0</v>
      </c>
      <c r="G14" s="151">
        <f>COUNTIF(E14:F14,"R")+'24'!G14-H14</f>
        <v>0</v>
      </c>
      <c r="H14" s="36">
        <v>0</v>
      </c>
      <c r="I14" s="90"/>
    </row>
    <row r="15" spans="1:9">
      <c r="A15" s="17" t="s">
        <v>23</v>
      </c>
      <c r="B15" s="24"/>
      <c r="C15" s="19" t="s">
        <v>87</v>
      </c>
      <c r="D15" s="25">
        <v>0</v>
      </c>
      <c r="E15" s="21" t="s">
        <v>0</v>
      </c>
      <c r="F15" s="21" t="s">
        <v>0</v>
      </c>
      <c r="G15" s="151">
        <f>COUNTIF(E15:F15,"R")+'24'!G15-H15</f>
        <v>0</v>
      </c>
      <c r="H15" s="36">
        <v>0</v>
      </c>
      <c r="I15" s="90"/>
    </row>
    <row r="16" spans="1:9">
      <c r="A16" s="17" t="s">
        <v>24</v>
      </c>
      <c r="B16" s="24"/>
      <c r="C16" s="19" t="s">
        <v>87</v>
      </c>
      <c r="D16" s="25">
        <v>0</v>
      </c>
      <c r="E16" s="26" t="s">
        <v>0</v>
      </c>
      <c r="F16" s="26" t="s">
        <v>0</v>
      </c>
      <c r="G16" s="151">
        <f>COUNTIF(E16:F16,"R")+'24'!G16-H16</f>
        <v>0</v>
      </c>
      <c r="H16" s="36">
        <v>0</v>
      </c>
      <c r="I16" s="90"/>
    </row>
    <row r="17" spans="1:9">
      <c r="A17" s="17" t="s">
        <v>68</v>
      </c>
      <c r="B17" s="24"/>
      <c r="C17" s="19" t="s">
        <v>87</v>
      </c>
      <c r="D17" s="25">
        <v>0</v>
      </c>
      <c r="E17" s="21" t="s">
        <v>0</v>
      </c>
      <c r="F17" s="21" t="s">
        <v>0</v>
      </c>
      <c r="G17" s="151">
        <f>COUNTIF(E17:F17,"R")+'24'!G17-H17</f>
        <v>0</v>
      </c>
      <c r="H17" s="36">
        <v>0</v>
      </c>
      <c r="I17" s="90"/>
    </row>
    <row r="18" spans="1:9">
      <c r="A18" s="173" t="s">
        <v>11</v>
      </c>
      <c r="B18" s="173"/>
      <c r="C18" s="174"/>
      <c r="D18" s="129">
        <f>(D7+D8+D9+D10+D11+D13+D14+D15+D16+D17)/60</f>
        <v>2.75</v>
      </c>
      <c r="E18" s="130">
        <f>SUMPRODUCT(D7:D17*((E7:E17="p")+(E7:E17="a")))/60</f>
        <v>0</v>
      </c>
      <c r="F18" s="130">
        <f>SUMPRODUCT(D7:D17*((F7:F17="p")+(F7:F17="a")))/60</f>
        <v>0</v>
      </c>
      <c r="G18" s="131" t="s">
        <v>0</v>
      </c>
    </row>
    <row r="19" spans="1:9">
      <c r="A19" s="175" t="s">
        <v>12</v>
      </c>
      <c r="B19" s="175"/>
      <c r="C19" s="176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</row>
    <row r="20" spans="1:9">
      <c r="A20" s="94"/>
      <c r="B20" s="94"/>
      <c r="C20" s="11"/>
      <c r="D20" s="5"/>
      <c r="E20" s="136"/>
      <c r="F20" s="136"/>
      <c r="G20" s="137"/>
    </row>
    <row r="21" spans="1:9">
      <c r="A21" s="7"/>
      <c r="B21" s="7"/>
      <c r="C21" s="11"/>
      <c r="D21" s="5"/>
      <c r="E21" s="136"/>
      <c r="F21" s="136"/>
      <c r="G21" s="137"/>
    </row>
    <row r="22" spans="1:9">
      <c r="A22" s="49" t="s">
        <v>4</v>
      </c>
      <c r="B22" s="49"/>
      <c r="C22" s="50"/>
      <c r="D22" s="140" t="s">
        <v>3</v>
      </c>
      <c r="E22" s="106">
        <f>E6+1</f>
        <v>42332</v>
      </c>
      <c r="F22" s="106">
        <f>E22+7</f>
        <v>42339</v>
      </c>
      <c r="G22" s="141"/>
    </row>
    <row r="23" spans="1:9">
      <c r="A23" s="17" t="s">
        <v>25</v>
      </c>
      <c r="B23" s="18"/>
      <c r="C23" s="19" t="s">
        <v>87</v>
      </c>
      <c r="D23" s="105">
        <v>0</v>
      </c>
      <c r="E23" s="124" t="s">
        <v>0</v>
      </c>
      <c r="F23" s="124" t="s">
        <v>0</v>
      </c>
      <c r="G23" s="151">
        <f>COUNTIF(E23:F23,"R")+'24'!G23-H23</f>
        <v>0</v>
      </c>
      <c r="H23" s="36">
        <v>0</v>
      </c>
      <c r="I23" s="90" t="s">
        <v>0</v>
      </c>
    </row>
    <row r="24" spans="1:9">
      <c r="A24" s="17" t="s">
        <v>26</v>
      </c>
      <c r="B24" s="22"/>
      <c r="C24" s="19" t="s">
        <v>87</v>
      </c>
      <c r="D24" s="105">
        <v>0</v>
      </c>
      <c r="E24" s="124" t="s">
        <v>0</v>
      </c>
      <c r="F24" s="124" t="s">
        <v>0</v>
      </c>
      <c r="G24" s="151">
        <f>COUNTIF(E24:F24,"R")+'24'!G24-H24</f>
        <v>0</v>
      </c>
      <c r="H24" s="36">
        <v>0</v>
      </c>
      <c r="I24" s="90"/>
    </row>
    <row r="25" spans="1:9">
      <c r="A25" s="17" t="s">
        <v>27</v>
      </c>
      <c r="B25" s="23"/>
      <c r="C25" s="19" t="s">
        <v>87</v>
      </c>
      <c r="D25" s="105">
        <v>0</v>
      </c>
      <c r="E25" s="124" t="s">
        <v>0</v>
      </c>
      <c r="F25" s="124" t="s">
        <v>0</v>
      </c>
      <c r="G25" s="151">
        <f>COUNTIF(E25:F25,"R")+'24'!G25-H25</f>
        <v>0</v>
      </c>
      <c r="H25" s="36">
        <v>0</v>
      </c>
      <c r="I25" s="90"/>
    </row>
    <row r="26" spans="1:9">
      <c r="A26" s="17" t="s">
        <v>28</v>
      </c>
      <c r="B26" s="24"/>
      <c r="C26" s="19" t="s">
        <v>87</v>
      </c>
      <c r="D26" s="105">
        <v>0</v>
      </c>
      <c r="E26" s="124" t="s">
        <v>0</v>
      </c>
      <c r="F26" s="124" t="s">
        <v>0</v>
      </c>
      <c r="G26" s="151">
        <f>COUNTIF(E26:F26,"R")+'24'!G26-H26</f>
        <v>0</v>
      </c>
      <c r="H26" s="36">
        <v>0</v>
      </c>
      <c r="I26" s="90"/>
    </row>
    <row r="27" spans="1:9">
      <c r="A27" s="17" t="s">
        <v>29</v>
      </c>
      <c r="B27" s="24"/>
      <c r="C27" s="19" t="s">
        <v>87</v>
      </c>
      <c r="D27" s="105">
        <v>0</v>
      </c>
      <c r="E27" s="124" t="s">
        <v>0</v>
      </c>
      <c r="F27" s="124" t="s">
        <v>0</v>
      </c>
      <c r="G27" s="151">
        <f>COUNTIF(E27:F27,"R")+'24'!G27-H27</f>
        <v>0</v>
      </c>
      <c r="H27" s="36">
        <v>0</v>
      </c>
      <c r="I27" s="90"/>
    </row>
    <row r="28" spans="1:9">
      <c r="A28" s="107" t="s">
        <v>2</v>
      </c>
      <c r="B28" s="108"/>
      <c r="C28" s="104" t="s">
        <v>87</v>
      </c>
      <c r="D28" s="105">
        <v>0</v>
      </c>
      <c r="E28" s="109"/>
      <c r="F28" s="109"/>
      <c r="G28" s="110" t="s">
        <v>0</v>
      </c>
      <c r="H28" s="111" t="s">
        <v>0</v>
      </c>
      <c r="I28" s="112" t="s">
        <v>0</v>
      </c>
    </row>
    <row r="29" spans="1:9">
      <c r="A29" s="17" t="s">
        <v>106</v>
      </c>
      <c r="B29" s="24"/>
      <c r="C29" s="19" t="s">
        <v>105</v>
      </c>
      <c r="D29" s="123">
        <v>45</v>
      </c>
      <c r="E29" s="124" t="s">
        <v>0</v>
      </c>
      <c r="F29" s="124" t="s">
        <v>0</v>
      </c>
      <c r="G29" s="151">
        <f>COUNTIF(E29:F29,"R")+'24'!G29-H29</f>
        <v>0</v>
      </c>
      <c r="H29" s="36">
        <v>0</v>
      </c>
      <c r="I29" s="90"/>
    </row>
    <row r="30" spans="1:9">
      <c r="A30" s="17" t="s">
        <v>30</v>
      </c>
      <c r="B30" s="24"/>
      <c r="C30" s="19" t="s">
        <v>87</v>
      </c>
      <c r="D30" s="123">
        <v>0</v>
      </c>
      <c r="E30" s="124" t="s">
        <v>0</v>
      </c>
      <c r="F30" s="124" t="s">
        <v>0</v>
      </c>
      <c r="G30" s="151">
        <f>COUNTIF(E30:F30,"R")+'24'!G30-H30</f>
        <v>0</v>
      </c>
      <c r="H30" s="36">
        <v>0</v>
      </c>
      <c r="I30" s="90"/>
    </row>
    <row r="31" spans="1:9">
      <c r="A31" s="17" t="s">
        <v>31</v>
      </c>
      <c r="B31" s="24"/>
      <c r="C31" s="19" t="s">
        <v>87</v>
      </c>
      <c r="D31" s="123">
        <v>0</v>
      </c>
      <c r="E31" s="124" t="s">
        <v>0</v>
      </c>
      <c r="F31" s="124" t="s">
        <v>0</v>
      </c>
      <c r="G31" s="151">
        <f>COUNTIF(E31:F31,"R")+'24'!G31-H31</f>
        <v>0</v>
      </c>
      <c r="H31" s="36">
        <v>0</v>
      </c>
      <c r="I31" s="90"/>
    </row>
    <row r="32" spans="1:9">
      <c r="A32" s="17" t="s">
        <v>32</v>
      </c>
      <c r="B32" s="24"/>
      <c r="C32" s="19" t="s">
        <v>87</v>
      </c>
      <c r="D32" s="123">
        <v>0</v>
      </c>
      <c r="E32" s="128" t="s">
        <v>0</v>
      </c>
      <c r="F32" s="128" t="s">
        <v>0</v>
      </c>
      <c r="G32" s="151">
        <f>COUNTIF(E32:F32,"R")+'24'!G32-H32</f>
        <v>0</v>
      </c>
      <c r="H32" s="36">
        <v>0</v>
      </c>
      <c r="I32" s="90"/>
    </row>
    <row r="33" spans="1:9">
      <c r="A33" s="17" t="s">
        <v>69</v>
      </c>
      <c r="B33" s="24"/>
      <c r="C33" s="19" t="s">
        <v>87</v>
      </c>
      <c r="D33" s="123">
        <v>0</v>
      </c>
      <c r="E33" s="124" t="s">
        <v>0</v>
      </c>
      <c r="F33" s="124" t="s">
        <v>0</v>
      </c>
      <c r="G33" s="151">
        <f>COUNTIF(E33:F33,"R")+'24'!G33-H33</f>
        <v>0</v>
      </c>
      <c r="H33" s="36">
        <v>0</v>
      </c>
      <c r="I33" s="90"/>
    </row>
    <row r="34" spans="1:9">
      <c r="A34" s="173" t="s">
        <v>11</v>
      </c>
      <c r="B34" s="173"/>
      <c r="C34" s="174"/>
      <c r="D34" s="129">
        <f>(D23+D24+D25+D26+D27+D29+D30+D31+D32+D33)/60</f>
        <v>0.75</v>
      </c>
      <c r="E34" s="130">
        <f>SUMPRODUCT(D23:D33*((E23:E33="p")+(E23:E33="a")))/60</f>
        <v>0</v>
      </c>
      <c r="F34" s="130">
        <f>SUMPRODUCT(D23:D33*((F23:F33="p")+(F23:F33="a")))/60</f>
        <v>0</v>
      </c>
      <c r="G34" s="131" t="s">
        <v>0</v>
      </c>
    </row>
    <row r="35" spans="1:9">
      <c r="A35" s="175" t="s">
        <v>12</v>
      </c>
      <c r="B35" s="175"/>
      <c r="C35" s="176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</row>
    <row r="36" spans="1:9">
      <c r="A36" s="94"/>
      <c r="B36" s="9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42333</v>
      </c>
      <c r="F38" s="52">
        <f>E38+7</f>
        <v>42340</v>
      </c>
      <c r="G38" s="53"/>
    </row>
    <row r="39" spans="1:9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51">
        <f>COUNTIF(E39:F39,"R")+'24'!G39-H39</f>
        <v>0</v>
      </c>
      <c r="H39" s="36">
        <v>0</v>
      </c>
      <c r="I39" s="90"/>
    </row>
    <row r="40" spans="1:9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51">
        <f>COUNTIF(E40:F40,"R")+'24'!G40-H40</f>
        <v>0</v>
      </c>
      <c r="H40" s="36">
        <v>0</v>
      </c>
      <c r="I40" s="90"/>
    </row>
    <row r="41" spans="1:9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51">
        <f>COUNTIF(E41:F41,"R")+'24'!G41-H41</f>
        <v>0</v>
      </c>
      <c r="H41" s="36">
        <v>0</v>
      </c>
      <c r="I41" s="90"/>
    </row>
    <row r="42" spans="1:9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51">
        <f>COUNTIF(E42:F42,"R")+'24'!G42-H42</f>
        <v>0</v>
      </c>
      <c r="H42" s="36">
        <v>0</v>
      </c>
      <c r="I42" s="90"/>
    </row>
    <row r="43" spans="1:9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51">
        <f>COUNTIF(E43:F43,"R")+'24'!G43-H43</f>
        <v>0</v>
      </c>
      <c r="H43" s="36">
        <v>0</v>
      </c>
      <c r="I43" s="90"/>
    </row>
    <row r="44" spans="1:9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23">
        <v>45</v>
      </c>
      <c r="E45" s="124" t="s">
        <v>0</v>
      </c>
      <c r="F45" s="124" t="s">
        <v>0</v>
      </c>
      <c r="G45" s="151">
        <f>COUNTIF(E45:F45,"R")+'24'!G45-H45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0</v>
      </c>
      <c r="F46" s="124" t="s">
        <v>0</v>
      </c>
      <c r="G46" s="151">
        <f>COUNTIF(E46:F46,"R")+'24'!G46-H46</f>
        <v>0</v>
      </c>
      <c r="H46" s="36">
        <v>0</v>
      </c>
      <c r="I46" s="90"/>
    </row>
    <row r="47" spans="1:9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51">
        <f>COUNTIF(E47:F47,"R")+'24'!G47-H47</f>
        <v>0</v>
      </c>
      <c r="H47" s="36">
        <v>0</v>
      </c>
      <c r="I47" s="90"/>
    </row>
    <row r="48" spans="1:9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51">
        <f>COUNTIF(E48:F48,"R")+'24'!G48-H48</f>
        <v>0</v>
      </c>
      <c r="H48" s="36">
        <v>0</v>
      </c>
      <c r="I48" s="90"/>
    </row>
    <row r="49" spans="1:9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51">
        <f>COUNTIF(E49:F49,"R")+'24'!G49-H49</f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0</v>
      </c>
      <c r="F50" s="130">
        <f>SUMPRODUCT(D39:D49*((F39:F49="p")+(F39:F49="a")))/60</f>
        <v>0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48"/>
      <c r="B52" s="48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42334</v>
      </c>
      <c r="F54" s="52">
        <f>E54+7</f>
        <v>42341</v>
      </c>
      <c r="G54" s="53"/>
    </row>
    <row r="55" spans="1:9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51">
        <f>COUNTIF(E55:F55,"R")+'24'!G55-H55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0</v>
      </c>
      <c r="F56" s="21" t="s">
        <v>0</v>
      </c>
      <c r="G56" s="151">
        <f>COUNTIF(E56:F56,"R")+'24'!G56-H56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0</v>
      </c>
      <c r="F57" s="21" t="s">
        <v>0</v>
      </c>
      <c r="G57" s="151">
        <f>COUNTIF(E57:F57,"R")+'24'!G57-H57</f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0</v>
      </c>
      <c r="F58" s="21" t="s">
        <v>0</v>
      </c>
      <c r="G58" s="151">
        <f>COUNTIF(E58:F58,"R")+'24'!G58-H58</f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0</v>
      </c>
      <c r="F59" s="21" t="s">
        <v>0</v>
      </c>
      <c r="G59" s="151">
        <f>COUNTIF(E59:F59,"R")+'24'!G59-H59</f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0</v>
      </c>
      <c r="F61" s="124" t="s">
        <v>0</v>
      </c>
      <c r="G61" s="151">
        <f>COUNTIF(E61:F61,"R")+'24'!G61-H61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0</v>
      </c>
      <c r="F62" s="124" t="s">
        <v>0</v>
      </c>
      <c r="G62" s="151">
        <f>COUNTIF(E62:F62,"R")+'24'!G62-H62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0</v>
      </c>
      <c r="F63" s="124" t="s">
        <v>0</v>
      </c>
      <c r="G63" s="151">
        <f>COUNTIF(E63:F63,"R")+'24'!G63-H63</f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0</v>
      </c>
      <c r="F64" s="128" t="s">
        <v>0</v>
      </c>
      <c r="G64" s="151">
        <f>COUNTIF(E64:F64,"R")+'24'!G64-H64</f>
        <v>0</v>
      </c>
      <c r="H64" s="126">
        <v>0</v>
      </c>
      <c r="I64" s="90"/>
    </row>
    <row r="65" spans="1:9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51">
        <f>COUNTIF(E65:F65,"R")+'24'!G65-H65</f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0</v>
      </c>
      <c r="F66" s="130">
        <f>SUMPRODUCT(D55:D65*((F55:F65="p")+(F55:F65="a")))/60</f>
        <v>0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>
      <c r="A68" s="48"/>
      <c r="B68" s="48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9" t="s">
        <v>9</v>
      </c>
      <c r="B70" s="49"/>
      <c r="C70" s="50"/>
      <c r="D70" s="51" t="s">
        <v>3</v>
      </c>
      <c r="E70" s="52">
        <f>E54+1</f>
        <v>42335</v>
      </c>
      <c r="F70" s="52">
        <f>E70+7</f>
        <v>42342</v>
      </c>
      <c r="G70" s="53"/>
    </row>
    <row r="71" spans="1:9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51">
        <f>COUNTIF(E71:F71,"R")+'24'!G71-H71</f>
        <v>0</v>
      </c>
      <c r="H71" s="36">
        <v>0</v>
      </c>
      <c r="I71" s="90"/>
    </row>
    <row r="72" spans="1:9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51">
        <f>COUNTIF(E72:F72,"R")+'24'!G72-H72</f>
        <v>0</v>
      </c>
      <c r="H72" s="36">
        <v>0</v>
      </c>
      <c r="I72" s="90"/>
    </row>
    <row r="73" spans="1:9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51">
        <f>COUNTIF(E73:F73,"R")+'24'!G73-H73</f>
        <v>0</v>
      </c>
      <c r="H73" s="36">
        <v>0</v>
      </c>
      <c r="I73" s="90"/>
    </row>
    <row r="74" spans="1:9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51">
        <f>COUNTIF(E74:F74,"R")+'24'!G74-H74</f>
        <v>0</v>
      </c>
      <c r="H74" s="36">
        <v>0</v>
      </c>
      <c r="I74" s="90"/>
    </row>
    <row r="75" spans="1:9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51">
        <f>COUNTIF(E75:F75,"R")+'24'!G75-H75</f>
        <v>0</v>
      </c>
      <c r="H75" s="36">
        <v>0</v>
      </c>
      <c r="I75" s="90"/>
    </row>
    <row r="76" spans="1:9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51">
        <f>COUNTIF(E77:F77,"R")+'24'!G77-H77</f>
        <v>0</v>
      </c>
      <c r="H77" s="36">
        <v>0</v>
      </c>
      <c r="I77" s="90"/>
    </row>
    <row r="78" spans="1:9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51">
        <f>COUNTIF(E78:F78,"R")+'24'!G78-H78</f>
        <v>0</v>
      </c>
      <c r="H78" s="36">
        <v>0</v>
      </c>
      <c r="I78" s="90"/>
    </row>
    <row r="79" spans="1:9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51">
        <f>COUNTIF(E79:F79,"R")+'24'!G79-H79</f>
        <v>0</v>
      </c>
      <c r="H79" s="36">
        <v>0</v>
      </c>
      <c r="I79" s="90"/>
    </row>
    <row r="80" spans="1:9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51">
        <f>COUNTIF(E80:F80,"R")+'24'!G80-H80</f>
        <v>0</v>
      </c>
      <c r="H80" s="36">
        <v>0</v>
      </c>
      <c r="I80" s="90"/>
    </row>
    <row r="81" spans="1:1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51">
        <f>COUNTIF(E81:F81,"R")+'24'!G81-H81</f>
        <v>0</v>
      </c>
      <c r="H81" s="36">
        <v>0</v>
      </c>
      <c r="I81" s="90"/>
    </row>
    <row r="82" spans="1:1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94"/>
      <c r="B84" s="94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42336</v>
      </c>
      <c r="F86" s="52">
        <f>E86+7</f>
        <v>42343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51">
        <f>COUNTIF(E87:F87,"R")+'24'!G87-H87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51">
        <f>COUNTIF(E88:F88,"R")+'24'!G88-H88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51">
        <f>COUNTIF(E89:F89,"R")+'24'!G89-H89</f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0</v>
      </c>
      <c r="F90" s="21" t="s">
        <v>0</v>
      </c>
      <c r="G90" s="151">
        <f>COUNTIF(E90:F90,"R")+'24'!G90-H90</f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0</v>
      </c>
      <c r="F91" s="21" t="s">
        <v>0</v>
      </c>
      <c r="G91" s="151">
        <f>COUNTIF(E91:F91,"R")+'24'!G91-H91</f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87</v>
      </c>
      <c r="D92" s="105">
        <v>0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53</v>
      </c>
      <c r="B93" s="122"/>
      <c r="C93" s="104" t="s">
        <v>87</v>
      </c>
      <c r="D93" s="123">
        <v>0</v>
      </c>
      <c r="E93" s="124" t="s">
        <v>0</v>
      </c>
      <c r="F93" s="124" t="s">
        <v>0</v>
      </c>
      <c r="G93" s="151">
        <f>COUNTIF(E93:F93,"R")+'24'!G93-H93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51">
        <f>COUNTIF(E94:F94,"R")+'24'!G94-H94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51">
        <f>COUNTIF(E95:F95,"R")+'24'!G95-H95</f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51">
        <f>COUNTIF(E96:F96,"R")+'24'!G96-H96</f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51">
        <f>COUNTIF(E97:F97,"R")+'24'!G97-H97</f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1.25</v>
      </c>
      <c r="E98" s="130">
        <f>SUMPRODUCT(D87:D97*((E87:E97="p")+(E87:E97="a")))/60</f>
        <v>0</v>
      </c>
      <c r="F98" s="130">
        <f>SUMPRODUCT(D87:D97*((F87:F97="p")+(F87:F97="a")))/60</f>
        <v>0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94"/>
      <c r="B100" s="94"/>
      <c r="C100" s="48"/>
      <c r="D100" s="5"/>
      <c r="E100" s="45"/>
      <c r="F100" s="45"/>
      <c r="G100" s="28"/>
    </row>
    <row r="101" spans="1:9">
      <c r="A101" s="94"/>
      <c r="B101" s="94"/>
      <c r="C101" s="48"/>
      <c r="D101" s="5"/>
      <c r="E101" s="45"/>
      <c r="F101" s="45"/>
      <c r="G101" s="28"/>
    </row>
    <row r="102" spans="1:9">
      <c r="A102" s="49" t="s">
        <v>74</v>
      </c>
      <c r="B102" s="49"/>
      <c r="C102" s="50"/>
      <c r="D102" s="51" t="s">
        <v>3</v>
      </c>
      <c r="E102" s="52">
        <f>E86+1</f>
        <v>42337</v>
      </c>
      <c r="F102" s="52">
        <f>E102+7</f>
        <v>42344</v>
      </c>
      <c r="G102" s="53"/>
    </row>
    <row r="103" spans="1:9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51">
        <f>COUNTIF(E103:F103,"R")+'24'!G103-H103</f>
        <v>0</v>
      </c>
      <c r="H103" s="36">
        <v>0</v>
      </c>
      <c r="I103" s="90"/>
    </row>
    <row r="104" spans="1:9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51">
        <f>COUNTIF(E104:F104,"R")+'24'!G104-H104</f>
        <v>0</v>
      </c>
      <c r="H104" s="36">
        <v>0</v>
      </c>
      <c r="I104" s="90"/>
    </row>
    <row r="105" spans="1:9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51">
        <f>COUNTIF(E105:F105,"R")+'24'!G105-H105</f>
        <v>0</v>
      </c>
      <c r="H105" s="36">
        <v>0</v>
      </c>
      <c r="I105" s="90"/>
    </row>
    <row r="106" spans="1:9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51">
        <f>COUNTIF(E106:F106,"R")+'24'!G106-H106</f>
        <v>0</v>
      </c>
      <c r="H106" s="36">
        <v>0</v>
      </c>
      <c r="I106" s="90"/>
    </row>
    <row r="107" spans="1:9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51">
        <f>COUNTIF(E107:F107,"R")+'24'!G107-H107</f>
        <v>0</v>
      </c>
      <c r="H107" s="36">
        <v>0</v>
      </c>
      <c r="I107" s="90"/>
    </row>
    <row r="108" spans="1:9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51">
        <f>COUNTIF(E109:F109,"R")+'24'!G109-H109</f>
        <v>0</v>
      </c>
      <c r="H109" s="36">
        <v>0</v>
      </c>
      <c r="I109" s="90"/>
    </row>
    <row r="110" spans="1:9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51">
        <f>COUNTIF(E110:F110,"R")+'24'!G110-H110</f>
        <v>0</v>
      </c>
      <c r="H110" s="36">
        <v>0</v>
      </c>
      <c r="I110" s="90"/>
    </row>
    <row r="111" spans="1:9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51">
        <f>COUNTIF(E111:F111,"R")+'24'!G111-H111</f>
        <v>0</v>
      </c>
      <c r="H111" s="36">
        <v>0</v>
      </c>
      <c r="I111" s="90"/>
    </row>
    <row r="112" spans="1:9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51">
        <f>COUNTIF(E112:F112,"R")+'24'!G112-H112</f>
        <v>0</v>
      </c>
      <c r="H112" s="36">
        <v>0</v>
      </c>
      <c r="I112" s="90"/>
    </row>
    <row r="113" spans="1:9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51">
        <f>COUNTIF(E113:F113,"R")+'24'!G113-H113</f>
        <v>0</v>
      </c>
      <c r="H113" s="36">
        <v>0</v>
      </c>
      <c r="I113" s="90"/>
    </row>
    <row r="114" spans="1:9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9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9">
      <c r="A116" s="134"/>
      <c r="B116" s="134"/>
      <c r="C116" s="154"/>
      <c r="D116" s="5"/>
      <c r="E116" s="155"/>
      <c r="F116" s="155"/>
      <c r="G116" s="131"/>
    </row>
    <row r="117" spans="1:9" hidden="1">
      <c r="A117" s="134"/>
      <c r="B117" s="134"/>
      <c r="C117" s="154"/>
      <c r="D117" s="5"/>
      <c r="E117" s="155"/>
      <c r="F117" s="155"/>
      <c r="G117" s="131"/>
    </row>
    <row r="118" spans="1:9" hidden="1">
      <c r="A118" s="134"/>
      <c r="B118" s="134"/>
      <c r="C118" s="154"/>
      <c r="D118" s="5"/>
      <c r="E118" s="155"/>
      <c r="F118" s="155"/>
      <c r="G118" s="131"/>
    </row>
    <row r="119" spans="1:9" hidden="1">
      <c r="A119" s="134"/>
      <c r="B119" s="134"/>
      <c r="C119" s="154"/>
      <c r="D119" s="5"/>
      <c r="E119" s="155"/>
      <c r="F119" s="155"/>
      <c r="G119" s="131"/>
    </row>
    <row r="120" spans="1:9" hidden="1">
      <c r="A120" s="134"/>
      <c r="B120" s="134"/>
      <c r="C120" s="154"/>
      <c r="D120" s="5"/>
      <c r="E120" s="155"/>
      <c r="F120" s="155"/>
      <c r="G120" s="131"/>
    </row>
    <row r="121" spans="1:9" hidden="1">
      <c r="A121" s="134"/>
      <c r="B121" s="134"/>
      <c r="C121" s="154"/>
      <c r="D121" s="5"/>
      <c r="E121" s="155"/>
      <c r="F121" s="155"/>
      <c r="G121" s="131"/>
    </row>
    <row r="122" spans="1:9" hidden="1">
      <c r="A122" s="134"/>
      <c r="B122" s="134"/>
      <c r="C122" s="154"/>
      <c r="D122" s="5"/>
      <c r="E122" s="155"/>
      <c r="F122" s="155"/>
      <c r="G122" s="131"/>
    </row>
    <row r="123" spans="1:9" hidden="1">
      <c r="A123" s="134"/>
      <c r="B123" s="134"/>
      <c r="C123" s="154"/>
      <c r="D123" s="5"/>
      <c r="E123" s="155"/>
      <c r="F123" s="155"/>
      <c r="G123" s="131"/>
    </row>
    <row r="124" spans="1:9" hidden="1">
      <c r="A124" s="134"/>
      <c r="B124" s="134"/>
      <c r="C124" s="154"/>
      <c r="D124" s="5"/>
      <c r="E124" s="155"/>
      <c r="F124" s="155"/>
      <c r="G124" s="131"/>
    </row>
    <row r="125" spans="1:9">
      <c r="A125" s="134"/>
      <c r="B125" s="134"/>
      <c r="C125" s="135"/>
      <c r="D125" s="5"/>
      <c r="E125" s="136"/>
      <c r="F125" s="136"/>
      <c r="G125" s="137"/>
    </row>
    <row r="126" spans="1:9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0</v>
      </c>
      <c r="F126" s="130">
        <f>F18+F19+F34+F35+F50+F51+F66+F67+F82+F83+F98+F99+F114+F115</f>
        <v>0</v>
      </c>
      <c r="G126" s="131" t="s">
        <v>0</v>
      </c>
    </row>
    <row r="127" spans="1:9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9">
      <c r="A128" s="102"/>
      <c r="B128" s="79"/>
      <c r="C128" s="14"/>
      <c r="D128" s="103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66"/>
      <c r="B130" s="67"/>
      <c r="C130" s="27"/>
      <c r="D130" s="128">
        <v>0</v>
      </c>
      <c r="E130" s="169">
        <f>D130/60</f>
        <v>0</v>
      </c>
      <c r="F130" s="169"/>
    </row>
    <row r="131" spans="1:6">
      <c r="A131" s="66"/>
      <c r="B131" s="67"/>
      <c r="C131" s="27"/>
      <c r="D131" s="128">
        <v>0</v>
      </c>
      <c r="E131" s="169">
        <f t="shared" ref="E131:E135" si="0">D131/60</f>
        <v>0</v>
      </c>
      <c r="F131" s="169"/>
    </row>
    <row r="132" spans="1:6">
      <c r="A132" s="66"/>
      <c r="B132" s="67"/>
      <c r="C132" s="27"/>
      <c r="D132" s="128">
        <v>0</v>
      </c>
      <c r="E132" s="169">
        <f t="shared" si="0"/>
        <v>0</v>
      </c>
      <c r="F132" s="169"/>
    </row>
    <row r="133" spans="1:6">
      <c r="A133" s="68"/>
      <c r="B133" s="69"/>
      <c r="C133" s="70"/>
      <c r="D133" s="128">
        <v>0</v>
      </c>
      <c r="E133" s="169">
        <f t="shared" si="0"/>
        <v>0</v>
      </c>
      <c r="F133" s="169"/>
    </row>
    <row r="134" spans="1:6">
      <c r="A134" s="68" t="s">
        <v>0</v>
      </c>
      <c r="B134" s="69"/>
      <c r="C134" s="70"/>
      <c r="D134" s="128">
        <v>0</v>
      </c>
      <c r="E134" s="169">
        <f t="shared" si="0"/>
        <v>0</v>
      </c>
      <c r="F134" s="169"/>
    </row>
    <row r="135" spans="1:6">
      <c r="A135" s="71"/>
      <c r="B135" s="72"/>
      <c r="C135" s="73"/>
      <c r="D135" s="128">
        <v>0</v>
      </c>
      <c r="E135" s="169">
        <f t="shared" si="0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0</v>
      </c>
      <c r="F136" s="182"/>
    </row>
    <row r="137" spans="1:6">
      <c r="A137" s="8"/>
      <c r="B137" s="8"/>
      <c r="C137" s="58" t="s">
        <v>14</v>
      </c>
      <c r="D137" s="29">
        <v>0</v>
      </c>
      <c r="E137" s="171">
        <f>E136*D137</f>
        <v>0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A34:C34"/>
    <mergeCell ref="A1:I1"/>
    <mergeCell ref="G4:I4"/>
    <mergeCell ref="E5:F5"/>
    <mergeCell ref="A18:C18"/>
    <mergeCell ref="A19:C19"/>
    <mergeCell ref="C126:D126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C136:D136"/>
    <mergeCell ref="E136:F136"/>
    <mergeCell ref="E137:F137"/>
    <mergeCell ref="E130:F130"/>
    <mergeCell ref="E131:F131"/>
    <mergeCell ref="E132:F132"/>
    <mergeCell ref="E133:F133"/>
    <mergeCell ref="E134:F134"/>
    <mergeCell ref="E135:F135"/>
  </mergeCells>
  <pageMargins left="0.70866141732283472" right="0.70866141732283472" top="0.74803149606299213" bottom="0.74803149606299213" header="0.31496062992125984" footer="0.31496062992125984"/>
  <pageSetup orientation="landscape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FF0000"/>
  </sheetPr>
  <dimension ref="A1:K143"/>
  <sheetViews>
    <sheetView tabSelected="1" zoomScaleNormal="100" zoomScalePageLayoutView="140" workbookViewId="0">
      <pane ySplit="5" topLeftCell="A6" activePane="bottomLeft" state="frozen"/>
      <selection activeCell="A3" sqref="A3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115">
        <v>26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101" t="s">
        <v>63</v>
      </c>
      <c r="B5" s="101"/>
      <c r="C5" s="47" t="s">
        <v>6</v>
      </c>
      <c r="D5" s="101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52">
        <f>'25'!F6+7</f>
        <v>42345</v>
      </c>
      <c r="F6" s="52">
        <f>E6+7</f>
        <v>42352</v>
      </c>
      <c r="G6" s="87"/>
      <c r="H6" s="88"/>
      <c r="I6" s="89" t="s">
        <v>0</v>
      </c>
    </row>
    <row r="7" spans="1:9" ht="14.25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51">
        <f>COUNTIF(E7:F7,"R")+'25'!G7-H7</f>
        <v>0</v>
      </c>
      <c r="H7" s="36">
        <v>0</v>
      </c>
      <c r="I7" s="90" t="s">
        <v>0</v>
      </c>
    </row>
    <row r="8" spans="1:9" ht="14.25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51">
        <f>COUNTIF(E8:F8,"R")+'25'!G8-H8</f>
        <v>0</v>
      </c>
      <c r="H8" s="36">
        <v>0</v>
      </c>
      <c r="I8" s="90"/>
    </row>
    <row r="9" spans="1:9" ht="14.25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51">
        <f>COUNTIF(E9:F9,"R")+'25'!G9-H9</f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0</v>
      </c>
      <c r="F10" s="21" t="s">
        <v>0</v>
      </c>
      <c r="G10" s="151">
        <f>COUNTIF(E10:F10,"R")+'25'!G10-H10</f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0</v>
      </c>
      <c r="F11" s="21" t="s">
        <v>0</v>
      </c>
      <c r="G11" s="151">
        <f>COUNTIF(E11:F11,"R")+'25'!G11-H11</f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7" t="s">
        <v>98</v>
      </c>
      <c r="B13" s="24"/>
      <c r="C13" s="19" t="s">
        <v>99</v>
      </c>
      <c r="D13" s="25">
        <v>45</v>
      </c>
      <c r="E13" s="21" t="s">
        <v>0</v>
      </c>
      <c r="F13" s="21" t="s">
        <v>0</v>
      </c>
      <c r="G13" s="151">
        <f>COUNTIF(E13:F13,"R")+'25'!G13-H13</f>
        <v>0</v>
      </c>
      <c r="H13" s="36">
        <v>0</v>
      </c>
      <c r="I13" s="90" t="s">
        <v>0</v>
      </c>
    </row>
    <row r="14" spans="1:9">
      <c r="A14" s="17" t="s">
        <v>100</v>
      </c>
      <c r="B14" s="24"/>
      <c r="C14" s="19" t="s">
        <v>101</v>
      </c>
      <c r="D14" s="25">
        <v>45</v>
      </c>
      <c r="E14" s="21" t="s">
        <v>0</v>
      </c>
      <c r="F14" s="21" t="s">
        <v>0</v>
      </c>
      <c r="G14" s="151">
        <f>COUNTIF(E14:F14,"R")+'25'!G14-H14</f>
        <v>0</v>
      </c>
      <c r="H14" s="36">
        <v>0</v>
      </c>
      <c r="I14" s="90"/>
    </row>
    <row r="15" spans="1:9">
      <c r="A15" s="17" t="s">
        <v>23</v>
      </c>
      <c r="B15" s="24"/>
      <c r="C15" s="19" t="s">
        <v>87</v>
      </c>
      <c r="D15" s="25">
        <v>0</v>
      </c>
      <c r="E15" s="21" t="s">
        <v>0</v>
      </c>
      <c r="F15" s="21" t="s">
        <v>0</v>
      </c>
      <c r="G15" s="151">
        <f>COUNTIF(E15:F15,"R")+'25'!G15-H15</f>
        <v>0</v>
      </c>
      <c r="H15" s="36">
        <v>0</v>
      </c>
      <c r="I15" s="90"/>
    </row>
    <row r="16" spans="1:9">
      <c r="A16" s="17" t="s">
        <v>24</v>
      </c>
      <c r="B16" s="24"/>
      <c r="C16" s="19" t="s">
        <v>87</v>
      </c>
      <c r="D16" s="25">
        <v>0</v>
      </c>
      <c r="E16" s="26" t="s">
        <v>0</v>
      </c>
      <c r="F16" s="26" t="s">
        <v>0</v>
      </c>
      <c r="G16" s="151">
        <f>COUNTIF(E16:F16,"R")+'25'!G16-H16</f>
        <v>0</v>
      </c>
      <c r="H16" s="36">
        <v>0</v>
      </c>
      <c r="I16" s="90"/>
    </row>
    <row r="17" spans="1:9">
      <c r="A17" s="17" t="s">
        <v>68</v>
      </c>
      <c r="B17" s="24"/>
      <c r="C17" s="19" t="s">
        <v>87</v>
      </c>
      <c r="D17" s="25">
        <v>0</v>
      </c>
      <c r="E17" s="21" t="s">
        <v>0</v>
      </c>
      <c r="F17" s="21" t="s">
        <v>0</v>
      </c>
      <c r="G17" s="151">
        <f>COUNTIF(E17:F17,"R")+'25'!G17-H17</f>
        <v>0</v>
      </c>
      <c r="H17" s="36">
        <v>0</v>
      </c>
      <c r="I17" s="90"/>
    </row>
    <row r="18" spans="1:9">
      <c r="A18" s="173" t="s">
        <v>11</v>
      </c>
      <c r="B18" s="173"/>
      <c r="C18" s="174"/>
      <c r="D18" s="129">
        <f>(D7+D8+D9+D10+D11+D13+D14+D15+D16+D17)/60</f>
        <v>2.75</v>
      </c>
      <c r="E18" s="130">
        <f>SUMPRODUCT(D7:D17*((E7:E17="p")+(E7:E17="a")))/60</f>
        <v>0</v>
      </c>
      <c r="F18" s="130">
        <f>SUMPRODUCT(D7:D17*((F7:F17="p")+(F7:F17="a")))/60</f>
        <v>0</v>
      </c>
      <c r="G18" s="131" t="s">
        <v>0</v>
      </c>
    </row>
    <row r="19" spans="1:9">
      <c r="A19" s="175" t="s">
        <v>12</v>
      </c>
      <c r="B19" s="175"/>
      <c r="C19" s="176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</row>
    <row r="20" spans="1:9">
      <c r="A20" s="94"/>
      <c r="B20" s="94"/>
      <c r="C20" s="11"/>
      <c r="D20" s="5"/>
      <c r="E20" s="136"/>
      <c r="F20" s="136"/>
      <c r="G20" s="137"/>
    </row>
    <row r="21" spans="1:9">
      <c r="A21" s="7"/>
      <c r="B21" s="7"/>
      <c r="C21" s="11"/>
      <c r="D21" s="5"/>
      <c r="E21" s="136"/>
      <c r="F21" s="136"/>
      <c r="G21" s="137"/>
    </row>
    <row r="22" spans="1:9">
      <c r="A22" s="49" t="s">
        <v>4</v>
      </c>
      <c r="B22" s="49"/>
      <c r="C22" s="50"/>
      <c r="D22" s="140" t="s">
        <v>3</v>
      </c>
      <c r="E22" s="106">
        <f>E6+1</f>
        <v>42346</v>
      </c>
      <c r="F22" s="106">
        <f>E22+7</f>
        <v>42353</v>
      </c>
      <c r="G22" s="141"/>
    </row>
    <row r="23" spans="1:9">
      <c r="A23" s="17" t="s">
        <v>25</v>
      </c>
      <c r="B23" s="18"/>
      <c r="C23" s="19" t="s">
        <v>87</v>
      </c>
      <c r="D23" s="105">
        <v>0</v>
      </c>
      <c r="E23" s="124" t="s">
        <v>0</v>
      </c>
      <c r="F23" s="124" t="s">
        <v>0</v>
      </c>
      <c r="G23" s="151">
        <f>COUNTIF(E23:F23,"R")+'25'!G23-H23</f>
        <v>0</v>
      </c>
      <c r="H23" s="36">
        <v>0</v>
      </c>
      <c r="I23" s="90" t="s">
        <v>0</v>
      </c>
    </row>
    <row r="24" spans="1:9">
      <c r="A24" s="17" t="s">
        <v>26</v>
      </c>
      <c r="B24" s="22"/>
      <c r="C24" s="19" t="s">
        <v>87</v>
      </c>
      <c r="D24" s="105">
        <v>0</v>
      </c>
      <c r="E24" s="124" t="s">
        <v>0</v>
      </c>
      <c r="F24" s="124" t="s">
        <v>0</v>
      </c>
      <c r="G24" s="151">
        <f>COUNTIF(E24:F24,"R")+'25'!G24-H24</f>
        <v>0</v>
      </c>
      <c r="H24" s="36">
        <v>0</v>
      </c>
      <c r="I24" s="90"/>
    </row>
    <row r="25" spans="1:9">
      <c r="A25" s="17" t="s">
        <v>27</v>
      </c>
      <c r="B25" s="23"/>
      <c r="C25" s="19" t="s">
        <v>87</v>
      </c>
      <c r="D25" s="105">
        <v>0</v>
      </c>
      <c r="E25" s="124" t="s">
        <v>0</v>
      </c>
      <c r="F25" s="124" t="s">
        <v>0</v>
      </c>
      <c r="G25" s="151">
        <f>COUNTIF(E25:F25,"R")+'25'!G25-H25</f>
        <v>0</v>
      </c>
      <c r="H25" s="36">
        <v>0</v>
      </c>
      <c r="I25" s="90"/>
    </row>
    <row r="26" spans="1:9">
      <c r="A26" s="17" t="s">
        <v>28</v>
      </c>
      <c r="B26" s="24"/>
      <c r="C26" s="19" t="s">
        <v>87</v>
      </c>
      <c r="D26" s="105">
        <v>0</v>
      </c>
      <c r="E26" s="124" t="s">
        <v>0</v>
      </c>
      <c r="F26" s="124" t="s">
        <v>0</v>
      </c>
      <c r="G26" s="151">
        <f>COUNTIF(E26:F26,"R")+'25'!G26-H26</f>
        <v>0</v>
      </c>
      <c r="H26" s="36">
        <v>0</v>
      </c>
      <c r="I26" s="90"/>
    </row>
    <row r="27" spans="1:9">
      <c r="A27" s="17" t="s">
        <v>29</v>
      </c>
      <c r="B27" s="24"/>
      <c r="C27" s="19" t="s">
        <v>87</v>
      </c>
      <c r="D27" s="105">
        <v>0</v>
      </c>
      <c r="E27" s="124" t="s">
        <v>0</v>
      </c>
      <c r="F27" s="124" t="s">
        <v>0</v>
      </c>
      <c r="G27" s="151">
        <f>COUNTIF(E27:F27,"R")+'25'!G27-H27</f>
        <v>0</v>
      </c>
      <c r="H27" s="36">
        <v>0</v>
      </c>
      <c r="I27" s="90"/>
    </row>
    <row r="28" spans="1:9">
      <c r="A28" s="107" t="s">
        <v>2</v>
      </c>
      <c r="B28" s="108"/>
      <c r="C28" s="104" t="s">
        <v>87</v>
      </c>
      <c r="D28" s="105">
        <v>0</v>
      </c>
      <c r="E28" s="109"/>
      <c r="F28" s="109"/>
      <c r="G28" s="110" t="s">
        <v>0</v>
      </c>
      <c r="H28" s="111" t="s">
        <v>0</v>
      </c>
      <c r="I28" s="112" t="s">
        <v>0</v>
      </c>
    </row>
    <row r="29" spans="1:9">
      <c r="A29" s="17" t="s">
        <v>106</v>
      </c>
      <c r="B29" s="24"/>
      <c r="C29" s="19" t="s">
        <v>105</v>
      </c>
      <c r="D29" s="123">
        <v>45</v>
      </c>
      <c r="E29" s="124" t="s">
        <v>0</v>
      </c>
      <c r="F29" s="124" t="s">
        <v>0</v>
      </c>
      <c r="G29" s="151">
        <f>COUNTIF(E29:F29,"R")+'25'!G29-H29</f>
        <v>0</v>
      </c>
      <c r="H29" s="36">
        <v>0</v>
      </c>
      <c r="I29" s="90"/>
    </row>
    <row r="30" spans="1:9">
      <c r="A30" s="17" t="s">
        <v>30</v>
      </c>
      <c r="B30" s="24"/>
      <c r="C30" s="19" t="s">
        <v>87</v>
      </c>
      <c r="D30" s="123">
        <v>0</v>
      </c>
      <c r="E30" s="124" t="s">
        <v>0</v>
      </c>
      <c r="F30" s="124" t="s">
        <v>0</v>
      </c>
      <c r="G30" s="151">
        <f>COUNTIF(E30:F30,"R")+'25'!G30-H30</f>
        <v>0</v>
      </c>
      <c r="H30" s="36">
        <v>0</v>
      </c>
      <c r="I30" s="90"/>
    </row>
    <row r="31" spans="1:9">
      <c r="A31" s="17" t="s">
        <v>31</v>
      </c>
      <c r="B31" s="24"/>
      <c r="C31" s="19" t="s">
        <v>87</v>
      </c>
      <c r="D31" s="123">
        <v>0</v>
      </c>
      <c r="E31" s="124" t="s">
        <v>0</v>
      </c>
      <c r="F31" s="124" t="s">
        <v>0</v>
      </c>
      <c r="G31" s="151">
        <f>COUNTIF(E31:F31,"R")+'25'!G31-H31</f>
        <v>0</v>
      </c>
      <c r="H31" s="36">
        <v>0</v>
      </c>
      <c r="I31" s="90"/>
    </row>
    <row r="32" spans="1:9">
      <c r="A32" s="17" t="s">
        <v>32</v>
      </c>
      <c r="B32" s="24"/>
      <c r="C32" s="19" t="s">
        <v>87</v>
      </c>
      <c r="D32" s="123">
        <v>0</v>
      </c>
      <c r="E32" s="128" t="s">
        <v>0</v>
      </c>
      <c r="F32" s="128" t="s">
        <v>0</v>
      </c>
      <c r="G32" s="151">
        <f>COUNTIF(E32:F32,"R")+'25'!G32-H32</f>
        <v>0</v>
      </c>
      <c r="H32" s="36">
        <v>0</v>
      </c>
      <c r="I32" s="90"/>
    </row>
    <row r="33" spans="1:9">
      <c r="A33" s="17" t="s">
        <v>69</v>
      </c>
      <c r="B33" s="24"/>
      <c r="C33" s="19" t="s">
        <v>87</v>
      </c>
      <c r="D33" s="123">
        <v>0</v>
      </c>
      <c r="E33" s="124" t="s">
        <v>0</v>
      </c>
      <c r="F33" s="124" t="s">
        <v>0</v>
      </c>
      <c r="G33" s="151">
        <f>COUNTIF(E33:F33,"R")+'25'!G33-H33</f>
        <v>0</v>
      </c>
      <c r="H33" s="36">
        <v>0</v>
      </c>
      <c r="I33" s="90"/>
    </row>
    <row r="34" spans="1:9">
      <c r="A34" s="173" t="s">
        <v>11</v>
      </c>
      <c r="B34" s="173"/>
      <c r="C34" s="174"/>
      <c r="D34" s="129">
        <f>(D23+D24+D25+D26+D27+D29+D30+D31+D32+D33)/60</f>
        <v>0.75</v>
      </c>
      <c r="E34" s="130">
        <f>SUMPRODUCT(D23:D33*((E23:E33="p")+(E23:E33="a")))/60</f>
        <v>0</v>
      </c>
      <c r="F34" s="130">
        <f>SUMPRODUCT(D23:D33*((F23:F33="p")+(F23:F33="a")))/60</f>
        <v>0</v>
      </c>
      <c r="G34" s="131" t="s">
        <v>0</v>
      </c>
    </row>
    <row r="35" spans="1:9">
      <c r="A35" s="175" t="s">
        <v>12</v>
      </c>
      <c r="B35" s="175"/>
      <c r="C35" s="176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</row>
    <row r="36" spans="1:9">
      <c r="A36" s="94"/>
      <c r="B36" s="9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42347</v>
      </c>
      <c r="F38" s="52">
        <f>E38+7</f>
        <v>42354</v>
      </c>
      <c r="G38" s="53"/>
    </row>
    <row r="39" spans="1:9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51">
        <f>COUNTIF(E39:F39,"R")+'25'!G39-H39</f>
        <v>0</v>
      </c>
      <c r="H39" s="36">
        <v>0</v>
      </c>
      <c r="I39" s="90"/>
    </row>
    <row r="40" spans="1:9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51">
        <f>COUNTIF(E40:F40,"R")+'25'!G40-H40</f>
        <v>0</v>
      </c>
      <c r="H40" s="36">
        <v>0</v>
      </c>
      <c r="I40" s="90"/>
    </row>
    <row r="41" spans="1:9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51">
        <f>COUNTIF(E41:F41,"R")+'25'!G41-H41</f>
        <v>0</v>
      </c>
      <c r="H41" s="36">
        <v>0</v>
      </c>
      <c r="I41" s="90"/>
    </row>
    <row r="42" spans="1:9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51">
        <f>COUNTIF(E42:F42,"R")+'25'!G42-H42</f>
        <v>0</v>
      </c>
      <c r="H42" s="36">
        <v>0</v>
      </c>
      <c r="I42" s="90"/>
    </row>
    <row r="43" spans="1:9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51">
        <f>COUNTIF(E43:F43,"R")+'25'!G43-H43</f>
        <v>0</v>
      </c>
      <c r="H43" s="36">
        <v>0</v>
      </c>
      <c r="I43" s="90"/>
    </row>
    <row r="44" spans="1:9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23">
        <v>45</v>
      </c>
      <c r="E45" s="124" t="s">
        <v>0</v>
      </c>
      <c r="F45" s="124" t="s">
        <v>0</v>
      </c>
      <c r="G45" s="151">
        <f>COUNTIF(E45:F45,"R")+'25'!G45-H45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0</v>
      </c>
      <c r="F46" s="124" t="s">
        <v>0</v>
      </c>
      <c r="G46" s="151">
        <f>COUNTIF(E46:F46,"R")+'25'!G46-H46</f>
        <v>0</v>
      </c>
      <c r="H46" s="36">
        <v>0</v>
      </c>
      <c r="I46" s="90"/>
    </row>
    <row r="47" spans="1:9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51">
        <f>COUNTIF(E47:F47,"R")+'25'!G47-H47</f>
        <v>0</v>
      </c>
      <c r="H47" s="36">
        <v>0</v>
      </c>
      <c r="I47" s="90"/>
    </row>
    <row r="48" spans="1:9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51">
        <f>COUNTIF(E48:F48,"R")+'25'!G48-H48</f>
        <v>0</v>
      </c>
      <c r="H48" s="36">
        <v>0</v>
      </c>
      <c r="I48" s="90"/>
    </row>
    <row r="49" spans="1:9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51">
        <f>COUNTIF(E49:F49,"R")+'25'!G49-H49</f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0</v>
      </c>
      <c r="F50" s="130">
        <f>SUMPRODUCT(D39:D49*((F39:F49="p")+(F39:F49="a")))/60</f>
        <v>0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48"/>
      <c r="B52" s="48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42348</v>
      </c>
      <c r="F54" s="52">
        <f>E54+7</f>
        <v>42355</v>
      </c>
      <c r="G54" s="53"/>
    </row>
    <row r="55" spans="1:9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51">
        <f>COUNTIF(E55:F55,"R")+'25'!G55-H55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0</v>
      </c>
      <c r="F56" s="21" t="s">
        <v>0</v>
      </c>
      <c r="G56" s="151">
        <f>COUNTIF(E56:F56,"R")+'25'!G56-H56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0</v>
      </c>
      <c r="F57" s="21" t="s">
        <v>0</v>
      </c>
      <c r="G57" s="151">
        <f>COUNTIF(E57:F57,"R")+'25'!G57-H57</f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0</v>
      </c>
      <c r="F58" s="21" t="s">
        <v>0</v>
      </c>
      <c r="G58" s="151">
        <f>COUNTIF(E58:F58,"R")+'25'!G58-H58</f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0</v>
      </c>
      <c r="F59" s="21" t="s">
        <v>0</v>
      </c>
      <c r="G59" s="151">
        <f>COUNTIF(E59:F59,"R")+'25'!G59-H59</f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0</v>
      </c>
      <c r="F61" s="124" t="s">
        <v>0</v>
      </c>
      <c r="G61" s="151">
        <f>COUNTIF(E61:F61,"R")+'25'!G61-H61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0</v>
      </c>
      <c r="F62" s="124" t="s">
        <v>0</v>
      </c>
      <c r="G62" s="151">
        <f>COUNTIF(E62:F62,"R")+'25'!G62-H62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0</v>
      </c>
      <c r="F63" s="124" t="s">
        <v>0</v>
      </c>
      <c r="G63" s="151">
        <f>COUNTIF(E63:F63,"R")+'25'!G63-H63</f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0</v>
      </c>
      <c r="F64" s="128" t="s">
        <v>0</v>
      </c>
      <c r="G64" s="151">
        <f>COUNTIF(E64:F64,"R")+'25'!G64-H64</f>
        <v>0</v>
      </c>
      <c r="H64" s="126">
        <v>0</v>
      </c>
      <c r="I64" s="90"/>
    </row>
    <row r="65" spans="1:9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51">
        <f>COUNTIF(E65:F65,"R")+'25'!G65-H65</f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0</v>
      </c>
      <c r="F66" s="130">
        <f>SUMPRODUCT(D55:D65*((F55:F65="p")+(F55:F65="a")))/60</f>
        <v>0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>
      <c r="A68" s="48"/>
      <c r="B68" s="48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9" t="s">
        <v>9</v>
      </c>
      <c r="B70" s="49"/>
      <c r="C70" s="50"/>
      <c r="D70" s="51" t="s">
        <v>3</v>
      </c>
      <c r="E70" s="52">
        <f>E54+1</f>
        <v>42349</v>
      </c>
      <c r="F70" s="52">
        <f>E70+7</f>
        <v>42356</v>
      </c>
      <c r="G70" s="53"/>
    </row>
    <row r="71" spans="1:9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51">
        <f>COUNTIF(E71:F71,"R")+'25'!G71-H71</f>
        <v>0</v>
      </c>
      <c r="H71" s="36">
        <v>0</v>
      </c>
      <c r="I71" s="90"/>
    </row>
    <row r="72" spans="1:9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51">
        <f>COUNTIF(E72:F72,"R")+'25'!G72-H72</f>
        <v>0</v>
      </c>
      <c r="H72" s="36">
        <v>0</v>
      </c>
      <c r="I72" s="90"/>
    </row>
    <row r="73" spans="1:9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51">
        <f>COUNTIF(E73:F73,"R")+'25'!G73-H73</f>
        <v>0</v>
      </c>
      <c r="H73" s="36">
        <v>0</v>
      </c>
      <c r="I73" s="90"/>
    </row>
    <row r="74" spans="1:9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51">
        <f>COUNTIF(E74:F74,"R")+'25'!G74-H74</f>
        <v>0</v>
      </c>
      <c r="H74" s="36">
        <v>0</v>
      </c>
      <c r="I74" s="90"/>
    </row>
    <row r="75" spans="1:9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51">
        <f>COUNTIF(E75:F75,"R")+'25'!G75-H75</f>
        <v>0</v>
      </c>
      <c r="H75" s="36">
        <v>0</v>
      </c>
      <c r="I75" s="90"/>
    </row>
    <row r="76" spans="1:9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51">
        <f>COUNTIF(E77:F77,"R")+'25'!G77-H77</f>
        <v>0</v>
      </c>
      <c r="H77" s="36">
        <v>0</v>
      </c>
      <c r="I77" s="90"/>
    </row>
    <row r="78" spans="1:9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51">
        <f>COUNTIF(E78:F78,"R")+'25'!G78-H78</f>
        <v>0</v>
      </c>
      <c r="H78" s="36">
        <v>0</v>
      </c>
      <c r="I78" s="90"/>
    </row>
    <row r="79" spans="1:9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51">
        <f>COUNTIF(E79:F79,"R")+'25'!G79-H79</f>
        <v>0</v>
      </c>
      <c r="H79" s="36">
        <v>0</v>
      </c>
      <c r="I79" s="90"/>
    </row>
    <row r="80" spans="1:9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51">
        <f>COUNTIF(E80:F80,"R")+'25'!G80-H80</f>
        <v>0</v>
      </c>
      <c r="H80" s="36">
        <v>0</v>
      </c>
      <c r="I80" s="90"/>
    </row>
    <row r="81" spans="1:1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51">
        <f>COUNTIF(E81:F81,"R")+'25'!G81-H81</f>
        <v>0</v>
      </c>
      <c r="H81" s="36">
        <v>0</v>
      </c>
      <c r="I81" s="90"/>
    </row>
    <row r="82" spans="1:1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94"/>
      <c r="B84" s="94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42350</v>
      </c>
      <c r="F86" s="52">
        <f>E86+7</f>
        <v>42357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51">
        <f>COUNTIF(E87:F87,"R")+'25'!G87-H87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51">
        <f>COUNTIF(E88:F88,"R")+'25'!G88-H88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51">
        <f>COUNTIF(E89:F89,"R")+'25'!G89-H89</f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0</v>
      </c>
      <c r="F90" s="21" t="s">
        <v>0</v>
      </c>
      <c r="G90" s="151">
        <f>COUNTIF(E90:F90,"R")+'25'!G90-H90</f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0</v>
      </c>
      <c r="F91" s="21" t="s">
        <v>0</v>
      </c>
      <c r="G91" s="151">
        <f>COUNTIF(E91:F91,"R")+'25'!G91-H91</f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87</v>
      </c>
      <c r="D92" s="105">
        <v>0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53</v>
      </c>
      <c r="B93" s="122"/>
      <c r="C93" s="104" t="s">
        <v>87</v>
      </c>
      <c r="D93" s="123">
        <v>0</v>
      </c>
      <c r="E93" s="124" t="s">
        <v>0</v>
      </c>
      <c r="F93" s="124" t="s">
        <v>0</v>
      </c>
      <c r="G93" s="151">
        <f>COUNTIF(E93:F93,"R")+'25'!G93-H93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51">
        <f>COUNTIF(E94:F94,"R")+'25'!G94-H94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51">
        <f>COUNTIF(E95:F95,"R")+'25'!G95-H95</f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51">
        <f>COUNTIF(E96:F96,"R")+'25'!G96-H96</f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51">
        <f>COUNTIF(E97:F97,"R")+'25'!G97-H97</f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1.25</v>
      </c>
      <c r="E98" s="130">
        <f>SUMPRODUCT(D87:D97*((E87:E97="p")+(E87:E97="a")))/60</f>
        <v>0</v>
      </c>
      <c r="F98" s="130">
        <f>SUMPRODUCT(D87:D97*((F87:F97="p")+(F87:F97="a")))/60</f>
        <v>0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94"/>
      <c r="B100" s="94"/>
      <c r="C100" s="48"/>
      <c r="D100" s="5"/>
      <c r="E100" s="45"/>
      <c r="F100" s="45"/>
      <c r="G100" s="28"/>
    </row>
    <row r="101" spans="1:9">
      <c r="A101" s="94"/>
      <c r="B101" s="94"/>
      <c r="C101" s="48"/>
      <c r="D101" s="5"/>
      <c r="E101" s="45"/>
      <c r="F101" s="45"/>
      <c r="G101" s="28"/>
    </row>
    <row r="102" spans="1:9">
      <c r="A102" s="49" t="s">
        <v>74</v>
      </c>
      <c r="B102" s="49"/>
      <c r="C102" s="50"/>
      <c r="D102" s="51" t="s">
        <v>3</v>
      </c>
      <c r="E102" s="52">
        <f>E86+1</f>
        <v>42351</v>
      </c>
      <c r="F102" s="52">
        <f>E102+7</f>
        <v>42358</v>
      </c>
      <c r="G102" s="53"/>
    </row>
    <row r="103" spans="1:9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51">
        <f>COUNTIF(E103:F103,"R")+'25'!G103-H103</f>
        <v>0</v>
      </c>
      <c r="H103" s="36">
        <v>0</v>
      </c>
      <c r="I103" s="90"/>
    </row>
    <row r="104" spans="1:9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51">
        <f>COUNTIF(E104:F104,"R")+'25'!G104-H104</f>
        <v>0</v>
      </c>
      <c r="H104" s="36">
        <v>0</v>
      </c>
      <c r="I104" s="90"/>
    </row>
    <row r="105" spans="1:9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51">
        <f>COUNTIF(E105:F105,"R")+'25'!G105-H105</f>
        <v>0</v>
      </c>
      <c r="H105" s="36">
        <v>0</v>
      </c>
      <c r="I105" s="90"/>
    </row>
    <row r="106" spans="1:9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51">
        <f>COUNTIF(E106:F106,"R")+'25'!G106-H106</f>
        <v>0</v>
      </c>
      <c r="H106" s="36">
        <v>0</v>
      </c>
      <c r="I106" s="90"/>
    </row>
    <row r="107" spans="1:9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51">
        <f>COUNTIF(E107:F107,"R")+'25'!G107-H107</f>
        <v>0</v>
      </c>
      <c r="H107" s="36">
        <v>0</v>
      </c>
      <c r="I107" s="90"/>
    </row>
    <row r="108" spans="1:9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51">
        <f>COUNTIF(E109:F109,"R")+'25'!G109-H109</f>
        <v>0</v>
      </c>
      <c r="H109" s="36">
        <v>0</v>
      </c>
      <c r="I109" s="90"/>
    </row>
    <row r="110" spans="1:9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51">
        <f>COUNTIF(E110:F110,"R")+'25'!G110-H110</f>
        <v>0</v>
      </c>
      <c r="H110" s="36">
        <v>0</v>
      </c>
      <c r="I110" s="90"/>
    </row>
    <row r="111" spans="1:9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51">
        <f>COUNTIF(E111:F111,"R")+'25'!G111-H111</f>
        <v>0</v>
      </c>
      <c r="H111" s="36">
        <v>0</v>
      </c>
      <c r="I111" s="90"/>
    </row>
    <row r="112" spans="1:9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51">
        <f>COUNTIF(E112:F112,"R")+'25'!G112-H112</f>
        <v>0</v>
      </c>
      <c r="H112" s="36">
        <v>0</v>
      </c>
      <c r="I112" s="90"/>
    </row>
    <row r="113" spans="1:9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51">
        <f>COUNTIF(E113:F113,"R")+'25'!G113-H113</f>
        <v>0</v>
      </c>
      <c r="H113" s="36">
        <v>0</v>
      </c>
      <c r="I113" s="90"/>
    </row>
    <row r="114" spans="1:9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9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9">
      <c r="A116" s="134"/>
      <c r="B116" s="134"/>
      <c r="C116" s="154"/>
      <c r="D116" s="5"/>
      <c r="E116" s="155"/>
      <c r="F116" s="155"/>
      <c r="G116" s="131"/>
    </row>
    <row r="117" spans="1:9" hidden="1">
      <c r="A117" s="134"/>
      <c r="B117" s="134"/>
      <c r="C117" s="154"/>
      <c r="D117" s="5"/>
      <c r="E117" s="155"/>
      <c r="F117" s="155"/>
      <c r="G117" s="131"/>
    </row>
    <row r="118" spans="1:9" hidden="1">
      <c r="A118" s="134"/>
      <c r="B118" s="134"/>
      <c r="C118" s="154"/>
      <c r="D118" s="5"/>
      <c r="E118" s="155"/>
      <c r="F118" s="155"/>
      <c r="G118" s="131"/>
    </row>
    <row r="119" spans="1:9" hidden="1">
      <c r="A119" s="134"/>
      <c r="B119" s="134"/>
      <c r="C119" s="154"/>
      <c r="D119" s="5"/>
      <c r="E119" s="155"/>
      <c r="F119" s="155"/>
      <c r="G119" s="131"/>
    </row>
    <row r="120" spans="1:9" hidden="1">
      <c r="A120" s="134"/>
      <c r="B120" s="134"/>
      <c r="C120" s="154"/>
      <c r="D120" s="5"/>
      <c r="E120" s="155"/>
      <c r="F120" s="155"/>
      <c r="G120" s="131"/>
    </row>
    <row r="121" spans="1:9" hidden="1">
      <c r="A121" s="134"/>
      <c r="B121" s="134"/>
      <c r="C121" s="154"/>
      <c r="D121" s="5"/>
      <c r="E121" s="155"/>
      <c r="F121" s="155"/>
      <c r="G121" s="131"/>
    </row>
    <row r="122" spans="1:9" hidden="1">
      <c r="A122" s="134"/>
      <c r="B122" s="134"/>
      <c r="C122" s="154"/>
      <c r="D122" s="5"/>
      <c r="E122" s="155"/>
      <c r="F122" s="155"/>
      <c r="G122" s="131"/>
    </row>
    <row r="123" spans="1:9" hidden="1">
      <c r="A123" s="134"/>
      <c r="B123" s="134"/>
      <c r="C123" s="154"/>
      <c r="D123" s="5"/>
      <c r="E123" s="155"/>
      <c r="F123" s="155"/>
      <c r="G123" s="131"/>
    </row>
    <row r="124" spans="1:9" hidden="1">
      <c r="A124" s="134"/>
      <c r="B124" s="134"/>
      <c r="C124" s="154"/>
      <c r="D124" s="5"/>
      <c r="E124" s="155"/>
      <c r="F124" s="155"/>
      <c r="G124" s="131"/>
    </row>
    <row r="125" spans="1:9">
      <c r="A125" s="134"/>
      <c r="B125" s="134"/>
      <c r="C125" s="135"/>
      <c r="D125" s="5"/>
      <c r="E125" s="136"/>
      <c r="F125" s="136"/>
      <c r="G125" s="137"/>
    </row>
    <row r="126" spans="1:9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0</v>
      </c>
      <c r="F126" s="130">
        <f>F18+F19+F34+F35+F50+F51+F66+F67+F82+F83+F98+F99+F114+F115</f>
        <v>0</v>
      </c>
      <c r="G126" s="131" t="s">
        <v>0</v>
      </c>
    </row>
    <row r="127" spans="1:9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9">
      <c r="A128" s="102"/>
      <c r="B128" s="79"/>
      <c r="C128" s="14"/>
      <c r="D128" s="103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66"/>
      <c r="B130" s="67"/>
      <c r="C130" s="27"/>
      <c r="D130" s="128">
        <v>0</v>
      </c>
      <c r="E130" s="169">
        <f>D130/60</f>
        <v>0</v>
      </c>
      <c r="F130" s="169"/>
    </row>
    <row r="131" spans="1:6">
      <c r="A131" s="66"/>
      <c r="B131" s="67"/>
      <c r="C131" s="27"/>
      <c r="D131" s="128">
        <v>0</v>
      </c>
      <c r="E131" s="169">
        <f t="shared" ref="E131:E135" si="0">D131/60</f>
        <v>0</v>
      </c>
      <c r="F131" s="169"/>
    </row>
    <row r="132" spans="1:6">
      <c r="A132" s="66"/>
      <c r="B132" s="67"/>
      <c r="C132" s="27"/>
      <c r="D132" s="128">
        <v>0</v>
      </c>
      <c r="E132" s="169">
        <f t="shared" si="0"/>
        <v>0</v>
      </c>
      <c r="F132" s="169"/>
    </row>
    <row r="133" spans="1:6">
      <c r="A133" s="68"/>
      <c r="B133" s="69"/>
      <c r="C133" s="70"/>
      <c r="D133" s="128">
        <v>0</v>
      </c>
      <c r="E133" s="169">
        <f t="shared" si="0"/>
        <v>0</v>
      </c>
      <c r="F133" s="169"/>
    </row>
    <row r="134" spans="1:6">
      <c r="A134" s="68" t="s">
        <v>0</v>
      </c>
      <c r="B134" s="69"/>
      <c r="C134" s="70"/>
      <c r="D134" s="128">
        <v>0</v>
      </c>
      <c r="E134" s="169">
        <f t="shared" si="0"/>
        <v>0</v>
      </c>
      <c r="F134" s="169"/>
    </row>
    <row r="135" spans="1:6">
      <c r="A135" s="71"/>
      <c r="B135" s="72"/>
      <c r="C135" s="73"/>
      <c r="D135" s="128">
        <v>0</v>
      </c>
      <c r="E135" s="169">
        <f t="shared" si="0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0</v>
      </c>
      <c r="F136" s="182"/>
    </row>
    <row r="137" spans="1:6">
      <c r="A137" s="8"/>
      <c r="B137" s="8"/>
      <c r="C137" s="58" t="s">
        <v>14</v>
      </c>
      <c r="D137" s="29">
        <v>0</v>
      </c>
      <c r="E137" s="171">
        <f>E136*D137</f>
        <v>0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A34:C34"/>
    <mergeCell ref="A1:I1"/>
    <mergeCell ref="G4:I4"/>
    <mergeCell ref="E5:F5"/>
    <mergeCell ref="A18:C18"/>
    <mergeCell ref="A19:C19"/>
    <mergeCell ref="C126:D126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C136:D136"/>
    <mergeCell ref="E136:F136"/>
    <mergeCell ref="E137:F137"/>
    <mergeCell ref="E130:F130"/>
    <mergeCell ref="E131:F131"/>
    <mergeCell ref="E132:F132"/>
    <mergeCell ref="E133:F133"/>
    <mergeCell ref="E134:F134"/>
    <mergeCell ref="E135:F135"/>
  </mergeCells>
  <pageMargins left="0.70866141732283472" right="0.70866141732283472" top="0.74803149606299213" bottom="0.74803149606299213" header="0.31496062992125984" footer="0.31496062992125984"/>
  <pageSetup orientation="landscape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00B050"/>
  </sheetPr>
  <dimension ref="A1:K143"/>
  <sheetViews>
    <sheetView tabSelected="1" zoomScaleNormal="100" zoomScalePageLayoutView="140" workbookViewId="0">
      <pane ySplit="5" topLeftCell="A8" activePane="bottomLeft" state="frozen"/>
      <selection activeCell="A3" sqref="A3"/>
      <selection pane="bottomLeft" activeCell="A3" sqref="A3"/>
    </sheetView>
  </sheetViews>
  <sheetFormatPr baseColWidth="10" defaultColWidth="11.33203125" defaultRowHeight="14.4"/>
  <cols>
    <col min="1" max="1" width="49.109375" style="2" customWidth="1"/>
    <col min="2" max="2" width="4.33203125" style="2" customWidth="1"/>
    <col min="3" max="3" width="9.44140625" style="10" customWidth="1"/>
    <col min="4" max="4" width="9.5546875" style="9" customWidth="1"/>
    <col min="5" max="6" width="8.6640625" style="1" customWidth="1"/>
    <col min="7" max="7" width="9.6640625" style="7" customWidth="1"/>
    <col min="8" max="8" width="9.6640625" style="30" customWidth="1"/>
    <col min="9" max="9" width="11.109375" style="63" customWidth="1"/>
    <col min="10" max="16384" width="11.33203125" style="9"/>
  </cols>
  <sheetData>
    <row r="1" spans="1:9" ht="16.2" customHeight="1">
      <c r="A1" s="164" t="s">
        <v>67</v>
      </c>
      <c r="B1" s="164"/>
      <c r="C1" s="164"/>
      <c r="D1" s="164"/>
      <c r="E1" s="164"/>
      <c r="F1" s="164"/>
      <c r="G1" s="164"/>
      <c r="H1" s="164"/>
      <c r="I1" s="164"/>
    </row>
    <row r="2" spans="1:9" ht="21.6" customHeight="1">
      <c r="A2" s="75" t="s">
        <v>0</v>
      </c>
      <c r="B2" s="64"/>
      <c r="C2" s="76" t="s">
        <v>91</v>
      </c>
      <c r="D2" s="115">
        <v>27</v>
      </c>
      <c r="E2" s="64"/>
      <c r="F2" s="64"/>
      <c r="G2" s="64"/>
      <c r="H2" s="64"/>
      <c r="I2" s="78"/>
    </row>
    <row r="3" spans="1:9" ht="22.8" customHeight="1">
      <c r="A3" s="119" t="s">
        <v>66</v>
      </c>
      <c r="B3" s="64"/>
      <c r="C3" s="120"/>
      <c r="D3" s="65"/>
      <c r="E3" s="64"/>
      <c r="F3" s="64"/>
      <c r="G3" s="64"/>
      <c r="H3" s="64"/>
      <c r="I3" s="78"/>
    </row>
    <row r="4" spans="1:9" ht="13.2" customHeight="1">
      <c r="A4" s="80" t="s">
        <v>0</v>
      </c>
      <c r="B4" s="81"/>
      <c r="C4" s="50"/>
      <c r="D4" s="82"/>
      <c r="E4" s="83"/>
      <c r="F4" s="83"/>
      <c r="G4" s="161" t="s">
        <v>64</v>
      </c>
      <c r="H4" s="162"/>
      <c r="I4" s="163"/>
    </row>
    <row r="5" spans="1:9" ht="17.25" customHeight="1">
      <c r="A5" s="101" t="s">
        <v>63</v>
      </c>
      <c r="B5" s="101"/>
      <c r="C5" s="47" t="s">
        <v>6</v>
      </c>
      <c r="D5" s="101" t="s">
        <v>15</v>
      </c>
      <c r="E5" s="170" t="s">
        <v>7</v>
      </c>
      <c r="F5" s="170"/>
      <c r="G5" s="74" t="s">
        <v>90</v>
      </c>
      <c r="H5" s="84" t="s">
        <v>89</v>
      </c>
      <c r="I5" s="85" t="s">
        <v>7</v>
      </c>
    </row>
    <row r="6" spans="1:9" ht="14.25" customHeight="1">
      <c r="A6" s="86" t="s">
        <v>1</v>
      </c>
      <c r="B6" s="86"/>
      <c r="C6" s="50"/>
      <c r="D6" s="51" t="s">
        <v>3</v>
      </c>
      <c r="E6" s="52">
        <f>'26'!F6+7</f>
        <v>42359</v>
      </c>
      <c r="F6" s="52">
        <f>E6+7</f>
        <v>42366</v>
      </c>
      <c r="G6" s="87"/>
      <c r="H6" s="88"/>
      <c r="I6" s="89" t="s">
        <v>0</v>
      </c>
    </row>
    <row r="7" spans="1:9" ht="14.25" customHeight="1">
      <c r="A7" s="17" t="s">
        <v>20</v>
      </c>
      <c r="B7" s="18"/>
      <c r="C7" s="19" t="s">
        <v>87</v>
      </c>
      <c r="D7" s="20">
        <v>0</v>
      </c>
      <c r="E7" s="21" t="s">
        <v>0</v>
      </c>
      <c r="F7" s="21" t="s">
        <v>0</v>
      </c>
      <c r="G7" s="151">
        <f>COUNTIF(E7:F7,"R")+'26'!G7-H7</f>
        <v>0</v>
      </c>
      <c r="H7" s="36">
        <v>0</v>
      </c>
      <c r="I7" s="90" t="s">
        <v>0</v>
      </c>
    </row>
    <row r="8" spans="1:9" ht="14.25" customHeight="1">
      <c r="A8" s="17" t="s">
        <v>21</v>
      </c>
      <c r="B8" s="22"/>
      <c r="C8" s="19" t="s">
        <v>87</v>
      </c>
      <c r="D8" s="20">
        <v>0</v>
      </c>
      <c r="E8" s="21" t="s">
        <v>0</v>
      </c>
      <c r="F8" s="21" t="s">
        <v>0</v>
      </c>
      <c r="G8" s="151">
        <f>COUNTIF(E8:F8,"R")+'26'!G8-H8</f>
        <v>0</v>
      </c>
      <c r="H8" s="36">
        <v>0</v>
      </c>
      <c r="I8" s="90"/>
    </row>
    <row r="9" spans="1:9" ht="14.25" customHeight="1">
      <c r="A9" s="17" t="s">
        <v>22</v>
      </c>
      <c r="B9" s="23"/>
      <c r="C9" s="19" t="s">
        <v>87</v>
      </c>
      <c r="D9" s="20">
        <v>0</v>
      </c>
      <c r="E9" s="21" t="s">
        <v>0</v>
      </c>
      <c r="F9" s="21" t="s">
        <v>0</v>
      </c>
      <c r="G9" s="151">
        <f>COUNTIF(E9:F9,"R")+'26'!G9-H9</f>
        <v>0</v>
      </c>
      <c r="H9" s="36">
        <v>0</v>
      </c>
      <c r="I9" s="90" t="s">
        <v>0</v>
      </c>
    </row>
    <row r="10" spans="1:9" ht="15.75" customHeight="1">
      <c r="A10" s="17" t="s">
        <v>102</v>
      </c>
      <c r="B10" s="24"/>
      <c r="C10" s="19" t="s">
        <v>103</v>
      </c>
      <c r="D10" s="20">
        <v>30</v>
      </c>
      <c r="E10" s="21" t="s">
        <v>0</v>
      </c>
      <c r="F10" s="21" t="s">
        <v>0</v>
      </c>
      <c r="G10" s="151">
        <f>COUNTIF(E10:F10,"R")+'26'!G10-H10</f>
        <v>0</v>
      </c>
      <c r="H10" s="36">
        <v>0</v>
      </c>
      <c r="I10" s="90"/>
    </row>
    <row r="11" spans="1:9">
      <c r="A11" s="17" t="s">
        <v>136</v>
      </c>
      <c r="B11" s="24"/>
      <c r="C11" s="19" t="s">
        <v>95</v>
      </c>
      <c r="D11" s="20">
        <v>45</v>
      </c>
      <c r="E11" s="21" t="s">
        <v>0</v>
      </c>
      <c r="F11" s="21" t="s">
        <v>0</v>
      </c>
      <c r="G11" s="151">
        <f>COUNTIF(E11:F11,"R")+'26'!G11-H11</f>
        <v>0</v>
      </c>
      <c r="H11" s="36">
        <v>0</v>
      </c>
      <c r="I11" s="90" t="s">
        <v>0</v>
      </c>
    </row>
    <row r="12" spans="1:9">
      <c r="A12" s="107" t="s">
        <v>2</v>
      </c>
      <c r="B12" s="108"/>
      <c r="C12" s="104" t="s">
        <v>97</v>
      </c>
      <c r="D12" s="105">
        <v>15</v>
      </c>
      <c r="E12" s="109"/>
      <c r="F12" s="109"/>
      <c r="G12" s="110" t="s">
        <v>0</v>
      </c>
      <c r="H12" s="113" t="s">
        <v>0</v>
      </c>
      <c r="I12" s="114" t="s">
        <v>0</v>
      </c>
    </row>
    <row r="13" spans="1:9">
      <c r="A13" s="17" t="s">
        <v>98</v>
      </c>
      <c r="B13" s="24"/>
      <c r="C13" s="19" t="s">
        <v>99</v>
      </c>
      <c r="D13" s="25">
        <v>45</v>
      </c>
      <c r="E13" s="21" t="s">
        <v>0</v>
      </c>
      <c r="F13" s="21" t="s">
        <v>0</v>
      </c>
      <c r="G13" s="151">
        <f>COUNTIF(E13:F13,"R")+'26'!G13-H13</f>
        <v>0</v>
      </c>
      <c r="H13" s="36">
        <v>0</v>
      </c>
      <c r="I13" s="90" t="s">
        <v>0</v>
      </c>
    </row>
    <row r="14" spans="1:9">
      <c r="A14" s="17" t="s">
        <v>100</v>
      </c>
      <c r="B14" s="24"/>
      <c r="C14" s="19" t="s">
        <v>101</v>
      </c>
      <c r="D14" s="25">
        <v>45</v>
      </c>
      <c r="E14" s="21" t="s">
        <v>0</v>
      </c>
      <c r="F14" s="21" t="s">
        <v>0</v>
      </c>
      <c r="G14" s="151">
        <f>COUNTIF(E14:F14,"R")+'26'!G14-H14</f>
        <v>0</v>
      </c>
      <c r="H14" s="36">
        <v>0</v>
      </c>
      <c r="I14" s="90"/>
    </row>
    <row r="15" spans="1:9">
      <c r="A15" s="17" t="s">
        <v>23</v>
      </c>
      <c r="B15" s="24"/>
      <c r="C15" s="19" t="s">
        <v>87</v>
      </c>
      <c r="D15" s="25">
        <v>0</v>
      </c>
      <c r="E15" s="21" t="s">
        <v>0</v>
      </c>
      <c r="F15" s="21" t="s">
        <v>0</v>
      </c>
      <c r="G15" s="151">
        <f>COUNTIF(E15:F15,"R")+'26'!G15-H15</f>
        <v>0</v>
      </c>
      <c r="H15" s="36">
        <v>0</v>
      </c>
      <c r="I15" s="90"/>
    </row>
    <row r="16" spans="1:9">
      <c r="A16" s="17" t="s">
        <v>24</v>
      </c>
      <c r="B16" s="24"/>
      <c r="C16" s="19" t="s">
        <v>87</v>
      </c>
      <c r="D16" s="25">
        <v>0</v>
      </c>
      <c r="E16" s="26" t="s">
        <v>0</v>
      </c>
      <c r="F16" s="26" t="s">
        <v>0</v>
      </c>
      <c r="G16" s="151">
        <f>COUNTIF(E16:F16,"R")+'26'!G16-H16</f>
        <v>0</v>
      </c>
      <c r="H16" s="36">
        <v>0</v>
      </c>
      <c r="I16" s="90"/>
    </row>
    <row r="17" spans="1:9">
      <c r="A17" s="17" t="s">
        <v>68</v>
      </c>
      <c r="B17" s="24"/>
      <c r="C17" s="19" t="s">
        <v>87</v>
      </c>
      <c r="D17" s="25">
        <v>0</v>
      </c>
      <c r="E17" s="21" t="s">
        <v>0</v>
      </c>
      <c r="F17" s="21" t="s">
        <v>0</v>
      </c>
      <c r="G17" s="151">
        <f>COUNTIF(E17:F17,"R")+'26'!G17-H17</f>
        <v>0</v>
      </c>
      <c r="H17" s="36">
        <v>0</v>
      </c>
      <c r="I17" s="90"/>
    </row>
    <row r="18" spans="1:9">
      <c r="A18" s="173" t="s">
        <v>11</v>
      </c>
      <c r="B18" s="173"/>
      <c r="C18" s="174"/>
      <c r="D18" s="129">
        <f>(D7+D8+D9+D10+D11+D13+D14+D15+D16+D17)/60</f>
        <v>2.75</v>
      </c>
      <c r="E18" s="130">
        <f>SUMPRODUCT(D7:D17*((E7:E17="p")+(E7:E17="a")))/60</f>
        <v>0</v>
      </c>
      <c r="F18" s="130">
        <f>SUMPRODUCT(D7:D17*((F7:F17="p")+(F7:F17="a")))/60</f>
        <v>0</v>
      </c>
      <c r="G18" s="131" t="s">
        <v>0</v>
      </c>
    </row>
    <row r="19" spans="1:9">
      <c r="A19" s="175" t="s">
        <v>12</v>
      </c>
      <c r="B19" s="175"/>
      <c r="C19" s="176"/>
      <c r="D19" s="129">
        <f>B127</f>
        <v>0</v>
      </c>
      <c r="E19" s="130">
        <f>IF(AND(E18&lt;D19,E18&gt;0),D19-E18,0)</f>
        <v>0</v>
      </c>
      <c r="F19" s="130">
        <f>IF(AND(F18&lt;D19,F18&gt;0),D19-F18,0)</f>
        <v>0</v>
      </c>
      <c r="G19" s="131" t="s">
        <v>0</v>
      </c>
    </row>
    <row r="20" spans="1:9">
      <c r="A20" s="94"/>
      <c r="B20" s="94"/>
      <c r="C20" s="11"/>
      <c r="D20" s="5"/>
      <c r="E20" s="136"/>
      <c r="F20" s="136"/>
      <c r="G20" s="137"/>
    </row>
    <row r="21" spans="1:9">
      <c r="A21" s="7"/>
      <c r="B21" s="7"/>
      <c r="C21" s="11"/>
      <c r="D21" s="5"/>
      <c r="E21" s="136"/>
      <c r="F21" s="136"/>
      <c r="G21" s="137"/>
    </row>
    <row r="22" spans="1:9">
      <c r="A22" s="49" t="s">
        <v>4</v>
      </c>
      <c r="B22" s="49"/>
      <c r="C22" s="50"/>
      <c r="D22" s="140" t="s">
        <v>3</v>
      </c>
      <c r="E22" s="106">
        <f>E6+1</f>
        <v>42360</v>
      </c>
      <c r="F22" s="106">
        <f>E22+7</f>
        <v>42367</v>
      </c>
      <c r="G22" s="141"/>
    </row>
    <row r="23" spans="1:9">
      <c r="A23" s="17" t="s">
        <v>25</v>
      </c>
      <c r="B23" s="18"/>
      <c r="C23" s="19" t="s">
        <v>87</v>
      </c>
      <c r="D23" s="105">
        <v>0</v>
      </c>
      <c r="E23" s="124" t="s">
        <v>0</v>
      </c>
      <c r="F23" s="124" t="s">
        <v>0</v>
      </c>
      <c r="G23" s="151">
        <f>COUNTIF(E23:F23,"R")+'26'!G23-H23</f>
        <v>0</v>
      </c>
      <c r="H23" s="36">
        <v>0</v>
      </c>
      <c r="I23" s="90" t="s">
        <v>0</v>
      </c>
    </row>
    <row r="24" spans="1:9">
      <c r="A24" s="17" t="s">
        <v>26</v>
      </c>
      <c r="B24" s="22"/>
      <c r="C24" s="19" t="s">
        <v>87</v>
      </c>
      <c r="D24" s="105">
        <v>0</v>
      </c>
      <c r="E24" s="124" t="s">
        <v>0</v>
      </c>
      <c r="F24" s="124" t="s">
        <v>0</v>
      </c>
      <c r="G24" s="151">
        <f>COUNTIF(E24:F24,"R")+'26'!G24-H24</f>
        <v>0</v>
      </c>
      <c r="H24" s="36">
        <v>0</v>
      </c>
      <c r="I24" s="90"/>
    </row>
    <row r="25" spans="1:9">
      <c r="A25" s="17" t="s">
        <v>27</v>
      </c>
      <c r="B25" s="23"/>
      <c r="C25" s="19" t="s">
        <v>87</v>
      </c>
      <c r="D25" s="105">
        <v>0</v>
      </c>
      <c r="E25" s="124" t="s">
        <v>0</v>
      </c>
      <c r="F25" s="124" t="s">
        <v>0</v>
      </c>
      <c r="G25" s="151">
        <f>COUNTIF(E25:F25,"R")+'26'!G25-H25</f>
        <v>0</v>
      </c>
      <c r="H25" s="36">
        <v>0</v>
      </c>
      <c r="I25" s="90"/>
    </row>
    <row r="26" spans="1:9">
      <c r="A26" s="17" t="s">
        <v>28</v>
      </c>
      <c r="B26" s="24"/>
      <c r="C26" s="19" t="s">
        <v>87</v>
      </c>
      <c r="D26" s="105">
        <v>0</v>
      </c>
      <c r="E26" s="124" t="s">
        <v>0</v>
      </c>
      <c r="F26" s="124" t="s">
        <v>0</v>
      </c>
      <c r="G26" s="151">
        <f>COUNTIF(E26:F26,"R")+'26'!G26-H26</f>
        <v>0</v>
      </c>
      <c r="H26" s="36">
        <v>0</v>
      </c>
      <c r="I26" s="90"/>
    </row>
    <row r="27" spans="1:9">
      <c r="A27" s="17" t="s">
        <v>29</v>
      </c>
      <c r="B27" s="24"/>
      <c r="C27" s="19" t="s">
        <v>87</v>
      </c>
      <c r="D27" s="105">
        <v>0</v>
      </c>
      <c r="E27" s="124" t="s">
        <v>0</v>
      </c>
      <c r="F27" s="124" t="s">
        <v>0</v>
      </c>
      <c r="G27" s="151">
        <f>COUNTIF(E27:F27,"R")+'26'!G27-H27</f>
        <v>0</v>
      </c>
      <c r="H27" s="36">
        <v>0</v>
      </c>
      <c r="I27" s="90"/>
    </row>
    <row r="28" spans="1:9">
      <c r="A28" s="107" t="s">
        <v>2</v>
      </c>
      <c r="B28" s="108"/>
      <c r="C28" s="104" t="s">
        <v>87</v>
      </c>
      <c r="D28" s="105">
        <v>0</v>
      </c>
      <c r="E28" s="109"/>
      <c r="F28" s="109"/>
      <c r="G28" s="110" t="s">
        <v>0</v>
      </c>
      <c r="H28" s="111" t="s">
        <v>0</v>
      </c>
      <c r="I28" s="112" t="s">
        <v>0</v>
      </c>
    </row>
    <row r="29" spans="1:9">
      <c r="A29" s="17" t="s">
        <v>106</v>
      </c>
      <c r="B29" s="24"/>
      <c r="C29" s="19" t="s">
        <v>105</v>
      </c>
      <c r="D29" s="123">
        <v>45</v>
      </c>
      <c r="E29" s="124" t="s">
        <v>0</v>
      </c>
      <c r="F29" s="124" t="s">
        <v>0</v>
      </c>
      <c r="G29" s="151">
        <f>COUNTIF(E29:F29,"R")+'26'!G29-H29</f>
        <v>0</v>
      </c>
      <c r="H29" s="36">
        <v>0</v>
      </c>
      <c r="I29" s="90"/>
    </row>
    <row r="30" spans="1:9">
      <c r="A30" s="17" t="s">
        <v>30</v>
      </c>
      <c r="B30" s="24"/>
      <c r="C30" s="19" t="s">
        <v>87</v>
      </c>
      <c r="D30" s="123">
        <v>0</v>
      </c>
      <c r="E30" s="124" t="s">
        <v>0</v>
      </c>
      <c r="F30" s="124" t="s">
        <v>0</v>
      </c>
      <c r="G30" s="151">
        <f>COUNTIF(E30:F30,"R")+'26'!G30-H30</f>
        <v>0</v>
      </c>
      <c r="H30" s="36">
        <v>0</v>
      </c>
      <c r="I30" s="90"/>
    </row>
    <row r="31" spans="1:9">
      <c r="A31" s="17" t="s">
        <v>31</v>
      </c>
      <c r="B31" s="24"/>
      <c r="C31" s="19" t="s">
        <v>87</v>
      </c>
      <c r="D31" s="123">
        <v>0</v>
      </c>
      <c r="E31" s="124" t="s">
        <v>0</v>
      </c>
      <c r="F31" s="124" t="s">
        <v>0</v>
      </c>
      <c r="G31" s="151">
        <f>COUNTIF(E31:F31,"R")+'26'!G31-H31</f>
        <v>0</v>
      </c>
      <c r="H31" s="36">
        <v>0</v>
      </c>
      <c r="I31" s="90"/>
    </row>
    <row r="32" spans="1:9">
      <c r="A32" s="17" t="s">
        <v>32</v>
      </c>
      <c r="B32" s="24"/>
      <c r="C32" s="19" t="s">
        <v>87</v>
      </c>
      <c r="D32" s="123">
        <v>0</v>
      </c>
      <c r="E32" s="128" t="s">
        <v>0</v>
      </c>
      <c r="F32" s="128" t="s">
        <v>0</v>
      </c>
      <c r="G32" s="151">
        <f>COUNTIF(E32:F32,"R")+'26'!G32-H32</f>
        <v>0</v>
      </c>
      <c r="H32" s="36">
        <v>0</v>
      </c>
      <c r="I32" s="90"/>
    </row>
    <row r="33" spans="1:9">
      <c r="A33" s="17" t="s">
        <v>69</v>
      </c>
      <c r="B33" s="24"/>
      <c r="C33" s="19" t="s">
        <v>87</v>
      </c>
      <c r="D33" s="123">
        <v>0</v>
      </c>
      <c r="E33" s="124" t="s">
        <v>0</v>
      </c>
      <c r="F33" s="124" t="s">
        <v>0</v>
      </c>
      <c r="G33" s="151">
        <f>COUNTIF(E33:F33,"R")+'26'!G33-H33</f>
        <v>0</v>
      </c>
      <c r="H33" s="36">
        <v>0</v>
      </c>
      <c r="I33" s="90"/>
    </row>
    <row r="34" spans="1:9">
      <c r="A34" s="173" t="s">
        <v>11</v>
      </c>
      <c r="B34" s="173"/>
      <c r="C34" s="174"/>
      <c r="D34" s="129">
        <f>(D23+D24+D25+D26+D27+D29+D30+D31+D32+D33)/60</f>
        <v>0.75</v>
      </c>
      <c r="E34" s="130">
        <f>SUMPRODUCT(D23:D33*((E23:E33="p")+(E23:E33="a")))/60</f>
        <v>0</v>
      </c>
      <c r="F34" s="130">
        <f>SUMPRODUCT(D23:D33*((F23:F33="p")+(F23:F33="a")))/60</f>
        <v>0</v>
      </c>
      <c r="G34" s="131" t="s">
        <v>0</v>
      </c>
    </row>
    <row r="35" spans="1:9">
      <c r="A35" s="175" t="s">
        <v>12</v>
      </c>
      <c r="B35" s="175"/>
      <c r="C35" s="176"/>
      <c r="D35" s="129">
        <f>B127</f>
        <v>0</v>
      </c>
      <c r="E35" s="130">
        <f>IF(AND(E34&lt;D35,E34&gt;0),D35-E34,0)</f>
        <v>0</v>
      </c>
      <c r="F35" s="130">
        <f>IF(AND(F34&lt;D35,F34&gt;0),D35-F34,0)</f>
        <v>0</v>
      </c>
      <c r="G35" s="131" t="s">
        <v>0</v>
      </c>
    </row>
    <row r="36" spans="1:9">
      <c r="A36" s="94"/>
      <c r="B36" s="94"/>
      <c r="C36" s="11"/>
      <c r="D36" s="5"/>
      <c r="E36" s="6"/>
      <c r="F36" s="6"/>
    </row>
    <row r="37" spans="1:9">
      <c r="A37" s="7"/>
      <c r="B37" s="7"/>
      <c r="C37" s="11"/>
      <c r="D37" s="5"/>
      <c r="E37" s="6"/>
      <c r="F37" s="6"/>
    </row>
    <row r="38" spans="1:9">
      <c r="A38" s="49" t="s">
        <v>5</v>
      </c>
      <c r="B38" s="49"/>
      <c r="C38" s="50"/>
      <c r="D38" s="51" t="s">
        <v>3</v>
      </c>
      <c r="E38" s="52">
        <f>E22+1</f>
        <v>42361</v>
      </c>
      <c r="F38" s="52">
        <f>E38+7</f>
        <v>42368</v>
      </c>
      <c r="G38" s="53"/>
    </row>
    <row r="39" spans="1:9">
      <c r="A39" s="17" t="s">
        <v>33</v>
      </c>
      <c r="B39" s="18"/>
      <c r="C39" s="19" t="s">
        <v>87</v>
      </c>
      <c r="D39" s="20">
        <v>0</v>
      </c>
      <c r="E39" s="21" t="s">
        <v>0</v>
      </c>
      <c r="F39" s="21" t="s">
        <v>0</v>
      </c>
      <c r="G39" s="151">
        <f>COUNTIF(E39:F39,"R")+'26'!G39-H39</f>
        <v>0</v>
      </c>
      <c r="H39" s="36">
        <v>0</v>
      </c>
      <c r="I39" s="90"/>
    </row>
    <row r="40" spans="1:9">
      <c r="A40" s="17" t="s">
        <v>34</v>
      </c>
      <c r="B40" s="22"/>
      <c r="C40" s="19" t="s">
        <v>87</v>
      </c>
      <c r="D40" s="20">
        <v>0</v>
      </c>
      <c r="E40" s="21" t="s">
        <v>0</v>
      </c>
      <c r="F40" s="21" t="s">
        <v>0</v>
      </c>
      <c r="G40" s="151">
        <f>COUNTIF(E40:F40,"R")+'26'!G40-H40</f>
        <v>0</v>
      </c>
      <c r="H40" s="36">
        <v>0</v>
      </c>
      <c r="I40" s="90"/>
    </row>
    <row r="41" spans="1:9">
      <c r="A41" s="17" t="s">
        <v>35</v>
      </c>
      <c r="B41" s="23"/>
      <c r="C41" s="19" t="s">
        <v>87</v>
      </c>
      <c r="D41" s="20">
        <v>0</v>
      </c>
      <c r="E41" s="21" t="s">
        <v>0</v>
      </c>
      <c r="F41" s="21" t="s">
        <v>0</v>
      </c>
      <c r="G41" s="151">
        <f>COUNTIF(E41:F41,"R")+'26'!G41-H41</f>
        <v>0</v>
      </c>
      <c r="H41" s="36">
        <v>0</v>
      </c>
      <c r="I41" s="90"/>
    </row>
    <row r="42" spans="1:9">
      <c r="A42" s="17" t="s">
        <v>36</v>
      </c>
      <c r="B42" s="24"/>
      <c r="C42" s="19" t="s">
        <v>87</v>
      </c>
      <c r="D42" s="20">
        <v>0</v>
      </c>
      <c r="E42" s="21" t="s">
        <v>0</v>
      </c>
      <c r="F42" s="21" t="s">
        <v>0</v>
      </c>
      <c r="G42" s="151">
        <f>COUNTIF(E42:F42,"R")+'26'!G42-H42</f>
        <v>0</v>
      </c>
      <c r="H42" s="36">
        <v>0</v>
      </c>
      <c r="I42" s="90"/>
    </row>
    <row r="43" spans="1:9">
      <c r="A43" s="17" t="s">
        <v>37</v>
      </c>
      <c r="B43" s="24"/>
      <c r="C43" s="19" t="s">
        <v>87</v>
      </c>
      <c r="D43" s="20">
        <v>0</v>
      </c>
      <c r="E43" s="21" t="s">
        <v>0</v>
      </c>
      <c r="F43" s="21" t="s">
        <v>0</v>
      </c>
      <c r="G43" s="151">
        <f>COUNTIF(E43:F43,"R")+'26'!G43-H43</f>
        <v>0</v>
      </c>
      <c r="H43" s="36">
        <v>0</v>
      </c>
      <c r="I43" s="90"/>
    </row>
    <row r="44" spans="1:9">
      <c r="A44" s="107" t="s">
        <v>2</v>
      </c>
      <c r="B44" s="108"/>
      <c r="C44" s="104" t="s">
        <v>87</v>
      </c>
      <c r="D44" s="105">
        <v>0</v>
      </c>
      <c r="E44" s="109"/>
      <c r="F44" s="109"/>
      <c r="G44" s="110" t="s">
        <v>0</v>
      </c>
      <c r="H44" s="111" t="s">
        <v>0</v>
      </c>
      <c r="I44" s="112" t="s">
        <v>0</v>
      </c>
    </row>
    <row r="45" spans="1:9">
      <c r="A45" s="121" t="s">
        <v>107</v>
      </c>
      <c r="B45" s="122"/>
      <c r="C45" s="104" t="s">
        <v>101</v>
      </c>
      <c r="D45" s="123">
        <v>45</v>
      </c>
      <c r="E45" s="124" t="s">
        <v>0</v>
      </c>
      <c r="F45" s="124" t="s">
        <v>0</v>
      </c>
      <c r="G45" s="151">
        <f>COUNTIF(E45:F45,"R")+'26'!G45-H45</f>
        <v>0</v>
      </c>
      <c r="H45" s="36">
        <v>0</v>
      </c>
      <c r="I45" s="90"/>
    </row>
    <row r="46" spans="1:9">
      <c r="A46" s="121" t="s">
        <v>108</v>
      </c>
      <c r="B46" s="122"/>
      <c r="C46" s="104" t="s">
        <v>109</v>
      </c>
      <c r="D46" s="123">
        <v>45</v>
      </c>
      <c r="E46" s="124" t="s">
        <v>0</v>
      </c>
      <c r="F46" s="124" t="s">
        <v>0</v>
      </c>
      <c r="G46" s="151">
        <f>COUNTIF(E46:F46,"R")+'26'!G46-H46</f>
        <v>0</v>
      </c>
      <c r="H46" s="36">
        <v>0</v>
      </c>
      <c r="I46" s="90"/>
    </row>
    <row r="47" spans="1:9">
      <c r="A47" s="121" t="s">
        <v>38</v>
      </c>
      <c r="B47" s="122"/>
      <c r="C47" s="104" t="s">
        <v>87</v>
      </c>
      <c r="D47" s="123">
        <v>0</v>
      </c>
      <c r="E47" s="124" t="s">
        <v>0</v>
      </c>
      <c r="F47" s="124" t="s">
        <v>0</v>
      </c>
      <c r="G47" s="151">
        <f>COUNTIF(E47:F47,"R")+'26'!G47-H47</f>
        <v>0</v>
      </c>
      <c r="H47" s="36">
        <v>0</v>
      </c>
      <c r="I47" s="90"/>
    </row>
    <row r="48" spans="1:9">
      <c r="A48" s="121" t="s">
        <v>39</v>
      </c>
      <c r="B48" s="122"/>
      <c r="C48" s="104" t="s">
        <v>87</v>
      </c>
      <c r="D48" s="123">
        <v>0</v>
      </c>
      <c r="E48" s="128" t="s">
        <v>0</v>
      </c>
      <c r="F48" s="128" t="s">
        <v>0</v>
      </c>
      <c r="G48" s="151">
        <f>COUNTIF(E48:F48,"R")+'26'!G48-H48</f>
        <v>0</v>
      </c>
      <c r="H48" s="36">
        <v>0</v>
      </c>
      <c r="I48" s="90"/>
    </row>
    <row r="49" spans="1:9">
      <c r="A49" s="121" t="s">
        <v>70</v>
      </c>
      <c r="B49" s="122"/>
      <c r="C49" s="104" t="s">
        <v>87</v>
      </c>
      <c r="D49" s="123">
        <v>0</v>
      </c>
      <c r="E49" s="124" t="s">
        <v>0</v>
      </c>
      <c r="F49" s="124" t="s">
        <v>0</v>
      </c>
      <c r="G49" s="151">
        <f>COUNTIF(E49:F49,"R")+'26'!G49-H49</f>
        <v>0</v>
      </c>
      <c r="H49" s="36">
        <v>0</v>
      </c>
      <c r="I49" s="90"/>
    </row>
    <row r="50" spans="1:9">
      <c r="A50" s="165" t="s">
        <v>11</v>
      </c>
      <c r="B50" s="165"/>
      <c r="C50" s="166"/>
      <c r="D50" s="129">
        <f>(D39+D40+D41+D42+D43+D45+D46+D47+D48+D49)/60</f>
        <v>1.5</v>
      </c>
      <c r="E50" s="130">
        <f>SUMPRODUCT(D39:D49*((E39:E49="p")+(E39:E49="a")))/60</f>
        <v>0</v>
      </c>
      <c r="F50" s="130">
        <f>SUMPRODUCT(D39:D49*((F39:F49="p")+(F39:F49="a")))/60</f>
        <v>0</v>
      </c>
      <c r="G50" s="131" t="s">
        <v>0</v>
      </c>
    </row>
    <row r="51" spans="1:9">
      <c r="A51" s="167" t="s">
        <v>12</v>
      </c>
      <c r="B51" s="167"/>
      <c r="C51" s="168"/>
      <c r="D51" s="129">
        <f>B127</f>
        <v>0</v>
      </c>
      <c r="E51" s="152">
        <f>IF(AND(E50&lt;D51,E50&gt;0),D51-E50,0)</f>
        <v>0</v>
      </c>
      <c r="F51" s="130">
        <f>IF(AND(F50&lt;D51,F50&gt;0),D51-F50,0)</f>
        <v>0</v>
      </c>
      <c r="G51" s="131" t="s">
        <v>0</v>
      </c>
    </row>
    <row r="52" spans="1:9">
      <c r="A52" s="48"/>
      <c r="B52" s="48"/>
      <c r="C52" s="11"/>
      <c r="D52" s="5"/>
      <c r="E52" s="6"/>
      <c r="F52" s="6"/>
    </row>
    <row r="53" spans="1:9">
      <c r="A53" s="8"/>
      <c r="B53" s="8"/>
      <c r="C53" s="12"/>
      <c r="D53" s="5"/>
      <c r="E53" s="6"/>
      <c r="F53" s="6"/>
    </row>
    <row r="54" spans="1:9">
      <c r="A54" s="54" t="s">
        <v>8</v>
      </c>
      <c r="B54" s="54"/>
      <c r="C54" s="50"/>
      <c r="D54" s="51" t="s">
        <v>3</v>
      </c>
      <c r="E54" s="52">
        <f>E38+1</f>
        <v>42362</v>
      </c>
      <c r="F54" s="52">
        <f>E54+7</f>
        <v>42369</v>
      </c>
      <c r="G54" s="53"/>
    </row>
    <row r="55" spans="1:9">
      <c r="A55" s="17" t="s">
        <v>40</v>
      </c>
      <c r="B55" s="18"/>
      <c r="C55" s="19" t="s">
        <v>87</v>
      </c>
      <c r="D55" s="20">
        <v>0</v>
      </c>
      <c r="E55" s="21" t="s">
        <v>0</v>
      </c>
      <c r="F55" s="21" t="s">
        <v>0</v>
      </c>
      <c r="G55" s="151">
        <f>COUNTIF(E55:F55,"R")+'26'!G55-H55</f>
        <v>0</v>
      </c>
      <c r="H55" s="36">
        <v>0</v>
      </c>
      <c r="I55" s="90" t="s">
        <v>0</v>
      </c>
    </row>
    <row r="56" spans="1:9">
      <c r="A56" s="17" t="s">
        <v>115</v>
      </c>
      <c r="B56" s="22"/>
      <c r="C56" s="19" t="s">
        <v>116</v>
      </c>
      <c r="D56" s="20">
        <v>45</v>
      </c>
      <c r="E56" s="21" t="s">
        <v>0</v>
      </c>
      <c r="F56" s="21" t="s">
        <v>0</v>
      </c>
      <c r="G56" s="151">
        <f>COUNTIF(E56:F56,"R")+'26'!G56-H56</f>
        <v>0</v>
      </c>
      <c r="H56" s="36">
        <v>0</v>
      </c>
      <c r="I56" s="90"/>
    </row>
    <row r="57" spans="1:9">
      <c r="A57" s="17" t="s">
        <v>113</v>
      </c>
      <c r="B57" s="23"/>
      <c r="C57" s="19" t="s">
        <v>114</v>
      </c>
      <c r="D57" s="20">
        <v>60</v>
      </c>
      <c r="E57" s="21" t="s">
        <v>0</v>
      </c>
      <c r="F57" s="21" t="s">
        <v>0</v>
      </c>
      <c r="G57" s="151">
        <f>COUNTIF(E57:F57,"R")+'26'!G57-H57</f>
        <v>0</v>
      </c>
      <c r="H57" s="36">
        <v>0</v>
      </c>
      <c r="I57" s="90"/>
    </row>
    <row r="58" spans="1:9">
      <c r="A58" s="17" t="s">
        <v>112</v>
      </c>
      <c r="B58" s="24"/>
      <c r="C58" s="19" t="s">
        <v>103</v>
      </c>
      <c r="D58" s="20">
        <v>45</v>
      </c>
      <c r="E58" s="21" t="s">
        <v>0</v>
      </c>
      <c r="F58" s="21" t="s">
        <v>0</v>
      </c>
      <c r="G58" s="151">
        <f>COUNTIF(E58:F58,"R")+'26'!G58-H58</f>
        <v>0</v>
      </c>
      <c r="H58" s="36">
        <v>0</v>
      </c>
      <c r="I58" s="90"/>
    </row>
    <row r="59" spans="1:9">
      <c r="A59" s="17" t="s">
        <v>110</v>
      </c>
      <c r="B59" s="24"/>
      <c r="C59" s="19" t="s">
        <v>111</v>
      </c>
      <c r="D59" s="20">
        <v>30</v>
      </c>
      <c r="E59" s="21" t="s">
        <v>0</v>
      </c>
      <c r="F59" s="21" t="s">
        <v>0</v>
      </c>
      <c r="G59" s="151">
        <f>COUNTIF(E59:F59,"R")+'26'!G59-H59</f>
        <v>0</v>
      </c>
      <c r="H59" s="36">
        <v>0</v>
      </c>
      <c r="I59" s="90"/>
    </row>
    <row r="60" spans="1:9">
      <c r="A60" s="107" t="s">
        <v>2</v>
      </c>
      <c r="B60" s="108"/>
      <c r="C60" s="104" t="s">
        <v>97</v>
      </c>
      <c r="D60" s="105">
        <v>15</v>
      </c>
      <c r="E60" s="109"/>
      <c r="F60" s="109"/>
      <c r="G60" s="110" t="s">
        <v>0</v>
      </c>
      <c r="H60" s="111" t="s">
        <v>0</v>
      </c>
      <c r="I60" s="112" t="s">
        <v>0</v>
      </c>
    </row>
    <row r="61" spans="1:9">
      <c r="A61" s="121" t="s">
        <v>117</v>
      </c>
      <c r="B61" s="122"/>
      <c r="C61" s="104" t="s">
        <v>99</v>
      </c>
      <c r="D61" s="123">
        <v>30</v>
      </c>
      <c r="E61" s="124" t="s">
        <v>0</v>
      </c>
      <c r="F61" s="124" t="s">
        <v>0</v>
      </c>
      <c r="G61" s="151">
        <f>COUNTIF(E61:F61,"R")+'26'!G61-H61</f>
        <v>0</v>
      </c>
      <c r="H61" s="126">
        <v>0</v>
      </c>
      <c r="I61" s="90"/>
    </row>
    <row r="62" spans="1:9">
      <c r="A62" s="121" t="s">
        <v>118</v>
      </c>
      <c r="B62" s="122"/>
      <c r="C62" s="104" t="s">
        <v>105</v>
      </c>
      <c r="D62" s="123">
        <v>45</v>
      </c>
      <c r="E62" s="124" t="s">
        <v>0</v>
      </c>
      <c r="F62" s="124" t="s">
        <v>0</v>
      </c>
      <c r="G62" s="151">
        <f>COUNTIF(E62:F62,"R")+'26'!G62-H62</f>
        <v>0</v>
      </c>
      <c r="H62" s="126">
        <v>0</v>
      </c>
      <c r="I62" s="90"/>
    </row>
    <row r="63" spans="1:9">
      <c r="A63" s="121" t="s">
        <v>119</v>
      </c>
      <c r="B63" s="122"/>
      <c r="C63" s="104" t="s">
        <v>120</v>
      </c>
      <c r="D63" s="123">
        <v>30</v>
      </c>
      <c r="E63" s="124" t="s">
        <v>0</v>
      </c>
      <c r="F63" s="124" t="s">
        <v>0</v>
      </c>
      <c r="G63" s="151">
        <f>COUNTIF(E63:F63,"R")+'26'!G63-H63</f>
        <v>0</v>
      </c>
      <c r="H63" s="126">
        <v>0</v>
      </c>
      <c r="I63" s="90"/>
    </row>
    <row r="64" spans="1:9">
      <c r="A64" s="121" t="s">
        <v>135</v>
      </c>
      <c r="B64" s="122"/>
      <c r="C64" s="104" t="s">
        <v>121</v>
      </c>
      <c r="D64" s="123">
        <v>45</v>
      </c>
      <c r="E64" s="128" t="s">
        <v>0</v>
      </c>
      <c r="F64" s="128" t="s">
        <v>0</v>
      </c>
      <c r="G64" s="151">
        <f>COUNTIF(E64:F64,"R")+'26'!G64-H64</f>
        <v>0</v>
      </c>
      <c r="H64" s="126">
        <v>0</v>
      </c>
      <c r="I64" s="90"/>
    </row>
    <row r="65" spans="1:9">
      <c r="A65" s="121" t="s">
        <v>71</v>
      </c>
      <c r="B65" s="122"/>
      <c r="C65" s="104" t="s">
        <v>87</v>
      </c>
      <c r="D65" s="123">
        <v>0</v>
      </c>
      <c r="E65" s="124" t="s">
        <v>0</v>
      </c>
      <c r="F65" s="124" t="s">
        <v>0</v>
      </c>
      <c r="G65" s="151">
        <f>COUNTIF(E65:F65,"R")+'26'!G65-H65</f>
        <v>0</v>
      </c>
      <c r="H65" s="126">
        <v>0</v>
      </c>
      <c r="I65" s="90"/>
    </row>
    <row r="66" spans="1:9">
      <c r="A66" s="165" t="s">
        <v>11</v>
      </c>
      <c r="B66" s="165"/>
      <c r="C66" s="166"/>
      <c r="D66" s="129">
        <f>(D55+D56+D57+D58+D59+D61+D62+D63+D64+D65)/60</f>
        <v>5.5</v>
      </c>
      <c r="E66" s="130">
        <f>SUMPRODUCT(D55:D65*((E55:E65="p")+(E55:E65="a")))/60</f>
        <v>0</v>
      </c>
      <c r="F66" s="130">
        <f>SUMPRODUCT(D55:D65*((F55:F65="p")+(F55:F65="a")))/60</f>
        <v>0</v>
      </c>
      <c r="G66" s="131" t="s">
        <v>0</v>
      </c>
      <c r="H66" s="132"/>
    </row>
    <row r="67" spans="1:9">
      <c r="A67" s="172" t="s">
        <v>12</v>
      </c>
      <c r="B67" s="172"/>
      <c r="C67" s="168"/>
      <c r="D67" s="153">
        <f>B127</f>
        <v>0</v>
      </c>
      <c r="E67" s="130">
        <f>IF(AND(E66&lt;D67,E66&gt;0),D67-E66,0)</f>
        <v>0</v>
      </c>
      <c r="F67" s="130">
        <f>IF(AND(F66&lt;D67,F66&gt;0),D67-F66,0)</f>
        <v>0</v>
      </c>
      <c r="G67" s="131" t="s">
        <v>0</v>
      </c>
      <c r="H67" s="132"/>
    </row>
    <row r="68" spans="1:9">
      <c r="A68" s="48"/>
      <c r="B68" s="48"/>
      <c r="C68" s="11"/>
      <c r="D68" s="5"/>
      <c r="E68" s="6"/>
      <c r="F68" s="6"/>
    </row>
    <row r="69" spans="1:9">
      <c r="C69" s="13"/>
      <c r="E69" s="4"/>
      <c r="F69" s="4"/>
    </row>
    <row r="70" spans="1:9">
      <c r="A70" s="49" t="s">
        <v>9</v>
      </c>
      <c r="B70" s="49"/>
      <c r="C70" s="50"/>
      <c r="D70" s="51" t="s">
        <v>3</v>
      </c>
      <c r="E70" s="52">
        <f>E54+1</f>
        <v>42363</v>
      </c>
      <c r="F70" s="52">
        <f>E70+7</f>
        <v>42370</v>
      </c>
      <c r="G70" s="53"/>
    </row>
    <row r="71" spans="1:9">
      <c r="A71" s="17" t="s">
        <v>41</v>
      </c>
      <c r="B71" s="18"/>
      <c r="C71" s="19" t="s">
        <v>87</v>
      </c>
      <c r="D71" s="20">
        <v>0</v>
      </c>
      <c r="E71" s="21" t="s">
        <v>0</v>
      </c>
      <c r="F71" s="21" t="s">
        <v>0</v>
      </c>
      <c r="G71" s="151">
        <f>COUNTIF(E71:F71,"R")+'26'!G71-H71</f>
        <v>0</v>
      </c>
      <c r="H71" s="36">
        <v>0</v>
      </c>
      <c r="I71" s="90"/>
    </row>
    <row r="72" spans="1:9">
      <c r="A72" s="17" t="s">
        <v>42</v>
      </c>
      <c r="B72" s="22"/>
      <c r="C72" s="19" t="s">
        <v>87</v>
      </c>
      <c r="D72" s="20">
        <v>0</v>
      </c>
      <c r="E72" s="21" t="s">
        <v>0</v>
      </c>
      <c r="F72" s="21" t="s">
        <v>0</v>
      </c>
      <c r="G72" s="151">
        <f>COUNTIF(E72:F72,"R")+'26'!G72-H72</f>
        <v>0</v>
      </c>
      <c r="H72" s="36">
        <v>0</v>
      </c>
      <c r="I72" s="90"/>
    </row>
    <row r="73" spans="1:9">
      <c r="A73" s="17" t="s">
        <v>43</v>
      </c>
      <c r="B73" s="23"/>
      <c r="C73" s="19" t="s">
        <v>87</v>
      </c>
      <c r="D73" s="20">
        <v>0</v>
      </c>
      <c r="E73" s="21" t="s">
        <v>0</v>
      </c>
      <c r="F73" s="21" t="s">
        <v>0</v>
      </c>
      <c r="G73" s="151">
        <f>COUNTIF(E73:F73,"R")+'26'!G73-H73</f>
        <v>0</v>
      </c>
      <c r="H73" s="36">
        <v>0</v>
      </c>
      <c r="I73" s="90"/>
    </row>
    <row r="74" spans="1:9">
      <c r="A74" s="17" t="s">
        <v>44</v>
      </c>
      <c r="B74" s="24"/>
      <c r="C74" s="19" t="s">
        <v>87</v>
      </c>
      <c r="D74" s="20">
        <v>0</v>
      </c>
      <c r="E74" s="21" t="s">
        <v>0</v>
      </c>
      <c r="F74" s="21" t="s">
        <v>0</v>
      </c>
      <c r="G74" s="151">
        <f>COUNTIF(E74:F74,"R")+'26'!G74-H74</f>
        <v>0</v>
      </c>
      <c r="H74" s="36">
        <v>0</v>
      </c>
      <c r="I74" s="90"/>
    </row>
    <row r="75" spans="1:9">
      <c r="A75" s="17" t="s">
        <v>45</v>
      </c>
      <c r="B75" s="24"/>
      <c r="C75" s="19" t="s">
        <v>87</v>
      </c>
      <c r="D75" s="20">
        <v>0</v>
      </c>
      <c r="E75" s="21" t="s">
        <v>0</v>
      </c>
      <c r="F75" s="21" t="s">
        <v>0</v>
      </c>
      <c r="G75" s="151">
        <f>COUNTIF(E75:F75,"R")+'26'!G75-H75</f>
        <v>0</v>
      </c>
      <c r="H75" s="36">
        <v>0</v>
      </c>
      <c r="I75" s="90"/>
    </row>
    <row r="76" spans="1:9">
      <c r="A76" s="107" t="s">
        <v>2</v>
      </c>
      <c r="B76" s="108"/>
      <c r="C76" s="104" t="s">
        <v>87</v>
      </c>
      <c r="D76" s="105">
        <v>0</v>
      </c>
      <c r="E76" s="109"/>
      <c r="F76" s="109"/>
      <c r="G76" s="110" t="s">
        <v>0</v>
      </c>
      <c r="H76" s="113" t="s">
        <v>0</v>
      </c>
      <c r="I76" s="114" t="s">
        <v>0</v>
      </c>
    </row>
    <row r="77" spans="1:9">
      <c r="A77" s="17" t="s">
        <v>46</v>
      </c>
      <c r="B77" s="24"/>
      <c r="C77" s="19" t="s">
        <v>87</v>
      </c>
      <c r="D77" s="25">
        <v>0</v>
      </c>
      <c r="E77" s="21" t="s">
        <v>0</v>
      </c>
      <c r="F77" s="21" t="s">
        <v>0</v>
      </c>
      <c r="G77" s="151">
        <f>COUNTIF(E77:F77,"R")+'26'!G77-H77</f>
        <v>0</v>
      </c>
      <c r="H77" s="36">
        <v>0</v>
      </c>
      <c r="I77" s="90"/>
    </row>
    <row r="78" spans="1:9">
      <c r="A78" s="17" t="s">
        <v>47</v>
      </c>
      <c r="B78" s="24"/>
      <c r="C78" s="19" t="s">
        <v>87</v>
      </c>
      <c r="D78" s="25">
        <v>0</v>
      </c>
      <c r="E78" s="21" t="s">
        <v>0</v>
      </c>
      <c r="F78" s="21" t="s">
        <v>0</v>
      </c>
      <c r="G78" s="151">
        <f>COUNTIF(E78:F78,"R")+'26'!G78-H78</f>
        <v>0</v>
      </c>
      <c r="H78" s="36">
        <v>0</v>
      </c>
      <c r="I78" s="90"/>
    </row>
    <row r="79" spans="1:9">
      <c r="A79" s="17" t="s">
        <v>48</v>
      </c>
      <c r="B79" s="24"/>
      <c r="C79" s="19" t="s">
        <v>87</v>
      </c>
      <c r="D79" s="25">
        <v>0</v>
      </c>
      <c r="E79" s="21" t="s">
        <v>0</v>
      </c>
      <c r="F79" s="21" t="s">
        <v>0</v>
      </c>
      <c r="G79" s="151">
        <f>COUNTIF(E79:F79,"R")+'26'!G79-H79</f>
        <v>0</v>
      </c>
      <c r="H79" s="36">
        <v>0</v>
      </c>
      <c r="I79" s="90"/>
    </row>
    <row r="80" spans="1:9">
      <c r="A80" s="17" t="s">
        <v>49</v>
      </c>
      <c r="B80" s="24"/>
      <c r="C80" s="19" t="s">
        <v>87</v>
      </c>
      <c r="D80" s="25">
        <v>0</v>
      </c>
      <c r="E80" s="26" t="s">
        <v>0</v>
      </c>
      <c r="F80" s="26" t="s">
        <v>0</v>
      </c>
      <c r="G80" s="151">
        <f>COUNTIF(E80:F80,"R")+'26'!G80-H80</f>
        <v>0</v>
      </c>
      <c r="H80" s="36">
        <v>0</v>
      </c>
      <c r="I80" s="90"/>
    </row>
    <row r="81" spans="1:11">
      <c r="A81" s="17" t="s">
        <v>72</v>
      </c>
      <c r="B81" s="24"/>
      <c r="C81" s="19" t="s">
        <v>87</v>
      </c>
      <c r="D81" s="25">
        <v>0</v>
      </c>
      <c r="E81" s="21" t="s">
        <v>0</v>
      </c>
      <c r="F81" s="21" t="s">
        <v>0</v>
      </c>
      <c r="G81" s="151">
        <f>COUNTIF(E81:F81,"R")+'26'!G81-H81</f>
        <v>0</v>
      </c>
      <c r="H81" s="36">
        <v>0</v>
      </c>
      <c r="I81" s="90"/>
    </row>
    <row r="82" spans="1:11">
      <c r="A82" s="173" t="s">
        <v>11</v>
      </c>
      <c r="B82" s="173"/>
      <c r="C82" s="174"/>
      <c r="D82" s="129">
        <f>(D71+D72+D73+D74+D75+D77+D78+D79+D80+D81)/60</f>
        <v>0</v>
      </c>
      <c r="E82" s="130">
        <f>SUMPRODUCT(D71:D81*((E71:E81="p")+(E71:E81="a")))/60</f>
        <v>0</v>
      </c>
      <c r="F82" s="130">
        <f>SUMPRODUCT(D71:D81*((F71:F81="p")+(F71:F81="a")))/60</f>
        <v>0</v>
      </c>
      <c r="G82" s="28" t="s">
        <v>0</v>
      </c>
    </row>
    <row r="83" spans="1:11">
      <c r="A83" s="175" t="s">
        <v>12</v>
      </c>
      <c r="B83" s="175"/>
      <c r="C83" s="176"/>
      <c r="D83" s="129">
        <f>B127</f>
        <v>0</v>
      </c>
      <c r="E83" s="152">
        <f>IF(AND(E82&lt;D83,E82&gt;0),D83-E82,0)</f>
        <v>0</v>
      </c>
      <c r="F83" s="130">
        <f>IF(AND(F82&lt;D83,F82&gt;0),D83-F82,0)</f>
        <v>0</v>
      </c>
      <c r="G83" s="28" t="s">
        <v>0</v>
      </c>
    </row>
    <row r="84" spans="1:11">
      <c r="A84" s="94"/>
      <c r="B84" s="94"/>
      <c r="C84" s="11"/>
      <c r="D84" s="5"/>
      <c r="E84" s="136"/>
      <c r="F84" s="136"/>
    </row>
    <row r="86" spans="1:11">
      <c r="A86" s="49" t="s">
        <v>10</v>
      </c>
      <c r="B86" s="49"/>
      <c r="C86" s="50"/>
      <c r="D86" s="51" t="s">
        <v>3</v>
      </c>
      <c r="E86" s="52">
        <f>E70+1</f>
        <v>42364</v>
      </c>
      <c r="F86" s="52">
        <f>E86+7</f>
        <v>42371</v>
      </c>
      <c r="G86" s="53"/>
    </row>
    <row r="87" spans="1:11">
      <c r="A87" s="17" t="s">
        <v>50</v>
      </c>
      <c r="B87" s="18"/>
      <c r="C87" s="19" t="s">
        <v>87</v>
      </c>
      <c r="D87" s="20">
        <v>0</v>
      </c>
      <c r="E87" s="21" t="s">
        <v>0</v>
      </c>
      <c r="F87" s="21" t="s">
        <v>0</v>
      </c>
      <c r="G87" s="151">
        <f>COUNTIF(E87:F87,"R")+'26'!G87-H87</f>
        <v>0</v>
      </c>
      <c r="H87" s="36">
        <v>0</v>
      </c>
      <c r="I87" s="90"/>
    </row>
    <row r="88" spans="1:11">
      <c r="A88" s="17" t="s">
        <v>51</v>
      </c>
      <c r="B88" s="22"/>
      <c r="C88" s="19" t="s">
        <v>87</v>
      </c>
      <c r="D88" s="20">
        <v>0</v>
      </c>
      <c r="E88" s="21" t="s">
        <v>0</v>
      </c>
      <c r="F88" s="21" t="s">
        <v>0</v>
      </c>
      <c r="G88" s="151">
        <f>COUNTIF(E88:F88,"R")+'26'!G88-H88</f>
        <v>0</v>
      </c>
      <c r="H88" s="36">
        <v>0</v>
      </c>
      <c r="I88" s="90"/>
    </row>
    <row r="89" spans="1:11">
      <c r="A89" s="17" t="s">
        <v>52</v>
      </c>
      <c r="B89" s="23"/>
      <c r="C89" s="19" t="s">
        <v>87</v>
      </c>
      <c r="D89" s="20">
        <v>0</v>
      </c>
      <c r="E89" s="21" t="s">
        <v>0</v>
      </c>
      <c r="F89" s="21" t="s">
        <v>0</v>
      </c>
      <c r="G89" s="151">
        <f>COUNTIF(E89:F89,"R")+'26'!G89-H89</f>
        <v>0</v>
      </c>
      <c r="H89" s="36">
        <v>0</v>
      </c>
      <c r="I89" s="90"/>
    </row>
    <row r="90" spans="1:11">
      <c r="A90" s="17" t="s">
        <v>122</v>
      </c>
      <c r="B90" s="24"/>
      <c r="C90" s="19" t="s">
        <v>123</v>
      </c>
      <c r="D90" s="20">
        <v>30</v>
      </c>
      <c r="E90" s="21" t="s">
        <v>0</v>
      </c>
      <c r="F90" s="21" t="s">
        <v>0</v>
      </c>
      <c r="G90" s="151">
        <f>COUNTIF(E90:F90,"R")+'26'!G90-H90</f>
        <v>0</v>
      </c>
      <c r="H90" s="36">
        <v>0</v>
      </c>
      <c r="I90" s="90"/>
      <c r="K90" s="3"/>
    </row>
    <row r="91" spans="1:11">
      <c r="A91" s="17" t="s">
        <v>124</v>
      </c>
      <c r="B91" s="24"/>
      <c r="C91" s="19" t="s">
        <v>125</v>
      </c>
      <c r="D91" s="20">
        <v>45</v>
      </c>
      <c r="E91" s="21" t="s">
        <v>0</v>
      </c>
      <c r="F91" s="21" t="s">
        <v>0</v>
      </c>
      <c r="G91" s="151">
        <f>COUNTIF(E91:F91,"R")+'26'!G91-H91</f>
        <v>0</v>
      </c>
      <c r="H91" s="36">
        <v>0</v>
      </c>
      <c r="I91" s="90"/>
    </row>
    <row r="92" spans="1:11">
      <c r="A92" s="107" t="s">
        <v>2</v>
      </c>
      <c r="B92" s="108"/>
      <c r="C92" s="104" t="s">
        <v>87</v>
      </c>
      <c r="D92" s="105">
        <v>0</v>
      </c>
      <c r="E92" s="109"/>
      <c r="F92" s="109"/>
      <c r="G92" s="110" t="s">
        <v>0</v>
      </c>
      <c r="H92" s="113" t="s">
        <v>0</v>
      </c>
      <c r="I92" s="114" t="s">
        <v>0</v>
      </c>
    </row>
    <row r="93" spans="1:11">
      <c r="A93" s="121" t="s">
        <v>53</v>
      </c>
      <c r="B93" s="122"/>
      <c r="C93" s="104" t="s">
        <v>87</v>
      </c>
      <c r="D93" s="123">
        <v>0</v>
      </c>
      <c r="E93" s="124" t="s">
        <v>0</v>
      </c>
      <c r="F93" s="124" t="s">
        <v>0</v>
      </c>
      <c r="G93" s="151">
        <f>COUNTIF(E93:F93,"R")+'26'!G93-H93</f>
        <v>0</v>
      </c>
      <c r="H93" s="36">
        <v>0</v>
      </c>
      <c r="I93" s="90"/>
    </row>
    <row r="94" spans="1:11">
      <c r="A94" s="121" t="s">
        <v>54</v>
      </c>
      <c r="B94" s="122"/>
      <c r="C94" s="104" t="s">
        <v>87</v>
      </c>
      <c r="D94" s="123">
        <v>0</v>
      </c>
      <c r="E94" s="124" t="s">
        <v>0</v>
      </c>
      <c r="F94" s="124" t="s">
        <v>0</v>
      </c>
      <c r="G94" s="151">
        <f>COUNTIF(E94:F94,"R")+'26'!G94-H94</f>
        <v>0</v>
      </c>
      <c r="H94" s="36">
        <v>0</v>
      </c>
      <c r="I94" s="90"/>
    </row>
    <row r="95" spans="1:11">
      <c r="A95" s="121" t="s">
        <v>55</v>
      </c>
      <c r="B95" s="122"/>
      <c r="C95" s="104" t="s">
        <v>87</v>
      </c>
      <c r="D95" s="123">
        <v>0</v>
      </c>
      <c r="E95" s="124" t="s">
        <v>0</v>
      </c>
      <c r="F95" s="124" t="s">
        <v>0</v>
      </c>
      <c r="G95" s="151">
        <f>COUNTIF(E95:F95,"R")+'26'!G95-H95</f>
        <v>0</v>
      </c>
      <c r="H95" s="36">
        <v>0</v>
      </c>
      <c r="I95" s="90"/>
    </row>
    <row r="96" spans="1:11">
      <c r="A96" s="121" t="s">
        <v>56</v>
      </c>
      <c r="B96" s="122"/>
      <c r="C96" s="104" t="s">
        <v>87</v>
      </c>
      <c r="D96" s="123">
        <v>0</v>
      </c>
      <c r="E96" s="128" t="s">
        <v>0</v>
      </c>
      <c r="F96" s="128" t="s">
        <v>0</v>
      </c>
      <c r="G96" s="151">
        <f>COUNTIF(E96:F96,"R")+'26'!G96-H96</f>
        <v>0</v>
      </c>
      <c r="H96" s="36">
        <v>0</v>
      </c>
      <c r="I96" s="90"/>
    </row>
    <row r="97" spans="1:9">
      <c r="A97" s="121" t="s">
        <v>73</v>
      </c>
      <c r="B97" s="122"/>
      <c r="C97" s="104" t="s">
        <v>87</v>
      </c>
      <c r="D97" s="123">
        <v>0</v>
      </c>
      <c r="E97" s="124" t="s">
        <v>0</v>
      </c>
      <c r="F97" s="124" t="s">
        <v>0</v>
      </c>
      <c r="G97" s="151">
        <f>COUNTIF(E97:F97,"R")+'26'!G97-H97</f>
        <v>0</v>
      </c>
      <c r="H97" s="36">
        <v>0</v>
      </c>
      <c r="I97" s="90"/>
    </row>
    <row r="98" spans="1:9">
      <c r="A98" s="165" t="s">
        <v>11</v>
      </c>
      <c r="B98" s="165"/>
      <c r="C98" s="166"/>
      <c r="D98" s="129">
        <f>(D87+D88+D89+D90+D91+D93+D94+D95+D96+D97)/60</f>
        <v>1.25</v>
      </c>
      <c r="E98" s="130">
        <f>SUMPRODUCT(D87:D97*((E87:E97="p")+(E87:E97="a")))/60</f>
        <v>0</v>
      </c>
      <c r="F98" s="130">
        <f>SUMPRODUCT(D87:D97*((F87:F97="p")+(F87:F97="a")))/60</f>
        <v>0</v>
      </c>
      <c r="G98" s="131" t="s">
        <v>0</v>
      </c>
    </row>
    <row r="99" spans="1:9">
      <c r="A99" s="167" t="s">
        <v>12</v>
      </c>
      <c r="B99" s="167"/>
      <c r="C99" s="168"/>
      <c r="D99" s="129">
        <f>B127</f>
        <v>0</v>
      </c>
      <c r="E99" s="152">
        <f>IF(AND(E98&lt;D99,E98&gt;0),D99-E98,0)</f>
        <v>0</v>
      </c>
      <c r="F99" s="130">
        <f>IF(AND(F98&lt;D99,F98&gt;0),D99-F98,0)</f>
        <v>0</v>
      </c>
      <c r="G99" s="131" t="s">
        <v>0</v>
      </c>
    </row>
    <row r="100" spans="1:9">
      <c r="A100" s="94"/>
      <c r="B100" s="94"/>
      <c r="C100" s="48"/>
      <c r="D100" s="5"/>
      <c r="E100" s="45"/>
      <c r="F100" s="45"/>
      <c r="G100" s="28"/>
    </row>
    <row r="101" spans="1:9">
      <c r="A101" s="94"/>
      <c r="B101" s="94"/>
      <c r="C101" s="48"/>
      <c r="D101" s="5"/>
      <c r="E101" s="45"/>
      <c r="F101" s="45"/>
      <c r="G101" s="28"/>
    </row>
    <row r="102" spans="1:9">
      <c r="A102" s="49" t="s">
        <v>74</v>
      </c>
      <c r="B102" s="49"/>
      <c r="C102" s="50"/>
      <c r="D102" s="51" t="s">
        <v>3</v>
      </c>
      <c r="E102" s="52">
        <f>E86+1</f>
        <v>42365</v>
      </c>
      <c r="F102" s="52">
        <f>E102+7</f>
        <v>42372</v>
      </c>
      <c r="G102" s="53"/>
    </row>
    <row r="103" spans="1:9">
      <c r="A103" s="17" t="s">
        <v>75</v>
      </c>
      <c r="B103" s="18"/>
      <c r="C103" s="19" t="s">
        <v>87</v>
      </c>
      <c r="D103" s="20">
        <v>0</v>
      </c>
      <c r="E103" s="21" t="s">
        <v>0</v>
      </c>
      <c r="F103" s="21" t="s">
        <v>0</v>
      </c>
      <c r="G103" s="151">
        <f>COUNTIF(E103:F103,"R")+'26'!G103-H103</f>
        <v>0</v>
      </c>
      <c r="H103" s="36">
        <v>0</v>
      </c>
      <c r="I103" s="90"/>
    </row>
    <row r="104" spans="1:9">
      <c r="A104" s="17" t="s">
        <v>76</v>
      </c>
      <c r="B104" s="22"/>
      <c r="C104" s="19" t="s">
        <v>87</v>
      </c>
      <c r="D104" s="20">
        <v>0</v>
      </c>
      <c r="E104" s="21" t="s">
        <v>0</v>
      </c>
      <c r="F104" s="21" t="s">
        <v>0</v>
      </c>
      <c r="G104" s="151">
        <f>COUNTIF(E104:F104,"R")+'26'!G104-H104</f>
        <v>0</v>
      </c>
      <c r="H104" s="36">
        <v>0</v>
      </c>
      <c r="I104" s="90"/>
    </row>
    <row r="105" spans="1:9">
      <c r="A105" s="17" t="s">
        <v>77</v>
      </c>
      <c r="B105" s="23"/>
      <c r="C105" s="19" t="s">
        <v>87</v>
      </c>
      <c r="D105" s="20">
        <v>0</v>
      </c>
      <c r="E105" s="21" t="s">
        <v>0</v>
      </c>
      <c r="F105" s="21" t="s">
        <v>0</v>
      </c>
      <c r="G105" s="151">
        <f>COUNTIF(E105:F105,"R")+'26'!G105-H105</f>
        <v>0</v>
      </c>
      <c r="H105" s="36">
        <v>0</v>
      </c>
      <c r="I105" s="90"/>
    </row>
    <row r="106" spans="1:9">
      <c r="A106" s="17" t="s">
        <v>78</v>
      </c>
      <c r="B106" s="24"/>
      <c r="C106" s="19" t="s">
        <v>87</v>
      </c>
      <c r="D106" s="20">
        <v>0</v>
      </c>
      <c r="E106" s="21" t="s">
        <v>0</v>
      </c>
      <c r="F106" s="21" t="s">
        <v>0</v>
      </c>
      <c r="G106" s="151">
        <f>COUNTIF(E106:F106,"R")+'26'!G106-H106</f>
        <v>0</v>
      </c>
      <c r="H106" s="36">
        <v>0</v>
      </c>
      <c r="I106" s="90"/>
    </row>
    <row r="107" spans="1:9">
      <c r="A107" s="17" t="s">
        <v>79</v>
      </c>
      <c r="B107" s="24"/>
      <c r="C107" s="19" t="s">
        <v>87</v>
      </c>
      <c r="D107" s="20">
        <v>0</v>
      </c>
      <c r="E107" s="21" t="s">
        <v>0</v>
      </c>
      <c r="F107" s="21" t="s">
        <v>0</v>
      </c>
      <c r="G107" s="151">
        <f>COUNTIF(E107:F107,"R")+'26'!G107-H107</f>
        <v>0</v>
      </c>
      <c r="H107" s="36">
        <v>0</v>
      </c>
      <c r="I107" s="90"/>
    </row>
    <row r="108" spans="1:9">
      <c r="A108" s="107" t="s">
        <v>2</v>
      </c>
      <c r="B108" s="108"/>
      <c r="C108" s="104" t="s">
        <v>87</v>
      </c>
      <c r="D108" s="105">
        <v>0</v>
      </c>
      <c r="E108" s="109"/>
      <c r="F108" s="109"/>
      <c r="G108" s="110" t="s">
        <v>0</v>
      </c>
      <c r="H108" s="113" t="s">
        <v>0</v>
      </c>
      <c r="I108" s="114" t="s">
        <v>0</v>
      </c>
    </row>
    <row r="109" spans="1:9">
      <c r="A109" s="121" t="s">
        <v>80</v>
      </c>
      <c r="B109" s="122"/>
      <c r="C109" s="104" t="s">
        <v>87</v>
      </c>
      <c r="D109" s="123">
        <v>0</v>
      </c>
      <c r="E109" s="124" t="s">
        <v>0</v>
      </c>
      <c r="F109" s="124" t="s">
        <v>0</v>
      </c>
      <c r="G109" s="151">
        <f>COUNTIF(E109:F109,"R")+'26'!G109-H109</f>
        <v>0</v>
      </c>
      <c r="H109" s="36">
        <v>0</v>
      </c>
      <c r="I109" s="90"/>
    </row>
    <row r="110" spans="1:9">
      <c r="A110" s="121" t="s">
        <v>81</v>
      </c>
      <c r="B110" s="122"/>
      <c r="C110" s="104" t="s">
        <v>87</v>
      </c>
      <c r="D110" s="123">
        <v>0</v>
      </c>
      <c r="E110" s="124" t="s">
        <v>0</v>
      </c>
      <c r="F110" s="124" t="s">
        <v>0</v>
      </c>
      <c r="G110" s="151">
        <f>COUNTIF(E110:F110,"R")+'26'!G110-H110</f>
        <v>0</v>
      </c>
      <c r="H110" s="36">
        <v>0</v>
      </c>
      <c r="I110" s="90"/>
    </row>
    <row r="111" spans="1:9">
      <c r="A111" s="121" t="s">
        <v>82</v>
      </c>
      <c r="B111" s="122"/>
      <c r="C111" s="104" t="s">
        <v>87</v>
      </c>
      <c r="D111" s="123">
        <v>0</v>
      </c>
      <c r="E111" s="124" t="s">
        <v>0</v>
      </c>
      <c r="F111" s="124" t="s">
        <v>0</v>
      </c>
      <c r="G111" s="151">
        <f>COUNTIF(E111:F111,"R")+'26'!G111-H111</f>
        <v>0</v>
      </c>
      <c r="H111" s="36">
        <v>0</v>
      </c>
      <c r="I111" s="90"/>
    </row>
    <row r="112" spans="1:9">
      <c r="A112" s="121" t="s">
        <v>83</v>
      </c>
      <c r="B112" s="122"/>
      <c r="C112" s="104" t="s">
        <v>87</v>
      </c>
      <c r="D112" s="123">
        <v>0</v>
      </c>
      <c r="E112" s="128" t="s">
        <v>0</v>
      </c>
      <c r="F112" s="128" t="s">
        <v>0</v>
      </c>
      <c r="G112" s="151">
        <f>COUNTIF(E112:F112,"R")+'26'!G112-H112</f>
        <v>0</v>
      </c>
      <c r="H112" s="36">
        <v>0</v>
      </c>
      <c r="I112" s="90"/>
    </row>
    <row r="113" spans="1:9">
      <c r="A113" s="121" t="s">
        <v>84</v>
      </c>
      <c r="B113" s="122"/>
      <c r="C113" s="104" t="s">
        <v>87</v>
      </c>
      <c r="D113" s="123">
        <v>0</v>
      </c>
      <c r="E113" s="124" t="s">
        <v>0</v>
      </c>
      <c r="F113" s="124" t="s">
        <v>0</v>
      </c>
      <c r="G113" s="151">
        <f>COUNTIF(E113:F113,"R")+'26'!G113-H113</f>
        <v>0</v>
      </c>
      <c r="H113" s="36">
        <v>0</v>
      </c>
      <c r="I113" s="90"/>
    </row>
    <row r="114" spans="1:9">
      <c r="A114" s="165" t="s">
        <v>11</v>
      </c>
      <c r="B114" s="165"/>
      <c r="C114" s="166"/>
      <c r="D114" s="129">
        <f>(D103+D104+D105+D106+D107+D109+D110+D111+D112+D113)/60</f>
        <v>0</v>
      </c>
      <c r="E114" s="130">
        <f>SUMPRODUCT(D103:D113*((E103:E113="p")+(E103:E113="a")))/60</f>
        <v>0</v>
      </c>
      <c r="F114" s="130">
        <f>SUMPRODUCT(D103:D113*((F103:F113="p")+(F103:F113="a")))/60</f>
        <v>0</v>
      </c>
      <c r="G114" s="131" t="s">
        <v>0</v>
      </c>
    </row>
    <row r="115" spans="1:9">
      <c r="A115" s="167" t="s">
        <v>12</v>
      </c>
      <c r="B115" s="167"/>
      <c r="C115" s="168"/>
      <c r="D115" s="129">
        <f>B127</f>
        <v>0</v>
      </c>
      <c r="E115" s="152">
        <f>IF(AND(E114&lt;D115,E114&gt;0),D115-E114,0)</f>
        <v>0</v>
      </c>
      <c r="F115" s="130">
        <f>IF(AND(F114&lt;D115,F114&gt;0),D115-F114,0)</f>
        <v>0</v>
      </c>
      <c r="G115" s="131" t="s">
        <v>0</v>
      </c>
    </row>
    <row r="116" spans="1:9">
      <c r="A116" s="134"/>
      <c r="B116" s="134"/>
      <c r="C116" s="154"/>
      <c r="D116" s="5"/>
      <c r="E116" s="155"/>
      <c r="F116" s="155"/>
      <c r="G116" s="131"/>
    </row>
    <row r="117" spans="1:9" hidden="1">
      <c r="A117" s="134"/>
      <c r="B117" s="134"/>
      <c r="C117" s="154"/>
      <c r="D117" s="5"/>
      <c r="E117" s="155"/>
      <c r="F117" s="155"/>
      <c r="G117" s="131"/>
    </row>
    <row r="118" spans="1:9" hidden="1">
      <c r="A118" s="134"/>
      <c r="B118" s="134"/>
      <c r="C118" s="154"/>
      <c r="D118" s="5"/>
      <c r="E118" s="155"/>
      <c r="F118" s="155"/>
      <c r="G118" s="131"/>
    </row>
    <row r="119" spans="1:9" hidden="1">
      <c r="A119" s="134"/>
      <c r="B119" s="134"/>
      <c r="C119" s="154"/>
      <c r="D119" s="5"/>
      <c r="E119" s="155"/>
      <c r="F119" s="155"/>
      <c r="G119" s="131"/>
    </row>
    <row r="120" spans="1:9" hidden="1">
      <c r="A120" s="134"/>
      <c r="B120" s="134"/>
      <c r="C120" s="154"/>
      <c r="D120" s="5"/>
      <c r="E120" s="155"/>
      <c r="F120" s="155"/>
      <c r="G120" s="131"/>
    </row>
    <row r="121" spans="1:9" hidden="1">
      <c r="A121" s="134"/>
      <c r="B121" s="134"/>
      <c r="C121" s="154"/>
      <c r="D121" s="5"/>
      <c r="E121" s="155"/>
      <c r="F121" s="155"/>
      <c r="G121" s="131"/>
    </row>
    <row r="122" spans="1:9" hidden="1">
      <c r="A122" s="134"/>
      <c r="B122" s="134"/>
      <c r="C122" s="154"/>
      <c r="D122" s="5"/>
      <c r="E122" s="155"/>
      <c r="F122" s="155"/>
      <c r="G122" s="131"/>
    </row>
    <row r="123" spans="1:9" hidden="1">
      <c r="A123" s="134"/>
      <c r="B123" s="134"/>
      <c r="C123" s="154"/>
      <c r="D123" s="5"/>
      <c r="E123" s="155"/>
      <c r="F123" s="155"/>
      <c r="G123" s="131"/>
    </row>
    <row r="124" spans="1:9" hidden="1">
      <c r="A124" s="134"/>
      <c r="B124" s="134"/>
      <c r="C124" s="154"/>
      <c r="D124" s="5"/>
      <c r="E124" s="155"/>
      <c r="F124" s="155"/>
      <c r="G124" s="131"/>
    </row>
    <row r="125" spans="1:9">
      <c r="A125" s="134"/>
      <c r="B125" s="134"/>
      <c r="C125" s="135"/>
      <c r="D125" s="5"/>
      <c r="E125" s="136"/>
      <c r="F125" s="136"/>
      <c r="G125" s="137"/>
    </row>
    <row r="126" spans="1:9">
      <c r="A126" s="156" t="s">
        <v>0</v>
      </c>
      <c r="B126" s="156"/>
      <c r="C126" s="177" t="s">
        <v>13</v>
      </c>
      <c r="D126" s="178"/>
      <c r="E126" s="130">
        <f>E18+E19+E34+E35+E50+E51+E66+E67+E82+E83+E98+E99+E114+E115</f>
        <v>0</v>
      </c>
      <c r="F126" s="130">
        <f>F18+F19+F34+F35+F50+F51+F66+F67+F82+F83+F98+F99+F114+F115</f>
        <v>0</v>
      </c>
      <c r="G126" s="131" t="s">
        <v>0</v>
      </c>
    </row>
    <row r="127" spans="1:9">
      <c r="A127" s="160" t="s">
        <v>92</v>
      </c>
      <c r="B127" s="157">
        <v>0</v>
      </c>
      <c r="C127" s="158"/>
      <c r="D127" s="159"/>
      <c r="E127" s="136"/>
      <c r="F127" s="136"/>
      <c r="G127" s="137" t="s">
        <v>0</v>
      </c>
    </row>
    <row r="128" spans="1:9">
      <c r="A128" s="102"/>
      <c r="B128" s="79"/>
      <c r="C128" s="14"/>
      <c r="D128" s="103"/>
      <c r="E128" s="6"/>
      <c r="F128" s="6"/>
    </row>
    <row r="129" spans="1:6">
      <c r="A129" s="55" t="s">
        <v>85</v>
      </c>
      <c r="B129" s="55"/>
      <c r="C129" s="56"/>
      <c r="D129" s="57" t="s">
        <v>3</v>
      </c>
      <c r="E129" s="6"/>
      <c r="F129" s="6"/>
    </row>
    <row r="130" spans="1:6">
      <c r="A130" s="66"/>
      <c r="B130" s="67"/>
      <c r="C130" s="27"/>
      <c r="D130" s="128">
        <v>0</v>
      </c>
      <c r="E130" s="169">
        <f>D130/60</f>
        <v>0</v>
      </c>
      <c r="F130" s="169"/>
    </row>
    <row r="131" spans="1:6">
      <c r="A131" s="66"/>
      <c r="B131" s="67"/>
      <c r="C131" s="27"/>
      <c r="D131" s="128">
        <v>0</v>
      </c>
      <c r="E131" s="169">
        <f t="shared" ref="E131:E135" si="0">D131/60</f>
        <v>0</v>
      </c>
      <c r="F131" s="169"/>
    </row>
    <row r="132" spans="1:6">
      <c r="A132" s="66"/>
      <c r="B132" s="67"/>
      <c r="C132" s="27"/>
      <c r="D132" s="128">
        <v>0</v>
      </c>
      <c r="E132" s="169">
        <f t="shared" si="0"/>
        <v>0</v>
      </c>
      <c r="F132" s="169"/>
    </row>
    <row r="133" spans="1:6">
      <c r="A133" s="68"/>
      <c r="B133" s="69"/>
      <c r="C133" s="70"/>
      <c r="D133" s="128">
        <v>0</v>
      </c>
      <c r="E133" s="169">
        <f t="shared" si="0"/>
        <v>0</v>
      </c>
      <c r="F133" s="169"/>
    </row>
    <row r="134" spans="1:6">
      <c r="A134" s="68" t="s">
        <v>0</v>
      </c>
      <c r="B134" s="69"/>
      <c r="C134" s="70"/>
      <c r="D134" s="128">
        <v>0</v>
      </c>
      <c r="E134" s="169">
        <f t="shared" si="0"/>
        <v>0</v>
      </c>
      <c r="F134" s="169"/>
    </row>
    <row r="135" spans="1:6">
      <c r="A135" s="71"/>
      <c r="B135" s="72"/>
      <c r="C135" s="73"/>
      <c r="D135" s="128">
        <v>0</v>
      </c>
      <c r="E135" s="169">
        <f t="shared" si="0"/>
        <v>0</v>
      </c>
      <c r="F135" s="169"/>
    </row>
    <row r="136" spans="1:6">
      <c r="A136" s="8"/>
      <c r="B136" s="8"/>
      <c r="C136" s="179" t="s">
        <v>86</v>
      </c>
      <c r="D136" s="180"/>
      <c r="E136" s="181">
        <f>SUM(E126:F135)</f>
        <v>0</v>
      </c>
      <c r="F136" s="182"/>
    </row>
    <row r="137" spans="1:6">
      <c r="A137" s="8"/>
      <c r="B137" s="8"/>
      <c r="C137" s="58" t="s">
        <v>14</v>
      </c>
      <c r="D137" s="29">
        <v>0</v>
      </c>
      <c r="E137" s="171">
        <f>E136*D137</f>
        <v>0</v>
      </c>
      <c r="F137" s="171"/>
    </row>
    <row r="139" spans="1:6">
      <c r="A139" s="46" t="s">
        <v>65</v>
      </c>
    </row>
    <row r="140" spans="1:6">
      <c r="A140" s="59" t="s">
        <v>18</v>
      </c>
    </row>
    <row r="141" spans="1:6">
      <c r="A141" s="59" t="s">
        <v>19</v>
      </c>
    </row>
    <row r="142" spans="1:6">
      <c r="A142" s="59" t="s">
        <v>88</v>
      </c>
    </row>
    <row r="143" spans="1:6">
      <c r="A143" s="59" t="s">
        <v>93</v>
      </c>
    </row>
  </sheetData>
  <mergeCells count="27">
    <mergeCell ref="A34:C34"/>
    <mergeCell ref="A1:I1"/>
    <mergeCell ref="G4:I4"/>
    <mergeCell ref="E5:F5"/>
    <mergeCell ref="A18:C18"/>
    <mergeCell ref="A19:C19"/>
    <mergeCell ref="C126:D126"/>
    <mergeCell ref="A35:C35"/>
    <mergeCell ref="A50:C50"/>
    <mergeCell ref="A51:C51"/>
    <mergeCell ref="A66:C66"/>
    <mergeCell ref="A67:C67"/>
    <mergeCell ref="A82:C82"/>
    <mergeCell ref="A83:C83"/>
    <mergeCell ref="A98:C98"/>
    <mergeCell ref="A99:C99"/>
    <mergeCell ref="A114:C114"/>
    <mergeCell ref="A115:C115"/>
    <mergeCell ref="C136:D136"/>
    <mergeCell ref="E136:F136"/>
    <mergeCell ref="E137:F137"/>
    <mergeCell ref="E130:F130"/>
    <mergeCell ref="E131:F131"/>
    <mergeCell ref="E132:F132"/>
    <mergeCell ref="E133:F133"/>
    <mergeCell ref="E134:F134"/>
    <mergeCell ref="E135:F135"/>
  </mergeCells>
  <pageMargins left="0.70866141732283472" right="0.70866141732283472" top="0.74803149606299213" bottom="0.74803149606299213" header="0.31496062992125984" footer="0.31496062992125984"/>
  <pageSetup orientation="landscape" r:id="rId1"/>
  <headerFooter differentFirst="1">
    <oddHeader xml:space="preserve">&amp;L&amp;"-,Gras italique" &amp;C&amp;"-,Gras italique"&amp;18 </oddHeader>
    <oddFooter xml:space="preserve">&amp;C &amp;R </oddFooter>
    <firstHeader xml:space="preserve">&amp;L&amp;"-,Gras" &amp;C&amp;"-,Gras italique"&amp;16 </firstHeader>
    <firstFooter xml:space="preserve">&amp;C </first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rgb="FFFFFF00"/>
  </sheetPr>
  <dimension ref="A1:J58"/>
  <sheetViews>
    <sheetView zoomScale="63" zoomScaleNormal="63" workbookViewId="0">
      <pane xSplit="1" ySplit="1" topLeftCell="D2" activePane="bottomRight" state="frozenSplit"/>
      <selection activeCell="H16" sqref="H16"/>
      <selection pane="topRight" activeCell="H16" sqref="H16"/>
      <selection pane="bottomLeft" activeCell="H16" sqref="H16"/>
      <selection pane="bottomRight" activeCell="D9" sqref="D9"/>
    </sheetView>
  </sheetViews>
  <sheetFormatPr baseColWidth="10" defaultRowHeight="14.4"/>
  <cols>
    <col min="1" max="1" width="11.5546875" style="40" bestFit="1" customWidth="1"/>
    <col min="2" max="10" width="28.6640625" customWidth="1"/>
  </cols>
  <sheetData>
    <row r="1" spans="1:10" s="9" customFormat="1" ht="75" customHeight="1">
      <c r="A1" s="183" t="s">
        <v>67</v>
      </c>
      <c r="B1" s="183"/>
      <c r="C1" s="183"/>
      <c r="D1" s="183"/>
      <c r="E1" s="183"/>
      <c r="F1" s="183"/>
      <c r="G1" s="183"/>
      <c r="H1" s="183"/>
      <c r="I1" s="183"/>
      <c r="J1" s="183"/>
    </row>
    <row r="2" spans="1:10" s="9" customFormat="1">
      <c r="A2" s="40" t="s">
        <v>17</v>
      </c>
    </row>
    <row r="3" spans="1:10">
      <c r="A3" s="40" t="s">
        <v>66</v>
      </c>
      <c r="B3" s="31" t="e">
        <f>#REF!</f>
        <v>#REF!</v>
      </c>
      <c r="C3" s="31" t="e">
        <f>#REF!</f>
        <v>#REF!</v>
      </c>
      <c r="D3" s="31" t="e">
        <f>#REF!</f>
        <v>#REF!</v>
      </c>
      <c r="E3" s="31" t="e">
        <f>#REF!</f>
        <v>#REF!</v>
      </c>
      <c r="F3" s="31" t="e">
        <f>#REF!</f>
        <v>#REF!</v>
      </c>
      <c r="G3" s="31" t="e">
        <f>#REF!</f>
        <v>#REF!</v>
      </c>
      <c r="H3" s="31" t="e">
        <f>#REF!</f>
        <v>#REF!</v>
      </c>
      <c r="I3" s="31" t="e">
        <f>#REF!</f>
        <v>#REF!</v>
      </c>
      <c r="J3" s="31" t="e">
        <f>#REF!</f>
        <v>#REF!</v>
      </c>
    </row>
    <row r="4" spans="1:10">
      <c r="A4" s="39" t="s">
        <v>0</v>
      </c>
      <c r="B4" s="35">
        <v>0</v>
      </c>
      <c r="C4" s="36">
        <v>0</v>
      </c>
      <c r="D4" s="36">
        <v>0</v>
      </c>
      <c r="E4" s="36">
        <v>0</v>
      </c>
      <c r="F4" s="36">
        <v>0</v>
      </c>
      <c r="G4" s="36">
        <v>0</v>
      </c>
      <c r="H4" s="36">
        <v>0</v>
      </c>
      <c r="I4" s="36">
        <v>0</v>
      </c>
      <c r="J4" s="36">
        <v>0</v>
      </c>
    </row>
    <row r="5" spans="1:10">
      <c r="A5" s="39"/>
      <c r="B5" s="35">
        <v>0</v>
      </c>
      <c r="C5" s="36">
        <v>0</v>
      </c>
      <c r="D5" s="36">
        <v>0</v>
      </c>
      <c r="E5" s="36">
        <v>0</v>
      </c>
      <c r="F5" s="36">
        <v>0</v>
      </c>
      <c r="G5" s="36">
        <v>0</v>
      </c>
      <c r="H5" s="36">
        <v>0</v>
      </c>
      <c r="I5" s="36">
        <v>0</v>
      </c>
      <c r="J5" s="36">
        <v>0</v>
      </c>
    </row>
    <row r="6" spans="1:10">
      <c r="A6" s="39"/>
      <c r="B6" s="35">
        <v>0</v>
      </c>
      <c r="C6" s="36">
        <v>0</v>
      </c>
      <c r="D6" s="36">
        <v>0</v>
      </c>
      <c r="E6" s="36">
        <v>0</v>
      </c>
      <c r="F6" s="36">
        <v>0</v>
      </c>
      <c r="G6" s="36">
        <v>0</v>
      </c>
      <c r="H6" s="36">
        <v>0</v>
      </c>
      <c r="I6" s="36">
        <v>0</v>
      </c>
      <c r="J6" s="36">
        <v>0</v>
      </c>
    </row>
    <row r="7" spans="1:10">
      <c r="A7" s="39"/>
      <c r="B7" s="35">
        <v>0</v>
      </c>
      <c r="C7" s="36">
        <v>0</v>
      </c>
      <c r="D7" s="36">
        <v>0</v>
      </c>
      <c r="E7" s="36">
        <v>0</v>
      </c>
      <c r="F7" s="36">
        <v>0</v>
      </c>
      <c r="G7" s="36">
        <v>0</v>
      </c>
      <c r="H7" s="36">
        <v>0</v>
      </c>
      <c r="I7" s="36">
        <v>0</v>
      </c>
      <c r="J7" s="36">
        <v>0</v>
      </c>
    </row>
    <row r="8" spans="1:10" ht="15" thickBot="1">
      <c r="A8" s="39"/>
      <c r="B8" s="37">
        <v>0</v>
      </c>
      <c r="C8" s="38">
        <v>0</v>
      </c>
      <c r="D8" s="38">
        <v>0</v>
      </c>
      <c r="E8" s="38">
        <v>0</v>
      </c>
      <c r="F8" s="38">
        <v>0</v>
      </c>
      <c r="G8" s="38">
        <v>0</v>
      </c>
      <c r="H8" s="38">
        <v>0</v>
      </c>
      <c r="I8" s="38">
        <v>0</v>
      </c>
      <c r="J8" s="38">
        <v>0</v>
      </c>
    </row>
    <row r="9" spans="1:10" ht="15" thickTop="1">
      <c r="A9" s="41" t="s">
        <v>62</v>
      </c>
      <c r="B9" s="42" t="e">
        <f>#REF!+#REF!+#REF!+#REF!+#REF!+#REF!+#REF!+#REF!+#REF!+#REF!+#REF!+#REF!+#REF!+#REF!+#REF!+#REF!+#REF!+'19'!G7+#REF!+#REF!+#REF!+#REF!+#REF!+#REF!+#REF!+#REF!-B4-B5-B6-B7-B8</f>
        <v>#REF!</v>
      </c>
      <c r="C9" s="42" t="e">
        <f>#REF!+#REF!+#REF!+#REF!+#REF!+#REF!+#REF!+#REF!+#REF!+#REF!+#REF!+#REF!+#REF!+#REF!+#REF!+#REF!+#REF!+'19'!G8+#REF!+#REF!+#REF!+#REF!+#REF!+#REF!+#REF!+#REF!-C4-C5-C6-C7-C8</f>
        <v>#REF!</v>
      </c>
      <c r="D9" s="42" t="e">
        <f>#REF!+#REF!+#REF!+#REF!+#REF!+#REF!+#REF!+#REF!+#REF!+#REF!+#REF!+#REF!+#REF!+#REF!+#REF!+#REF!+#REF!+'19'!G9+#REF!+#REF!+#REF!+#REF!+#REF!+#REF!+#REF!+#REF!-D4-D5-D6-D7-D8</f>
        <v>#REF!</v>
      </c>
      <c r="E9" s="42" t="e">
        <f>#REF!+#REF!+#REF!+#REF!+#REF!+#REF!+#REF!+#REF!+#REF!+#REF!+#REF!+#REF!+#REF!+#REF!+#REF!+#REF!+#REF!+'19'!G10+#REF!+#REF!+#REF!+#REF!+#REF!+#REF!+#REF!+#REF!-E4-E5-E6-E7-E8</f>
        <v>#REF!</v>
      </c>
      <c r="F9" s="42" t="e">
        <f>#REF!+#REF!+#REF!+#REF!+#REF!+#REF!+#REF!+#REF!+#REF!+#REF!+#REF!+#REF!+#REF!+#REF!+#REF!+#REF!+#REF!+'19'!G11+#REF!+#REF!+#REF!+#REF!+#REF!+#REF!+#REF!+#REF!-F4-F5-F6-F7-F8</f>
        <v>#REF!</v>
      </c>
      <c r="G9" s="42" t="e">
        <f>#REF!+#REF!+#REF!+#REF!+#REF!+#REF!+#REF!+#REF!+#REF!+#REF!+#REF!+#REF!+#REF!+#REF!+#REF!+#REF!+#REF!+'19'!G13+#REF!+#REF!+#REF!+#REF!+#REF!+#REF!+#REF!+#REF!-G4-G5-G6-G7-G8</f>
        <v>#REF!</v>
      </c>
      <c r="H9" s="42" t="e">
        <f>#REF!+#REF!+#REF!+#REF!+#REF!+#REF!+#REF!+#REF!+#REF!+#REF!+#REF!+#REF!+#REF!+#REF!+#REF!+#REF!+#REF!+'19'!G15+#REF!+#REF!+#REF!+#REF!+#REF!+#REF!+#REF!+#REF!-H4-H5-H6-H7-H8</f>
        <v>#REF!</v>
      </c>
      <c r="I9" s="42" t="e">
        <f>#REF!+#REF!+#REF!+#REF!+#REF!+#REF!+#REF!+#REF!+#REF!+#REF!+#REF!+#REF!+#REF!+#REF!+#REF!+#REF!+#REF!+'19'!G16+#REF!+#REF!+#REF!+#REF!+#REF!+#REF!+#REF!+#REF!-I4-I5-I6-I7-I8</f>
        <v>#REF!</v>
      </c>
      <c r="J9" s="42" t="e">
        <f>#REF!+#REF!+#REF!+#REF!+#REF!+#REF!+#REF!+#REF!+#REF!+#REF!+#REF!+#REF!+#REF!+#REF!+#REF!+#REF!+#REF!+'19'!G17+#REF!+#REF!+#REF!+#REF!+#REF!+#REF!+#REF!+#REF!-J4-J5-J6-J7-J8</f>
        <v>#REF!</v>
      </c>
    </row>
    <row r="10" spans="1:10">
      <c r="A10" s="40" t="s">
        <v>0</v>
      </c>
      <c r="B10" s="30" t="s">
        <v>0</v>
      </c>
    </row>
    <row r="11" spans="1:10">
      <c r="A11" s="40" t="s">
        <v>57</v>
      </c>
      <c r="B11" s="30" t="s">
        <v>0</v>
      </c>
    </row>
    <row r="12" spans="1:10">
      <c r="A12" s="40" t="s">
        <v>16</v>
      </c>
      <c r="B12" s="34" t="e">
        <f>#REF!</f>
        <v>#REF!</v>
      </c>
      <c r="C12" s="32" t="e">
        <f>#REF!</f>
        <v>#REF!</v>
      </c>
      <c r="D12" s="32" t="e">
        <f>#REF!</f>
        <v>#REF!</v>
      </c>
      <c r="E12" s="32" t="e">
        <f>#REF!</f>
        <v>#REF!</v>
      </c>
      <c r="F12" s="32" t="e">
        <f>#REF!</f>
        <v>#REF!</v>
      </c>
      <c r="G12" s="32" t="e">
        <f>#REF!</f>
        <v>#REF!</v>
      </c>
      <c r="H12" s="32" t="e">
        <f>#REF!</f>
        <v>#REF!</v>
      </c>
      <c r="I12" s="32" t="e">
        <f>#REF!</f>
        <v>#REF!</v>
      </c>
      <c r="J12" s="32" t="e">
        <f>#REF!</f>
        <v>#REF!</v>
      </c>
    </row>
    <row r="13" spans="1:10">
      <c r="A13" s="39">
        <v>41920</v>
      </c>
      <c r="B13" s="35">
        <v>0</v>
      </c>
      <c r="C13" s="36">
        <v>0</v>
      </c>
      <c r="D13" s="36">
        <v>0</v>
      </c>
      <c r="E13" s="36">
        <v>0</v>
      </c>
      <c r="F13" s="36">
        <v>0</v>
      </c>
      <c r="G13" s="36">
        <v>1</v>
      </c>
      <c r="H13" s="36">
        <v>1</v>
      </c>
      <c r="I13" s="36">
        <v>1</v>
      </c>
      <c r="J13" s="36">
        <v>0</v>
      </c>
    </row>
    <row r="14" spans="1:10" s="9" customFormat="1">
      <c r="A14" s="39"/>
      <c r="B14" s="35">
        <v>0</v>
      </c>
      <c r="C14" s="36">
        <v>0</v>
      </c>
      <c r="D14" s="36">
        <v>0</v>
      </c>
      <c r="E14" s="36">
        <v>0</v>
      </c>
      <c r="F14" s="36">
        <v>0</v>
      </c>
      <c r="G14" s="36">
        <v>0</v>
      </c>
      <c r="H14" s="36">
        <v>0</v>
      </c>
      <c r="I14" s="36">
        <v>0</v>
      </c>
      <c r="J14" s="36">
        <v>0</v>
      </c>
    </row>
    <row r="15" spans="1:10">
      <c r="A15" s="39"/>
      <c r="B15" s="35">
        <v>0</v>
      </c>
      <c r="C15" s="36">
        <v>0</v>
      </c>
      <c r="D15" s="36">
        <v>0</v>
      </c>
      <c r="E15" s="36">
        <v>0</v>
      </c>
      <c r="F15" s="36">
        <v>0</v>
      </c>
      <c r="G15" s="36">
        <v>0</v>
      </c>
      <c r="H15" s="36">
        <v>0</v>
      </c>
      <c r="I15" s="36">
        <v>0</v>
      </c>
      <c r="J15" s="36">
        <v>0</v>
      </c>
    </row>
    <row r="16" spans="1:10">
      <c r="A16" s="39"/>
      <c r="B16" s="35">
        <v>0</v>
      </c>
      <c r="C16" s="36">
        <v>0</v>
      </c>
      <c r="D16" s="36">
        <v>0</v>
      </c>
      <c r="E16" s="36">
        <v>0</v>
      </c>
      <c r="F16" s="36">
        <v>0</v>
      </c>
      <c r="G16" s="36">
        <v>0</v>
      </c>
      <c r="H16" s="36">
        <v>0</v>
      </c>
      <c r="I16" s="36">
        <v>0</v>
      </c>
      <c r="J16" s="36">
        <v>0</v>
      </c>
    </row>
    <row r="17" spans="1:10" ht="15" thickBot="1">
      <c r="A17" s="39"/>
      <c r="B17" s="37">
        <v>0</v>
      </c>
      <c r="C17" s="38">
        <v>0</v>
      </c>
      <c r="D17" s="38">
        <v>0</v>
      </c>
      <c r="E17" s="38">
        <v>0</v>
      </c>
      <c r="F17" s="38">
        <v>0</v>
      </c>
      <c r="G17" s="38">
        <v>0</v>
      </c>
      <c r="H17" s="38">
        <v>0</v>
      </c>
      <c r="I17" s="38">
        <v>0</v>
      </c>
      <c r="J17" s="38">
        <v>0</v>
      </c>
    </row>
    <row r="18" spans="1:10" ht="15" thickTop="1">
      <c r="A18" s="41" t="s">
        <v>62</v>
      </c>
      <c r="B18" s="42" t="e">
        <f>#REF!+#REF!+#REF!+#REF!+#REF!+#REF!+#REF!+#REF!+#REF!+#REF!+#REF!+#REF!+#REF!+#REF!+#REF!+#REF!+#REF!+'19'!G23+#REF!+#REF!+#REF!+#REF!+#REF!+#REF!+#REF!+#REF!-B13-B14-B15-B16-B17</f>
        <v>#REF!</v>
      </c>
      <c r="C18" s="42" t="e">
        <f>#REF!+#REF!+#REF!+#REF!+#REF!+#REF!+#REF!+#REF!+#REF!+#REF!+#REF!+#REF!+#REF!+#REF!+#REF!+#REF!+#REF!+'19'!G24+#REF!+#REF!+#REF!+#REF!+#REF!+#REF!+#REF!+#REF!--C13-C14-C15-C16-C17</f>
        <v>#REF!</v>
      </c>
      <c r="D18" s="42" t="e">
        <f>#REF!+#REF!+#REF!+#REF!+#REF!+#REF!+#REF!+#REF!+#REF!+#REF!+#REF!+#REF!+#REF!+#REF!+#REF!+#REF!+#REF!+'19'!G25+#REF!+#REF!+#REF!+#REF!+#REF!+#REF!+#REF!+#REF!-D13-D14-D15-D16-D17</f>
        <v>#REF!</v>
      </c>
      <c r="E18" s="42" t="e">
        <f>#REF!+#REF!+#REF!+#REF!+#REF!+#REF!+#REF!+#REF!+#REF!+#REF!+#REF!+#REF!+#REF!+#REF!+#REF!+#REF!+#REF!+'19'!G26+#REF!+#REF!+#REF!+#REF!+#REF!+#REF!+#REF!+#REF!-E13-E14-E15-E16-E17</f>
        <v>#REF!</v>
      </c>
      <c r="F18" s="42" t="e">
        <f>#REF!+#REF!+#REF!+#REF!+#REF!+#REF!+#REF!+#REF!+#REF!+#REF!+#REF!+#REF!+#REF!+#REF!+#REF!+#REF!+#REF!+'19'!G27+#REF!+#REF!+#REF!+#REF!+#REF!+#REF!+#REF!+#REF!-F13-F14-F15-F16-F17</f>
        <v>#REF!</v>
      </c>
      <c r="G18" s="42" t="e">
        <f>#REF!+#REF!+#REF!+#REF!+#REF!+#REF!+#REF!+#REF!+#REF!+#REF!+#REF!+#REF!+#REF!+#REF!+#REF!+#REF!+#REF!+'19'!G29+#REF!+#REF!+#REF!+#REF!+#REF!+#REF!+#REF!+#REF!-G13-G14-G15-G16-G17</f>
        <v>#REF!</v>
      </c>
      <c r="H18" s="42" t="e">
        <f>#REF!+#REF!+#REF!+#REF!+#REF!+#REF!+#REF!+#REF!+#REF!+#REF!+#REF!+#REF!+#REF!+#REF!+#REF!+#REF!+#REF!+'19'!G31+#REF!+#REF!+#REF!+#REF!+#REF!+#REF!+#REF!+#REF!-H13-H14-H15-H16-H17</f>
        <v>#REF!</v>
      </c>
      <c r="I18" s="42" t="e">
        <f>#REF!+#REF!+#REF!+#REF!+#REF!+#REF!+#REF!+#REF!+#REF!+#REF!+#REF!+#REF!+#REF!+#REF!+#REF!+#REF!+#REF!+'19'!G32+#REF!+#REF!+#REF!+#REF!+#REF!+#REF!+#REF!+#REF!-I13-I14-I15-I16-I17</f>
        <v>#REF!</v>
      </c>
      <c r="J18" s="42" t="e">
        <f>#REF!+#REF!+#REF!+#REF!+#REF!+#REF!+#REF!+#REF!+#REF!+#REF!+#REF!+#REF!+#REF!+#REF!+#REF!+#REF!+#REF!+'19'!G33+#REF!+#REF!+#REF!+#REF!+#REF!+#REF!+#REF!+#REF!-J13-J14-J15-J16-J17</f>
        <v>#REF!</v>
      </c>
    </row>
    <row r="20" spans="1:10">
      <c r="A20" s="40" t="s">
        <v>58</v>
      </c>
    </row>
    <row r="21" spans="1:10">
      <c r="A21" s="40" t="s">
        <v>16</v>
      </c>
      <c r="B21" s="34" t="e">
        <f>#REF!</f>
        <v>#REF!</v>
      </c>
      <c r="C21" s="32" t="e">
        <f>#REF!</f>
        <v>#REF!</v>
      </c>
      <c r="D21" s="32" t="e">
        <f>#REF!</f>
        <v>#REF!</v>
      </c>
      <c r="E21" s="32" t="e">
        <f>#REF!</f>
        <v>#REF!</v>
      </c>
      <c r="F21" s="32" t="e">
        <f>#REF!</f>
        <v>#REF!</v>
      </c>
      <c r="G21" s="32" t="e">
        <f>#REF!</f>
        <v>#REF!</v>
      </c>
      <c r="H21" s="32" t="e">
        <f>#REF!</f>
        <v>#REF!</v>
      </c>
      <c r="I21" s="32" t="e">
        <f>#REF!</f>
        <v>#REF!</v>
      </c>
      <c r="J21" s="32" t="e">
        <f>#REF!</f>
        <v>#REF!</v>
      </c>
    </row>
    <row r="22" spans="1:10">
      <c r="A22" s="39" t="s">
        <v>0</v>
      </c>
      <c r="B22" s="35">
        <v>0</v>
      </c>
      <c r="C22" s="36">
        <v>0</v>
      </c>
      <c r="D22" s="36">
        <v>0</v>
      </c>
      <c r="E22" s="36">
        <v>0</v>
      </c>
      <c r="F22" s="36">
        <v>0</v>
      </c>
      <c r="G22" s="36">
        <v>0</v>
      </c>
      <c r="H22" s="36">
        <v>0</v>
      </c>
      <c r="I22" s="36">
        <v>0</v>
      </c>
      <c r="J22" s="36">
        <v>0</v>
      </c>
    </row>
    <row r="23" spans="1:10">
      <c r="A23" s="39"/>
      <c r="B23" s="35">
        <v>0</v>
      </c>
      <c r="C23" s="36">
        <v>0</v>
      </c>
      <c r="D23" s="36">
        <v>0</v>
      </c>
      <c r="E23" s="36">
        <v>0</v>
      </c>
      <c r="F23" s="36">
        <v>0</v>
      </c>
      <c r="G23" s="36">
        <v>0</v>
      </c>
      <c r="H23" s="36">
        <v>0</v>
      </c>
      <c r="I23" s="36">
        <v>0</v>
      </c>
      <c r="J23" s="36">
        <v>0</v>
      </c>
    </row>
    <row r="24" spans="1:10">
      <c r="A24" s="39"/>
      <c r="B24" s="35">
        <v>0</v>
      </c>
      <c r="C24" s="36">
        <v>0</v>
      </c>
      <c r="D24" s="36">
        <v>0</v>
      </c>
      <c r="E24" s="36">
        <v>0</v>
      </c>
      <c r="F24" s="36">
        <v>0</v>
      </c>
      <c r="G24" s="36">
        <v>0</v>
      </c>
      <c r="H24" s="36">
        <v>0</v>
      </c>
      <c r="I24" s="36">
        <v>0</v>
      </c>
      <c r="J24" s="36">
        <v>0</v>
      </c>
    </row>
    <row r="25" spans="1:10">
      <c r="A25" s="39"/>
      <c r="B25" s="35">
        <v>0</v>
      </c>
      <c r="C25" s="36">
        <v>0</v>
      </c>
      <c r="D25" s="36">
        <v>0</v>
      </c>
      <c r="E25" s="36">
        <v>0</v>
      </c>
      <c r="F25" s="36">
        <v>0</v>
      </c>
      <c r="G25" s="36">
        <v>0</v>
      </c>
      <c r="H25" s="36">
        <v>0</v>
      </c>
      <c r="I25" s="36">
        <v>0</v>
      </c>
      <c r="J25" s="36">
        <v>0</v>
      </c>
    </row>
    <row r="26" spans="1:10" ht="15" thickBot="1">
      <c r="A26" s="39"/>
      <c r="B26" s="37">
        <v>0</v>
      </c>
      <c r="C26" s="38">
        <v>0</v>
      </c>
      <c r="D26" s="38">
        <v>0</v>
      </c>
      <c r="E26" s="38">
        <v>0</v>
      </c>
      <c r="F26" s="38">
        <v>0</v>
      </c>
      <c r="G26" s="38">
        <v>0</v>
      </c>
      <c r="H26" s="38">
        <v>0</v>
      </c>
      <c r="I26" s="38">
        <v>0</v>
      </c>
      <c r="J26" s="38">
        <v>0</v>
      </c>
    </row>
    <row r="27" spans="1:10" ht="15" thickTop="1">
      <c r="A27" s="41" t="s">
        <v>62</v>
      </c>
      <c r="B27" s="42" t="e">
        <f>#REF!+#REF!+#REF!+#REF!+#REF!+#REF!+#REF!+#REF!+#REF!+#REF!+#REF!+#REF!+#REF!+#REF!+#REF!+#REF!+#REF!+'19'!G39+#REF!+#REF!+#REF!+#REF!+#REF!+#REF!+#REF!+#REF!-B22-B23-B24-B25-B26</f>
        <v>#REF!</v>
      </c>
      <c r="C27" s="42" t="e">
        <f>#REF!+#REF!+#REF!+#REF!+#REF!+#REF!+#REF!+#REF!+#REF!+#REF!+#REF!+#REF!+#REF!+#REF!+#REF!+#REF!+#REF!+'19'!G40+#REF!+#REF!+#REF!+#REF!+#REF!+#REF!+#REF!+#REF!-C22-C23-C24-C25-C26</f>
        <v>#REF!</v>
      </c>
      <c r="D27" s="42" t="e">
        <f>#REF!+#REF!+#REF!+#REF!+#REF!+#REF!+#REF!+#REF!+#REF!+#REF!+#REF!+#REF!+#REF!+#REF!+#REF!+#REF!+#REF!+'19'!G41+#REF!+#REF!+#REF!+#REF!+#REF!+#REF!+#REF!+#REF!-D22-D23-D24-D25-D26</f>
        <v>#REF!</v>
      </c>
      <c r="E27" s="42" t="e">
        <f>#REF!+#REF!+#REF!+#REF!+#REF!+#REF!+#REF!+#REF!+#REF!+#REF!+#REF!+#REF!+#REF!+#REF!+#REF!+#REF!+#REF!+'19'!G42+#REF!+#REF!+#REF!+#REF!+#REF!+#REF!+#REF!+#REF!-E22-E23-E24-E25-E26</f>
        <v>#REF!</v>
      </c>
      <c r="F27" s="42" t="e">
        <f>#REF!+#REF!+#REF!+#REF!+#REF!+#REF!+#REF!+#REF!+#REF!+#REF!+#REF!+#REF!+#REF!+#REF!+#REF!+#REF!+#REF!+'19'!G43+#REF!+#REF!+#REF!+#REF!+#REF!+#REF!+#REF!+#REF!-F22-F23-F24-F25-F26</f>
        <v>#REF!</v>
      </c>
      <c r="G27" s="42" t="e">
        <f>#REF!+#REF!+#REF!+#REF!+#REF!+#REF!+#REF!+#REF!+#REF!+#REF!+#REF!+#REF!+#REF!+#REF!+#REF!+#REF!+#REF!+'19'!G44+#REF!+#REF!+#REF!+#REF!+#REF!+#REF!+#REF!+#REF!-G22-G23-G24-G25-G26</f>
        <v>#REF!</v>
      </c>
      <c r="H27" s="42" t="e">
        <f>#REF!+#REF!+#REF!+#REF!+#REF!+#REF!+#REF!+#REF!+#REF!+#REF!+#REF!+#REF!+#REF!+#REF!+#REF!+#REF!+#REF!+'19'!G45+#REF!+#REF!+#REF!+#REF!+#REF!+#REF!+#REF!+#REF!-H22-H23-H24-H25-H26</f>
        <v>#REF!</v>
      </c>
      <c r="I27" s="42" t="e">
        <f>#REF!+#REF!+#REF!+#REF!+#REF!+#REF!+#REF!+#REF!+#REF!+#REF!+#REF!+#REF!+#REF!+#REF!+#REF!+#REF!+#REF!+'19'!G47+#REF!+#REF!+#REF!+#REF!+#REF!+#REF!+#REF!+#REF!-I22-I23-I24-I25-I26</f>
        <v>#REF!</v>
      </c>
      <c r="J27" s="42" t="e">
        <f>#REF!+#REF!+#REF!+#REF!+#REF!+#REF!+#REF!+#REF!+#REF!+#REF!+#REF!+#REF!+#REF!+#REF!+#REF!+#REF!+#REF!+'19'!G48+#REF!+#REF!+#REF!+#REF!+#REF!+#REF!+#REF!+#REF!-J22-J23-J24-J25-J26</f>
        <v>#REF!</v>
      </c>
    </row>
    <row r="30" spans="1:10">
      <c r="A30" s="40" t="s">
        <v>59</v>
      </c>
      <c r="B30" s="9"/>
      <c r="C30" s="9"/>
      <c r="D30" s="9"/>
      <c r="E30" s="9"/>
      <c r="F30" s="9"/>
      <c r="G30" s="9"/>
      <c r="H30" s="9"/>
      <c r="I30" s="9"/>
      <c r="J30" s="9"/>
    </row>
    <row r="31" spans="1:10">
      <c r="A31" s="40" t="s">
        <v>16</v>
      </c>
      <c r="B31" s="34" t="e">
        <f>#REF!</f>
        <v>#REF!</v>
      </c>
      <c r="C31" s="32" t="e">
        <f>#REF!</f>
        <v>#REF!</v>
      </c>
      <c r="D31" s="32" t="e">
        <f>#REF!</f>
        <v>#REF!</v>
      </c>
      <c r="E31" s="32" t="e">
        <f>#REF!</f>
        <v>#REF!</v>
      </c>
      <c r="F31" s="32" t="e">
        <f>#REF!</f>
        <v>#REF!</v>
      </c>
      <c r="G31" s="32" t="e">
        <f>#REF!</f>
        <v>#REF!</v>
      </c>
      <c r="H31" s="32" t="e">
        <f>#REF!</f>
        <v>#REF!</v>
      </c>
      <c r="I31" s="32" t="e">
        <f>#REF!</f>
        <v>#REF!</v>
      </c>
      <c r="J31" s="32" t="e">
        <f>#REF!</f>
        <v>#REF!</v>
      </c>
    </row>
    <row r="32" spans="1:10">
      <c r="A32" s="39" t="s">
        <v>0</v>
      </c>
      <c r="B32" s="35">
        <v>0</v>
      </c>
      <c r="C32" s="36">
        <v>0</v>
      </c>
      <c r="D32" s="36">
        <v>0</v>
      </c>
      <c r="E32" s="36">
        <v>0</v>
      </c>
      <c r="F32" s="36">
        <v>0</v>
      </c>
      <c r="G32" s="36">
        <v>0</v>
      </c>
      <c r="H32" s="36">
        <v>0</v>
      </c>
      <c r="I32" s="36">
        <v>0</v>
      </c>
      <c r="J32" s="36">
        <v>0</v>
      </c>
    </row>
    <row r="33" spans="1:10">
      <c r="A33" s="39"/>
      <c r="B33" s="35">
        <v>0</v>
      </c>
      <c r="C33" s="36">
        <v>0</v>
      </c>
      <c r="D33" s="36">
        <v>0</v>
      </c>
      <c r="E33" s="36">
        <v>0</v>
      </c>
      <c r="F33" s="36">
        <v>0</v>
      </c>
      <c r="G33" s="36">
        <v>0</v>
      </c>
      <c r="H33" s="36">
        <v>0</v>
      </c>
      <c r="I33" s="36">
        <v>0</v>
      </c>
      <c r="J33" s="36">
        <v>0</v>
      </c>
    </row>
    <row r="34" spans="1:10">
      <c r="A34" s="39"/>
      <c r="B34" s="35">
        <v>0</v>
      </c>
      <c r="C34" s="36">
        <v>0</v>
      </c>
      <c r="D34" s="36">
        <v>0</v>
      </c>
      <c r="E34" s="36">
        <v>0</v>
      </c>
      <c r="F34" s="36">
        <v>0</v>
      </c>
      <c r="G34" s="36">
        <v>0</v>
      </c>
      <c r="H34" s="36">
        <v>0</v>
      </c>
      <c r="I34" s="36">
        <v>0</v>
      </c>
      <c r="J34" s="36">
        <v>0</v>
      </c>
    </row>
    <row r="35" spans="1:10">
      <c r="A35" s="39"/>
      <c r="B35" s="35">
        <v>0</v>
      </c>
      <c r="C35" s="36">
        <v>0</v>
      </c>
      <c r="D35" s="36">
        <v>0</v>
      </c>
      <c r="E35" s="36">
        <v>0</v>
      </c>
      <c r="F35" s="36">
        <v>0</v>
      </c>
      <c r="G35" s="36">
        <v>0</v>
      </c>
      <c r="H35" s="36">
        <v>0</v>
      </c>
      <c r="I35" s="36">
        <v>0</v>
      </c>
      <c r="J35" s="36">
        <v>0</v>
      </c>
    </row>
    <row r="36" spans="1:10" ht="15" thickBot="1">
      <c r="A36" s="39"/>
      <c r="B36" s="37">
        <v>0</v>
      </c>
      <c r="C36" s="38">
        <v>0</v>
      </c>
      <c r="D36" s="38">
        <v>0</v>
      </c>
      <c r="E36" s="38">
        <v>0</v>
      </c>
      <c r="F36" s="38">
        <v>0</v>
      </c>
      <c r="G36" s="38">
        <v>0</v>
      </c>
      <c r="H36" s="38">
        <v>0</v>
      </c>
      <c r="I36" s="38">
        <v>0</v>
      </c>
      <c r="J36" s="38">
        <v>0</v>
      </c>
    </row>
    <row r="37" spans="1:10" ht="15" thickTop="1">
      <c r="A37" s="41" t="s">
        <v>62</v>
      </c>
      <c r="B37" s="42" t="e">
        <f>#REF!+#REF!+#REF!+#REF!+#REF!+#REF!+#REF!+#REF!+#REF!+#REF!+#REF!+#REF!+#REF!+#REF!+#REF!+#REF!+#REF!+'19'!G55+#REF!+#REF!+#REF!+#REF!+#REF!+#REF!+#REF!+#REF!-B32-B33-B34-B35-B36</f>
        <v>#REF!</v>
      </c>
      <c r="C37" s="42" t="e">
        <f>#REF!+#REF!+#REF!+#REF!+#REF!+#REF!+#REF!+#REF!+#REF!+#REF!+#REF!+#REF!+#REF!+#REF!+#REF!+#REF!+#REF!+'19'!G56+#REF!+#REF!+#REF!+#REF!+#REF!+#REF!+#REF!+#REF!-C32-C33-C34-C35-C36</f>
        <v>#REF!</v>
      </c>
      <c r="D37" s="42" t="e">
        <f>#REF!+#REF!+#REF!+#REF!+#REF!+#REF!+#REF!+#REF!+#REF!+#REF!+#REF!+#REF!+#REF!+#REF!+#REF!+#REF!+#REF!+'19'!G57+#REF!+#REF!+#REF!+#REF!+#REF!+#REF!+#REF!+#REF!-D32-D33-D34-D35-D36</f>
        <v>#REF!</v>
      </c>
      <c r="E37" s="42" t="e">
        <f>#REF!+#REF!+#REF!+#REF!+#REF!+#REF!+#REF!+#REF!+#REF!+#REF!+#REF!+#REF!+#REF!+#REF!+#REF!+#REF!+#REF!+'19'!G58+#REF!+#REF!+#REF!+#REF!+#REF!+#REF!+#REF!+#REF!-E32-E33-E34-E35-E36</f>
        <v>#REF!</v>
      </c>
      <c r="F37" s="42" t="e">
        <f>#REF!+#REF!+#REF!+#REF!+#REF!+#REF!+#REF!+#REF!+#REF!+#REF!+#REF!+#REF!+#REF!+#REF!+#REF!+#REF!+#REF!+'19'!G59+#REF!+#REF!+#REF!+#REF!+#REF!+#REF!+#REF!+#REF!-F32-F33-F34-F35-F36</f>
        <v>#REF!</v>
      </c>
      <c r="G37" s="42" t="e">
        <f>#REF!+#REF!+#REF!+#REF!+#REF!+#REF!+#REF!+#REF!+#REF!+#REF!+#REF!+#REF!+#REF!+#REF!+#REF!+#REF!+#REF!+'19'!G60+#REF!+#REF!+#REF!+#REF!+#REF!+#REF!+#REF!+#REF!-G32-G33-G34-G35-G36</f>
        <v>#REF!</v>
      </c>
      <c r="H37" s="42" t="e">
        <f>#REF!+#REF!+#REF!+#REF!+#REF!+#REF!+#REF!+#REF!+#REF!+#REF!+#REF!+#REF!+#REF!+#REF!+#REF!+#REF!+#REF!+'19'!G61+#REF!+#REF!+#REF!+#REF!+#REF!+#REF!+#REF!+#REF!-H32-H33-H34-H35-H36</f>
        <v>#REF!</v>
      </c>
      <c r="I37" s="42" t="e">
        <f>#REF!+#REF!+#REF!+#REF!+#REF!+#REF!+#REF!+#REF!+#REF!+#REF!+#REF!+#REF!+#REF!+#REF!+#REF!+#REF!+#REF!+'19'!G63+#REF!+#REF!+#REF!+#REF!+#REF!+#REF!+#REF!+#REF!-I32-I33-I34-I35-I36</f>
        <v>#REF!</v>
      </c>
      <c r="J37" s="42" t="e">
        <f>#REF!+#REF!+#REF!+#REF!+#REF!+#REF!+#REF!+#REF!+#REF!+#REF!+#REF!+#REF!+#REF!+#REF!+#REF!+#REF!+#REF!+'19'!G64+#REF!+#REF!+#REF!+#REF!+#REF!+#REF!+#REF!+#REF!-J32-J33-J34-J35-J36</f>
        <v>#REF!</v>
      </c>
    </row>
    <row r="40" spans="1:10">
      <c r="A40" s="40" t="s">
        <v>60</v>
      </c>
      <c r="B40" s="9"/>
      <c r="C40" s="9"/>
      <c r="D40" s="9"/>
      <c r="E40" s="9"/>
      <c r="F40" s="9"/>
      <c r="G40" s="9"/>
      <c r="H40" s="9"/>
      <c r="I40" s="9"/>
      <c r="J40" s="9"/>
    </row>
    <row r="41" spans="1:10">
      <c r="A41" s="40" t="s">
        <v>16</v>
      </c>
      <c r="B41" s="34" t="e">
        <f>#REF!</f>
        <v>#REF!</v>
      </c>
      <c r="C41" s="32" t="e">
        <f>#REF!</f>
        <v>#REF!</v>
      </c>
      <c r="D41" s="32" t="e">
        <f>#REF!</f>
        <v>#REF!</v>
      </c>
      <c r="E41" s="32" t="e">
        <f>#REF!</f>
        <v>#REF!</v>
      </c>
      <c r="F41" s="32" t="e">
        <f>#REF!</f>
        <v>#REF!</v>
      </c>
      <c r="G41" s="32" t="e">
        <f>#REF!</f>
        <v>#REF!</v>
      </c>
      <c r="H41" s="32" t="e">
        <f>#REF!</f>
        <v>#REF!</v>
      </c>
      <c r="I41" s="32" t="e">
        <f>#REF!</f>
        <v>#REF!</v>
      </c>
      <c r="J41" s="32" t="e">
        <f>#REF!</f>
        <v>#REF!</v>
      </c>
    </row>
    <row r="42" spans="1:10">
      <c r="A42" s="39" t="s">
        <v>0</v>
      </c>
      <c r="B42" s="35">
        <v>0</v>
      </c>
      <c r="C42" s="36">
        <v>0</v>
      </c>
      <c r="D42" s="36">
        <v>0</v>
      </c>
      <c r="E42" s="36">
        <v>0</v>
      </c>
      <c r="F42" s="36">
        <v>0</v>
      </c>
      <c r="G42" s="36">
        <v>0</v>
      </c>
      <c r="H42" s="36">
        <v>0</v>
      </c>
      <c r="I42" s="36">
        <v>0</v>
      </c>
      <c r="J42" s="36">
        <v>0</v>
      </c>
    </row>
    <row r="43" spans="1:10">
      <c r="A43" s="39"/>
      <c r="B43" s="35">
        <v>0</v>
      </c>
      <c r="C43" s="36">
        <v>0</v>
      </c>
      <c r="D43" s="36">
        <v>0</v>
      </c>
      <c r="E43" s="36">
        <v>0</v>
      </c>
      <c r="F43" s="36">
        <v>0</v>
      </c>
      <c r="G43" s="36">
        <v>0</v>
      </c>
      <c r="H43" s="36">
        <v>0</v>
      </c>
      <c r="I43" s="36">
        <v>0</v>
      </c>
      <c r="J43" s="36">
        <v>0</v>
      </c>
    </row>
    <row r="44" spans="1:10">
      <c r="A44" s="39"/>
      <c r="B44" s="35">
        <v>0</v>
      </c>
      <c r="C44" s="36">
        <v>0</v>
      </c>
      <c r="D44" s="36">
        <v>0</v>
      </c>
      <c r="E44" s="36">
        <v>0</v>
      </c>
      <c r="F44" s="36">
        <v>0</v>
      </c>
      <c r="G44" s="36">
        <v>0</v>
      </c>
      <c r="H44" s="36">
        <v>0</v>
      </c>
      <c r="I44" s="36">
        <v>0</v>
      </c>
      <c r="J44" s="36">
        <v>0</v>
      </c>
    </row>
    <row r="45" spans="1:10">
      <c r="A45" s="39"/>
      <c r="B45" s="35">
        <v>0</v>
      </c>
      <c r="C45" s="36">
        <v>0</v>
      </c>
      <c r="D45" s="36">
        <v>0</v>
      </c>
      <c r="E45" s="36">
        <v>0</v>
      </c>
      <c r="F45" s="36">
        <v>0</v>
      </c>
      <c r="G45" s="36">
        <v>0</v>
      </c>
      <c r="H45" s="36">
        <v>0</v>
      </c>
      <c r="I45" s="36">
        <v>0</v>
      </c>
      <c r="J45" s="36">
        <v>0</v>
      </c>
    </row>
    <row r="46" spans="1:10" ht="15" thickBot="1">
      <c r="A46" s="39"/>
      <c r="B46" s="37">
        <v>0</v>
      </c>
      <c r="C46" s="38">
        <v>0</v>
      </c>
      <c r="D46" s="38">
        <v>0</v>
      </c>
      <c r="E46" s="38">
        <v>0</v>
      </c>
      <c r="F46" s="38">
        <v>0</v>
      </c>
      <c r="G46" s="38">
        <v>0</v>
      </c>
      <c r="H46" s="38">
        <v>0</v>
      </c>
      <c r="I46" s="38">
        <v>0</v>
      </c>
      <c r="J46" s="38">
        <v>0</v>
      </c>
    </row>
    <row r="47" spans="1:10" ht="15" thickTop="1">
      <c r="A47" s="41" t="s">
        <v>62</v>
      </c>
      <c r="B47" s="42" t="e">
        <f>#REF!+#REF!+#REF!+#REF!+#REF!+#REF!+#REF!+#REF!+#REF!+#REF!+#REF!+#REF!+#REF!+#REF!+#REF!+#REF!+#REF!+'19'!G71+#REF!+#REF!+#REF!+#REF!+#REF!+#REF!+#REF!+#REF!-B42-B43-B44-B45-B46</f>
        <v>#REF!</v>
      </c>
      <c r="C47" s="42" t="e">
        <f>#REF!+#REF!+#REF!+#REF!+#REF!+#REF!+#REF!+#REF!+#REF!+#REF!+#REF!+#REF!+#REF!+#REF!+#REF!+#REF!+#REF!+'19'!G72+#REF!+#REF!+#REF!+#REF!+#REF!+#REF!+#REF!+#REF!-C42-C43-C44-C45-C46</f>
        <v>#REF!</v>
      </c>
      <c r="D47" s="42" t="e">
        <f>#REF!+#REF!+#REF!+#REF!+#REF!+#REF!+#REF!+#REF!+#REF!+#REF!+#REF!+#REF!+#REF!+#REF!+#REF!+#REF!+#REF!+'19'!G73+#REF!+#REF!+#REF!+#REF!+#REF!+#REF!+#REF!+#REF!-D42-D43-D44-D45-D46</f>
        <v>#REF!</v>
      </c>
      <c r="E47" s="42" t="e">
        <f>#REF!+#REF!+#REF!+#REF!+#REF!+#REF!+#REF!+#REF!+#REF!+#REF!+#REF!+#REF!+#REF!+#REF!+#REF!+#REF!+#REF!+'19'!G74+#REF!+#REF!+#REF!+#REF!+#REF!+#REF!+#REF!+#REF!-E42-E43-E44-E45-E46</f>
        <v>#REF!</v>
      </c>
      <c r="F47" s="42" t="e">
        <f>#REF!+#REF!+#REF!+#REF!+#REF!+#REF!+#REF!+#REF!+#REF!+#REF!+#REF!+#REF!+#REF!+#REF!+#REF!+#REF!+#REF!+'19'!G75+#REF!+#REF!+#REF!+#REF!+#REF!+#REF!+#REF!+#REF!-F42-F43-F44-F45-F46</f>
        <v>#REF!</v>
      </c>
      <c r="G47" s="42" t="e">
        <f>#REF!+#REF!+#REF!+#REF!+#REF!+#REF!+#REF!+#REF!+#REF!+#REF!+#REF!+#REF!+#REF!+#REF!+#REF!+#REF!+#REF!+'19'!G76+#REF!+#REF!+#REF!+#REF!+#REF!+#REF!+#REF!+#REF!-G42-G43-G44-G45-G46</f>
        <v>#REF!</v>
      </c>
      <c r="H47" s="42" t="e">
        <f>#REF!+#REF!+#REF!+#REF!+#REF!+#REF!+#REF!+#REF!+#REF!+#REF!+#REF!+#REF!+#REF!+#REF!+#REF!+#REF!+#REF!+'19'!G77+#REF!+#REF!+#REF!+#REF!+#REF!+#REF!+#REF!+#REF!-H42-H43-H44-H45-H46</f>
        <v>#REF!</v>
      </c>
      <c r="I47" s="42" t="e">
        <f>#REF!+#REF!+#REF!+#REF!+#REF!+#REF!+#REF!+#REF!+#REF!+#REF!+#REF!+#REF!+#REF!+#REF!+#REF!+#REF!+#REF!+'19'!G79+#REF!+#REF!+#REF!+#REF!+#REF!+#REF!+#REF!+#REF!-I42-I43-I44-I45-I46</f>
        <v>#REF!</v>
      </c>
      <c r="J47" s="42" t="e">
        <f>#REF!+#REF!+#REF!+#REF!+#REF!+#REF!+#REF!+#REF!+#REF!+#REF!+#REF!+#REF!+#REF!+#REF!+#REF!+#REF!+#REF!+'19'!G80+#REF!+#REF!+#REF!+#REF!+#REF!+#REF!+#REF!+#REF!-J42-J43-J44-J45-J46</f>
        <v>#REF!</v>
      </c>
    </row>
    <row r="50" spans="1:10">
      <c r="A50" s="40" t="s">
        <v>61</v>
      </c>
      <c r="B50" s="9"/>
      <c r="C50" s="9"/>
      <c r="D50" s="9"/>
      <c r="E50" s="9"/>
      <c r="F50" s="9"/>
      <c r="G50" s="9"/>
      <c r="H50" s="9"/>
      <c r="I50" s="9"/>
      <c r="J50" s="9"/>
    </row>
    <row r="51" spans="1:10">
      <c r="A51" s="40" t="s">
        <v>16</v>
      </c>
      <c r="B51" s="34" t="e">
        <f>#REF!</f>
        <v>#REF!</v>
      </c>
      <c r="C51" s="32" t="e">
        <f>#REF!</f>
        <v>#REF!</v>
      </c>
      <c r="D51" s="32" t="e">
        <f>#REF!</f>
        <v>#REF!</v>
      </c>
      <c r="E51" s="32" t="e">
        <f>#REF!</f>
        <v>#REF!</v>
      </c>
      <c r="F51" s="32" t="e">
        <f>#REF!</f>
        <v>#REF!</v>
      </c>
      <c r="G51" s="32" t="e">
        <f>#REF!</f>
        <v>#REF!</v>
      </c>
      <c r="H51" s="32" t="e">
        <f>#REF!</f>
        <v>#REF!</v>
      </c>
      <c r="I51" s="32" t="e">
        <f>#REF!</f>
        <v>#REF!</v>
      </c>
      <c r="J51" s="32" t="e">
        <f>#REF!</f>
        <v>#REF!</v>
      </c>
    </row>
    <row r="52" spans="1:10">
      <c r="A52" s="39" t="s">
        <v>0</v>
      </c>
      <c r="B52" s="35">
        <v>0</v>
      </c>
      <c r="C52" s="36">
        <v>0</v>
      </c>
      <c r="D52" s="36">
        <v>0</v>
      </c>
      <c r="E52" s="36">
        <v>0</v>
      </c>
      <c r="F52" s="36">
        <v>0</v>
      </c>
      <c r="G52" s="36">
        <v>0</v>
      </c>
      <c r="H52" s="36">
        <v>0</v>
      </c>
      <c r="I52" s="36">
        <v>0</v>
      </c>
      <c r="J52" s="36">
        <v>0</v>
      </c>
    </row>
    <row r="53" spans="1:10">
      <c r="A53" s="39"/>
      <c r="B53" s="35">
        <v>0</v>
      </c>
      <c r="C53" s="36">
        <v>0</v>
      </c>
      <c r="D53" s="36">
        <v>0</v>
      </c>
      <c r="E53" s="36">
        <v>0</v>
      </c>
      <c r="F53" s="36">
        <v>0</v>
      </c>
      <c r="G53" s="36">
        <v>0</v>
      </c>
      <c r="H53" s="36">
        <v>0</v>
      </c>
      <c r="I53" s="36">
        <v>0</v>
      </c>
      <c r="J53" s="36">
        <v>0</v>
      </c>
    </row>
    <row r="54" spans="1:10">
      <c r="A54" s="39"/>
      <c r="B54" s="35">
        <v>0</v>
      </c>
      <c r="C54" s="36">
        <v>0</v>
      </c>
      <c r="D54" s="36">
        <v>0</v>
      </c>
      <c r="E54" s="36">
        <v>0</v>
      </c>
      <c r="F54" s="36">
        <v>0</v>
      </c>
      <c r="G54" s="36">
        <v>0</v>
      </c>
      <c r="H54" s="36">
        <v>0</v>
      </c>
      <c r="I54" s="36">
        <v>0</v>
      </c>
      <c r="J54" s="36">
        <v>0</v>
      </c>
    </row>
    <row r="55" spans="1:10">
      <c r="A55" s="39"/>
      <c r="B55" s="35">
        <v>0</v>
      </c>
      <c r="C55" s="36">
        <v>0</v>
      </c>
      <c r="D55" s="36">
        <v>0</v>
      </c>
      <c r="E55" s="36">
        <v>0</v>
      </c>
      <c r="F55" s="36">
        <v>0</v>
      </c>
      <c r="G55" s="36">
        <v>0</v>
      </c>
      <c r="H55" s="36">
        <v>0</v>
      </c>
      <c r="I55" s="36">
        <v>0</v>
      </c>
      <c r="J55" s="36">
        <v>0</v>
      </c>
    </row>
    <row r="56" spans="1:10" ht="15" thickBot="1">
      <c r="A56" s="39"/>
      <c r="B56" s="37">
        <v>0</v>
      </c>
      <c r="C56" s="38">
        <v>0</v>
      </c>
      <c r="D56" s="38">
        <v>0</v>
      </c>
      <c r="E56" s="38">
        <v>0</v>
      </c>
      <c r="F56" s="38">
        <v>0</v>
      </c>
      <c r="G56" s="38">
        <v>0</v>
      </c>
      <c r="H56" s="38">
        <v>0</v>
      </c>
      <c r="I56" s="38">
        <v>0</v>
      </c>
      <c r="J56" s="38">
        <v>0</v>
      </c>
    </row>
    <row r="57" spans="1:10" ht="15" thickTop="1">
      <c r="A57" s="41" t="s">
        <v>62</v>
      </c>
      <c r="B57" s="42" t="e">
        <f>#REF!+#REF!+#REF!+#REF!+#REF!+#REF!+#REF!+#REF!+#REF!+#REF!+#REF!+#REF!+#REF!+#REF!+#REF!+#REF!+#REF!+'19'!G87+#REF!+#REF!+#REF!+#REF!+#REF!+#REF!+#REF!+#REF!-B52-B53-B54-B55-B56</f>
        <v>#REF!</v>
      </c>
      <c r="C57" s="42" t="e">
        <f>#REF!+#REF!+#REF!+#REF!+#REF!+#REF!+#REF!+#REF!+#REF!+#REF!+#REF!+#REF!+#REF!+#REF!+#REF!+#REF!+#REF!+'19'!G88+#REF!+#REF!+#REF!+#REF!+#REF!+#REF!+#REF!+#REF!-C52-C53-C54-C55-C56</f>
        <v>#REF!</v>
      </c>
      <c r="D57" s="42" t="e">
        <f>#REF!+#REF!+#REF!+#REF!+#REF!+#REF!+#REF!+#REF!+#REF!+#REF!+#REF!+#REF!+#REF!+#REF!+#REF!+#REF!+#REF!+'19'!G89+#REF!+#REF!+#REF!+#REF!+#REF!+#REF!+#REF!+#REF!-D52-D53-D54-D55-D56</f>
        <v>#REF!</v>
      </c>
      <c r="E57" s="42" t="e">
        <f>#REF!+#REF!+#REF!+#REF!+#REF!+#REF!+#REF!+#REF!+#REF!+#REF!+#REF!+#REF!+#REF!+#REF!+#REF!+#REF!+#REF!+'19'!G90+#REF!+#REF!+#REF!+#REF!+#REF!+#REF!+#REF!+#REF!-E52-E53-E54-E55-E56</f>
        <v>#REF!</v>
      </c>
      <c r="F57" s="42" t="e">
        <f>#REF!+#REF!+#REF!+#REF!+#REF!+#REF!+#REF!+#REF!+#REF!+#REF!+#REF!+#REF!+#REF!+#REF!+#REF!+#REF!+#REF!+'19'!G91+#REF!+#REF!+#REF!+#REF!+#REF!+#REF!+#REF!+#REF!-F52-F53-F54-F55-F56</f>
        <v>#REF!</v>
      </c>
      <c r="G57" s="42" t="e">
        <f>#REF!+#REF!+#REF!+#REF!+#REF!+#REF!+#REF!+#REF!+#REF!+#REF!+#REF!+#REF!+#REF!+#REF!+#REF!+#REF!+#REF!+'19'!G92+#REF!+#REF!+#REF!+#REF!+#REF!+#REF!+#REF!+#REF!-G52-G53-G54-G55-G56</f>
        <v>#REF!</v>
      </c>
      <c r="H57" s="42" t="e">
        <f>#REF!+#REF!+#REF!+#REF!+#REF!+#REF!+#REF!+#REF!+#REF!+#REF!+#REF!+#REF!+#REF!+#REF!+#REF!+#REF!+#REF!+'19'!G93+#REF!+#REF!+#REF!+#REF!+#REF!+#REF!+#REF!+#REF!-H52-H53-H54-H55-H56</f>
        <v>#REF!</v>
      </c>
      <c r="I57" s="42" t="e">
        <f>#REF!+#REF!+#REF!+#REF!+#REF!+#REF!+#REF!+#REF!+#REF!+#REF!+#REF!+#REF!+#REF!+#REF!+#REF!+#REF!+#REF!+'19'!G95+#REF!+#REF!+#REF!+#REF!+#REF!+#REF!+#REF!+#REF!-I52-I53-I54-I55-I56</f>
        <v>#REF!</v>
      </c>
      <c r="J57" s="42" t="e">
        <f>#REF!+#REF!+#REF!+#REF!+#REF!+#REF!+#REF!+#REF!+#REF!+#REF!+#REF!+#REF!+#REF!+#REF!+#REF!+#REF!+#REF!+'19'!G96+#REF!+#REF!+#REF!+#REF!+#REF!+#REF!+#REF!+#REF!-J52-J53-J54-J55-J56</f>
        <v>#REF!</v>
      </c>
    </row>
    <row r="58" spans="1:10">
      <c r="F58" s="33" t="s">
        <v>0</v>
      </c>
    </row>
  </sheetData>
  <mergeCells count="1">
    <mergeCell ref="A1:J1"/>
  </mergeCells>
  <pageMargins left="0.7" right="0.7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REPRISE</vt:lpstr>
    </vt:vector>
  </TitlesOfParts>
  <Company>Egan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Home</cp:lastModifiedBy>
  <cp:lastPrinted>2015-09-13T13:45:47Z</cp:lastPrinted>
  <dcterms:created xsi:type="dcterms:W3CDTF">2012-10-08T14:19:56Z</dcterms:created>
  <dcterms:modified xsi:type="dcterms:W3CDTF">2015-09-13T14:38:51Z</dcterms:modified>
</cp:coreProperties>
</file>