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updateLinks="never" codeName="ThisWorkbook" defaultThemeVersion="124226"/>
  <bookViews>
    <workbookView xWindow="36" yWindow="0" windowWidth="12156" windowHeight="9432"/>
  </bookViews>
  <sheets>
    <sheet name="Menu" sheetId="3" r:id="rId1"/>
    <sheet name="10-12" sheetId="34" r:id="rId2"/>
    <sheet name="11-12" sheetId="36" r:id="rId3"/>
    <sheet name="Modèle" sheetId="4" r:id="rId4"/>
    <sheet name="Aide" sheetId="27" r:id="rId5"/>
  </sheets>
  <functionGroups/>
  <externalReferences>
    <externalReference r:id="rId6"/>
  </externalReferences>
  <definedNames>
    <definedName name="ChoixAn">Menu!$C$4</definedName>
    <definedName name="ChoixDate">Menu!$E$3</definedName>
    <definedName name="ChoixMois">Menu!$C$6</definedName>
    <definedName name="FERIES" localSheetId="1">'10-12'!$FT$9:$FT$34</definedName>
    <definedName name="FERIES" localSheetId="2">'11-12'!$FT$9:$FT$34</definedName>
    <definedName name="FERIES">Modèle!$FT$9:$FT$34</definedName>
    <definedName name="MoisCourant" localSheetId="1">'10-12'!$B$3</definedName>
    <definedName name="MoisCourant" localSheetId="2">'11-12'!$B$3</definedName>
    <definedName name="MoisCourant">Modèle!$B$3</definedName>
    <definedName name="_xlnm.Print_Area" localSheetId="1">'10-12'!$B$2:$AG$77</definedName>
    <definedName name="_xlnm.Print_Area" localSheetId="2">'11-12'!$B$2:$AG$77</definedName>
    <definedName name="_xlnm.Print_Area" localSheetId="3">Modèle!$B$2:$AG$77</definedName>
    <definedName name="ZonePlanning" localSheetId="1">'10-12'!$C$9:$AG$90</definedName>
    <definedName name="ZonePlanning" localSheetId="2">'11-12'!$C$9:$AG$90</definedName>
    <definedName name="ZonePlanning">Modèle!$C$9:$AG$90</definedName>
  </definedNames>
  <calcPr calcId="125725"/>
</workbook>
</file>

<file path=xl/calcChain.xml><?xml version="1.0" encoding="utf-8"?>
<calcChain xmlns="http://schemas.openxmlformats.org/spreadsheetml/2006/main">
  <c r="FT10" i="36"/>
  <c r="FT9"/>
  <c r="FQ4"/>
  <c r="A2"/>
  <c r="FT10" i="34"/>
  <c r="FT9"/>
  <c r="FQ4"/>
  <c r="A2"/>
  <c r="C3" i="36" l="1"/>
  <c r="C4"/>
  <c r="D4" s="1"/>
  <c r="C3" i="34"/>
  <c r="C4"/>
  <c r="D4" s="1"/>
  <c r="E4" i="36" l="1"/>
  <c r="D3"/>
  <c r="E4" i="34"/>
  <c r="D3"/>
  <c r="F4" i="36" l="1"/>
  <c r="E3"/>
  <c r="F4" i="34"/>
  <c r="E3"/>
  <c r="G4" i="36" l="1"/>
  <c r="F3"/>
  <c r="G4" i="34"/>
  <c r="F3"/>
  <c r="H4" i="36" l="1"/>
  <c r="G3"/>
  <c r="H4" i="34"/>
  <c r="G3"/>
  <c r="I4" i="36" l="1"/>
  <c r="H3"/>
  <c r="I4" i="34"/>
  <c r="H3"/>
  <c r="J4" i="36" l="1"/>
  <c r="I3"/>
  <c r="J4" i="34"/>
  <c r="I3"/>
  <c r="K4" i="36" l="1"/>
  <c r="J3"/>
  <c r="K4" i="34"/>
  <c r="J3"/>
  <c r="L4" i="36" l="1"/>
  <c r="K3"/>
  <c r="L4" i="34"/>
  <c r="K3"/>
  <c r="M4" i="36" l="1"/>
  <c r="L3"/>
  <c r="M4" i="34"/>
  <c r="L3"/>
  <c r="N4" i="36" l="1"/>
  <c r="M3"/>
  <c r="N4" i="34"/>
  <c r="M3"/>
  <c r="O4" i="36" l="1"/>
  <c r="N3"/>
  <c r="O4" i="34"/>
  <c r="N3"/>
  <c r="P4" i="36" l="1"/>
  <c r="O3"/>
  <c r="P4" i="34"/>
  <c r="O3"/>
  <c r="Q4" i="36" l="1"/>
  <c r="P3"/>
  <c r="Q4" i="34"/>
  <c r="P3"/>
  <c r="R4" i="36" l="1"/>
  <c r="Q3"/>
  <c r="R4" i="34"/>
  <c r="Q3"/>
  <c r="S4" i="36" l="1"/>
  <c r="R3"/>
  <c r="S4" i="34"/>
  <c r="R3"/>
  <c r="T4" i="36" l="1"/>
  <c r="S3"/>
  <c r="T4" i="34"/>
  <c r="S3"/>
  <c r="U4" i="36" l="1"/>
  <c r="T3"/>
  <c r="U4" i="34"/>
  <c r="T3"/>
  <c r="V4" i="36" l="1"/>
  <c r="U3"/>
  <c r="V4" i="34"/>
  <c r="U3"/>
  <c r="W4" i="36" l="1"/>
  <c r="V3"/>
  <c r="W4" i="34"/>
  <c r="V3"/>
  <c r="X4" i="36" l="1"/>
  <c r="W3"/>
  <c r="X4" i="34"/>
  <c r="W3"/>
  <c r="Y4" i="36" l="1"/>
  <c r="X3"/>
  <c r="Y4" i="34"/>
  <c r="X3"/>
  <c r="Z4" i="36" l="1"/>
  <c r="Y3"/>
  <c r="Z4" i="34"/>
  <c r="Y3"/>
  <c r="AA4" i="36" l="1"/>
  <c r="Z3"/>
  <c r="AA4" i="34"/>
  <c r="Z3"/>
  <c r="AB4" i="36" l="1"/>
  <c r="AA3"/>
  <c r="AB4" i="34"/>
  <c r="AA3"/>
  <c r="AC4" i="36" l="1"/>
  <c r="AB3"/>
  <c r="AC4" i="34"/>
  <c r="AB3"/>
  <c r="AD4" i="36" l="1"/>
  <c r="AC3"/>
  <c r="AD4" i="34"/>
  <c r="AC3"/>
  <c r="AE4" i="36" l="1"/>
  <c r="AD3"/>
  <c r="AE4" i="34"/>
  <c r="AD3"/>
  <c r="AF4" i="36" l="1"/>
  <c r="AE3"/>
  <c r="AF4" i="34"/>
  <c r="AE3"/>
  <c r="AG4" i="36" l="1"/>
  <c r="AG3" s="1"/>
  <c r="AF3"/>
  <c r="AG4" i="34"/>
  <c r="AG3" s="1"/>
  <c r="AF3"/>
  <c r="E2" i="3" l="1"/>
  <c r="B3" i="4"/>
  <c r="C8" i="3" s="1"/>
  <c r="FT10" i="4"/>
  <c r="FT9"/>
  <c r="FQ4"/>
  <c r="E3" i="3"/>
  <c r="C25"/>
  <c r="C30" s="1"/>
  <c r="FT26" i="36" s="1"/>
  <c r="C10" i="3"/>
  <c r="C23" s="1"/>
  <c r="FT21" i="36" s="1"/>
  <c r="A53" i="3"/>
  <c r="A54" s="1"/>
  <c r="A55" s="1"/>
  <c r="A56" s="1"/>
  <c r="A57" s="1"/>
  <c r="A58" s="1"/>
  <c r="A59" s="1"/>
  <c r="A60" s="1"/>
  <c r="A61" s="1"/>
  <c r="A62" s="1"/>
  <c r="A63" s="1"/>
  <c r="A64" s="1"/>
  <c r="A65" s="1"/>
  <c r="A66" s="1"/>
  <c r="A67" s="1"/>
  <c r="A68" s="1"/>
  <c r="A69" s="1"/>
  <c r="A70" s="1"/>
  <c r="A71" s="1"/>
  <c r="A72" s="1"/>
  <c r="A73" s="1"/>
  <c r="A74" s="1"/>
  <c r="A75" s="1"/>
  <c r="A76" s="1"/>
  <c r="A77" s="1"/>
  <c r="A78" s="1"/>
  <c r="A79" s="1"/>
  <c r="A80" s="1"/>
  <c r="A81" s="1"/>
  <c r="A82" s="1"/>
  <c r="A83" s="1"/>
  <c r="FT26" i="34" l="1"/>
  <c r="FT21"/>
  <c r="C37" i="3"/>
  <c r="FT33" i="36" s="1"/>
  <c r="C36" i="3"/>
  <c r="FT32" i="36" s="1"/>
  <c r="C34" i="3"/>
  <c r="FT30" i="36" s="1"/>
  <c r="C29" i="3"/>
  <c r="FT25" i="36" s="1"/>
  <c r="C26" i="3"/>
  <c r="FT22" i="36" s="1"/>
  <c r="C4" i="4"/>
  <c r="D4" s="1"/>
  <c r="E4" s="1"/>
  <c r="E3" s="1"/>
  <c r="A2"/>
  <c r="FT21"/>
  <c r="C15" i="3"/>
  <c r="FT13" i="36" s="1"/>
  <c r="C3" i="4"/>
  <c r="FT26"/>
  <c r="C19" i="3"/>
  <c r="FT17" i="36" s="1"/>
  <c r="C11" i="3"/>
  <c r="FT11" i="36" s="1"/>
  <c r="C12" i="3"/>
  <c r="C22"/>
  <c r="FT20" i="36" s="1"/>
  <c r="C14" i="3"/>
  <c r="FT12" i="36" s="1"/>
  <c r="C20" i="3"/>
  <c r="FT18" i="36" s="1"/>
  <c r="C21" i="3"/>
  <c r="FT19" i="36" s="1"/>
  <c r="F3" i="3"/>
  <c r="E4"/>
  <c r="E5" s="1"/>
  <c r="E6" s="1"/>
  <c r="E7" s="1"/>
  <c r="E8" s="1"/>
  <c r="E9" s="1"/>
  <c r="E10" s="1"/>
  <c r="E11" s="1"/>
  <c r="E12" s="1"/>
  <c r="E13" s="1"/>
  <c r="E14" s="1"/>
  <c r="E15" s="1"/>
  <c r="E16" s="1"/>
  <c r="E17" s="1"/>
  <c r="E18" s="1"/>
  <c r="E19" s="1"/>
  <c r="E20" s="1"/>
  <c r="E21" s="1"/>
  <c r="E22" s="1"/>
  <c r="E23" s="1"/>
  <c r="E24" s="1"/>
  <c r="E25" s="1"/>
  <c r="E26" s="1"/>
  <c r="E27" s="1"/>
  <c r="E28" s="1"/>
  <c r="E29" s="1"/>
  <c r="E30" s="1"/>
  <c r="E31" s="1"/>
  <c r="E32" s="1"/>
  <c r="E33" s="1"/>
  <c r="E34" s="1"/>
  <c r="C38"/>
  <c r="FT34" i="36" s="1"/>
  <c r="C35" i="3"/>
  <c r="FT31" i="36" s="1"/>
  <c r="C27" i="3"/>
  <c r="FT23" i="36" s="1"/>
  <c r="FT12" i="34" l="1"/>
  <c r="FT17"/>
  <c r="FT25"/>
  <c r="FT34"/>
  <c r="FT18"/>
  <c r="FT11"/>
  <c r="FT13"/>
  <c r="FT22"/>
  <c r="FT33"/>
  <c r="FT23"/>
  <c r="FT20"/>
  <c r="FT30"/>
  <c r="FT31"/>
  <c r="FT19"/>
  <c r="FT32"/>
  <c r="FT33" i="4"/>
  <c r="FT32"/>
  <c r="FT30"/>
  <c r="FT25"/>
  <c r="FT22"/>
  <c r="FT13"/>
  <c r="D3"/>
  <c r="F4"/>
  <c r="F3" s="1"/>
  <c r="FT34"/>
  <c r="FT19"/>
  <c r="C32" i="3"/>
  <c r="FT28" i="36" s="1"/>
  <c r="FT23" i="4"/>
  <c r="C28" i="3"/>
  <c r="FT24" i="36" s="1"/>
  <c r="C31" i="3"/>
  <c r="FT27" i="36" s="1"/>
  <c r="F4" i="3"/>
  <c r="F5" s="1"/>
  <c r="F6" s="1"/>
  <c r="F7" s="1"/>
  <c r="F8" s="1"/>
  <c r="F9" s="1"/>
  <c r="F10" s="1"/>
  <c r="F11" s="1"/>
  <c r="F12" s="1"/>
  <c r="F13" s="1"/>
  <c r="F14" s="1"/>
  <c r="F15" s="1"/>
  <c r="F16" s="1"/>
  <c r="F17" s="1"/>
  <c r="F18" s="1"/>
  <c r="F19" s="1"/>
  <c r="F20" s="1"/>
  <c r="F21" s="1"/>
  <c r="F22" s="1"/>
  <c r="F23" s="1"/>
  <c r="F24" s="1"/>
  <c r="F25" s="1"/>
  <c r="F26" s="1"/>
  <c r="F27" s="1"/>
  <c r="F28" s="1"/>
  <c r="F29" s="1"/>
  <c r="F30" s="1"/>
  <c r="F31" s="1"/>
  <c r="F32" s="1"/>
  <c r="F33" s="1"/>
  <c r="F34" s="1"/>
  <c r="G3"/>
  <c r="G2" s="1"/>
  <c r="F2"/>
  <c r="FT12" i="4"/>
  <c r="FT17"/>
  <c r="FT18"/>
  <c r="FT11"/>
  <c r="C13" i="3"/>
  <c r="C17"/>
  <c r="FT15" i="36" s="1"/>
  <c r="C16" i="3"/>
  <c r="FT14" i="36" s="1"/>
  <c r="FT31" i="4"/>
  <c r="FT20"/>
  <c r="FT24" i="34" l="1"/>
  <c r="FT27"/>
  <c r="FT14"/>
  <c r="FT15"/>
  <c r="FT28"/>
  <c r="G4" i="4"/>
  <c r="H4" s="1"/>
  <c r="FT27"/>
  <c r="C33" i="3"/>
  <c r="FT29" i="36" s="1"/>
  <c r="FT28" i="4"/>
  <c r="FT15"/>
  <c r="C18" i="3"/>
  <c r="FT16" i="36" s="1"/>
  <c r="FT14" i="4"/>
  <c r="G4" i="3"/>
  <c r="G5" s="1"/>
  <c r="G6" s="1"/>
  <c r="G7" s="1"/>
  <c r="G8" s="1"/>
  <c r="G9" s="1"/>
  <c r="G10" s="1"/>
  <c r="G11" s="1"/>
  <c r="G12" s="1"/>
  <c r="G13" s="1"/>
  <c r="G14" s="1"/>
  <c r="G15" s="1"/>
  <c r="G16" s="1"/>
  <c r="G17" s="1"/>
  <c r="G18" s="1"/>
  <c r="G19" s="1"/>
  <c r="G20" s="1"/>
  <c r="G21" s="1"/>
  <c r="G22" s="1"/>
  <c r="G23" s="1"/>
  <c r="G24" s="1"/>
  <c r="G25" s="1"/>
  <c r="G26" s="1"/>
  <c r="G27" s="1"/>
  <c r="G28" s="1"/>
  <c r="G29" s="1"/>
  <c r="G30" s="1"/>
  <c r="G31" s="1"/>
  <c r="G32" s="1"/>
  <c r="G33" s="1"/>
  <c r="G34" s="1"/>
  <c r="H3"/>
  <c r="H2" s="1"/>
  <c r="FT24" i="4"/>
  <c r="FT16" i="34" l="1"/>
  <c r="FT29"/>
  <c r="G3" i="4"/>
  <c r="I3" i="3"/>
  <c r="H4"/>
  <c r="H5" s="1"/>
  <c r="H6" s="1"/>
  <c r="H7" s="1"/>
  <c r="H8" s="1"/>
  <c r="H9" s="1"/>
  <c r="H10" s="1"/>
  <c r="H11" s="1"/>
  <c r="H12" s="1"/>
  <c r="H13" s="1"/>
  <c r="H14" s="1"/>
  <c r="H15" s="1"/>
  <c r="H16" s="1"/>
  <c r="H17" s="1"/>
  <c r="H18" s="1"/>
  <c r="H19" s="1"/>
  <c r="H20" s="1"/>
  <c r="H21" s="1"/>
  <c r="H22" s="1"/>
  <c r="H23" s="1"/>
  <c r="H24" s="1"/>
  <c r="H25" s="1"/>
  <c r="H26" s="1"/>
  <c r="H27" s="1"/>
  <c r="H28" s="1"/>
  <c r="H29" s="1"/>
  <c r="H30" s="1"/>
  <c r="H31" s="1"/>
  <c r="H32" s="1"/>
  <c r="H33" s="1"/>
  <c r="H34" s="1"/>
  <c r="FT16" i="4"/>
  <c r="FT29"/>
  <c r="I4"/>
  <c r="H3"/>
  <c r="J3" i="3" l="1"/>
  <c r="I4"/>
  <c r="I5" s="1"/>
  <c r="I6" s="1"/>
  <c r="I7" s="1"/>
  <c r="I8" s="1"/>
  <c r="I9" s="1"/>
  <c r="I10" s="1"/>
  <c r="I11" s="1"/>
  <c r="I12" s="1"/>
  <c r="I13" s="1"/>
  <c r="I14" s="1"/>
  <c r="I15" s="1"/>
  <c r="I16" s="1"/>
  <c r="I17" s="1"/>
  <c r="I18" s="1"/>
  <c r="I19" s="1"/>
  <c r="I20" s="1"/>
  <c r="I21" s="1"/>
  <c r="I22" s="1"/>
  <c r="I23" s="1"/>
  <c r="I24" s="1"/>
  <c r="I25" s="1"/>
  <c r="I26" s="1"/>
  <c r="I27" s="1"/>
  <c r="I28" s="1"/>
  <c r="I29" s="1"/>
  <c r="I30" s="1"/>
  <c r="I31" s="1"/>
  <c r="I32" s="1"/>
  <c r="I33" s="1"/>
  <c r="I34" s="1"/>
  <c r="J4" i="4"/>
  <c r="I3"/>
  <c r="I2" i="3"/>
  <c r="K3" l="1"/>
  <c r="J4"/>
  <c r="J5" s="1"/>
  <c r="J6" s="1"/>
  <c r="J7" s="1"/>
  <c r="J8" s="1"/>
  <c r="J9" s="1"/>
  <c r="J10" s="1"/>
  <c r="J11" s="1"/>
  <c r="J12" s="1"/>
  <c r="J13" s="1"/>
  <c r="J14" s="1"/>
  <c r="J15" s="1"/>
  <c r="J16" s="1"/>
  <c r="J17" s="1"/>
  <c r="J18" s="1"/>
  <c r="J19" s="1"/>
  <c r="J20" s="1"/>
  <c r="J21" s="1"/>
  <c r="J22" s="1"/>
  <c r="J23" s="1"/>
  <c r="J24" s="1"/>
  <c r="J25" s="1"/>
  <c r="J26" s="1"/>
  <c r="J27" s="1"/>
  <c r="J28" s="1"/>
  <c r="J29" s="1"/>
  <c r="J30" s="1"/>
  <c r="J31" s="1"/>
  <c r="J32" s="1"/>
  <c r="J33" s="1"/>
  <c r="J34" s="1"/>
  <c r="J3" i="4"/>
  <c r="K4"/>
  <c r="J2" i="3"/>
  <c r="L3" l="1"/>
  <c r="K4"/>
  <c r="K5" s="1"/>
  <c r="K6" s="1"/>
  <c r="K7" s="1"/>
  <c r="K8" s="1"/>
  <c r="K9" s="1"/>
  <c r="K10" s="1"/>
  <c r="K11" s="1"/>
  <c r="K12" s="1"/>
  <c r="K13" s="1"/>
  <c r="K14" s="1"/>
  <c r="K15" s="1"/>
  <c r="K16" s="1"/>
  <c r="K17" s="1"/>
  <c r="K18" s="1"/>
  <c r="K19" s="1"/>
  <c r="K20" s="1"/>
  <c r="K21" s="1"/>
  <c r="K22" s="1"/>
  <c r="K23" s="1"/>
  <c r="K24" s="1"/>
  <c r="K25" s="1"/>
  <c r="K26" s="1"/>
  <c r="K27" s="1"/>
  <c r="K28" s="1"/>
  <c r="K29" s="1"/>
  <c r="K30" s="1"/>
  <c r="K31" s="1"/>
  <c r="K32" s="1"/>
  <c r="K33" s="1"/>
  <c r="K34" s="1"/>
  <c r="L4" i="4"/>
  <c r="K3"/>
  <c r="K2" i="3"/>
  <c r="L3" i="4" l="1"/>
  <c r="M4"/>
  <c r="L4" i="3"/>
  <c r="L5" s="1"/>
  <c r="L6" s="1"/>
  <c r="L7" s="1"/>
  <c r="L8" s="1"/>
  <c r="L9" s="1"/>
  <c r="L10" s="1"/>
  <c r="L11" s="1"/>
  <c r="L12" s="1"/>
  <c r="L13" s="1"/>
  <c r="L14" s="1"/>
  <c r="M3"/>
  <c r="L2"/>
  <c r="L15" l="1"/>
  <c r="L16" s="1"/>
  <c r="L17" s="1"/>
  <c r="L18" s="1"/>
  <c r="L19" s="1"/>
  <c r="L20" s="1"/>
  <c r="L21" s="1"/>
  <c r="L22" s="1"/>
  <c r="L23" s="1"/>
  <c r="L24" s="1"/>
  <c r="L25" s="1"/>
  <c r="L26" s="1"/>
  <c r="L27" s="1"/>
  <c r="L28" s="1"/>
  <c r="L29" s="1"/>
  <c r="L30" s="1"/>
  <c r="L31" s="1"/>
  <c r="L32" s="1"/>
  <c r="L33" s="1"/>
  <c r="L34" s="1"/>
  <c r="M3" i="4"/>
  <c r="N4"/>
  <c r="N3" i="3"/>
  <c r="M4"/>
  <c r="M5" s="1"/>
  <c r="M6" s="1"/>
  <c r="M7" s="1"/>
  <c r="M8" s="1"/>
  <c r="M9" s="1"/>
  <c r="M10" s="1"/>
  <c r="M11" s="1"/>
  <c r="M12" s="1"/>
  <c r="M13" s="1"/>
  <c r="M14" s="1"/>
  <c r="M2"/>
  <c r="M15" l="1"/>
  <c r="M16" s="1"/>
  <c r="M17" s="1"/>
  <c r="M18" s="1"/>
  <c r="M19" s="1"/>
  <c r="M20" s="1"/>
  <c r="M21" s="1"/>
  <c r="M22" s="1"/>
  <c r="M23" s="1"/>
  <c r="M24" s="1"/>
  <c r="M25" s="1"/>
  <c r="M26" s="1"/>
  <c r="M27" s="1"/>
  <c r="M28" s="1"/>
  <c r="M29" s="1"/>
  <c r="M30" s="1"/>
  <c r="M31" s="1"/>
  <c r="M32" s="1"/>
  <c r="M33" s="1"/>
  <c r="M34" s="1"/>
  <c r="O3"/>
  <c r="O2" s="1"/>
  <c r="N4"/>
  <c r="N5" s="1"/>
  <c r="N6" s="1"/>
  <c r="N7" s="1"/>
  <c r="N8" s="1"/>
  <c r="N9" s="1"/>
  <c r="N10" s="1"/>
  <c r="N11" s="1"/>
  <c r="N12" s="1"/>
  <c r="N13" s="1"/>
  <c r="N14" s="1"/>
  <c r="O4" i="4"/>
  <c r="N3"/>
  <c r="N2" i="3"/>
  <c r="N15" l="1"/>
  <c r="N16" s="1"/>
  <c r="N17" s="1"/>
  <c r="N18" s="1"/>
  <c r="N19" s="1"/>
  <c r="N20" s="1"/>
  <c r="N21" s="1"/>
  <c r="N22" s="1"/>
  <c r="N23" s="1"/>
  <c r="N24" s="1"/>
  <c r="N25" s="1"/>
  <c r="N26" s="1"/>
  <c r="N27" s="1"/>
  <c r="N28" s="1"/>
  <c r="N29" s="1"/>
  <c r="N30" s="1"/>
  <c r="N31" s="1"/>
  <c r="N32" s="1"/>
  <c r="N33" s="1"/>
  <c r="N34" s="1"/>
  <c r="O4"/>
  <c r="O5" s="1"/>
  <c r="O6" s="1"/>
  <c r="O7" s="1"/>
  <c r="O8" s="1"/>
  <c r="O9" s="1"/>
  <c r="O10" s="1"/>
  <c r="O11" s="1"/>
  <c r="O12" s="1"/>
  <c r="O13" s="1"/>
  <c r="O14" s="1"/>
  <c r="O15" s="1"/>
  <c r="O16" s="1"/>
  <c r="O17" s="1"/>
  <c r="O18" s="1"/>
  <c r="O19" s="1"/>
  <c r="O20" s="1"/>
  <c r="O21" s="1"/>
  <c r="O22" s="1"/>
  <c r="O23" s="1"/>
  <c r="O24" s="1"/>
  <c r="O25" s="1"/>
  <c r="O26" s="1"/>
  <c r="O27" s="1"/>
  <c r="O28" s="1"/>
  <c r="O29" s="1"/>
  <c r="O30" s="1"/>
  <c r="O31" s="1"/>
  <c r="O32" s="1"/>
  <c r="O33" s="1"/>
  <c r="O34" s="1"/>
  <c r="P3"/>
  <c r="P2" s="1"/>
  <c r="P4" i="4"/>
  <c r="O3"/>
  <c r="Q3" i="3" l="1"/>
  <c r="P4"/>
  <c r="P5" s="1"/>
  <c r="P6" s="1"/>
  <c r="P7" s="1"/>
  <c r="P8" s="1"/>
  <c r="P9" s="1"/>
  <c r="P10" s="1"/>
  <c r="P11" s="1"/>
  <c r="P12" s="1"/>
  <c r="P13" s="1"/>
  <c r="P14" s="1"/>
  <c r="P15" s="1"/>
  <c r="P16" s="1"/>
  <c r="P17" s="1"/>
  <c r="P18" s="1"/>
  <c r="P19" s="1"/>
  <c r="P20" s="1"/>
  <c r="P21" s="1"/>
  <c r="P22" s="1"/>
  <c r="P23" s="1"/>
  <c r="P24" s="1"/>
  <c r="P25" s="1"/>
  <c r="P26" s="1"/>
  <c r="P27" s="1"/>
  <c r="P28" s="1"/>
  <c r="P29" s="1"/>
  <c r="P30" s="1"/>
  <c r="P31" s="1"/>
  <c r="P32" s="1"/>
  <c r="P33" s="1"/>
  <c r="P34" s="1"/>
  <c r="P3" i="4"/>
  <c r="Q4"/>
  <c r="R4" l="1"/>
  <c r="Q3"/>
  <c r="Q4" i="3"/>
  <c r="Q5" s="1"/>
  <c r="Q6" s="1"/>
  <c r="Q7" s="1"/>
  <c r="Q8" s="1"/>
  <c r="Q9" s="1"/>
  <c r="Q10" s="1"/>
  <c r="Q11" s="1"/>
  <c r="Q12" s="1"/>
  <c r="Q13" s="1"/>
  <c r="Q14" s="1"/>
  <c r="Q15" s="1"/>
  <c r="Q16" s="1"/>
  <c r="Q17" s="1"/>
  <c r="Q18" s="1"/>
  <c r="Q19" s="1"/>
  <c r="Q20" s="1"/>
  <c r="Q21" s="1"/>
  <c r="Q22" s="1"/>
  <c r="Q23" s="1"/>
  <c r="Q24" s="1"/>
  <c r="Q25" s="1"/>
  <c r="Q26" s="1"/>
  <c r="Q27" s="1"/>
  <c r="Q28" s="1"/>
  <c r="Q29" s="1"/>
  <c r="Q30" s="1"/>
  <c r="Q31" s="1"/>
  <c r="Q32" s="1"/>
  <c r="Q33" s="1"/>
  <c r="Q34" s="1"/>
  <c r="R3"/>
  <c r="R4" s="1"/>
  <c r="R5" s="1"/>
  <c r="R6" s="1"/>
  <c r="R7" s="1"/>
  <c r="R8" s="1"/>
  <c r="R9" s="1"/>
  <c r="R10" s="1"/>
  <c r="R11" s="1"/>
  <c r="R12" s="1"/>
  <c r="R13" s="1"/>
  <c r="R14" s="1"/>
  <c r="R15" s="1"/>
  <c r="R16" s="1"/>
  <c r="R17" s="1"/>
  <c r="R18" s="1"/>
  <c r="R19" s="1"/>
  <c r="R20" s="1"/>
  <c r="R21" s="1"/>
  <c r="R22" s="1"/>
  <c r="R23" s="1"/>
  <c r="R24" s="1"/>
  <c r="R25" s="1"/>
  <c r="R26" s="1"/>
  <c r="R27" s="1"/>
  <c r="R28" s="1"/>
  <c r="R29" s="1"/>
  <c r="R30" s="1"/>
  <c r="R31" s="1"/>
  <c r="R32" s="1"/>
  <c r="R33" s="1"/>
  <c r="R34" s="1"/>
  <c r="Q2"/>
  <c r="R2" l="1"/>
  <c r="S4" i="4"/>
  <c r="R3"/>
  <c r="T4" l="1"/>
  <c r="S3"/>
  <c r="U4" l="1"/>
  <c r="T3"/>
  <c r="V4" l="1"/>
  <c r="U3"/>
  <c r="V3" l="1"/>
  <c r="W4"/>
  <c r="X4" l="1"/>
  <c r="W3"/>
  <c r="Y4" l="1"/>
  <c r="X3"/>
  <c r="Z4" l="1"/>
  <c r="Y3"/>
  <c r="Z3" l="1"/>
  <c r="AA4"/>
  <c r="AB4" l="1"/>
  <c r="AA3"/>
  <c r="AC4" l="1"/>
  <c r="AB3"/>
  <c r="AD4" l="1"/>
  <c r="AC3"/>
  <c r="AD3" l="1"/>
  <c r="AE4"/>
  <c r="AF4" l="1"/>
  <c r="AE3"/>
  <c r="AG4" l="1"/>
  <c r="AG3" s="1"/>
  <c r="AF3"/>
</calcChain>
</file>

<file path=xl/sharedStrings.xml><?xml version="1.0" encoding="utf-8"?>
<sst xmlns="http://schemas.openxmlformats.org/spreadsheetml/2006/main" count="954" uniqueCount="135">
  <si>
    <t>RIT</t>
  </si>
  <si>
    <t>Prépa</t>
  </si>
  <si>
    <t>CR</t>
  </si>
  <si>
    <t>Diff</t>
  </si>
  <si>
    <t>KS</t>
  </si>
  <si>
    <t>Compl</t>
  </si>
  <si>
    <t>PHE</t>
  </si>
  <si>
    <t>Pack 1</t>
  </si>
  <si>
    <t>Pack 2</t>
  </si>
  <si>
    <t>Pack 3</t>
  </si>
  <si>
    <t>Pack 4</t>
  </si>
  <si>
    <t>Pack 5</t>
  </si>
  <si>
    <t>Réunion</t>
  </si>
  <si>
    <t>supervision</t>
  </si>
  <si>
    <t>Abs</t>
  </si>
  <si>
    <t>R° Cnav</t>
  </si>
  <si>
    <t>DPR</t>
  </si>
  <si>
    <t>Année considérée :</t>
  </si>
  <si>
    <t>Mois considéré :</t>
  </si>
  <si>
    <t xml:space="preserve">1er Lundi du mois </t>
  </si>
  <si>
    <t>Nouvel an</t>
  </si>
  <si>
    <t>Pâques</t>
  </si>
  <si>
    <t>Lundi de Pâques</t>
  </si>
  <si>
    <t>Fête du travail</t>
  </si>
  <si>
    <t>Victoire 1945</t>
  </si>
  <si>
    <t>Ascencion</t>
  </si>
  <si>
    <t xml:space="preserve"> Pentecôte</t>
  </si>
  <si>
    <t>Lundi de Pentecôte</t>
  </si>
  <si>
    <t>Fête Nationale</t>
  </si>
  <si>
    <t>Assomption</t>
  </si>
  <si>
    <t>Toussaint</t>
  </si>
  <si>
    <t>Armistice 1918</t>
  </si>
  <si>
    <t>Noël</t>
  </si>
  <si>
    <t>Form Continue</t>
  </si>
  <si>
    <t>AmphiVoeux</t>
  </si>
  <si>
    <t>EAEA</t>
  </si>
  <si>
    <t>PEPS</t>
  </si>
  <si>
    <t>SESAME</t>
  </si>
  <si>
    <t>Connaissance</t>
  </si>
  <si>
    <t>AmphiCadre</t>
  </si>
  <si>
    <t>KsCom</t>
  </si>
  <si>
    <t>KsPhe</t>
  </si>
  <si>
    <t>KsP1</t>
  </si>
  <si>
    <t>KsP2</t>
  </si>
  <si>
    <t>KsP3</t>
  </si>
  <si>
    <t>KsP4</t>
  </si>
  <si>
    <t>KsP5</t>
  </si>
  <si>
    <t>RiPre</t>
  </si>
  <si>
    <t>RiCr</t>
  </si>
  <si>
    <t>RiDif</t>
  </si>
  <si>
    <t>FiPre</t>
  </si>
  <si>
    <t>FiRéu</t>
  </si>
  <si>
    <t>FiAnn</t>
  </si>
  <si>
    <t>FiSup</t>
  </si>
  <si>
    <t>FcPre</t>
  </si>
  <si>
    <t>FcRéu</t>
  </si>
  <si>
    <t>FcSup</t>
  </si>
  <si>
    <t>R°Dpr</t>
  </si>
  <si>
    <t>R°Av</t>
  </si>
  <si>
    <t>R°Eaea</t>
  </si>
  <si>
    <t>R°Peps</t>
  </si>
  <si>
    <t>R°Sesa</t>
  </si>
  <si>
    <t>R°Déco</t>
  </si>
  <si>
    <t>R°Acad</t>
  </si>
  <si>
    <t>Site 1 - AT Ret</t>
  </si>
  <si>
    <t>Site 1 - AT Ctlr</t>
  </si>
  <si>
    <t>Prénom NOM 1</t>
  </si>
  <si>
    <t>Prénom NOM 2</t>
  </si>
  <si>
    <t>Prénom NOM 3</t>
  </si>
  <si>
    <t>Prénom NOM 4</t>
  </si>
  <si>
    <t>Prénom NOM 5</t>
  </si>
  <si>
    <t>Prénom NOM 6</t>
  </si>
  <si>
    <t>Prénom NOM 7</t>
  </si>
  <si>
    <t>Prénom NOM 8</t>
  </si>
  <si>
    <t>Prénom NOM 9</t>
  </si>
  <si>
    <t>Prénom NOM 10</t>
  </si>
  <si>
    <t>Prénom NOM 11</t>
  </si>
  <si>
    <t>Prénom NOM 12</t>
  </si>
  <si>
    <t>Prénom NOM 13</t>
  </si>
  <si>
    <t>Prénom NOM 14</t>
  </si>
  <si>
    <t>Prénom NOM 15</t>
  </si>
  <si>
    <t>Prénom NOM 16</t>
  </si>
  <si>
    <t>Prénom NOM 17</t>
  </si>
  <si>
    <t>Prénom NOM 18</t>
  </si>
  <si>
    <t>Prénom NOM 19</t>
  </si>
  <si>
    <t>Prénom NOM 20</t>
  </si>
  <si>
    <t>Prénom NOM 21</t>
  </si>
  <si>
    <t>Prénom NOM 22</t>
  </si>
  <si>
    <t>Site 2 - AT Ret</t>
  </si>
  <si>
    <t>PLANNING Assistants Technique</t>
  </si>
  <si>
    <t>GW Nat</t>
  </si>
  <si>
    <t>GW Reg</t>
  </si>
  <si>
    <t>GWN</t>
  </si>
  <si>
    <t>GWR</t>
  </si>
  <si>
    <t>Animation</t>
  </si>
  <si>
    <t>AT</t>
  </si>
  <si>
    <t>CALENDRIER PERPETUEL</t>
  </si>
  <si>
    <t>MESS</t>
  </si>
  <si>
    <t>Retour de congé</t>
  </si>
  <si>
    <t>FcAnm</t>
  </si>
  <si>
    <t>Form Initiale</t>
  </si>
  <si>
    <t>Manager</t>
  </si>
  <si>
    <t>Messagerie - Retour d'absence</t>
  </si>
  <si>
    <t>De toute sorte</t>
  </si>
  <si>
    <t>TR</t>
  </si>
  <si>
    <t>racl</t>
  </si>
  <si>
    <t>interne</t>
  </si>
  <si>
    <t>sept</t>
  </si>
  <si>
    <t>CA</t>
  </si>
  <si>
    <t>RS</t>
  </si>
  <si>
    <t>SE</t>
  </si>
  <si>
    <t>mater</t>
  </si>
  <si>
    <t>gous sarc</t>
  </si>
  <si>
    <t>pénibil</t>
  </si>
  <si>
    <t>GRC</t>
  </si>
  <si>
    <t>brg la reine</t>
  </si>
  <si>
    <t>phe</t>
  </si>
  <si>
    <t>grc cr</t>
  </si>
  <si>
    <t xml:space="preserve">  </t>
  </si>
  <si>
    <t>Préparation des réunion</t>
  </si>
  <si>
    <t>Rédaction des comptes rendus</t>
  </si>
  <si>
    <t>Diffusion des instruction</t>
  </si>
  <si>
    <t>Compl @</t>
  </si>
  <si>
    <t>PHE @</t>
  </si>
  <si>
    <t>Préparation</t>
  </si>
  <si>
    <t>Tenue des réunions</t>
  </si>
  <si>
    <t>Groupe de travail – Niveau national</t>
  </si>
  <si>
    <t>Groupe de travail – Niveau régional</t>
  </si>
  <si>
    <t>Réunion de direction</t>
  </si>
  <si>
    <t>Amphi-Voeux</t>
  </si>
  <si>
    <t>EAEA : entretien annuel</t>
  </si>
  <si>
    <t>Amphi-Cadre</t>
  </si>
  <si>
    <t>FIAnm</t>
  </si>
  <si>
    <t>Mise à jour au retour des congés</t>
  </si>
  <si>
    <t>Projets et envies prof. et perso. stimulants</t>
  </si>
</sst>
</file>

<file path=xl/styles.xml><?xml version="1.0" encoding="utf-8"?>
<styleSheet xmlns="http://schemas.openxmlformats.org/spreadsheetml/2006/main">
  <numFmts count="11">
    <numFmt numFmtId="164" formatCode="mmmm\ yyyy"/>
    <numFmt numFmtId="165" formatCode="[$-F800]dddd\,\ mmmm\ dd\,\ yyyy"/>
    <numFmt numFmtId="166" formatCode="&quot;les jours fériés &quot;0000"/>
    <numFmt numFmtId="167" formatCode="&quot; &quot;ddd\ dd\ mmm"/>
    <numFmt numFmtId="168" formatCode="mmm"/>
    <numFmt numFmtId="169" formatCode="ddd\ dd"/>
    <numFmt numFmtId="170" formatCode="dd/mm/yy;@"/>
    <numFmt numFmtId="171" formatCode="ddd"/>
    <numFmt numFmtId="172" formatCode="dd"/>
    <numFmt numFmtId="173" formatCode="yyyy"/>
    <numFmt numFmtId="174" formatCode="mm\-yy"/>
  </numFmts>
  <fonts count="32">
    <font>
      <sz val="11"/>
      <color theme="1"/>
      <name val="Calibri"/>
      <family val="2"/>
      <scheme val="minor"/>
    </font>
    <font>
      <sz val="12"/>
      <color indexed="10"/>
      <name val="Arial"/>
      <family val="2"/>
    </font>
    <font>
      <sz val="12"/>
      <color indexed="8"/>
      <name val="Arial"/>
      <family val="2"/>
    </font>
    <font>
      <sz val="10"/>
      <name val="Arial"/>
      <family val="2"/>
    </font>
    <font>
      <u/>
      <sz val="7"/>
      <color indexed="12"/>
      <name val="Arial"/>
      <family val="2"/>
    </font>
    <font>
      <b/>
      <sz val="10"/>
      <name val="Arial"/>
      <family val="2"/>
    </font>
    <font>
      <b/>
      <sz val="16"/>
      <name val="Arial"/>
      <family val="2"/>
    </font>
    <font>
      <b/>
      <sz val="8"/>
      <name val="Arial"/>
      <family val="2"/>
    </font>
    <font>
      <i/>
      <sz val="10"/>
      <name val="Arial"/>
      <family val="2"/>
    </font>
    <font>
      <sz val="14"/>
      <name val="Arial"/>
      <family val="2"/>
    </font>
    <font>
      <sz val="8"/>
      <name val="Arial"/>
      <family val="2"/>
    </font>
    <font>
      <i/>
      <sz val="8"/>
      <name val="Arial"/>
      <family val="2"/>
    </font>
    <font>
      <sz val="8"/>
      <name val="Arial Narrow"/>
      <family val="2"/>
    </font>
    <font>
      <u/>
      <sz val="10"/>
      <name val="Arial"/>
      <family val="2"/>
    </font>
    <font>
      <b/>
      <sz val="12"/>
      <color indexed="26"/>
      <name val="Arial"/>
      <family val="2"/>
    </font>
    <font>
      <b/>
      <sz val="10"/>
      <color indexed="58"/>
      <name val="Arial"/>
      <family val="2"/>
    </font>
    <font>
      <sz val="9"/>
      <name val="Arial"/>
      <family val="2"/>
    </font>
    <font>
      <sz val="10"/>
      <color indexed="12"/>
      <name val="Arial"/>
      <family val="2"/>
    </font>
    <font>
      <sz val="12"/>
      <name val="Arial"/>
      <family val="2"/>
    </font>
    <font>
      <sz val="10"/>
      <color indexed="9"/>
      <name val="Arial"/>
      <family val="2"/>
    </font>
    <font>
      <sz val="10"/>
      <color indexed="18"/>
      <name val="Arial"/>
      <family val="2"/>
    </font>
    <font>
      <b/>
      <sz val="14"/>
      <color indexed="9"/>
      <name val="Arial Narrow"/>
      <family val="2"/>
    </font>
    <font>
      <b/>
      <sz val="26"/>
      <color indexed="18"/>
      <name val="Arial"/>
      <family val="2"/>
    </font>
    <font>
      <sz val="10"/>
      <color indexed="18"/>
      <name val="Arial"/>
      <family val="2"/>
    </font>
    <font>
      <b/>
      <sz val="12"/>
      <name val="Arial"/>
      <family val="2"/>
    </font>
    <font>
      <b/>
      <sz val="12"/>
      <color indexed="10"/>
      <name val="Arial"/>
      <family val="2"/>
    </font>
    <font>
      <sz val="10"/>
      <color indexed="55"/>
      <name val="Arial"/>
      <family val="2"/>
    </font>
    <font>
      <u/>
      <sz val="11"/>
      <color indexed="12"/>
      <name val="Arial"/>
      <family val="2"/>
    </font>
    <font>
      <b/>
      <sz val="12"/>
      <color indexed="10"/>
      <name val="Arial"/>
      <family val="2"/>
    </font>
    <font>
      <b/>
      <sz val="14"/>
      <color indexed="23"/>
      <name val="Arial Narrow"/>
      <family val="2"/>
    </font>
    <font>
      <sz val="12"/>
      <color indexed="9"/>
      <name val="Arial"/>
      <family val="2"/>
    </font>
    <font>
      <sz val="11"/>
      <color rgb="FF000000"/>
      <name val="Calibri"/>
      <family val="2"/>
      <scheme val="minor"/>
    </font>
  </fonts>
  <fills count="22">
    <fill>
      <patternFill patternType="none"/>
    </fill>
    <fill>
      <patternFill patternType="gray125"/>
    </fill>
    <fill>
      <patternFill patternType="solid">
        <fgColor indexed="55"/>
        <bgColor indexed="64"/>
      </patternFill>
    </fill>
    <fill>
      <patternFill patternType="solid">
        <fgColor indexed="43"/>
        <bgColor indexed="64"/>
      </patternFill>
    </fill>
    <fill>
      <patternFill patternType="solid">
        <fgColor indexed="46"/>
        <bgColor indexed="64"/>
      </patternFill>
    </fill>
    <fill>
      <patternFill patternType="solid">
        <fgColor indexed="26"/>
        <bgColor indexed="64"/>
      </patternFill>
    </fill>
    <fill>
      <patternFill patternType="solid">
        <fgColor indexed="9"/>
        <bgColor indexed="64"/>
      </patternFill>
    </fill>
    <fill>
      <patternFill patternType="solid">
        <fgColor indexed="44"/>
        <bgColor indexed="64"/>
      </patternFill>
    </fill>
    <fill>
      <patternFill patternType="solid">
        <fgColor indexed="31"/>
        <bgColor indexed="64"/>
      </patternFill>
    </fill>
    <fill>
      <patternFill patternType="solid">
        <fgColor indexed="29"/>
        <bgColor indexed="64"/>
      </patternFill>
    </fill>
    <fill>
      <patternFill patternType="solid">
        <fgColor indexed="45"/>
        <bgColor indexed="64"/>
      </patternFill>
    </fill>
    <fill>
      <patternFill patternType="solid">
        <fgColor indexed="57"/>
        <bgColor indexed="64"/>
      </patternFill>
    </fill>
    <fill>
      <patternFill patternType="solid">
        <fgColor indexed="11"/>
        <bgColor indexed="64"/>
      </patternFill>
    </fill>
    <fill>
      <patternFill patternType="solid">
        <fgColor indexed="42"/>
        <bgColor indexed="64"/>
      </patternFill>
    </fill>
    <fill>
      <patternFill patternType="solid">
        <fgColor indexed="17"/>
        <bgColor indexed="64"/>
      </patternFill>
    </fill>
    <fill>
      <patternFill patternType="solid">
        <fgColor indexed="50"/>
        <bgColor indexed="64"/>
      </patternFill>
    </fill>
    <fill>
      <patternFill patternType="solid">
        <fgColor indexed="23"/>
        <bgColor indexed="64"/>
      </patternFill>
    </fill>
    <fill>
      <patternFill patternType="solid">
        <fgColor indexed="13"/>
        <bgColor indexed="64"/>
      </patternFill>
    </fill>
    <fill>
      <patternFill patternType="solid">
        <fgColor indexed="8"/>
        <bgColor indexed="64"/>
      </patternFill>
    </fill>
    <fill>
      <patternFill patternType="solid">
        <fgColor indexed="52"/>
        <bgColor indexed="64"/>
      </patternFill>
    </fill>
    <fill>
      <patternFill patternType="solid">
        <fgColor indexed="62"/>
        <bgColor indexed="64"/>
      </patternFill>
    </fill>
    <fill>
      <patternFill patternType="solid">
        <fgColor theme="1" tint="0.49998474074526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right style="thin">
        <color indexed="18"/>
      </right>
      <top/>
      <bottom/>
      <diagonal/>
    </border>
    <border>
      <left/>
      <right style="thin">
        <color indexed="18"/>
      </right>
      <top style="thin">
        <color indexed="18"/>
      </top>
      <bottom/>
      <diagonal/>
    </border>
    <border>
      <left style="thin">
        <color indexed="64"/>
      </left>
      <right/>
      <top style="thin">
        <color indexed="64"/>
      </top>
      <bottom style="dotted">
        <color indexed="64"/>
      </bottom>
      <diagonal/>
    </border>
    <border>
      <left style="thin">
        <color indexed="64"/>
      </left>
      <right/>
      <top style="dotted">
        <color indexed="64"/>
      </top>
      <bottom/>
      <diagonal/>
    </border>
    <border>
      <left style="thin">
        <color indexed="64"/>
      </left>
      <right/>
      <top/>
      <bottom/>
      <diagonal/>
    </border>
    <border>
      <left style="hair">
        <color indexed="64"/>
      </left>
      <right style="hair">
        <color indexed="64"/>
      </right>
      <top style="medium">
        <color indexed="64"/>
      </top>
      <bottom style="dotted">
        <color indexed="64"/>
      </bottom>
      <diagonal/>
    </border>
    <border>
      <left style="hair">
        <color indexed="64"/>
      </left>
      <right style="medium">
        <color indexed="64"/>
      </right>
      <top style="medium">
        <color indexed="64"/>
      </top>
      <bottom style="dotted">
        <color indexed="64"/>
      </bottom>
      <diagonal/>
    </border>
    <border>
      <left style="hair">
        <color indexed="64"/>
      </left>
      <right style="hair">
        <color indexed="64"/>
      </right>
      <top style="dotted">
        <color indexed="64"/>
      </top>
      <bottom style="dotted">
        <color indexed="64"/>
      </bottom>
      <diagonal/>
    </border>
    <border>
      <left style="hair">
        <color indexed="64"/>
      </left>
      <right style="medium">
        <color indexed="64"/>
      </right>
      <top style="dotted">
        <color indexed="64"/>
      </top>
      <bottom style="dotted">
        <color indexed="64"/>
      </bottom>
      <diagonal/>
    </border>
    <border>
      <left style="hair">
        <color indexed="64"/>
      </left>
      <right style="hair">
        <color indexed="64"/>
      </right>
      <top style="dotted">
        <color indexed="64"/>
      </top>
      <bottom style="medium">
        <color indexed="64"/>
      </bottom>
      <diagonal/>
    </border>
    <border>
      <left style="hair">
        <color indexed="64"/>
      </left>
      <right style="medium">
        <color indexed="64"/>
      </right>
      <top style="dotted">
        <color indexed="64"/>
      </top>
      <bottom style="medium">
        <color indexed="64"/>
      </bottom>
      <diagonal/>
    </border>
    <border>
      <left style="medium">
        <color indexed="64"/>
      </left>
      <right style="hair">
        <color indexed="64"/>
      </right>
      <top style="medium">
        <color indexed="64"/>
      </top>
      <bottom style="dotted">
        <color indexed="64"/>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dotted">
        <color indexed="64"/>
      </top>
      <bottom style="medium">
        <color indexed="64"/>
      </bottom>
      <diagonal/>
    </border>
    <border>
      <left style="thin">
        <color indexed="64"/>
      </left>
      <right style="hair">
        <color indexed="64"/>
      </right>
      <top style="dotted">
        <color indexed="64"/>
      </top>
      <bottom style="thin">
        <color indexed="64"/>
      </bottom>
      <diagonal/>
    </border>
    <border>
      <left style="hair">
        <color indexed="64"/>
      </left>
      <right style="hair">
        <color indexed="64"/>
      </right>
      <top style="dotted">
        <color indexed="64"/>
      </top>
      <bottom style="thin">
        <color indexed="64"/>
      </bottom>
      <diagonal/>
    </border>
    <border>
      <left style="hair">
        <color indexed="64"/>
      </left>
      <right/>
      <top style="dotted">
        <color indexed="64"/>
      </top>
      <bottom style="thin">
        <color indexed="64"/>
      </bottom>
      <diagonal/>
    </border>
    <border>
      <left style="medium">
        <color indexed="64"/>
      </left>
      <right style="hair">
        <color indexed="64"/>
      </right>
      <top/>
      <bottom style="dotted">
        <color indexed="64"/>
      </bottom>
      <diagonal/>
    </border>
    <border>
      <left style="hair">
        <color indexed="64"/>
      </left>
      <right style="hair">
        <color indexed="64"/>
      </right>
      <top/>
      <bottom style="dotted">
        <color indexed="64"/>
      </bottom>
      <diagonal/>
    </border>
    <border>
      <left style="hair">
        <color indexed="64"/>
      </left>
      <right style="medium">
        <color indexed="64"/>
      </right>
      <top/>
      <bottom style="dotted">
        <color indexed="64"/>
      </bottom>
      <diagonal/>
    </border>
    <border>
      <left style="thin">
        <color indexed="18"/>
      </left>
      <right/>
      <top style="thin">
        <color indexed="18"/>
      </top>
      <bottom style="thin">
        <color indexed="18"/>
      </bottom>
      <diagonal/>
    </border>
    <border>
      <left style="thin">
        <color indexed="18"/>
      </left>
      <right/>
      <top style="thin">
        <color indexed="18"/>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116">
    <xf numFmtId="0" fontId="0" fillId="0" borderId="0" xfId="0"/>
    <xf numFmtId="0" fontId="3" fillId="2" borderId="0" xfId="0" applyFont="1" applyFill="1" applyAlignment="1" applyProtection="1">
      <alignment horizontal="left" vertical="center"/>
    </xf>
    <xf numFmtId="0" fontId="3" fillId="3" borderId="1" xfId="0" applyFont="1" applyFill="1" applyBorder="1" applyAlignment="1" applyProtection="1">
      <alignment horizontal="center" vertical="center"/>
      <protection locked="0"/>
    </xf>
    <xf numFmtId="0" fontId="3" fillId="2" borderId="0" xfId="0" applyFont="1" applyFill="1" applyAlignment="1" applyProtection="1">
      <alignment vertical="center"/>
    </xf>
    <xf numFmtId="0" fontId="3" fillId="3" borderId="1" xfId="0" applyNumberFormat="1" applyFont="1" applyFill="1" applyBorder="1" applyAlignment="1" applyProtection="1">
      <alignment horizontal="center" vertical="center"/>
      <protection locked="0"/>
    </xf>
    <xf numFmtId="0" fontId="5" fillId="2" borderId="0" xfId="1" applyFont="1" applyFill="1" applyBorder="1" applyAlignment="1" applyProtection="1">
      <alignment horizontal="center" vertical="center"/>
    </xf>
    <xf numFmtId="0" fontId="6" fillId="2" borderId="0" xfId="0" applyFont="1" applyFill="1" applyBorder="1" applyAlignment="1" applyProtection="1">
      <alignment horizontal="center" vertical="center"/>
    </xf>
    <xf numFmtId="0" fontId="7" fillId="2" borderId="0" xfId="1" applyFont="1" applyFill="1" applyBorder="1" applyAlignment="1" applyProtection="1">
      <alignment horizontal="center" vertical="center"/>
    </xf>
    <xf numFmtId="0" fontId="3" fillId="2" borderId="0" xfId="0" applyFont="1" applyFill="1" applyAlignment="1" applyProtection="1">
      <alignment horizontal="right" vertical="center"/>
    </xf>
    <xf numFmtId="0" fontId="3" fillId="2" borderId="0" xfId="0" applyNumberFormat="1" applyFont="1" applyFill="1" applyAlignment="1" applyProtection="1">
      <alignment vertical="center"/>
    </xf>
    <xf numFmtId="0" fontId="5" fillId="2" borderId="0" xfId="0" applyFont="1" applyFill="1" applyAlignment="1" applyProtection="1">
      <alignment horizontal="center" vertical="center"/>
    </xf>
    <xf numFmtId="0" fontId="8" fillId="2" borderId="0" xfId="0" applyFont="1" applyFill="1" applyAlignment="1" applyProtection="1">
      <alignment horizontal="center" vertical="center"/>
    </xf>
    <xf numFmtId="0" fontId="3" fillId="2" borderId="0" xfId="0" applyFont="1" applyFill="1" applyBorder="1" applyAlignment="1" applyProtection="1">
      <alignment vertical="center"/>
    </xf>
    <xf numFmtId="0" fontId="7" fillId="2" borderId="0" xfId="0" applyFont="1" applyFill="1" applyBorder="1" applyAlignment="1" applyProtection="1">
      <alignment horizontal="center" vertical="center"/>
    </xf>
    <xf numFmtId="0" fontId="9" fillId="2" borderId="0" xfId="0" applyFont="1" applyFill="1" applyAlignment="1" applyProtection="1">
      <alignment vertical="center"/>
    </xf>
    <xf numFmtId="0" fontId="10" fillId="2" borderId="0" xfId="1" applyFont="1" applyFill="1" applyBorder="1" applyAlignment="1" applyProtection="1">
      <alignment horizontal="center" vertical="center"/>
    </xf>
    <xf numFmtId="0" fontId="10" fillId="2" borderId="0" xfId="0" applyFont="1" applyFill="1" applyAlignment="1" applyProtection="1">
      <alignment horizontal="right" vertical="center"/>
    </xf>
    <xf numFmtId="165" fontId="11" fillId="4" borderId="1" xfId="0" applyNumberFormat="1" applyFont="1" applyFill="1" applyBorder="1" applyAlignment="1" applyProtection="1">
      <alignment horizontal="center" vertical="center"/>
    </xf>
    <xf numFmtId="164" fontId="3" fillId="2" borderId="0" xfId="1" applyNumberFormat="1" applyFont="1" applyFill="1" applyBorder="1" applyAlignment="1" applyProtection="1">
      <alignment horizontal="center" vertical="center"/>
    </xf>
    <xf numFmtId="166" fontId="5" fillId="5" borderId="1" xfId="0" applyNumberFormat="1" applyFont="1" applyFill="1" applyBorder="1" applyAlignment="1" applyProtection="1">
      <alignment horizontal="center" vertical="center"/>
    </xf>
    <xf numFmtId="164" fontId="3" fillId="2" borderId="0" xfId="0" applyNumberFormat="1" applyFont="1" applyFill="1" applyBorder="1" applyAlignment="1" applyProtection="1">
      <alignment horizontal="center" vertical="center"/>
    </xf>
    <xf numFmtId="0" fontId="12" fillId="2" borderId="0" xfId="0" applyFont="1" applyFill="1" applyAlignment="1" applyProtection="1">
      <alignment horizontal="right" vertical="center"/>
    </xf>
    <xf numFmtId="167" fontId="3" fillId="2" borderId="1" xfId="0" quotePrefix="1" applyNumberFormat="1" applyFont="1" applyFill="1" applyBorder="1" applyAlignment="1" applyProtection="1">
      <alignment horizontal="center" vertical="center"/>
    </xf>
    <xf numFmtId="167" fontId="3" fillId="2" borderId="1" xfId="0" applyNumberFormat="1" applyFont="1" applyFill="1" applyBorder="1" applyAlignment="1" applyProtection="1">
      <alignment horizontal="center" vertical="center"/>
    </xf>
    <xf numFmtId="0" fontId="3" fillId="2" borderId="0" xfId="1" applyFont="1" applyFill="1" applyBorder="1" applyAlignment="1" applyProtection="1">
      <alignment horizontal="center" vertical="center"/>
    </xf>
    <xf numFmtId="0" fontId="13" fillId="2" borderId="0" xfId="1" applyFont="1" applyFill="1" applyBorder="1" applyAlignment="1" applyProtection="1">
      <alignment vertical="center"/>
    </xf>
    <xf numFmtId="0" fontId="13" fillId="2" borderId="0" xfId="1" applyFont="1" applyFill="1" applyBorder="1" applyAlignment="1" applyProtection="1">
      <alignment horizontal="center" vertical="center"/>
    </xf>
    <xf numFmtId="167" fontId="3" fillId="2" borderId="0" xfId="0" applyNumberFormat="1" applyFont="1" applyFill="1" applyBorder="1" applyAlignment="1" applyProtection="1">
      <alignment horizontal="center" vertical="center"/>
    </xf>
    <xf numFmtId="0" fontId="14" fillId="2" borderId="0" xfId="1" applyFont="1" applyFill="1" applyBorder="1" applyAlignment="1" applyProtection="1">
      <alignment horizontal="left" vertical="center" indent="1"/>
    </xf>
    <xf numFmtId="168" fontId="15" fillId="5" borderId="1" xfId="0" applyNumberFormat="1" applyFont="1" applyFill="1" applyBorder="1" applyAlignment="1" applyProtection="1">
      <alignment horizontal="center" vertical="center"/>
    </xf>
    <xf numFmtId="169" fontId="16" fillId="6" borderId="2" xfId="0" applyNumberFormat="1" applyFont="1" applyFill="1" applyBorder="1" applyAlignment="1" applyProtection="1">
      <alignment horizontal="center" vertical="center"/>
    </xf>
    <xf numFmtId="169" fontId="16" fillId="6" borderId="3" xfId="0" applyNumberFormat="1" applyFont="1" applyFill="1" applyBorder="1" applyAlignment="1" applyProtection="1">
      <alignment horizontal="center" vertical="center"/>
    </xf>
    <xf numFmtId="0" fontId="17" fillId="2" borderId="0" xfId="0" applyFont="1" applyFill="1" applyBorder="1" applyAlignment="1" applyProtection="1">
      <alignment horizontal="center" vertical="center"/>
    </xf>
    <xf numFmtId="0" fontId="3" fillId="2" borderId="4" xfId="0" applyFont="1" applyFill="1" applyBorder="1" applyAlignment="1" applyProtection="1">
      <alignment horizontal="center" vertical="center"/>
    </xf>
    <xf numFmtId="0" fontId="3" fillId="2" borderId="0" xfId="0" applyFont="1" applyFill="1" applyAlignment="1" applyProtection="1">
      <alignment horizontal="center" vertical="center"/>
    </xf>
    <xf numFmtId="0" fontId="2" fillId="7" borderId="1" xfId="0" applyFont="1" applyFill="1" applyBorder="1" applyAlignment="1">
      <alignment horizontal="left"/>
    </xf>
    <xf numFmtId="0" fontId="2" fillId="8" borderId="1" xfId="0" applyFont="1" applyFill="1" applyBorder="1" applyAlignment="1">
      <alignment horizontal="left"/>
    </xf>
    <xf numFmtId="0" fontId="2" fillId="9" borderId="1" xfId="0" applyFont="1" applyFill="1" applyBorder="1" applyAlignment="1">
      <alignment horizontal="left"/>
    </xf>
    <xf numFmtId="0" fontId="2" fillId="10" borderId="1" xfId="0" applyFont="1" applyFill="1" applyBorder="1" applyAlignment="1">
      <alignment horizontal="left"/>
    </xf>
    <xf numFmtId="0" fontId="2" fillId="11" borderId="1" xfId="0" applyFont="1" applyFill="1" applyBorder="1" applyAlignment="1">
      <alignment horizontal="left"/>
    </xf>
    <xf numFmtId="0" fontId="2" fillId="12" borderId="1" xfId="0" applyFont="1" applyFill="1" applyBorder="1" applyAlignment="1">
      <alignment horizontal="left"/>
    </xf>
    <xf numFmtId="0" fontId="2" fillId="13" borderId="1" xfId="0" applyFont="1" applyFill="1" applyBorder="1" applyAlignment="1">
      <alignment horizontal="left"/>
    </xf>
    <xf numFmtId="0" fontId="2" fillId="14" borderId="1" xfId="0" applyFont="1" applyFill="1" applyBorder="1" applyAlignment="1">
      <alignment horizontal="left"/>
    </xf>
    <xf numFmtId="0" fontId="2" fillId="15" borderId="1" xfId="0" applyFont="1" applyFill="1" applyBorder="1" applyAlignment="1">
      <alignment horizontal="left"/>
    </xf>
    <xf numFmtId="0" fontId="2" fillId="0" borderId="1" xfId="0" applyFont="1" applyBorder="1" applyAlignment="1">
      <alignment horizontal="left"/>
    </xf>
    <xf numFmtId="0" fontId="0" fillId="0" borderId="1" xfId="0" applyBorder="1"/>
    <xf numFmtId="0" fontId="19" fillId="16" borderId="0" xfId="0" applyNumberFormat="1" applyFont="1" applyFill="1" applyBorder="1" applyProtection="1"/>
    <xf numFmtId="0" fontId="3" fillId="16" borderId="0" xfId="0" applyFont="1" applyFill="1" applyBorder="1" applyAlignment="1" applyProtection="1"/>
    <xf numFmtId="0" fontId="3" fillId="16" borderId="0" xfId="0" applyFont="1" applyFill="1" applyBorder="1" applyProtection="1"/>
    <xf numFmtId="0" fontId="21" fillId="16" borderId="0" xfId="1" applyNumberFormat="1" applyFont="1" applyFill="1" applyBorder="1" applyAlignment="1" applyProtection="1">
      <alignment horizontal="center" vertical="center"/>
    </xf>
    <xf numFmtId="0" fontId="22" fillId="0" borderId="0" xfId="0" applyFont="1" applyFill="1" applyBorder="1" applyAlignment="1" applyProtection="1">
      <alignment horizontal="left" vertical="center" indent="7"/>
    </xf>
    <xf numFmtId="0" fontId="22" fillId="0" borderId="0" xfId="0" applyFont="1" applyFill="1" applyBorder="1" applyAlignment="1" applyProtection="1">
      <alignment vertical="center"/>
    </xf>
    <xf numFmtId="0" fontId="23" fillId="0" borderId="0" xfId="0" applyFont="1" applyFill="1" applyBorder="1" applyProtection="1"/>
    <xf numFmtId="170" fontId="23" fillId="0" borderId="0" xfId="0" applyNumberFormat="1" applyFont="1" applyFill="1" applyBorder="1" applyProtection="1"/>
    <xf numFmtId="0" fontId="3" fillId="16" borderId="0" xfId="0" applyFont="1" applyFill="1" applyBorder="1" applyAlignment="1" applyProtection="1">
      <alignment horizontal="center" vertical="center"/>
    </xf>
    <xf numFmtId="172" fontId="18" fillId="5" borderId="5" xfId="0" applyNumberFormat="1" applyFont="1" applyFill="1" applyBorder="1" applyAlignment="1" applyProtection="1">
      <alignment horizontal="center" vertical="top"/>
    </xf>
    <xf numFmtId="170" fontId="3" fillId="0" borderId="0" xfId="0" applyNumberFormat="1" applyFont="1" applyFill="1" applyBorder="1" applyAlignment="1" applyProtection="1">
      <alignment horizontal="center" vertical="center"/>
    </xf>
    <xf numFmtId="0" fontId="3" fillId="16" borderId="0" xfId="0" applyNumberFormat="1" applyFont="1" applyFill="1" applyBorder="1" applyAlignment="1" applyProtection="1">
      <alignment horizontal="center" vertical="center"/>
    </xf>
    <xf numFmtId="0" fontId="3" fillId="5" borderId="0" xfId="0" applyFont="1" applyFill="1" applyBorder="1" applyAlignment="1" applyProtection="1">
      <alignment horizontal="center" vertical="center"/>
    </xf>
    <xf numFmtId="0" fontId="5" fillId="5" borderId="0" xfId="0" applyFont="1" applyFill="1" applyBorder="1" applyAlignment="1" applyProtection="1">
      <alignment horizontal="center" vertical="center"/>
    </xf>
    <xf numFmtId="0" fontId="3" fillId="5" borderId="0" xfId="0" applyFont="1" applyFill="1" applyBorder="1" applyAlignment="1" applyProtection="1">
      <alignment vertical="center"/>
    </xf>
    <xf numFmtId="2" fontId="3" fillId="5" borderId="0" xfId="0" applyNumberFormat="1" applyFont="1" applyFill="1" applyBorder="1" applyAlignment="1" applyProtection="1">
      <alignment vertical="center"/>
    </xf>
    <xf numFmtId="0" fontId="19" fillId="16" borderId="0" xfId="0" applyNumberFormat="1" applyFont="1" applyFill="1" applyBorder="1" applyAlignment="1" applyProtection="1"/>
    <xf numFmtId="0" fontId="20" fillId="16" borderId="0" xfId="0" applyFont="1" applyFill="1" applyBorder="1" applyProtection="1"/>
    <xf numFmtId="171" fontId="24" fillId="5" borderId="6" xfId="0" applyNumberFormat="1" applyFont="1" applyFill="1" applyBorder="1" applyAlignment="1" applyProtection="1">
      <alignment horizontal="center"/>
    </xf>
    <xf numFmtId="0" fontId="2" fillId="17" borderId="1" xfId="0" applyFont="1" applyFill="1" applyBorder="1" applyAlignment="1">
      <alignment horizontal="left"/>
    </xf>
    <xf numFmtId="0" fontId="26" fillId="2" borderId="0" xfId="0" applyFont="1" applyFill="1" applyAlignment="1" applyProtection="1">
      <alignment vertical="center"/>
    </xf>
    <xf numFmtId="0" fontId="25" fillId="18" borderId="7" xfId="0" applyFont="1" applyFill="1" applyBorder="1" applyAlignment="1" applyProtection="1">
      <alignment horizontal="left" vertical="center" indent="1"/>
    </xf>
    <xf numFmtId="0" fontId="1" fillId="18" borderId="8" xfId="0" applyFont="1" applyFill="1" applyBorder="1" applyAlignment="1" applyProtection="1">
      <alignment horizontal="center" vertical="center"/>
    </xf>
    <xf numFmtId="0" fontId="0" fillId="19" borderId="1" xfId="0" applyFill="1" applyBorder="1"/>
    <xf numFmtId="0" fontId="25" fillId="18" borderId="9" xfId="0" applyFont="1" applyFill="1" applyBorder="1" applyAlignment="1" applyProtection="1">
      <alignment horizontal="left" vertical="center" indent="1"/>
    </xf>
    <xf numFmtId="0" fontId="18" fillId="0" borderId="10" xfId="0" applyFont="1" applyFill="1" applyBorder="1" applyAlignment="1" applyProtection="1">
      <alignment horizontal="center" vertical="center" shrinkToFit="1"/>
      <protection locked="0"/>
    </xf>
    <xf numFmtId="0" fontId="18" fillId="0" borderId="11" xfId="0" applyFont="1" applyFill="1" applyBorder="1" applyAlignment="1" applyProtection="1">
      <alignment horizontal="center" vertical="center" shrinkToFit="1"/>
      <protection locked="0"/>
    </xf>
    <xf numFmtId="0" fontId="18" fillId="0" borderId="12" xfId="0" applyFont="1" applyFill="1" applyBorder="1" applyAlignment="1" applyProtection="1">
      <alignment horizontal="center" vertical="center" shrinkToFit="1"/>
      <protection locked="0"/>
    </xf>
    <xf numFmtId="0" fontId="18" fillId="0" borderId="13" xfId="0" applyFont="1" applyFill="1" applyBorder="1" applyAlignment="1" applyProtection="1">
      <alignment horizontal="center" vertical="center" shrinkToFit="1"/>
      <protection locked="0"/>
    </xf>
    <xf numFmtId="0" fontId="18" fillId="0" borderId="14" xfId="0" applyFont="1" applyFill="1" applyBorder="1" applyAlignment="1" applyProtection="1">
      <alignment horizontal="center" vertical="center" shrinkToFit="1"/>
      <protection locked="0"/>
    </xf>
    <xf numFmtId="0" fontId="18" fillId="0" borderId="15" xfId="0" applyFont="1" applyFill="1" applyBorder="1" applyAlignment="1" applyProtection="1">
      <alignment horizontal="center" vertical="center" shrinkToFit="1"/>
      <protection locked="0"/>
    </xf>
    <xf numFmtId="0" fontId="24" fillId="0" borderId="16" xfId="0" applyFont="1" applyFill="1" applyBorder="1" applyAlignment="1" applyProtection="1">
      <alignment horizontal="left" vertical="center" indent="1"/>
    </xf>
    <xf numFmtId="0" fontId="24" fillId="0" borderId="17" xfId="0" applyFont="1" applyFill="1" applyBorder="1" applyAlignment="1" applyProtection="1">
      <alignment horizontal="left" vertical="center" indent="1"/>
    </xf>
    <xf numFmtId="0" fontId="18" fillId="0" borderId="18" xfId="0" applyFont="1" applyFill="1" applyBorder="1" applyAlignment="1" applyProtection="1">
      <alignment horizontal="center" vertical="center"/>
    </xf>
    <xf numFmtId="0" fontId="18" fillId="17" borderId="19" xfId="0" applyFont="1" applyFill="1" applyBorder="1" applyAlignment="1" applyProtection="1">
      <alignment horizontal="center" vertical="center"/>
    </xf>
    <xf numFmtId="2" fontId="18" fillId="17" borderId="20" xfId="0" applyNumberFormat="1" applyFont="1" applyFill="1" applyBorder="1" applyAlignment="1" applyProtection="1">
      <alignment horizontal="center" vertical="center" shrinkToFit="1"/>
      <protection locked="0"/>
    </xf>
    <xf numFmtId="2" fontId="18" fillId="17" borderId="21" xfId="0" applyNumberFormat="1" applyFont="1" applyFill="1" applyBorder="1" applyAlignment="1" applyProtection="1">
      <alignment horizontal="center" vertical="center" shrinkToFit="1"/>
      <protection locked="0"/>
    </xf>
    <xf numFmtId="49" fontId="3" fillId="2" borderId="0" xfId="0" applyNumberFormat="1" applyFont="1" applyFill="1" applyAlignment="1" applyProtection="1">
      <alignment horizontal="center" vertical="center"/>
    </xf>
    <xf numFmtId="49" fontId="27" fillId="2" borderId="0" xfId="1" applyNumberFormat="1" applyFont="1" applyFill="1" applyAlignment="1" applyProtection="1">
      <alignment horizontal="center" vertical="center"/>
    </xf>
    <xf numFmtId="49" fontId="27" fillId="2" borderId="0" xfId="0" applyNumberFormat="1" applyFont="1" applyFill="1" applyAlignment="1" applyProtection="1">
      <alignment horizontal="center" vertical="center"/>
    </xf>
    <xf numFmtId="0" fontId="4" fillId="0" borderId="0" xfId="1" applyFill="1" applyBorder="1" applyAlignment="1" applyProtection="1">
      <alignment vertical="center"/>
    </xf>
    <xf numFmtId="173" fontId="17" fillId="2" borderId="1" xfId="0" applyNumberFormat="1" applyFont="1" applyFill="1" applyBorder="1" applyAlignment="1" applyProtection="1">
      <alignment horizontal="center" vertical="center"/>
    </xf>
    <xf numFmtId="168" fontId="28" fillId="17" borderId="1" xfId="0" applyNumberFormat="1" applyFont="1" applyFill="1" applyBorder="1" applyAlignment="1" applyProtection="1">
      <alignment horizontal="center" vertical="center"/>
    </xf>
    <xf numFmtId="174" fontId="29" fillId="16" borderId="0" xfId="1" applyNumberFormat="1" applyFont="1" applyFill="1" applyBorder="1" applyAlignment="1" applyProtection="1">
      <alignment horizontal="center" vertical="center"/>
    </xf>
    <xf numFmtId="0" fontId="24" fillId="0" borderId="22" xfId="0" applyFont="1" applyFill="1" applyBorder="1" applyAlignment="1" applyProtection="1">
      <alignment horizontal="left" vertical="center" indent="1"/>
    </xf>
    <xf numFmtId="0" fontId="18" fillId="0" borderId="23" xfId="0" applyFont="1" applyFill="1" applyBorder="1" applyAlignment="1" applyProtection="1">
      <alignment horizontal="center" vertical="center" shrinkToFit="1"/>
      <protection locked="0"/>
    </xf>
    <xf numFmtId="0" fontId="18" fillId="0" borderId="24" xfId="0" applyFont="1" applyFill="1" applyBorder="1" applyAlignment="1" applyProtection="1">
      <alignment horizontal="center" vertical="center" shrinkToFit="1"/>
      <protection locked="0"/>
    </xf>
    <xf numFmtId="0" fontId="30" fillId="20" borderId="1" xfId="0" applyFont="1" applyFill="1" applyBorder="1" applyAlignment="1">
      <alignment horizontal="left"/>
    </xf>
    <xf numFmtId="0" fontId="24" fillId="5" borderId="16" xfId="0" applyFont="1" applyFill="1" applyBorder="1" applyAlignment="1" applyProtection="1">
      <alignment horizontal="left" vertical="center" indent="1"/>
    </xf>
    <xf numFmtId="0" fontId="24" fillId="5" borderId="17" xfId="0" applyFont="1" applyFill="1" applyBorder="1" applyAlignment="1" applyProtection="1">
      <alignment horizontal="left" vertical="center" indent="1"/>
    </xf>
    <xf numFmtId="0" fontId="18" fillId="5" borderId="18" xfId="0" applyFont="1" applyFill="1" applyBorder="1" applyAlignment="1" applyProtection="1">
      <alignment horizontal="center" vertical="center"/>
    </xf>
    <xf numFmtId="0" fontId="24" fillId="5" borderId="22" xfId="0" applyFont="1" applyFill="1" applyBorder="1" applyAlignment="1" applyProtection="1">
      <alignment horizontal="left" vertical="center" indent="1"/>
    </xf>
    <xf numFmtId="0" fontId="3" fillId="0" borderId="0" xfId="0" applyFont="1" applyFill="1" applyBorder="1" applyAlignment="1" applyProtection="1">
      <alignment horizontal="center" vertical="center"/>
    </xf>
    <xf numFmtId="1" fontId="3" fillId="0" borderId="0" xfId="0" applyNumberFormat="1" applyFont="1" applyFill="1" applyBorder="1" applyAlignment="1" applyProtection="1">
      <alignment horizontal="center" vertical="center"/>
    </xf>
    <xf numFmtId="170" fontId="19" fillId="0" borderId="0" xfId="0" applyNumberFormat="1" applyFont="1" applyFill="1" applyBorder="1" applyAlignment="1" applyProtection="1">
      <alignment horizontal="center" vertical="center"/>
    </xf>
    <xf numFmtId="0" fontId="20" fillId="0" borderId="0" xfId="0" applyFont="1" applyFill="1" applyBorder="1" applyProtection="1"/>
    <xf numFmtId="170" fontId="20" fillId="0" borderId="0" xfId="0" applyNumberFormat="1" applyFont="1" applyFill="1" applyBorder="1" applyProtection="1"/>
    <xf numFmtId="0" fontId="3" fillId="0" borderId="0" xfId="0" applyFont="1" applyFill="1" applyBorder="1" applyProtection="1"/>
    <xf numFmtId="170" fontId="3" fillId="0" borderId="0" xfId="0" applyNumberFormat="1" applyFont="1" applyFill="1" applyBorder="1" applyProtection="1"/>
    <xf numFmtId="0" fontId="19" fillId="0" borderId="0" xfId="0" applyNumberFormat="1" applyFont="1" applyFill="1" applyBorder="1" applyProtection="1"/>
    <xf numFmtId="0" fontId="3" fillId="0" borderId="0" xfId="0" applyFont="1" applyFill="1" applyBorder="1" applyAlignment="1" applyProtection="1"/>
    <xf numFmtId="0" fontId="23" fillId="21" borderId="0" xfId="0" applyFont="1" applyFill="1" applyBorder="1" applyProtection="1"/>
    <xf numFmtId="11" fontId="18" fillId="0" borderId="10" xfId="0" applyNumberFormat="1" applyFont="1" applyFill="1" applyBorder="1" applyAlignment="1" applyProtection="1">
      <alignment horizontal="center" vertical="center" shrinkToFit="1"/>
      <protection locked="0"/>
    </xf>
    <xf numFmtId="11" fontId="18" fillId="0" borderId="12" xfId="0" applyNumberFormat="1" applyFont="1" applyFill="1" applyBorder="1" applyAlignment="1" applyProtection="1">
      <alignment horizontal="center" vertical="center" shrinkToFit="1"/>
      <protection locked="0"/>
    </xf>
    <xf numFmtId="11" fontId="18" fillId="0" borderId="14" xfId="0" applyNumberFormat="1" applyFont="1" applyFill="1" applyBorder="1" applyAlignment="1" applyProtection="1">
      <alignment horizontal="center" vertical="center" shrinkToFit="1"/>
      <protection locked="0"/>
    </xf>
    <xf numFmtId="0" fontId="3" fillId="0" borderId="0" xfId="0" applyFont="1" applyFill="1" applyAlignment="1" applyProtection="1">
      <alignment vertical="center"/>
    </xf>
    <xf numFmtId="0" fontId="3" fillId="0" borderId="0" xfId="0" applyFont="1" applyFill="1" applyAlignment="1" applyProtection="1">
      <alignment horizontal="right" vertical="center"/>
    </xf>
    <xf numFmtId="0" fontId="0" fillId="0" borderId="0" xfId="0" applyFill="1"/>
    <xf numFmtId="164" fontId="24" fillId="5" borderId="25" xfId="0" applyNumberFormat="1" applyFont="1" applyFill="1" applyBorder="1" applyAlignment="1" applyProtection="1">
      <alignment horizontal="center" vertical="center"/>
    </xf>
    <xf numFmtId="164" fontId="24" fillId="5" borderId="26" xfId="0" applyNumberFormat="1" applyFont="1" applyFill="1" applyBorder="1" applyAlignment="1" applyProtection="1">
      <alignment horizontal="center" vertical="center"/>
    </xf>
  </cellXfs>
  <cellStyles count="2">
    <cellStyle name="Lien hypertexte" xfId="1" builtinId="8"/>
    <cellStyle name="Normal" xfId="0" builtinId="0"/>
  </cellStyles>
  <dxfs count="81">
    <dxf>
      <fill>
        <patternFill>
          <bgColor theme="9" tint="0.79998168889431442"/>
        </patternFill>
      </fill>
    </dxf>
    <dxf>
      <fill>
        <patternFill>
          <bgColor rgb="FF538ED5"/>
        </patternFill>
      </fill>
    </dxf>
    <dxf>
      <fill>
        <patternFill>
          <bgColor rgb="FF8DB4E3"/>
        </patternFill>
      </fill>
    </dxf>
    <dxf>
      <fill>
        <patternFill>
          <bgColor rgb="FFC5D9F1"/>
        </patternFill>
      </fill>
    </dxf>
    <dxf>
      <fill>
        <patternFill>
          <bgColor rgb="FFD99795"/>
        </patternFill>
      </fill>
    </dxf>
    <dxf>
      <fill>
        <patternFill>
          <bgColor rgb="FFE6B9B8"/>
        </patternFill>
      </fill>
    </dxf>
    <dxf>
      <fill>
        <patternFill>
          <bgColor rgb="FFF2DDDC"/>
        </patternFill>
      </fill>
    </dxf>
    <dxf>
      <fill>
        <patternFill>
          <bgColor rgb="FFF2DDDC"/>
        </patternFill>
      </fill>
    </dxf>
    <dxf>
      <fill>
        <patternFill>
          <bgColor rgb="FFF2DDDC"/>
        </patternFill>
      </fill>
    </dxf>
    <dxf>
      <fill>
        <patternFill>
          <bgColor rgb="FFF2DDDC"/>
        </patternFill>
      </fill>
    </dxf>
    <dxf>
      <fill>
        <patternFill>
          <bgColor rgb="FFF2DDDC"/>
        </patternFill>
      </fill>
    </dxf>
    <dxf>
      <fill>
        <patternFill>
          <bgColor rgb="FF75923C"/>
        </patternFill>
      </fill>
    </dxf>
    <dxf>
      <fill>
        <patternFill>
          <bgColor rgb="FFB7CF87"/>
        </patternFill>
      </fill>
    </dxf>
    <dxf>
      <fill>
        <patternFill>
          <bgColor rgb="FFCFDFAF"/>
        </patternFill>
      </fill>
    </dxf>
    <dxf>
      <fill>
        <patternFill>
          <bgColor rgb="FFDCE7C7"/>
        </patternFill>
      </fill>
    </dxf>
    <dxf>
      <fill>
        <patternFill>
          <bgColor rgb="FF479600"/>
        </patternFill>
      </fill>
    </dxf>
    <dxf>
      <fill>
        <patternFill>
          <bgColor rgb="FF5BC000"/>
        </patternFill>
      </fill>
    </dxf>
    <dxf>
      <fill>
        <patternFill>
          <bgColor rgb="FF6EE600"/>
        </patternFill>
      </fill>
    </dxf>
    <dxf>
      <fill>
        <patternFill>
          <bgColor rgb="FF8CE125"/>
        </patternFill>
      </fill>
    </dxf>
    <dxf>
      <fill>
        <patternFill>
          <bgColor rgb="FF996633"/>
        </patternFill>
      </fill>
    </dxf>
    <dxf>
      <fill>
        <patternFill>
          <bgColor rgb="FFC28446"/>
        </patternFill>
      </fill>
    </dxf>
    <dxf>
      <fill>
        <patternFill>
          <bgColor rgb="FFFFFF00"/>
        </patternFill>
      </fill>
    </dxf>
    <dxf>
      <border>
        <left style="thin">
          <color theme="5" tint="-0.24994659260841701"/>
        </left>
      </border>
    </dxf>
    <dxf>
      <fill>
        <patternFill>
          <bgColor theme="9" tint="0.79998168889431442"/>
        </patternFill>
      </fill>
    </dxf>
    <dxf>
      <fill>
        <patternFill>
          <bgColor indexed="23"/>
        </patternFill>
      </fill>
    </dxf>
    <dxf>
      <border>
        <left style="thin">
          <color theme="5" tint="-0.24994659260841701"/>
        </left>
      </border>
    </dxf>
    <dxf>
      <fill>
        <patternFill>
          <bgColor theme="9" tint="0.79998168889431442"/>
        </patternFill>
      </fill>
    </dxf>
    <dxf>
      <fill>
        <patternFill>
          <bgColor rgb="FF538ED5"/>
        </patternFill>
      </fill>
    </dxf>
    <dxf>
      <fill>
        <patternFill>
          <bgColor rgb="FF8DB4E3"/>
        </patternFill>
      </fill>
    </dxf>
    <dxf>
      <fill>
        <patternFill>
          <bgColor rgb="FFC5D9F1"/>
        </patternFill>
      </fill>
    </dxf>
    <dxf>
      <fill>
        <patternFill>
          <bgColor rgb="FFD99795"/>
        </patternFill>
      </fill>
    </dxf>
    <dxf>
      <fill>
        <patternFill>
          <bgColor rgb="FFE6B9B8"/>
        </patternFill>
      </fill>
    </dxf>
    <dxf>
      <fill>
        <patternFill>
          <bgColor rgb="FFF2DDDC"/>
        </patternFill>
      </fill>
    </dxf>
    <dxf>
      <fill>
        <patternFill>
          <bgColor rgb="FFF2DDDC"/>
        </patternFill>
      </fill>
    </dxf>
    <dxf>
      <fill>
        <patternFill>
          <bgColor rgb="FFF2DDDC"/>
        </patternFill>
      </fill>
    </dxf>
    <dxf>
      <fill>
        <patternFill>
          <bgColor rgb="FFF2DDDC"/>
        </patternFill>
      </fill>
    </dxf>
    <dxf>
      <fill>
        <patternFill>
          <bgColor rgb="FFF2DDDC"/>
        </patternFill>
      </fill>
    </dxf>
    <dxf>
      <fill>
        <patternFill>
          <bgColor rgb="FF75923C"/>
        </patternFill>
      </fill>
    </dxf>
    <dxf>
      <fill>
        <patternFill>
          <bgColor rgb="FFB7CF87"/>
        </patternFill>
      </fill>
    </dxf>
    <dxf>
      <fill>
        <patternFill>
          <bgColor rgb="FFCFDFAF"/>
        </patternFill>
      </fill>
    </dxf>
    <dxf>
      <fill>
        <patternFill>
          <bgColor rgb="FFDCE7C7"/>
        </patternFill>
      </fill>
    </dxf>
    <dxf>
      <fill>
        <patternFill>
          <bgColor rgb="FF479600"/>
        </patternFill>
      </fill>
    </dxf>
    <dxf>
      <fill>
        <patternFill>
          <bgColor rgb="FF5BC000"/>
        </patternFill>
      </fill>
    </dxf>
    <dxf>
      <fill>
        <patternFill>
          <bgColor rgb="FF6EE600"/>
        </patternFill>
      </fill>
    </dxf>
    <dxf>
      <fill>
        <patternFill>
          <bgColor rgb="FF8CE125"/>
        </patternFill>
      </fill>
    </dxf>
    <dxf>
      <fill>
        <patternFill>
          <bgColor rgb="FF996633"/>
        </patternFill>
      </fill>
    </dxf>
    <dxf>
      <fill>
        <patternFill>
          <bgColor rgb="FFC28446"/>
        </patternFill>
      </fill>
    </dxf>
    <dxf>
      <fill>
        <patternFill>
          <bgColor rgb="FFFFFF00"/>
        </patternFill>
      </fill>
    </dxf>
    <dxf>
      <border>
        <left style="thin">
          <color theme="5" tint="-0.24994659260841701"/>
        </left>
      </border>
    </dxf>
    <dxf>
      <fill>
        <patternFill>
          <bgColor theme="9" tint="0.79998168889431442"/>
        </patternFill>
      </fill>
    </dxf>
    <dxf>
      <fill>
        <patternFill>
          <bgColor indexed="23"/>
        </patternFill>
      </fill>
    </dxf>
    <dxf>
      <border>
        <left style="thin">
          <color theme="5" tint="-0.24994659260841701"/>
        </left>
      </border>
    </dxf>
    <dxf>
      <fill>
        <patternFill>
          <bgColor theme="9" tint="0.79998168889431442"/>
        </patternFill>
      </fill>
    </dxf>
    <dxf>
      <fill>
        <patternFill>
          <bgColor rgb="FF538ED5"/>
        </patternFill>
      </fill>
    </dxf>
    <dxf>
      <fill>
        <patternFill>
          <bgColor rgb="FF8DB4E3"/>
        </patternFill>
      </fill>
    </dxf>
    <dxf>
      <fill>
        <patternFill>
          <bgColor rgb="FFC5D9F1"/>
        </patternFill>
      </fill>
    </dxf>
    <dxf>
      <fill>
        <patternFill>
          <bgColor rgb="FFD99795"/>
        </patternFill>
      </fill>
    </dxf>
    <dxf>
      <fill>
        <patternFill>
          <bgColor rgb="FFE6B9B8"/>
        </patternFill>
      </fill>
    </dxf>
    <dxf>
      <fill>
        <patternFill>
          <bgColor rgb="FFF2DDDC"/>
        </patternFill>
      </fill>
    </dxf>
    <dxf>
      <fill>
        <patternFill>
          <bgColor rgb="FFF2DDDC"/>
        </patternFill>
      </fill>
    </dxf>
    <dxf>
      <fill>
        <patternFill>
          <bgColor rgb="FFF2DDDC"/>
        </patternFill>
      </fill>
    </dxf>
    <dxf>
      <fill>
        <patternFill>
          <bgColor rgb="FFF2DDDC"/>
        </patternFill>
      </fill>
    </dxf>
    <dxf>
      <fill>
        <patternFill>
          <bgColor rgb="FFF2DDDC"/>
        </patternFill>
      </fill>
    </dxf>
    <dxf>
      <fill>
        <patternFill>
          <bgColor rgb="FF75923C"/>
        </patternFill>
      </fill>
    </dxf>
    <dxf>
      <fill>
        <patternFill>
          <bgColor rgb="FFB7CF87"/>
        </patternFill>
      </fill>
    </dxf>
    <dxf>
      <fill>
        <patternFill>
          <bgColor rgb="FFCFDFAF"/>
        </patternFill>
      </fill>
    </dxf>
    <dxf>
      <fill>
        <patternFill>
          <bgColor rgb="FFDCE7C7"/>
        </patternFill>
      </fill>
    </dxf>
    <dxf>
      <fill>
        <patternFill>
          <bgColor rgb="FF479600"/>
        </patternFill>
      </fill>
    </dxf>
    <dxf>
      <fill>
        <patternFill>
          <bgColor rgb="FF5BC000"/>
        </patternFill>
      </fill>
    </dxf>
    <dxf>
      <fill>
        <patternFill>
          <bgColor rgb="FF6EE600"/>
        </patternFill>
      </fill>
    </dxf>
    <dxf>
      <fill>
        <patternFill>
          <bgColor rgb="FF8CE125"/>
        </patternFill>
      </fill>
    </dxf>
    <dxf>
      <fill>
        <patternFill>
          <bgColor rgb="FF996633"/>
        </patternFill>
      </fill>
    </dxf>
    <dxf>
      <fill>
        <patternFill>
          <bgColor rgb="FFC28446"/>
        </patternFill>
      </fill>
    </dxf>
    <dxf>
      <fill>
        <patternFill>
          <bgColor rgb="FFFFFF00"/>
        </patternFill>
      </fill>
    </dxf>
    <dxf>
      <border>
        <left style="thin">
          <color theme="5" tint="-0.24994659260841701"/>
        </left>
      </border>
    </dxf>
    <dxf>
      <fill>
        <patternFill>
          <bgColor theme="9" tint="0.79998168889431442"/>
        </patternFill>
      </fill>
    </dxf>
    <dxf>
      <fill>
        <patternFill>
          <bgColor indexed="23"/>
        </patternFill>
      </fill>
    </dxf>
    <dxf>
      <border>
        <left style="thin">
          <color theme="5" tint="-0.24994659260841701"/>
        </left>
      </border>
    </dxf>
    <dxf>
      <font>
        <condense val="0"/>
        <extend val="0"/>
        <color indexed="8"/>
      </font>
      <fill>
        <patternFill>
          <bgColor theme="0" tint="-4.9989318521683403E-2"/>
        </patternFill>
      </fill>
      <border>
        <left style="thin">
          <color indexed="64"/>
        </left>
        <right style="thin">
          <color indexed="64"/>
        </right>
        <top style="thin">
          <color indexed="64"/>
        </top>
        <bottom style="thin">
          <color indexed="64"/>
        </bottom>
      </border>
    </dxf>
    <dxf>
      <font>
        <b val="0"/>
        <i val="0"/>
        <color rgb="FF0000FF"/>
      </font>
      <fill>
        <patternFill patternType="none">
          <bgColor indexed="65"/>
        </patternFill>
      </fill>
      <border>
        <top style="thin">
          <color indexed="64"/>
        </top>
      </border>
    </dxf>
    <dxf>
      <font>
        <b val="0"/>
        <i val="0"/>
        <color rgb="FFC00000"/>
      </font>
      <fill>
        <patternFill patternType="none">
          <bgColor indexed="65"/>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762000</xdr:colOff>
      <xdr:row>52</xdr:row>
      <xdr:rowOff>62752</xdr:rowOff>
    </xdr:from>
    <xdr:to>
      <xdr:col>11</xdr:col>
      <xdr:colOff>116541</xdr:colOff>
      <xdr:row>82</xdr:row>
      <xdr:rowOff>0</xdr:rowOff>
    </xdr:to>
    <xdr:sp macro="" textlink="">
      <xdr:nvSpPr>
        <xdr:cNvPr id="2" name="ZoneTexte 1"/>
        <xdr:cNvSpPr txBox="1"/>
      </xdr:nvSpPr>
      <xdr:spPr>
        <a:xfrm>
          <a:off x="1748118" y="9556376"/>
          <a:ext cx="5423647" cy="53160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DETAILS DES VERSIONS</a:t>
          </a:r>
        </a:p>
        <a:p>
          <a:r>
            <a:rPr lang="fr-FR" sz="1100"/>
            <a:t>V3	MENU 	 Remonté du positionnement des jours fériés</a:t>
          </a:r>
        </a:p>
        <a:p>
          <a:r>
            <a:rPr lang="fr-FR" sz="1100"/>
            <a:t>		 Ajout d'un bouton copier les valeurs</a:t>
          </a:r>
        </a:p>
        <a:p>
          <a:r>
            <a:rPr lang="fr-FR" sz="1100"/>
            <a:t>		 Ajout d'une icone pour rétablir le format des bordures</a:t>
          </a:r>
        </a:p>
        <a:p>
          <a:r>
            <a:rPr lang="fr-FR" sz="1100"/>
            <a:t>		Ajout d'un Bouton Zoom / mois</a:t>
          </a:r>
        </a:p>
        <a:p>
          <a:r>
            <a:rPr lang="fr-FR" sz="1100"/>
            <a:t>	PLANNING 	Renommé Modèle et Masquée</a:t>
          </a:r>
        </a:p>
        <a:p>
          <a:r>
            <a:rPr lang="fr-FR" sz="1100"/>
            <a:t>	MODELE 	C5:AG8 - Suppression des listes déroulantes</a:t>
          </a:r>
        </a:p>
        <a:p>
          <a:r>
            <a:rPr lang="fr-FR" sz="1100"/>
            <a:t>		Masquage des Week-End </a:t>
          </a:r>
        </a:p>
        <a:p>
          <a:r>
            <a:rPr lang="fr-FR" sz="1100"/>
            <a:t>		Ajout d'une instruction dans CREATION DES NOUVEAUX</a:t>
          </a:r>
        </a:p>
        <a:p>
          <a:r>
            <a:rPr lang="fr-FR" sz="1100"/>
            <a:t>		</a:t>
          </a:r>
          <a:r>
            <a:rPr lang="fr-FR" sz="1100" baseline="0"/>
            <a:t>           </a:t>
          </a:r>
          <a:r>
            <a:rPr lang="fr-FR" sz="1100"/>
            <a:t>ONGLETS pour masquer les WE</a:t>
          </a:r>
        </a:p>
        <a:p>
          <a:r>
            <a:rPr lang="fr-FR" sz="1100"/>
            <a:t>	FERMETURE 	Procédure pour fermer sur la page Menu    </a:t>
          </a:r>
        </a:p>
        <a:p>
          <a:r>
            <a:rPr lang="fr-FR" sz="1100"/>
            <a:t> </a:t>
          </a:r>
        </a:p>
        <a:p>
          <a:r>
            <a:rPr lang="fr-FR" sz="1100"/>
            <a:t>V4	Barre Outils	Ajout</a:t>
          </a:r>
          <a:r>
            <a:rPr lang="fr-FR" sz="1100" baseline="0"/>
            <a:t> d'un menu déroulant pour la saisie de l'activité</a:t>
          </a:r>
        </a:p>
        <a:p>
          <a:r>
            <a:rPr lang="fr-FR" sz="1100" baseline="0"/>
            <a:t>		Ajout d'un bouton Copier</a:t>
          </a:r>
        </a:p>
        <a:p>
          <a:r>
            <a:rPr lang="fr-FR" sz="1100" baseline="0"/>
            <a:t>	GENERAL	Raccourci clavier Ctrl + e pour ouvrir la barre de menu</a:t>
          </a:r>
        </a:p>
        <a:p>
          <a:r>
            <a:rPr lang="fr-FR" sz="1100" baseline="0"/>
            <a:t>	Saisie Actv	Possibilité de taper la  1ère lettre</a:t>
          </a:r>
        </a:p>
        <a:p>
          <a:r>
            <a:rPr lang="fr-FR" sz="1100" baseline="0"/>
            <a:t>	</a:t>
          </a:r>
          <a:endParaRPr lang="fr-FR" sz="1100"/>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7937</xdr:colOff>
      <xdr:row>1</xdr:row>
      <xdr:rowOff>23812</xdr:rowOff>
    </xdr:from>
    <xdr:to>
      <xdr:col>1</xdr:col>
      <xdr:colOff>407987</xdr:colOff>
      <xdr:row>2</xdr:row>
      <xdr:rowOff>3175</xdr:rowOff>
    </xdr:to>
    <xdr:pic>
      <xdr:nvPicPr>
        <xdr:cNvPr id="2" name="Image 1" descr="Formation1.jpg"/>
        <xdr:cNvPicPr/>
      </xdr:nvPicPr>
      <xdr:blipFill>
        <a:blip xmlns:r="http://schemas.openxmlformats.org/officeDocument/2006/relationships" r:embed="rId1" cstate="print"/>
        <a:srcRect/>
        <a:stretch>
          <a:fillRect/>
        </a:stretch>
      </xdr:blipFill>
      <xdr:spPr bwMode="auto">
        <a:xfrm>
          <a:off x="254000" y="190500"/>
          <a:ext cx="400050" cy="40005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41564</xdr:colOff>
      <xdr:row>1</xdr:row>
      <xdr:rowOff>13854</xdr:rowOff>
    </xdr:from>
    <xdr:to>
      <xdr:col>1</xdr:col>
      <xdr:colOff>441614</xdr:colOff>
      <xdr:row>1</xdr:row>
      <xdr:rowOff>413904</xdr:rowOff>
    </xdr:to>
    <xdr:pic>
      <xdr:nvPicPr>
        <xdr:cNvPr id="2" name="Image 1" descr="Formation1.jpg"/>
        <xdr:cNvPicPr/>
      </xdr:nvPicPr>
      <xdr:blipFill>
        <a:blip xmlns:r="http://schemas.openxmlformats.org/officeDocument/2006/relationships" r:embed="rId1" cstate="print"/>
        <a:srcRect/>
        <a:stretch>
          <a:fillRect/>
        </a:stretch>
      </xdr:blipFill>
      <xdr:spPr bwMode="auto">
        <a:xfrm>
          <a:off x="285404" y="181494"/>
          <a:ext cx="400050" cy="40005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41564</xdr:colOff>
      <xdr:row>1</xdr:row>
      <xdr:rowOff>13854</xdr:rowOff>
    </xdr:from>
    <xdr:to>
      <xdr:col>1</xdr:col>
      <xdr:colOff>441614</xdr:colOff>
      <xdr:row>1</xdr:row>
      <xdr:rowOff>413904</xdr:rowOff>
    </xdr:to>
    <xdr:pic>
      <xdr:nvPicPr>
        <xdr:cNvPr id="2" name="Image 1" descr="Formation1.jpg"/>
        <xdr:cNvPicPr/>
      </xdr:nvPicPr>
      <xdr:blipFill>
        <a:blip xmlns:r="http://schemas.openxmlformats.org/officeDocument/2006/relationships" r:embed="rId1" cstate="print"/>
        <a:srcRect/>
        <a:stretch>
          <a:fillRect/>
        </a:stretch>
      </xdr:blipFill>
      <xdr:spPr bwMode="auto">
        <a:xfrm>
          <a:off x="290946" y="180109"/>
          <a:ext cx="400050" cy="40005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15240</xdr:rowOff>
    </xdr:from>
    <xdr:to>
      <xdr:col>0</xdr:col>
      <xdr:colOff>6758940</xdr:colOff>
      <xdr:row>49</xdr:row>
      <xdr:rowOff>502920</xdr:rowOff>
    </xdr:to>
    <xdr:sp macro="" textlink="">
      <xdr:nvSpPr>
        <xdr:cNvPr id="2" name="ZoneTexte 1"/>
        <xdr:cNvSpPr txBox="1"/>
      </xdr:nvSpPr>
      <xdr:spPr>
        <a:xfrm>
          <a:off x="0" y="15240"/>
          <a:ext cx="6758940" cy="9448800"/>
        </a:xfrm>
        <a:prstGeom prst="rect">
          <a:avLst/>
        </a:prstGeom>
        <a:blipFill>
          <a:blip xmlns:r="http://schemas.openxmlformats.org/officeDocument/2006/relationships" r:embed="rId1" cstate="print"/>
          <a:tile tx="0" ty="0" sx="100000" sy="100000" flip="none" algn="tl"/>
        </a:blip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solidFill>
                <a:schemeClr val="dk1"/>
              </a:solidFill>
              <a:latin typeface="+mn-lt"/>
              <a:ea typeface="+mn-ea"/>
              <a:cs typeface="+mn-cs"/>
            </a:rPr>
            <a:t>Pour plus de détail</a:t>
          </a:r>
          <a:r>
            <a:rPr lang="fr-FR" sz="1100" baseline="0">
              <a:solidFill>
                <a:schemeClr val="dk1"/>
              </a:solidFill>
              <a:latin typeface="+mn-lt"/>
              <a:ea typeface="+mn-ea"/>
              <a:cs typeface="+mn-cs"/>
            </a:rPr>
            <a:t> sur l'aide, consulter le fichier 'Mode opératoire' ; ce document n'est qu'une aide à la saisie.</a:t>
          </a:r>
        </a:p>
        <a:p>
          <a:r>
            <a:rPr lang="fr-FR" sz="1100" b="1" baseline="0">
              <a:solidFill>
                <a:schemeClr val="dk1"/>
              </a:solidFill>
              <a:latin typeface="+mn-lt"/>
              <a:ea typeface="+mn-ea"/>
              <a:cs typeface="+mn-cs"/>
            </a:rPr>
            <a:t>ERREUR VISUAL BASIC</a:t>
          </a:r>
        </a:p>
        <a:p>
          <a:r>
            <a:rPr lang="fr-FR" sz="1100" b="0" baseline="0">
              <a:solidFill>
                <a:schemeClr val="dk1"/>
              </a:solidFill>
              <a:latin typeface="+mn-lt"/>
              <a:ea typeface="+mn-ea"/>
              <a:cs typeface="+mn-cs"/>
            </a:rPr>
            <a:t>si lors de votre travail la fenêtre suivante s'ouvre</a:t>
          </a:r>
        </a:p>
        <a:p>
          <a:endParaRPr lang="fr-FR" sz="1100" b="0" baseline="0">
            <a:solidFill>
              <a:schemeClr val="dk1"/>
            </a:solidFill>
            <a:latin typeface="+mn-lt"/>
            <a:ea typeface="+mn-ea"/>
            <a:cs typeface="+mn-cs"/>
          </a:endParaRPr>
        </a:p>
        <a:p>
          <a:r>
            <a:rPr lang="fr-FR" sz="1100" b="0" baseline="0">
              <a:solidFill>
                <a:schemeClr val="dk1"/>
              </a:solidFill>
              <a:latin typeface="+mn-lt"/>
              <a:ea typeface="+mn-ea"/>
              <a:cs typeface="+mn-cs"/>
            </a:rPr>
            <a:t>			TOUJOURS CLIQUER SUR FIN</a:t>
          </a:r>
        </a:p>
        <a:p>
          <a:endParaRPr lang="fr-FR" sz="1100" b="0" baseline="0">
            <a:solidFill>
              <a:schemeClr val="dk1"/>
            </a:solidFill>
            <a:latin typeface="+mn-lt"/>
            <a:ea typeface="+mn-ea"/>
            <a:cs typeface="+mn-cs"/>
          </a:endParaRPr>
        </a:p>
        <a:p>
          <a:r>
            <a:rPr lang="fr-FR" sz="1100" b="0" baseline="0">
              <a:solidFill>
                <a:schemeClr val="dk1"/>
              </a:solidFill>
              <a:latin typeface="+mn-lt"/>
              <a:ea typeface="+mn-ea"/>
              <a:cs typeface="+mn-cs"/>
            </a:rPr>
            <a:t>			Si l'erreur se reproduit, envoyer un message à </a:t>
          </a:r>
        </a:p>
        <a:p>
          <a:r>
            <a:rPr lang="fr-FR" sz="1100" b="0" baseline="0">
              <a:solidFill>
                <a:schemeClr val="dk1"/>
              </a:solidFill>
              <a:latin typeface="+mn-lt"/>
              <a:ea typeface="+mn-ea"/>
              <a:cs typeface="+mn-cs"/>
            </a:rPr>
            <a:t>			Marie-Christine Ribaud de Gineste,</a:t>
          </a:r>
        </a:p>
        <a:p>
          <a:r>
            <a:rPr lang="fr-FR" sz="1100" b="0" baseline="0">
              <a:solidFill>
                <a:schemeClr val="dk1"/>
              </a:solidFill>
              <a:latin typeface="+mn-lt"/>
              <a:ea typeface="+mn-ea"/>
              <a:cs typeface="+mn-cs"/>
            </a:rPr>
            <a:t>			en précisant bien comment le problème est arrivé.</a:t>
          </a:r>
        </a:p>
        <a:p>
          <a:endParaRPr lang="fr-FR" sz="1100" b="0" baseline="0">
            <a:solidFill>
              <a:schemeClr val="dk1"/>
            </a:solidFill>
            <a:latin typeface="+mn-lt"/>
            <a:ea typeface="+mn-ea"/>
            <a:cs typeface="+mn-cs"/>
          </a:endParaRPr>
        </a:p>
        <a:p>
          <a:endParaRPr lang="fr-FR" sz="1100" b="0">
            <a:solidFill>
              <a:schemeClr val="dk1"/>
            </a:solidFill>
            <a:latin typeface="+mn-lt"/>
            <a:ea typeface="+mn-ea"/>
            <a:cs typeface="+mn-cs"/>
          </a:endParaRPr>
        </a:p>
        <a:p>
          <a:endParaRPr lang="fr-FR" sz="1100">
            <a:solidFill>
              <a:schemeClr val="dk1"/>
            </a:solidFill>
            <a:latin typeface="+mn-lt"/>
            <a:ea typeface="+mn-ea"/>
            <a:cs typeface="+mn-cs"/>
          </a:endParaRPr>
        </a:p>
        <a:p>
          <a:r>
            <a:rPr lang="fr-FR" sz="1100" b="1" u="sng">
              <a:solidFill>
                <a:schemeClr val="dk1"/>
              </a:solidFill>
              <a:latin typeface="+mn-lt"/>
              <a:ea typeface="+mn-ea"/>
              <a:cs typeface="+mn-cs"/>
            </a:rPr>
            <a:t>BARRE</a:t>
          </a:r>
          <a:r>
            <a:rPr lang="fr-FR" sz="1100" b="1" u="sng" baseline="0">
              <a:solidFill>
                <a:schemeClr val="dk1"/>
              </a:solidFill>
              <a:latin typeface="+mn-lt"/>
              <a:ea typeface="+mn-ea"/>
              <a:cs typeface="+mn-cs"/>
            </a:rPr>
            <a:t> DE MENU / OUTILS</a:t>
          </a:r>
          <a:endParaRPr lang="fr-FR"/>
        </a:p>
        <a:p>
          <a:r>
            <a:rPr lang="fr-FR" sz="1100" baseline="0">
              <a:solidFill>
                <a:schemeClr val="dk1"/>
              </a:solidFill>
              <a:latin typeface="+mn-lt"/>
              <a:ea typeface="+mn-ea"/>
              <a:cs typeface="+mn-cs"/>
            </a:rPr>
            <a:t>Pour l'ouvrir, il y a 2 façons soit par la feuille Menu, soit par le raccourcis clavier </a:t>
          </a:r>
          <a:r>
            <a:rPr lang="fr-FR" sz="1100" b="1" baseline="0">
              <a:solidFill>
                <a:schemeClr val="dk1"/>
              </a:solidFill>
              <a:latin typeface="+mn-lt"/>
              <a:ea typeface="+mn-ea"/>
              <a:cs typeface="+mn-cs"/>
            </a:rPr>
            <a:t>Ctrl + e.</a:t>
          </a:r>
          <a:endParaRPr lang="fr-FR"/>
        </a:p>
        <a:p>
          <a:pPr fontAlgn="base"/>
          <a:r>
            <a:rPr lang="fr-FR" sz="1100" b="1" baseline="0">
              <a:solidFill>
                <a:schemeClr val="dk1"/>
              </a:solidFill>
              <a:latin typeface="+mn-lt"/>
              <a:ea typeface="+mn-ea"/>
              <a:cs typeface="+mn-cs"/>
            </a:rPr>
            <a:t>Attention : </a:t>
          </a:r>
          <a:r>
            <a:rPr lang="fr-FR" sz="1100" b="0" baseline="0">
              <a:solidFill>
                <a:schemeClr val="dk1"/>
              </a:solidFill>
              <a:latin typeface="+mn-lt"/>
              <a:ea typeface="+mn-ea"/>
              <a:cs typeface="+mn-cs"/>
            </a:rPr>
            <a:t>Cette barre d'outils est une fenêtre à part entière ; il convient donc de cliquer sur la feuille de travail pour "reprendre" la main ; faites particulièrement attention en enregistrant, si vous êtes sur la barre, il ne se passe rien.</a:t>
          </a:r>
          <a:endParaRPr lang="fr-FR" sz="1100" b="1" baseline="0">
            <a:solidFill>
              <a:schemeClr val="dk1"/>
            </a:solidFill>
            <a:latin typeface="+mn-lt"/>
            <a:ea typeface="+mn-ea"/>
            <a:cs typeface="+mn-cs"/>
          </a:endParaRPr>
        </a:p>
        <a:p>
          <a:endParaRPr lang="fr-FR" sz="1100">
            <a:solidFill>
              <a:schemeClr val="dk1"/>
            </a:solidFill>
            <a:latin typeface="+mn-lt"/>
            <a:ea typeface="+mn-ea"/>
            <a:cs typeface="+mn-cs"/>
          </a:endParaRPr>
        </a:p>
        <a:p>
          <a:r>
            <a:rPr lang="fr-FR" sz="1100" b="1">
              <a:solidFill>
                <a:schemeClr val="dk1"/>
              </a:solidFill>
              <a:latin typeface="+mn-lt"/>
              <a:ea typeface="+mn-ea"/>
              <a:cs typeface="+mn-cs"/>
            </a:rPr>
            <a:t>OUTIL PLANNING</a:t>
          </a:r>
          <a:endParaRPr lang="fr-FR"/>
        </a:p>
        <a:p>
          <a:r>
            <a:rPr lang="fr-FR" sz="1100">
              <a:solidFill>
                <a:schemeClr val="dk1"/>
              </a:solidFill>
              <a:latin typeface="+mn-lt"/>
              <a:ea typeface="+mn-ea"/>
              <a:cs typeface="+mn-cs"/>
            </a:rPr>
            <a:t>Permet la création d'un nouvel onglet de saisie : sélectionner l'année, le mois, cliquer sur Créer.</a:t>
          </a:r>
          <a:endParaRPr lang="fr-FR"/>
        </a:p>
        <a:p>
          <a:r>
            <a:rPr lang="fr-FR" sz="1100" b="1">
              <a:solidFill>
                <a:schemeClr val="dk1"/>
              </a:solidFill>
              <a:latin typeface="+mn-lt"/>
              <a:ea typeface="+mn-ea"/>
              <a:cs typeface="+mn-cs"/>
            </a:rPr>
            <a:t>Attention</a:t>
          </a:r>
          <a:r>
            <a:rPr lang="fr-FR" sz="1100" baseline="0">
              <a:solidFill>
                <a:schemeClr val="dk1"/>
              </a:solidFill>
              <a:latin typeface="+mn-lt"/>
              <a:ea typeface="+mn-ea"/>
              <a:cs typeface="+mn-cs"/>
            </a:rPr>
            <a:t> : tout nouvel onglet se range avant l'onglet Aide. Si vous ne créer pas les mois dans l'ordre chronologique, il convient de les reclasser manuellement, OU d'utiliser uniquement l'outils </a:t>
          </a:r>
          <a:r>
            <a:rPr lang="fr-FR" sz="1100" b="1" baseline="0">
              <a:solidFill>
                <a:schemeClr val="dk1"/>
              </a:solidFill>
              <a:latin typeface="+mn-lt"/>
              <a:ea typeface="+mn-ea"/>
              <a:cs typeface="+mn-cs"/>
            </a:rPr>
            <a:t>MOIS Du PLANNING.</a:t>
          </a:r>
          <a:endParaRPr lang="fr-FR" sz="1100" b="1">
            <a:solidFill>
              <a:schemeClr val="dk1"/>
            </a:solidFill>
            <a:latin typeface="+mn-lt"/>
            <a:ea typeface="+mn-ea"/>
            <a:cs typeface="+mn-cs"/>
          </a:endParaRPr>
        </a:p>
        <a:p>
          <a:endParaRPr lang="fr-FR" sz="1100">
            <a:solidFill>
              <a:schemeClr val="dk1"/>
            </a:solidFill>
            <a:latin typeface="+mn-lt"/>
            <a:ea typeface="+mn-ea"/>
            <a:cs typeface="+mn-cs"/>
          </a:endParaRPr>
        </a:p>
        <a:p>
          <a:r>
            <a:rPr lang="fr-FR" sz="1100" b="1">
              <a:solidFill>
                <a:schemeClr val="dk1"/>
              </a:solidFill>
              <a:latin typeface="+mn-lt"/>
              <a:ea typeface="+mn-ea"/>
              <a:cs typeface="+mn-cs"/>
            </a:rPr>
            <a:t>BOUTON CALENDRIER</a:t>
          </a:r>
          <a:endParaRPr lang="fr-FR"/>
        </a:p>
        <a:p>
          <a:r>
            <a:rPr lang="fr-FR" sz="1100">
              <a:solidFill>
                <a:schemeClr val="dk1"/>
              </a:solidFill>
              <a:latin typeface="+mn-lt"/>
              <a:ea typeface="+mn-ea"/>
              <a:cs typeface="+mn-cs"/>
            </a:rPr>
            <a:t>Permet</a:t>
          </a:r>
          <a:r>
            <a:rPr lang="fr-FR" sz="1100" baseline="0">
              <a:solidFill>
                <a:schemeClr val="dk1"/>
              </a:solidFill>
              <a:latin typeface="+mn-lt"/>
              <a:ea typeface="+mn-ea"/>
              <a:cs typeface="+mn-cs"/>
            </a:rPr>
            <a:t> de revenir sur la page du calendrier perpétuel et des jours fériés.</a:t>
          </a:r>
          <a:endParaRPr lang="fr-FR"/>
        </a:p>
        <a:p>
          <a:pPr fontAlgn="base"/>
          <a:endParaRPr lang="fr-FR" sz="1100" baseline="0">
            <a:solidFill>
              <a:schemeClr val="dk1"/>
            </a:solidFill>
            <a:latin typeface="+mn-lt"/>
            <a:ea typeface="+mn-ea"/>
            <a:cs typeface="+mn-cs"/>
          </a:endParaRPr>
        </a:p>
        <a:p>
          <a:r>
            <a:rPr lang="fr-FR" sz="1100" b="1" baseline="0">
              <a:solidFill>
                <a:schemeClr val="dk1"/>
              </a:solidFill>
              <a:latin typeface="+mn-lt"/>
              <a:ea typeface="+mn-ea"/>
              <a:cs typeface="+mn-cs"/>
            </a:rPr>
            <a:t>BOUTON QUITTER MENU</a:t>
          </a:r>
          <a:endParaRPr lang="fr-FR"/>
        </a:p>
        <a:p>
          <a:r>
            <a:rPr lang="fr-FR" sz="1100" baseline="0">
              <a:solidFill>
                <a:schemeClr val="dk1"/>
              </a:solidFill>
              <a:latin typeface="+mn-lt"/>
              <a:ea typeface="+mn-ea"/>
              <a:cs typeface="+mn-cs"/>
            </a:rPr>
            <a:t>Permet de fermer l'application en enregistrant le document.</a:t>
          </a:r>
          <a:endParaRPr lang="fr-FR"/>
        </a:p>
        <a:p>
          <a:r>
            <a:rPr lang="fr-FR" sz="1100" b="1" baseline="0">
              <a:solidFill>
                <a:schemeClr val="dk1"/>
              </a:solidFill>
              <a:latin typeface="+mn-lt"/>
              <a:ea typeface="+mn-ea"/>
              <a:cs typeface="+mn-cs"/>
            </a:rPr>
            <a:t>Attention</a:t>
          </a:r>
          <a:r>
            <a:rPr lang="fr-FR" sz="1100" baseline="0">
              <a:solidFill>
                <a:schemeClr val="dk1"/>
              </a:solidFill>
              <a:latin typeface="+mn-lt"/>
              <a:ea typeface="+mn-ea"/>
              <a:cs typeface="+mn-cs"/>
            </a:rPr>
            <a:t> : cette méthode ne demande pas à l'utilisateur s'il est sûre de vouloir fermer et </a:t>
          </a:r>
          <a:r>
            <a:rPr lang="fr-FR" sz="1100" b="1" baseline="0">
              <a:solidFill>
                <a:schemeClr val="dk1"/>
              </a:solidFill>
              <a:latin typeface="+mn-lt"/>
              <a:ea typeface="+mn-ea"/>
              <a:cs typeface="+mn-cs"/>
            </a:rPr>
            <a:t>Enregistrer. </a:t>
          </a:r>
          <a:r>
            <a:rPr lang="fr-FR" sz="1100" b="0" baseline="0">
              <a:solidFill>
                <a:schemeClr val="dk1"/>
              </a:solidFill>
              <a:latin typeface="+mn-lt"/>
              <a:ea typeface="+mn-ea"/>
              <a:cs typeface="+mn-cs"/>
            </a:rPr>
            <a:t>Donc si vous voulez passer par cette fenêtre, fermer soit par Ctrl + F4, soit en fermant la barre d'outil par la croix puis Menu Fermer.</a:t>
          </a:r>
          <a:endParaRPr lang="fr-FR"/>
        </a:p>
        <a:p>
          <a:pPr fontAlgn="base"/>
          <a:endParaRPr lang="fr-FR" sz="1100" b="0" baseline="0">
            <a:solidFill>
              <a:schemeClr val="dk1"/>
            </a:solidFill>
            <a:latin typeface="+mn-lt"/>
            <a:ea typeface="+mn-ea"/>
            <a:cs typeface="+mn-cs"/>
          </a:endParaRPr>
        </a:p>
        <a:p>
          <a:r>
            <a:rPr lang="fr-FR" sz="1100" b="1" baseline="0">
              <a:solidFill>
                <a:schemeClr val="dk1"/>
              </a:solidFill>
              <a:latin typeface="+mn-lt"/>
              <a:ea typeface="+mn-ea"/>
              <a:cs typeface="+mn-cs"/>
            </a:rPr>
            <a:t>OUTIL MOIS Du PLANNING</a:t>
          </a:r>
          <a:endParaRPr lang="fr-FR"/>
        </a:p>
        <a:p>
          <a:r>
            <a:rPr lang="fr-FR" sz="1100" b="0" baseline="0">
              <a:solidFill>
                <a:schemeClr val="dk1"/>
              </a:solidFill>
              <a:latin typeface="+mn-lt"/>
              <a:ea typeface="+mn-ea"/>
              <a:cs typeface="+mn-cs"/>
            </a:rPr>
            <a:t>Il s'agit d'un menu déroulant permettant de se déplacer dans les onglets de travail.</a:t>
          </a:r>
          <a:endParaRPr lang="fr-FR"/>
        </a:p>
        <a:p>
          <a:pPr fontAlgn="base"/>
          <a:endParaRPr lang="fr-FR" sz="1100" b="0" baseline="0">
            <a:solidFill>
              <a:schemeClr val="dk1"/>
            </a:solidFill>
            <a:latin typeface="+mn-lt"/>
            <a:ea typeface="+mn-ea"/>
            <a:cs typeface="+mn-cs"/>
          </a:endParaRPr>
        </a:p>
        <a:p>
          <a:r>
            <a:rPr lang="fr-FR" sz="1100" b="1" baseline="0">
              <a:solidFill>
                <a:schemeClr val="dk1"/>
              </a:solidFill>
              <a:latin typeface="+mn-lt"/>
              <a:ea typeface="+mn-ea"/>
              <a:cs typeface="+mn-cs"/>
            </a:rPr>
            <a:t>OUTILS COLLAGES</a:t>
          </a:r>
          <a:endParaRPr lang="fr-FR"/>
        </a:p>
        <a:p>
          <a:r>
            <a:rPr lang="fr-FR" sz="1100" b="0" i="1" baseline="0">
              <a:solidFill>
                <a:schemeClr val="dk1"/>
              </a:solidFill>
              <a:latin typeface="+mn-lt"/>
              <a:ea typeface="+mn-ea"/>
              <a:cs typeface="+mn-cs"/>
            </a:rPr>
            <a:t>BOUTON  BORDURES :</a:t>
          </a:r>
          <a:r>
            <a:rPr lang="fr-FR" sz="1100" b="0" i="0" baseline="0">
              <a:solidFill>
                <a:schemeClr val="dk1"/>
              </a:solidFill>
              <a:latin typeface="+mn-lt"/>
              <a:ea typeface="+mn-ea"/>
              <a:cs typeface="+mn-cs"/>
            </a:rPr>
            <a:t> permet de rétablir l'ensemble du format des bordures, comme à l'origine.</a:t>
          </a:r>
          <a:endParaRPr lang="fr-FR"/>
        </a:p>
        <a:p>
          <a:r>
            <a:rPr lang="fr-FR" sz="1100" b="0" i="1" baseline="0">
              <a:solidFill>
                <a:schemeClr val="dk1"/>
              </a:solidFill>
              <a:latin typeface="+mn-lt"/>
              <a:ea typeface="+mn-ea"/>
              <a:cs typeface="+mn-cs"/>
            </a:rPr>
            <a:t>BOUTON  COLLE LES VALEURS : </a:t>
          </a:r>
          <a:r>
            <a:rPr lang="fr-FR" sz="1100" b="0" i="0" baseline="0">
              <a:solidFill>
                <a:schemeClr val="dk1"/>
              </a:solidFill>
              <a:latin typeface="+mn-lt"/>
              <a:ea typeface="+mn-ea"/>
              <a:cs typeface="+mn-cs"/>
            </a:rPr>
            <a:t>permet de coller uniquement les valeurs, sans les bordures.</a:t>
          </a:r>
          <a:endParaRPr lang="fr-FR"/>
        </a:p>
        <a:p>
          <a:r>
            <a:rPr lang="fr-FR" sz="1100" b="1" i="0" baseline="0">
              <a:solidFill>
                <a:schemeClr val="dk1"/>
              </a:solidFill>
              <a:latin typeface="+mn-lt"/>
              <a:ea typeface="+mn-ea"/>
              <a:cs typeface="+mn-cs"/>
            </a:rPr>
            <a:t>Attention : </a:t>
          </a:r>
          <a:r>
            <a:rPr lang="fr-FR" sz="1100" b="0" i="0" baseline="0">
              <a:solidFill>
                <a:schemeClr val="dk1"/>
              </a:solidFill>
              <a:latin typeface="+mn-lt"/>
              <a:ea typeface="+mn-ea"/>
              <a:cs typeface="+mn-cs"/>
            </a:rPr>
            <a:t>ne pas faire de sélections multiples. Une fois la (les) valeur(s) collée(s), la mémoire est libérée ???</a:t>
          </a:r>
          <a:endParaRPr lang="fr-FR"/>
        </a:p>
        <a:p>
          <a:pPr fontAlgn="base"/>
          <a:endParaRPr lang="fr-FR" sz="1100" b="0" i="0" baseline="0">
            <a:solidFill>
              <a:schemeClr val="dk1"/>
            </a:solidFill>
            <a:latin typeface="+mn-lt"/>
            <a:ea typeface="+mn-ea"/>
            <a:cs typeface="+mn-cs"/>
          </a:endParaRPr>
        </a:p>
        <a:p>
          <a:r>
            <a:rPr lang="fr-FR" sz="1100" b="1" i="0" baseline="0">
              <a:solidFill>
                <a:schemeClr val="dk1"/>
              </a:solidFill>
              <a:latin typeface="+mn-lt"/>
              <a:ea typeface="+mn-ea"/>
              <a:cs typeface="+mn-cs"/>
            </a:rPr>
            <a:t>BOUTON ZOOM</a:t>
          </a:r>
          <a:endParaRPr lang="fr-FR"/>
        </a:p>
        <a:p>
          <a:r>
            <a:rPr lang="fr-FR" sz="1100" b="0" i="0" baseline="0">
              <a:solidFill>
                <a:schemeClr val="dk1"/>
              </a:solidFill>
              <a:latin typeface="+mn-lt"/>
              <a:ea typeface="+mn-ea"/>
              <a:cs typeface="+mn-cs"/>
            </a:rPr>
            <a:t>Permet de dimensionner votre fenêtre sur l'intégralité du mois concernés.</a:t>
          </a:r>
          <a:endParaRPr lang="fr-FR"/>
        </a:p>
        <a:p>
          <a:pPr fontAlgn="base"/>
          <a:endParaRPr lang="fr-FR" sz="1100" b="0" i="0" baseline="0">
            <a:solidFill>
              <a:schemeClr val="dk1"/>
            </a:solidFill>
            <a:latin typeface="+mn-lt"/>
            <a:ea typeface="+mn-ea"/>
            <a:cs typeface="+mn-cs"/>
          </a:endParaRPr>
        </a:p>
        <a:p>
          <a:r>
            <a:rPr lang="fr-FR" sz="1100" b="1" i="0" baseline="0">
              <a:solidFill>
                <a:schemeClr val="dk1"/>
              </a:solidFill>
              <a:latin typeface="+mn-lt"/>
              <a:ea typeface="+mn-ea"/>
              <a:cs typeface="+mn-cs"/>
            </a:rPr>
            <a:t>OUTIL SAISIE DE L'ACTIVITE</a:t>
          </a:r>
          <a:endParaRPr lang="fr-FR"/>
        </a:p>
        <a:p>
          <a:r>
            <a:rPr lang="fr-FR" sz="1100" b="0" i="0" baseline="0">
              <a:solidFill>
                <a:schemeClr val="dk1"/>
              </a:solidFill>
              <a:latin typeface="+mn-lt"/>
              <a:ea typeface="+mn-ea"/>
              <a:cs typeface="+mn-cs"/>
            </a:rPr>
            <a:t>Permet d'affecter le code de l'activité sur les cellule(s) sélectionnée(s)</a:t>
          </a:r>
          <a:endParaRPr lang="fr-FR" sz="1100" b="0" i="0" u="none" strike="noStrike" baseline="0">
            <a:solidFill>
              <a:schemeClr val="dk1"/>
            </a:solidFill>
            <a:latin typeface="+mn-lt"/>
            <a:ea typeface="+mn-ea"/>
            <a:cs typeface="+mn-cs"/>
          </a:endParaRPr>
        </a:p>
        <a:p>
          <a:r>
            <a:rPr lang="fr-FR" sz="1100" b="1" i="0" u="none" strike="noStrike" baseline="0">
              <a:solidFill>
                <a:schemeClr val="dk1"/>
              </a:solidFill>
              <a:latin typeface="+mn-lt"/>
              <a:ea typeface="+mn-ea"/>
              <a:cs typeface="+mn-cs"/>
            </a:rPr>
            <a:t>Attention : </a:t>
          </a:r>
          <a:r>
            <a:rPr lang="fr-FR" sz="1100" b="0" i="0" u="none" strike="noStrike" baseline="0">
              <a:solidFill>
                <a:schemeClr val="dk1"/>
              </a:solidFill>
              <a:latin typeface="+mn-lt"/>
              <a:ea typeface="+mn-ea"/>
              <a:cs typeface="+mn-cs"/>
            </a:rPr>
            <a:t> Afin d'éviter les erreurs de manipulation, il n'est pas possible d'utiliser le menu déroulant pour remplir les zones de commentaires, il n'est utilisable que sur les feuilles mensuelles. Vous pouvez toujours utiliser le copier / Colle les valeurs.</a:t>
          </a:r>
          <a:endParaRPr lang="fr-FR" b="1"/>
        </a:p>
        <a:p>
          <a:endParaRPr lang="fr-FR" sz="1100">
            <a:solidFill>
              <a:schemeClr val="dk1"/>
            </a:solidFill>
            <a:latin typeface="+mn-lt"/>
            <a:ea typeface="+mn-ea"/>
            <a:cs typeface="+mn-cs"/>
          </a:endParaRPr>
        </a:p>
        <a:p>
          <a:r>
            <a:rPr lang="fr-FR" sz="1100" b="1">
              <a:solidFill>
                <a:schemeClr val="dk1"/>
              </a:solidFill>
              <a:latin typeface="+mn-lt"/>
              <a:ea typeface="+mn-ea"/>
              <a:cs typeface="+mn-cs"/>
            </a:rPr>
            <a:t>SAISIE</a:t>
          </a:r>
          <a:r>
            <a:rPr lang="fr-FR" sz="1100" b="1" baseline="0">
              <a:solidFill>
                <a:schemeClr val="dk1"/>
              </a:solidFill>
              <a:latin typeface="+mn-lt"/>
              <a:ea typeface="+mn-ea"/>
              <a:cs typeface="+mn-cs"/>
            </a:rPr>
            <a:t> DES DONNEES</a:t>
          </a:r>
        </a:p>
        <a:p>
          <a:r>
            <a:rPr lang="fr-FR" sz="1100" b="0" baseline="0">
              <a:solidFill>
                <a:schemeClr val="dk1"/>
              </a:solidFill>
              <a:latin typeface="+mn-lt"/>
              <a:ea typeface="+mn-ea"/>
              <a:cs typeface="+mn-cs"/>
            </a:rPr>
            <a:t>Au regard de chaque personne, la 1ère ligne concerne l'activité du matin, la 2ème, celle de l'après midi et la 3ème est une zone de commentaires</a:t>
          </a:r>
          <a:endParaRPr lang="fr-FR" b="0"/>
        </a:p>
        <a:p>
          <a:pPr eaLnBrk="1" fontAlgn="auto" latinLnBrk="0" hangingPunct="1"/>
          <a:r>
            <a:rPr lang="fr-FR" sz="1100" b="1">
              <a:solidFill>
                <a:schemeClr val="dk1"/>
              </a:solidFill>
              <a:latin typeface="+mn-lt"/>
              <a:ea typeface="+mn-ea"/>
              <a:cs typeface="+mn-cs"/>
            </a:rPr>
            <a:t>Attention :</a:t>
          </a:r>
          <a:r>
            <a:rPr lang="fr-FR" sz="1100">
              <a:solidFill>
                <a:schemeClr val="dk1"/>
              </a:solidFill>
              <a:latin typeface="+mn-lt"/>
              <a:ea typeface="+mn-ea"/>
              <a:cs typeface="+mn-cs"/>
            </a:rPr>
            <a:t> si on utilise la recopie des données par la poignée (petit plus en bas à droite de chaque cellule), on détruit le format des bordures ; il vaut  mieux utiliser la copie (clique droit ou ctrl + C) puis le bouton Coller les valeurs</a:t>
          </a:r>
        </a:p>
      </xdr:txBody>
    </xdr:sp>
    <xdr:clientData/>
  </xdr:twoCellAnchor>
  <xdr:twoCellAnchor editAs="oneCell">
    <xdr:from>
      <xdr:col>0</xdr:col>
      <xdr:colOff>0</xdr:colOff>
      <xdr:row>3</xdr:row>
      <xdr:rowOff>43988</xdr:rowOff>
    </xdr:from>
    <xdr:to>
      <xdr:col>0</xdr:col>
      <xdr:colOff>2377440</xdr:colOff>
      <xdr:row>10</xdr:row>
      <xdr:rowOff>182879</xdr:rowOff>
    </xdr:to>
    <xdr:pic>
      <xdr:nvPicPr>
        <xdr:cNvPr id="67585"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0" y="592628"/>
          <a:ext cx="2377440" cy="1419051"/>
        </a:xfrm>
        <a:prstGeom prst="rect">
          <a:avLst/>
        </a:prstGeom>
        <a:noFill/>
        <a:ln w="1">
          <a:noFill/>
          <a:miter lim="800000"/>
          <a:headEnd/>
          <a:tailEnd type="none" w="med" len="med"/>
        </a:ln>
        <a:effec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nn&#233;es/$donnees/EXCEL/Planning/Copie%20de%20jc-planningcyclique.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S"/>
      <sheetName val="CODES"/>
      <sheetName val="CYCLES"/>
      <sheetName val="MENU"/>
      <sheetName val="PLANNING"/>
    </sheetNames>
    <sheetDataSet>
      <sheetData sheetId="0"/>
      <sheetData sheetId="1">
        <row r="2">
          <cell r="A2">
            <v>0</v>
          </cell>
        </row>
      </sheetData>
      <sheetData sheetId="2"/>
      <sheetData sheetId="3">
        <row r="13">
          <cell r="C13">
            <v>41640</v>
          </cell>
        </row>
        <row r="14">
          <cell r="C14">
            <v>41749</v>
          </cell>
        </row>
      </sheetData>
      <sheetData sheetId="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codeName="Feuil3"/>
  <dimension ref="A1:S85"/>
  <sheetViews>
    <sheetView showGridLines="0" tabSelected="1" zoomScale="85" zoomScaleNormal="85" workbookViewId="0"/>
  </sheetViews>
  <sheetFormatPr baseColWidth="10" defaultRowHeight="14.4"/>
  <cols>
    <col min="1" max="1" width="12.6640625" style="111" customWidth="1"/>
    <col min="2" max="2" width="1.6640625" style="112" customWidth="1"/>
    <col min="3" max="3" width="25.5546875" style="111" customWidth="1"/>
    <col min="4" max="4" width="2.44140625" style="111" customWidth="1"/>
    <col min="5" max="18" width="8.6640625" style="113" customWidth="1"/>
    <col min="19" max="16384" width="11.5546875" style="113"/>
  </cols>
  <sheetData>
    <row r="1" spans="1:19" customFormat="1" ht="15.6">
      <c r="A1" s="5"/>
      <c r="B1" s="5"/>
      <c r="C1" s="5"/>
      <c r="D1" s="3"/>
      <c r="E1" s="28" t="s">
        <v>96</v>
      </c>
      <c r="F1" s="28"/>
      <c r="G1" s="28"/>
      <c r="H1" s="28"/>
      <c r="I1" s="28"/>
      <c r="J1" s="3"/>
      <c r="K1" s="3"/>
      <c r="L1" s="3"/>
      <c r="M1" s="3"/>
      <c r="N1" s="3"/>
      <c r="O1" s="3"/>
      <c r="P1" s="3"/>
      <c r="Q1" s="3"/>
      <c r="R1" s="3"/>
      <c r="S1" s="3"/>
    </row>
    <row r="2" spans="1:19" customFormat="1" ht="21">
      <c r="A2" s="5"/>
      <c r="B2" s="6"/>
      <c r="C2" s="6"/>
      <c r="D2" s="3"/>
      <c r="E2" s="87">
        <f>DATE(YEAR(DATE(ChoixAn,ChoixMois,1) - 180),MONTH(DATE(ChoixAn,ChoixMois,1) - 180),1)</f>
        <v>41030</v>
      </c>
      <c r="F2" s="32" t="str">
        <f>IF(YEAR(E3)&lt;&gt;YEAR(F3),YEAR(F3),"")</f>
        <v/>
      </c>
      <c r="G2" s="32" t="str">
        <f>IF(YEAR(F3)&lt;&gt;YEAR(G3),YEAR(G3),"")</f>
        <v/>
      </c>
      <c r="H2" s="32" t="str">
        <f t="shared" ref="H2:R2" si="0">IF(YEAR(G3)&lt;&gt;YEAR(H3),YEAR(H3),"")</f>
        <v/>
      </c>
      <c r="I2" s="32" t="str">
        <f t="shared" si="0"/>
        <v/>
      </c>
      <c r="J2" s="32" t="str">
        <f t="shared" si="0"/>
        <v/>
      </c>
      <c r="K2" s="32" t="str">
        <f t="shared" si="0"/>
        <v/>
      </c>
      <c r="L2" s="32" t="str">
        <f t="shared" si="0"/>
        <v/>
      </c>
      <c r="M2" s="32">
        <f t="shared" si="0"/>
        <v>2013</v>
      </c>
      <c r="N2" s="32" t="str">
        <f t="shared" si="0"/>
        <v/>
      </c>
      <c r="O2" s="32" t="str">
        <f t="shared" si="0"/>
        <v/>
      </c>
      <c r="P2" s="32" t="str">
        <f t="shared" si="0"/>
        <v/>
      </c>
      <c r="Q2" s="32" t="str">
        <f t="shared" si="0"/>
        <v/>
      </c>
      <c r="R2" s="32" t="str">
        <f t="shared" si="0"/>
        <v/>
      </c>
      <c r="S2" s="3"/>
    </row>
    <row r="3" spans="1:19" customFormat="1" ht="15.6">
      <c r="A3" s="7"/>
      <c r="B3" s="8"/>
      <c r="C3" s="1" t="s">
        <v>17</v>
      </c>
      <c r="D3" s="9"/>
      <c r="E3" s="29">
        <f>DATE(YEAR(DATE(ChoixAn,ChoixMois,1) - 180),MONTH(DATE(ChoixAn,ChoixMois,1) - 180),1)</f>
        <v>41030</v>
      </c>
      <c r="F3" s="29">
        <f>DATE(YEAR(ChoixDate),MONTH(ChoixDate)+1,1)</f>
        <v>41061</v>
      </c>
      <c r="G3" s="29">
        <f>DATE(YEAR(F3),MONTH(F3)+1,1)</f>
        <v>41091</v>
      </c>
      <c r="H3" s="29">
        <f t="shared" ref="H3:R3" si="1">DATE(YEAR(G3),MONTH(G3)+1,1)</f>
        <v>41122</v>
      </c>
      <c r="I3" s="29">
        <f t="shared" si="1"/>
        <v>41153</v>
      </c>
      <c r="J3" s="29">
        <f t="shared" si="1"/>
        <v>41183</v>
      </c>
      <c r="K3" s="88">
        <f t="shared" si="1"/>
        <v>41214</v>
      </c>
      <c r="L3" s="29">
        <f t="shared" si="1"/>
        <v>41244</v>
      </c>
      <c r="M3" s="29">
        <f t="shared" si="1"/>
        <v>41275</v>
      </c>
      <c r="N3" s="29">
        <f t="shared" si="1"/>
        <v>41306</v>
      </c>
      <c r="O3" s="29">
        <f t="shared" si="1"/>
        <v>41334</v>
      </c>
      <c r="P3" s="29">
        <f t="shared" si="1"/>
        <v>41365</v>
      </c>
      <c r="Q3" s="29">
        <f t="shared" si="1"/>
        <v>41395</v>
      </c>
      <c r="R3" s="29">
        <f t="shared" si="1"/>
        <v>41426</v>
      </c>
      <c r="S3" s="3"/>
    </row>
    <row r="4" spans="1:19" customFormat="1">
      <c r="A4" s="5"/>
      <c r="B4" s="10"/>
      <c r="C4" s="2">
        <v>2012</v>
      </c>
      <c r="D4" s="3"/>
      <c r="E4" s="30">
        <f>ChoixDate</f>
        <v>41030</v>
      </c>
      <c r="F4" s="30">
        <f>F3</f>
        <v>41061</v>
      </c>
      <c r="G4" s="30">
        <f t="shared" ref="G4:R4" si="2">G3</f>
        <v>41091</v>
      </c>
      <c r="H4" s="30">
        <f t="shared" si="2"/>
        <v>41122</v>
      </c>
      <c r="I4" s="30">
        <f t="shared" si="2"/>
        <v>41153</v>
      </c>
      <c r="J4" s="30">
        <f t="shared" si="2"/>
        <v>41183</v>
      </c>
      <c r="K4" s="30">
        <f t="shared" si="2"/>
        <v>41214</v>
      </c>
      <c r="L4" s="30">
        <f t="shared" si="2"/>
        <v>41244</v>
      </c>
      <c r="M4" s="30">
        <f t="shared" si="2"/>
        <v>41275</v>
      </c>
      <c r="N4" s="30">
        <f t="shared" si="2"/>
        <v>41306</v>
      </c>
      <c r="O4" s="30">
        <f t="shared" si="2"/>
        <v>41334</v>
      </c>
      <c r="P4" s="30">
        <f t="shared" si="2"/>
        <v>41365</v>
      </c>
      <c r="Q4" s="30">
        <f t="shared" si="2"/>
        <v>41395</v>
      </c>
      <c r="R4" s="30">
        <f t="shared" si="2"/>
        <v>41426</v>
      </c>
      <c r="S4" s="3"/>
    </row>
    <row r="5" spans="1:19" customFormat="1">
      <c r="A5" s="7"/>
      <c r="B5" s="11"/>
      <c r="C5" s="3" t="s">
        <v>18</v>
      </c>
      <c r="D5" s="3"/>
      <c r="E5" s="31">
        <f t="shared" ref="E5:E21" si="3">E4+1</f>
        <v>41031</v>
      </c>
      <c r="F5" s="31">
        <f t="shared" ref="F5:R20" si="4">F4+1</f>
        <v>41062</v>
      </c>
      <c r="G5" s="31">
        <f t="shared" si="4"/>
        <v>41092</v>
      </c>
      <c r="H5" s="31">
        <f t="shared" si="4"/>
        <v>41123</v>
      </c>
      <c r="I5" s="31">
        <f t="shared" si="4"/>
        <v>41154</v>
      </c>
      <c r="J5" s="31">
        <f t="shared" si="4"/>
        <v>41184</v>
      </c>
      <c r="K5" s="31">
        <f t="shared" si="4"/>
        <v>41215</v>
      </c>
      <c r="L5" s="31">
        <f t="shared" si="4"/>
        <v>41245</v>
      </c>
      <c r="M5" s="31">
        <f t="shared" si="4"/>
        <v>41276</v>
      </c>
      <c r="N5" s="31">
        <f t="shared" si="4"/>
        <v>41307</v>
      </c>
      <c r="O5" s="31">
        <f t="shared" si="4"/>
        <v>41335</v>
      </c>
      <c r="P5" s="31">
        <f t="shared" si="4"/>
        <v>41366</v>
      </c>
      <c r="Q5" s="31">
        <f t="shared" si="4"/>
        <v>41396</v>
      </c>
      <c r="R5" s="31">
        <f t="shared" si="4"/>
        <v>41427</v>
      </c>
      <c r="S5" s="3"/>
    </row>
    <row r="6" spans="1:19" customFormat="1">
      <c r="A6" s="12"/>
      <c r="B6" s="10"/>
      <c r="C6" s="4">
        <v>11</v>
      </c>
      <c r="D6" s="3"/>
      <c r="E6" s="31">
        <f t="shared" si="3"/>
        <v>41032</v>
      </c>
      <c r="F6" s="31">
        <f t="shared" si="4"/>
        <v>41063</v>
      </c>
      <c r="G6" s="31">
        <f t="shared" si="4"/>
        <v>41093</v>
      </c>
      <c r="H6" s="31">
        <f t="shared" si="4"/>
        <v>41124</v>
      </c>
      <c r="I6" s="31">
        <f t="shared" si="4"/>
        <v>41155</v>
      </c>
      <c r="J6" s="31">
        <f t="shared" si="4"/>
        <v>41185</v>
      </c>
      <c r="K6" s="31">
        <f t="shared" si="4"/>
        <v>41216</v>
      </c>
      <c r="L6" s="31">
        <f t="shared" si="4"/>
        <v>41246</v>
      </c>
      <c r="M6" s="31">
        <f t="shared" si="4"/>
        <v>41277</v>
      </c>
      <c r="N6" s="31">
        <f t="shared" si="4"/>
        <v>41308</v>
      </c>
      <c r="O6" s="31">
        <f t="shared" si="4"/>
        <v>41336</v>
      </c>
      <c r="P6" s="31">
        <f t="shared" si="4"/>
        <v>41367</v>
      </c>
      <c r="Q6" s="31">
        <f t="shared" si="4"/>
        <v>41397</v>
      </c>
      <c r="R6" s="31">
        <f t="shared" si="4"/>
        <v>41428</v>
      </c>
      <c r="S6" s="3"/>
    </row>
    <row r="7" spans="1:19" customFormat="1" ht="17.399999999999999">
      <c r="A7" s="13"/>
      <c r="B7" s="8"/>
      <c r="C7" s="66"/>
      <c r="D7" s="14"/>
      <c r="E7" s="31">
        <f t="shared" si="3"/>
        <v>41033</v>
      </c>
      <c r="F7" s="31">
        <f t="shared" si="4"/>
        <v>41064</v>
      </c>
      <c r="G7" s="31">
        <f t="shared" si="4"/>
        <v>41094</v>
      </c>
      <c r="H7" s="31">
        <f t="shared" si="4"/>
        <v>41125</v>
      </c>
      <c r="I7" s="31">
        <f t="shared" si="4"/>
        <v>41156</v>
      </c>
      <c r="J7" s="31">
        <f t="shared" si="4"/>
        <v>41186</v>
      </c>
      <c r="K7" s="31">
        <f t="shared" si="4"/>
        <v>41217</v>
      </c>
      <c r="L7" s="31">
        <f t="shared" si="4"/>
        <v>41247</v>
      </c>
      <c r="M7" s="31">
        <f t="shared" si="4"/>
        <v>41278</v>
      </c>
      <c r="N7" s="31">
        <f t="shared" si="4"/>
        <v>41309</v>
      </c>
      <c r="O7" s="31">
        <f t="shared" si="4"/>
        <v>41337</v>
      </c>
      <c r="P7" s="31">
        <f t="shared" si="4"/>
        <v>41368</v>
      </c>
      <c r="Q7" s="31">
        <f t="shared" si="4"/>
        <v>41398</v>
      </c>
      <c r="R7" s="31">
        <f t="shared" si="4"/>
        <v>41429</v>
      </c>
      <c r="S7" s="3"/>
    </row>
    <row r="8" spans="1:19" customFormat="1">
      <c r="A8" s="15"/>
      <c r="B8" s="16" t="s">
        <v>19</v>
      </c>
      <c r="C8" s="17">
        <f>MoisCourant + (8 - WEEKDAY(MoisCourant, 2))</f>
        <v>41218</v>
      </c>
      <c r="D8" s="3"/>
      <c r="E8" s="31">
        <f t="shared" si="3"/>
        <v>41034</v>
      </c>
      <c r="F8" s="31">
        <f t="shared" si="4"/>
        <v>41065</v>
      </c>
      <c r="G8" s="31">
        <f t="shared" si="4"/>
        <v>41095</v>
      </c>
      <c r="H8" s="31">
        <f t="shared" si="4"/>
        <v>41126</v>
      </c>
      <c r="I8" s="31">
        <f t="shared" si="4"/>
        <v>41157</v>
      </c>
      <c r="J8" s="31">
        <f t="shared" si="4"/>
        <v>41187</v>
      </c>
      <c r="K8" s="31">
        <f t="shared" si="4"/>
        <v>41218</v>
      </c>
      <c r="L8" s="31">
        <f t="shared" si="4"/>
        <v>41248</v>
      </c>
      <c r="M8" s="31">
        <f t="shared" si="4"/>
        <v>41279</v>
      </c>
      <c r="N8" s="31">
        <f t="shared" si="4"/>
        <v>41310</v>
      </c>
      <c r="O8" s="31">
        <f t="shared" si="4"/>
        <v>41338</v>
      </c>
      <c r="P8" s="31">
        <f t="shared" si="4"/>
        <v>41369</v>
      </c>
      <c r="Q8" s="31">
        <f t="shared" si="4"/>
        <v>41399</v>
      </c>
      <c r="R8" s="31">
        <f t="shared" si="4"/>
        <v>41430</v>
      </c>
      <c r="S8" s="3"/>
    </row>
    <row r="9" spans="1:19" customFormat="1">
      <c r="A9" s="3"/>
      <c r="B9" s="3"/>
      <c r="C9" s="3"/>
      <c r="D9" s="3"/>
      <c r="E9" s="31">
        <f t="shared" si="3"/>
        <v>41035</v>
      </c>
      <c r="F9" s="31">
        <f t="shared" si="4"/>
        <v>41066</v>
      </c>
      <c r="G9" s="31">
        <f t="shared" si="4"/>
        <v>41096</v>
      </c>
      <c r="H9" s="31">
        <f t="shared" si="4"/>
        <v>41127</v>
      </c>
      <c r="I9" s="31">
        <f t="shared" si="4"/>
        <v>41158</v>
      </c>
      <c r="J9" s="31">
        <f t="shared" si="4"/>
        <v>41188</v>
      </c>
      <c r="K9" s="31">
        <f t="shared" si="4"/>
        <v>41219</v>
      </c>
      <c r="L9" s="31">
        <f t="shared" si="4"/>
        <v>41249</v>
      </c>
      <c r="M9" s="31">
        <f t="shared" si="4"/>
        <v>41280</v>
      </c>
      <c r="N9" s="31">
        <f t="shared" si="4"/>
        <v>41311</v>
      </c>
      <c r="O9" s="31">
        <f t="shared" si="4"/>
        <v>41339</v>
      </c>
      <c r="P9" s="31">
        <f t="shared" si="4"/>
        <v>41370</v>
      </c>
      <c r="Q9" s="31">
        <f t="shared" si="4"/>
        <v>41400</v>
      </c>
      <c r="R9" s="31">
        <f t="shared" si="4"/>
        <v>41431</v>
      </c>
      <c r="S9" s="3"/>
    </row>
    <row r="10" spans="1:19" customFormat="1">
      <c r="A10" s="18"/>
      <c r="B10" s="8"/>
      <c r="C10" s="19">
        <f>C4</f>
        <v>2012</v>
      </c>
      <c r="D10" s="3"/>
      <c r="E10" s="31">
        <f t="shared" si="3"/>
        <v>41036</v>
      </c>
      <c r="F10" s="31">
        <f t="shared" si="4"/>
        <v>41067</v>
      </c>
      <c r="G10" s="31">
        <f t="shared" si="4"/>
        <v>41097</v>
      </c>
      <c r="H10" s="31">
        <f t="shared" si="4"/>
        <v>41128</v>
      </c>
      <c r="I10" s="31">
        <f t="shared" si="4"/>
        <v>41159</v>
      </c>
      <c r="J10" s="31">
        <f t="shared" si="4"/>
        <v>41189</v>
      </c>
      <c r="K10" s="31">
        <f t="shared" si="4"/>
        <v>41220</v>
      </c>
      <c r="L10" s="31">
        <f t="shared" si="4"/>
        <v>41250</v>
      </c>
      <c r="M10" s="31">
        <f t="shared" si="4"/>
        <v>41281</v>
      </c>
      <c r="N10" s="31">
        <f t="shared" si="4"/>
        <v>41312</v>
      </c>
      <c r="O10" s="31">
        <f t="shared" si="4"/>
        <v>41340</v>
      </c>
      <c r="P10" s="31">
        <f t="shared" si="4"/>
        <v>41371</v>
      </c>
      <c r="Q10" s="31">
        <f t="shared" si="4"/>
        <v>41401</v>
      </c>
      <c r="R10" s="31">
        <f t="shared" si="4"/>
        <v>41432</v>
      </c>
      <c r="S10" s="3"/>
    </row>
    <row r="11" spans="1:19" customFormat="1">
      <c r="A11" s="20"/>
      <c r="B11" s="21" t="s">
        <v>20</v>
      </c>
      <c r="C11" s="22">
        <f>DATE($C$10,1,1)</f>
        <v>40909</v>
      </c>
      <c r="D11" s="3"/>
      <c r="E11" s="31">
        <f t="shared" si="3"/>
        <v>41037</v>
      </c>
      <c r="F11" s="31">
        <f t="shared" si="4"/>
        <v>41068</v>
      </c>
      <c r="G11" s="31">
        <f t="shared" si="4"/>
        <v>41098</v>
      </c>
      <c r="H11" s="31">
        <f t="shared" si="4"/>
        <v>41129</v>
      </c>
      <c r="I11" s="31">
        <f t="shared" si="4"/>
        <v>41160</v>
      </c>
      <c r="J11" s="31">
        <f t="shared" si="4"/>
        <v>41190</v>
      </c>
      <c r="K11" s="31">
        <f t="shared" si="4"/>
        <v>41221</v>
      </c>
      <c r="L11" s="31">
        <f t="shared" si="4"/>
        <v>41251</v>
      </c>
      <c r="M11" s="31">
        <f t="shared" si="4"/>
        <v>41282</v>
      </c>
      <c r="N11" s="31">
        <f t="shared" si="4"/>
        <v>41313</v>
      </c>
      <c r="O11" s="31">
        <f t="shared" si="4"/>
        <v>41341</v>
      </c>
      <c r="P11" s="31">
        <f t="shared" si="4"/>
        <v>41372</v>
      </c>
      <c r="Q11" s="31">
        <f t="shared" si="4"/>
        <v>41402</v>
      </c>
      <c r="R11" s="31">
        <f t="shared" si="4"/>
        <v>41433</v>
      </c>
      <c r="S11" s="3"/>
    </row>
    <row r="12" spans="1:19" customFormat="1">
      <c r="A12" s="18"/>
      <c r="B12" s="21" t="s">
        <v>21</v>
      </c>
      <c r="C12" s="22">
        <f>ROUND(DATE($C$10,4,MOD(234-11*MOD($C$10,19),30))/7,)*7-6</f>
        <v>41007</v>
      </c>
      <c r="D12" s="3"/>
      <c r="E12" s="31">
        <f t="shared" si="3"/>
        <v>41038</v>
      </c>
      <c r="F12" s="31">
        <f t="shared" si="4"/>
        <v>41069</v>
      </c>
      <c r="G12" s="31">
        <f t="shared" si="4"/>
        <v>41099</v>
      </c>
      <c r="H12" s="31">
        <f t="shared" si="4"/>
        <v>41130</v>
      </c>
      <c r="I12" s="31">
        <f t="shared" si="4"/>
        <v>41161</v>
      </c>
      <c r="J12" s="31">
        <f t="shared" si="4"/>
        <v>41191</v>
      </c>
      <c r="K12" s="31">
        <f t="shared" si="4"/>
        <v>41222</v>
      </c>
      <c r="L12" s="31">
        <f t="shared" si="4"/>
        <v>41252</v>
      </c>
      <c r="M12" s="31">
        <f t="shared" si="4"/>
        <v>41283</v>
      </c>
      <c r="N12" s="31">
        <f t="shared" si="4"/>
        <v>41314</v>
      </c>
      <c r="O12" s="31">
        <f t="shared" si="4"/>
        <v>41342</v>
      </c>
      <c r="P12" s="31">
        <f t="shared" si="4"/>
        <v>41373</v>
      </c>
      <c r="Q12" s="31">
        <f t="shared" si="4"/>
        <v>41403</v>
      </c>
      <c r="R12" s="31">
        <f t="shared" si="4"/>
        <v>41434</v>
      </c>
      <c r="S12" s="3"/>
    </row>
    <row r="13" spans="1:19" customFormat="1">
      <c r="A13" s="18"/>
      <c r="B13" s="21" t="s">
        <v>22</v>
      </c>
      <c r="C13" s="22">
        <f>C12+1</f>
        <v>41008</v>
      </c>
      <c r="D13" s="3"/>
      <c r="E13" s="31">
        <f t="shared" si="3"/>
        <v>41039</v>
      </c>
      <c r="F13" s="31">
        <f t="shared" si="4"/>
        <v>41070</v>
      </c>
      <c r="G13" s="31">
        <f t="shared" si="4"/>
        <v>41100</v>
      </c>
      <c r="H13" s="31">
        <f t="shared" si="4"/>
        <v>41131</v>
      </c>
      <c r="I13" s="31">
        <f t="shared" si="4"/>
        <v>41162</v>
      </c>
      <c r="J13" s="31">
        <f t="shared" si="4"/>
        <v>41192</v>
      </c>
      <c r="K13" s="31">
        <f t="shared" si="4"/>
        <v>41223</v>
      </c>
      <c r="L13" s="31">
        <f t="shared" si="4"/>
        <v>41253</v>
      </c>
      <c r="M13" s="31">
        <f t="shared" si="4"/>
        <v>41284</v>
      </c>
      <c r="N13" s="31">
        <f t="shared" si="4"/>
        <v>41315</v>
      </c>
      <c r="O13" s="31">
        <f t="shared" si="4"/>
        <v>41343</v>
      </c>
      <c r="P13" s="31">
        <f t="shared" si="4"/>
        <v>41374</v>
      </c>
      <c r="Q13" s="31">
        <f t="shared" si="4"/>
        <v>41404</v>
      </c>
      <c r="R13" s="31">
        <f t="shared" si="4"/>
        <v>41435</v>
      </c>
      <c r="S13" s="3"/>
    </row>
    <row r="14" spans="1:19" customFormat="1">
      <c r="A14" s="20"/>
      <c r="B14" s="21" t="s">
        <v>23</v>
      </c>
      <c r="C14" s="22">
        <f>DATE($C$10,5,1)</f>
        <v>41030</v>
      </c>
      <c r="D14" s="3"/>
      <c r="E14" s="31">
        <f t="shared" si="3"/>
        <v>41040</v>
      </c>
      <c r="F14" s="31">
        <f t="shared" si="4"/>
        <v>41071</v>
      </c>
      <c r="G14" s="31">
        <f t="shared" si="4"/>
        <v>41101</v>
      </c>
      <c r="H14" s="31">
        <f t="shared" si="4"/>
        <v>41132</v>
      </c>
      <c r="I14" s="31">
        <f t="shared" si="4"/>
        <v>41163</v>
      </c>
      <c r="J14" s="31">
        <f t="shared" si="4"/>
        <v>41193</v>
      </c>
      <c r="K14" s="31">
        <f t="shared" si="4"/>
        <v>41224</v>
      </c>
      <c r="L14" s="31">
        <f t="shared" si="4"/>
        <v>41254</v>
      </c>
      <c r="M14" s="31">
        <f t="shared" si="4"/>
        <v>41285</v>
      </c>
      <c r="N14" s="31">
        <f t="shared" si="4"/>
        <v>41316</v>
      </c>
      <c r="O14" s="31">
        <f t="shared" si="4"/>
        <v>41344</v>
      </c>
      <c r="P14" s="31">
        <f t="shared" si="4"/>
        <v>41375</v>
      </c>
      <c r="Q14" s="31">
        <f t="shared" si="4"/>
        <v>41405</v>
      </c>
      <c r="R14" s="31">
        <f t="shared" si="4"/>
        <v>41436</v>
      </c>
      <c r="S14" s="3"/>
    </row>
    <row r="15" spans="1:19" customFormat="1">
      <c r="A15" s="18"/>
      <c r="B15" s="21" t="s">
        <v>24</v>
      </c>
      <c r="C15" s="22">
        <f>DATE($C$10,5,8)</f>
        <v>41037</v>
      </c>
      <c r="D15" s="3"/>
      <c r="E15" s="31">
        <f t="shared" si="3"/>
        <v>41041</v>
      </c>
      <c r="F15" s="31">
        <f t="shared" si="4"/>
        <v>41072</v>
      </c>
      <c r="G15" s="31">
        <f t="shared" si="4"/>
        <v>41102</v>
      </c>
      <c r="H15" s="31">
        <f t="shared" si="4"/>
        <v>41133</v>
      </c>
      <c r="I15" s="31">
        <f t="shared" si="4"/>
        <v>41164</v>
      </c>
      <c r="J15" s="31">
        <f t="shared" si="4"/>
        <v>41194</v>
      </c>
      <c r="K15" s="31">
        <f t="shared" si="4"/>
        <v>41225</v>
      </c>
      <c r="L15" s="31">
        <f t="shared" si="4"/>
        <v>41255</v>
      </c>
      <c r="M15" s="31">
        <f t="shared" si="4"/>
        <v>41286</v>
      </c>
      <c r="N15" s="31">
        <f t="shared" si="4"/>
        <v>41317</v>
      </c>
      <c r="O15" s="31">
        <f t="shared" si="4"/>
        <v>41345</v>
      </c>
      <c r="P15" s="31">
        <f t="shared" si="4"/>
        <v>41376</v>
      </c>
      <c r="Q15" s="31">
        <f t="shared" si="4"/>
        <v>41406</v>
      </c>
      <c r="R15" s="31">
        <f t="shared" si="4"/>
        <v>41437</v>
      </c>
      <c r="S15" s="3"/>
    </row>
    <row r="16" spans="1:19" customFormat="1">
      <c r="A16" s="20"/>
      <c r="B16" s="21" t="s">
        <v>25</v>
      </c>
      <c r="C16" s="23">
        <f>C12+39</f>
        <v>41046</v>
      </c>
      <c r="D16" s="3"/>
      <c r="E16" s="31">
        <f t="shared" si="3"/>
        <v>41042</v>
      </c>
      <c r="F16" s="31">
        <f t="shared" si="4"/>
        <v>41073</v>
      </c>
      <c r="G16" s="31">
        <f t="shared" si="4"/>
        <v>41103</v>
      </c>
      <c r="H16" s="31">
        <f t="shared" si="4"/>
        <v>41134</v>
      </c>
      <c r="I16" s="31">
        <f t="shared" si="4"/>
        <v>41165</v>
      </c>
      <c r="J16" s="31">
        <f t="shared" si="4"/>
        <v>41195</v>
      </c>
      <c r="K16" s="31">
        <f t="shared" si="4"/>
        <v>41226</v>
      </c>
      <c r="L16" s="31">
        <f t="shared" si="4"/>
        <v>41256</v>
      </c>
      <c r="M16" s="31">
        <f t="shared" si="4"/>
        <v>41287</v>
      </c>
      <c r="N16" s="31">
        <f t="shared" si="4"/>
        <v>41318</v>
      </c>
      <c r="O16" s="31">
        <f t="shared" si="4"/>
        <v>41346</v>
      </c>
      <c r="P16" s="31">
        <f t="shared" si="4"/>
        <v>41377</v>
      </c>
      <c r="Q16" s="31">
        <f t="shared" si="4"/>
        <v>41407</v>
      </c>
      <c r="R16" s="31">
        <f t="shared" si="4"/>
        <v>41438</v>
      </c>
      <c r="S16" s="3"/>
    </row>
    <row r="17" spans="1:19" customFormat="1">
      <c r="A17" s="18"/>
      <c r="B17" s="21" t="s">
        <v>26</v>
      </c>
      <c r="C17" s="23">
        <f>C12+49</f>
        <v>41056</v>
      </c>
      <c r="D17" s="3"/>
      <c r="E17" s="31">
        <f t="shared" si="3"/>
        <v>41043</v>
      </c>
      <c r="F17" s="31">
        <f t="shared" si="4"/>
        <v>41074</v>
      </c>
      <c r="G17" s="31">
        <f t="shared" si="4"/>
        <v>41104</v>
      </c>
      <c r="H17" s="31">
        <f t="shared" si="4"/>
        <v>41135</v>
      </c>
      <c r="I17" s="31">
        <f t="shared" si="4"/>
        <v>41166</v>
      </c>
      <c r="J17" s="31">
        <f t="shared" si="4"/>
        <v>41196</v>
      </c>
      <c r="K17" s="31">
        <f t="shared" si="4"/>
        <v>41227</v>
      </c>
      <c r="L17" s="31">
        <f t="shared" si="4"/>
        <v>41257</v>
      </c>
      <c r="M17" s="31">
        <f t="shared" si="4"/>
        <v>41288</v>
      </c>
      <c r="N17" s="31">
        <f t="shared" si="4"/>
        <v>41319</v>
      </c>
      <c r="O17" s="31">
        <f t="shared" si="4"/>
        <v>41347</v>
      </c>
      <c r="P17" s="31">
        <f t="shared" si="4"/>
        <v>41378</v>
      </c>
      <c r="Q17" s="31">
        <f t="shared" si="4"/>
        <v>41408</v>
      </c>
      <c r="R17" s="31">
        <f t="shared" si="4"/>
        <v>41439</v>
      </c>
      <c r="S17" s="3"/>
    </row>
    <row r="18" spans="1:19" customFormat="1">
      <c r="A18" s="18"/>
      <c r="B18" s="21" t="s">
        <v>27</v>
      </c>
      <c r="C18" s="23">
        <f>C17+1</f>
        <v>41057</v>
      </c>
      <c r="D18" s="3"/>
      <c r="E18" s="31">
        <f t="shared" si="3"/>
        <v>41044</v>
      </c>
      <c r="F18" s="31">
        <f t="shared" si="4"/>
        <v>41075</v>
      </c>
      <c r="G18" s="31">
        <f t="shared" si="4"/>
        <v>41105</v>
      </c>
      <c r="H18" s="31">
        <f t="shared" si="4"/>
        <v>41136</v>
      </c>
      <c r="I18" s="31">
        <f t="shared" si="4"/>
        <v>41167</v>
      </c>
      <c r="J18" s="31">
        <f t="shared" si="4"/>
        <v>41197</v>
      </c>
      <c r="K18" s="31">
        <f t="shared" si="4"/>
        <v>41228</v>
      </c>
      <c r="L18" s="31">
        <f t="shared" si="4"/>
        <v>41258</v>
      </c>
      <c r="M18" s="31">
        <f t="shared" si="4"/>
        <v>41289</v>
      </c>
      <c r="N18" s="31">
        <f t="shared" si="4"/>
        <v>41320</v>
      </c>
      <c r="O18" s="31">
        <f t="shared" si="4"/>
        <v>41348</v>
      </c>
      <c r="P18" s="31">
        <f t="shared" si="4"/>
        <v>41379</v>
      </c>
      <c r="Q18" s="31">
        <f t="shared" si="4"/>
        <v>41409</v>
      </c>
      <c r="R18" s="31">
        <f t="shared" si="4"/>
        <v>41440</v>
      </c>
      <c r="S18" s="3"/>
    </row>
    <row r="19" spans="1:19" customFormat="1">
      <c r="A19" s="20"/>
      <c r="B19" s="21" t="s">
        <v>28</v>
      </c>
      <c r="C19" s="22">
        <f>DATE($C$10,7,14)</f>
        <v>41104</v>
      </c>
      <c r="D19" s="3"/>
      <c r="E19" s="31">
        <f t="shared" si="3"/>
        <v>41045</v>
      </c>
      <c r="F19" s="31">
        <f t="shared" si="4"/>
        <v>41076</v>
      </c>
      <c r="G19" s="31">
        <f t="shared" si="4"/>
        <v>41106</v>
      </c>
      <c r="H19" s="31">
        <f t="shared" si="4"/>
        <v>41137</v>
      </c>
      <c r="I19" s="31">
        <f t="shared" si="4"/>
        <v>41168</v>
      </c>
      <c r="J19" s="31">
        <f t="shared" si="4"/>
        <v>41198</v>
      </c>
      <c r="K19" s="31">
        <f t="shared" si="4"/>
        <v>41229</v>
      </c>
      <c r="L19" s="31">
        <f t="shared" si="4"/>
        <v>41259</v>
      </c>
      <c r="M19" s="31">
        <f t="shared" si="4"/>
        <v>41290</v>
      </c>
      <c r="N19" s="31">
        <f t="shared" si="4"/>
        <v>41321</v>
      </c>
      <c r="O19" s="31">
        <f t="shared" si="4"/>
        <v>41349</v>
      </c>
      <c r="P19" s="31">
        <f t="shared" si="4"/>
        <v>41380</v>
      </c>
      <c r="Q19" s="31">
        <f t="shared" si="4"/>
        <v>41410</v>
      </c>
      <c r="R19" s="31">
        <f t="shared" si="4"/>
        <v>41441</v>
      </c>
      <c r="S19" s="3"/>
    </row>
    <row r="20" spans="1:19" customFormat="1">
      <c r="A20" s="18"/>
      <c r="B20" s="21" t="s">
        <v>29</v>
      </c>
      <c r="C20" s="22">
        <f>DATE($C$10,8,15)</f>
        <v>41136</v>
      </c>
      <c r="D20" s="3"/>
      <c r="E20" s="31">
        <f t="shared" si="3"/>
        <v>41046</v>
      </c>
      <c r="F20" s="31">
        <f t="shared" si="4"/>
        <v>41077</v>
      </c>
      <c r="G20" s="31">
        <f t="shared" si="4"/>
        <v>41107</v>
      </c>
      <c r="H20" s="31">
        <f t="shared" si="4"/>
        <v>41138</v>
      </c>
      <c r="I20" s="31">
        <f t="shared" si="4"/>
        <v>41169</v>
      </c>
      <c r="J20" s="31">
        <f t="shared" si="4"/>
        <v>41199</v>
      </c>
      <c r="K20" s="31">
        <f t="shared" si="4"/>
        <v>41230</v>
      </c>
      <c r="L20" s="31">
        <f t="shared" si="4"/>
        <v>41260</v>
      </c>
      <c r="M20" s="31">
        <f t="shared" si="4"/>
        <v>41291</v>
      </c>
      <c r="N20" s="31">
        <f t="shared" si="4"/>
        <v>41322</v>
      </c>
      <c r="O20" s="31">
        <f t="shared" si="4"/>
        <v>41350</v>
      </c>
      <c r="P20" s="31">
        <f t="shared" si="4"/>
        <v>41381</v>
      </c>
      <c r="Q20" s="31">
        <f t="shared" si="4"/>
        <v>41411</v>
      </c>
      <c r="R20" s="31">
        <f t="shared" si="4"/>
        <v>41442</v>
      </c>
      <c r="S20" s="3"/>
    </row>
    <row r="21" spans="1:19" customFormat="1">
      <c r="A21" s="20"/>
      <c r="B21" s="21" t="s">
        <v>30</v>
      </c>
      <c r="C21" s="22">
        <f>DATE($C$10,11,1)</f>
        <v>41214</v>
      </c>
      <c r="D21" s="3"/>
      <c r="E21" s="31">
        <f t="shared" si="3"/>
        <v>41047</v>
      </c>
      <c r="F21" s="31">
        <f t="shared" ref="F21:R21" si="5">F20+1</f>
        <v>41078</v>
      </c>
      <c r="G21" s="31">
        <f t="shared" si="5"/>
        <v>41108</v>
      </c>
      <c r="H21" s="31">
        <f t="shared" si="5"/>
        <v>41139</v>
      </c>
      <c r="I21" s="31">
        <f t="shared" si="5"/>
        <v>41170</v>
      </c>
      <c r="J21" s="31">
        <f t="shared" si="5"/>
        <v>41200</v>
      </c>
      <c r="K21" s="31">
        <f t="shared" si="5"/>
        <v>41231</v>
      </c>
      <c r="L21" s="31">
        <f t="shared" si="5"/>
        <v>41261</v>
      </c>
      <c r="M21" s="31">
        <f t="shared" si="5"/>
        <v>41292</v>
      </c>
      <c r="N21" s="31">
        <f t="shared" si="5"/>
        <v>41323</v>
      </c>
      <c r="O21" s="31">
        <f t="shared" si="5"/>
        <v>41351</v>
      </c>
      <c r="P21" s="31">
        <f t="shared" si="5"/>
        <v>41382</v>
      </c>
      <c r="Q21" s="31">
        <f t="shared" si="5"/>
        <v>41412</v>
      </c>
      <c r="R21" s="31">
        <f t="shared" si="5"/>
        <v>41443</v>
      </c>
      <c r="S21" s="3"/>
    </row>
    <row r="22" spans="1:19" customFormat="1">
      <c r="A22" s="18"/>
      <c r="B22" s="21" t="s">
        <v>31</v>
      </c>
      <c r="C22" s="22">
        <f>DATE($C$10,11,11)</f>
        <v>41224</v>
      </c>
      <c r="D22" s="3"/>
      <c r="E22" s="31">
        <f t="shared" ref="E22:R30" si="6">E21+1</f>
        <v>41048</v>
      </c>
      <c r="F22" s="31">
        <f t="shared" si="6"/>
        <v>41079</v>
      </c>
      <c r="G22" s="31">
        <f t="shared" si="6"/>
        <v>41109</v>
      </c>
      <c r="H22" s="31">
        <f t="shared" si="6"/>
        <v>41140</v>
      </c>
      <c r="I22" s="31">
        <f t="shared" si="6"/>
        <v>41171</v>
      </c>
      <c r="J22" s="31">
        <f t="shared" si="6"/>
        <v>41201</v>
      </c>
      <c r="K22" s="31">
        <f t="shared" si="6"/>
        <v>41232</v>
      </c>
      <c r="L22" s="31">
        <f t="shared" si="6"/>
        <v>41262</v>
      </c>
      <c r="M22" s="31">
        <f t="shared" si="6"/>
        <v>41293</v>
      </c>
      <c r="N22" s="31">
        <f t="shared" si="6"/>
        <v>41324</v>
      </c>
      <c r="O22" s="31">
        <f t="shared" si="6"/>
        <v>41352</v>
      </c>
      <c r="P22" s="31">
        <f t="shared" si="6"/>
        <v>41383</v>
      </c>
      <c r="Q22" s="31">
        <f t="shared" si="6"/>
        <v>41413</v>
      </c>
      <c r="R22" s="31">
        <f t="shared" si="6"/>
        <v>41444</v>
      </c>
      <c r="S22" s="3"/>
    </row>
    <row r="23" spans="1:19" customFormat="1">
      <c r="A23" s="20"/>
      <c r="B23" s="21" t="s">
        <v>32</v>
      </c>
      <c r="C23" s="22">
        <f>DATE($C$10,12,25)</f>
        <v>41268</v>
      </c>
      <c r="D23" s="3"/>
      <c r="E23" s="31">
        <f t="shared" si="6"/>
        <v>41049</v>
      </c>
      <c r="F23" s="31">
        <f t="shared" si="6"/>
        <v>41080</v>
      </c>
      <c r="G23" s="31">
        <f t="shared" si="6"/>
        <v>41110</v>
      </c>
      <c r="H23" s="31">
        <f t="shared" si="6"/>
        <v>41141</v>
      </c>
      <c r="I23" s="31">
        <f t="shared" si="6"/>
        <v>41172</v>
      </c>
      <c r="J23" s="31">
        <f t="shared" si="6"/>
        <v>41202</v>
      </c>
      <c r="K23" s="31">
        <f t="shared" si="6"/>
        <v>41233</v>
      </c>
      <c r="L23" s="31">
        <f t="shared" si="6"/>
        <v>41263</v>
      </c>
      <c r="M23" s="31">
        <f t="shared" si="6"/>
        <v>41294</v>
      </c>
      <c r="N23" s="31">
        <f t="shared" si="6"/>
        <v>41325</v>
      </c>
      <c r="O23" s="31">
        <f t="shared" si="6"/>
        <v>41353</v>
      </c>
      <c r="P23" s="31">
        <f t="shared" si="6"/>
        <v>41384</v>
      </c>
      <c r="Q23" s="31">
        <f t="shared" si="6"/>
        <v>41414</v>
      </c>
      <c r="R23" s="31">
        <f t="shared" si="6"/>
        <v>41445</v>
      </c>
      <c r="S23" s="3"/>
    </row>
    <row r="24" spans="1:19" customFormat="1">
      <c r="A24" s="18"/>
      <c r="B24" s="18"/>
      <c r="C24" s="18"/>
      <c r="D24" s="3"/>
      <c r="E24" s="31">
        <f t="shared" si="6"/>
        <v>41050</v>
      </c>
      <c r="F24" s="31">
        <f t="shared" si="6"/>
        <v>41081</v>
      </c>
      <c r="G24" s="31">
        <f t="shared" si="6"/>
        <v>41111</v>
      </c>
      <c r="H24" s="31">
        <f t="shared" si="6"/>
        <v>41142</v>
      </c>
      <c r="I24" s="31">
        <f t="shared" si="6"/>
        <v>41173</v>
      </c>
      <c r="J24" s="31">
        <f t="shared" si="6"/>
        <v>41203</v>
      </c>
      <c r="K24" s="31">
        <f t="shared" si="6"/>
        <v>41234</v>
      </c>
      <c r="L24" s="31">
        <f t="shared" si="6"/>
        <v>41264</v>
      </c>
      <c r="M24" s="31">
        <f t="shared" si="6"/>
        <v>41295</v>
      </c>
      <c r="N24" s="31">
        <f t="shared" si="6"/>
        <v>41326</v>
      </c>
      <c r="O24" s="31">
        <f t="shared" si="6"/>
        <v>41354</v>
      </c>
      <c r="P24" s="31">
        <f t="shared" si="6"/>
        <v>41385</v>
      </c>
      <c r="Q24" s="31">
        <f t="shared" si="6"/>
        <v>41415</v>
      </c>
      <c r="R24" s="31">
        <f t="shared" si="6"/>
        <v>41446</v>
      </c>
      <c r="S24" s="3"/>
    </row>
    <row r="25" spans="1:19" customFormat="1">
      <c r="A25" s="20"/>
      <c r="B25" s="16"/>
      <c r="C25" s="19">
        <f>C4+1</f>
        <v>2013</v>
      </c>
      <c r="D25" s="3"/>
      <c r="E25" s="31">
        <f t="shared" si="6"/>
        <v>41051</v>
      </c>
      <c r="F25" s="31">
        <f t="shared" si="6"/>
        <v>41082</v>
      </c>
      <c r="G25" s="31">
        <f t="shared" si="6"/>
        <v>41112</v>
      </c>
      <c r="H25" s="31">
        <f t="shared" si="6"/>
        <v>41143</v>
      </c>
      <c r="I25" s="31">
        <f t="shared" si="6"/>
        <v>41174</v>
      </c>
      <c r="J25" s="31">
        <f t="shared" si="6"/>
        <v>41204</v>
      </c>
      <c r="K25" s="31">
        <f t="shared" si="6"/>
        <v>41235</v>
      </c>
      <c r="L25" s="31">
        <f t="shared" si="6"/>
        <v>41265</v>
      </c>
      <c r="M25" s="31">
        <f t="shared" si="6"/>
        <v>41296</v>
      </c>
      <c r="N25" s="31">
        <f t="shared" si="6"/>
        <v>41327</v>
      </c>
      <c r="O25" s="31">
        <f t="shared" si="6"/>
        <v>41355</v>
      </c>
      <c r="P25" s="31">
        <f t="shared" si="6"/>
        <v>41386</v>
      </c>
      <c r="Q25" s="31">
        <f t="shared" si="6"/>
        <v>41416</v>
      </c>
      <c r="R25" s="31">
        <f t="shared" si="6"/>
        <v>41447</v>
      </c>
      <c r="S25" s="3"/>
    </row>
    <row r="26" spans="1:19" customFormat="1">
      <c r="A26" s="24"/>
      <c r="B26" s="21" t="s">
        <v>20</v>
      </c>
      <c r="C26" s="22">
        <f>DATE($C$25,1,1)</f>
        <v>41275</v>
      </c>
      <c r="D26" s="3"/>
      <c r="E26" s="31">
        <f t="shared" si="6"/>
        <v>41052</v>
      </c>
      <c r="F26" s="31">
        <f t="shared" si="6"/>
        <v>41083</v>
      </c>
      <c r="G26" s="31">
        <f t="shared" si="6"/>
        <v>41113</v>
      </c>
      <c r="H26" s="31">
        <f t="shared" si="6"/>
        <v>41144</v>
      </c>
      <c r="I26" s="31">
        <f t="shared" si="6"/>
        <v>41175</v>
      </c>
      <c r="J26" s="31">
        <f t="shared" si="6"/>
        <v>41205</v>
      </c>
      <c r="K26" s="31">
        <f t="shared" si="6"/>
        <v>41236</v>
      </c>
      <c r="L26" s="31">
        <f t="shared" si="6"/>
        <v>41266</v>
      </c>
      <c r="M26" s="31">
        <f t="shared" si="6"/>
        <v>41297</v>
      </c>
      <c r="N26" s="31">
        <f t="shared" si="6"/>
        <v>41328</v>
      </c>
      <c r="O26" s="31">
        <f t="shared" si="6"/>
        <v>41356</v>
      </c>
      <c r="P26" s="31">
        <f t="shared" si="6"/>
        <v>41387</v>
      </c>
      <c r="Q26" s="31">
        <f t="shared" si="6"/>
        <v>41417</v>
      </c>
      <c r="R26" s="31">
        <f t="shared" si="6"/>
        <v>41448</v>
      </c>
      <c r="S26" s="3"/>
    </row>
    <row r="27" spans="1:19" customFormat="1">
      <c r="A27" s="5"/>
      <c r="B27" s="21" t="s">
        <v>21</v>
      </c>
      <c r="C27" s="22">
        <f>ROUND(DATE($C$25,4,MOD(234-11*MOD($C$25,19),30))/7,)*7-6</f>
        <v>41364</v>
      </c>
      <c r="D27" s="3"/>
      <c r="E27" s="31">
        <f t="shared" si="6"/>
        <v>41053</v>
      </c>
      <c r="F27" s="31">
        <f t="shared" si="6"/>
        <v>41084</v>
      </c>
      <c r="G27" s="31">
        <f t="shared" si="6"/>
        <v>41114</v>
      </c>
      <c r="H27" s="31">
        <f t="shared" si="6"/>
        <v>41145</v>
      </c>
      <c r="I27" s="31">
        <f t="shared" si="6"/>
        <v>41176</v>
      </c>
      <c r="J27" s="31">
        <f t="shared" si="6"/>
        <v>41206</v>
      </c>
      <c r="K27" s="31">
        <f t="shared" si="6"/>
        <v>41237</v>
      </c>
      <c r="L27" s="31">
        <f t="shared" si="6"/>
        <v>41267</v>
      </c>
      <c r="M27" s="31">
        <f t="shared" si="6"/>
        <v>41298</v>
      </c>
      <c r="N27" s="31">
        <f t="shared" si="6"/>
        <v>41329</v>
      </c>
      <c r="O27" s="31">
        <f t="shared" si="6"/>
        <v>41357</v>
      </c>
      <c r="P27" s="31">
        <f t="shared" si="6"/>
        <v>41388</v>
      </c>
      <c r="Q27" s="31">
        <f t="shared" si="6"/>
        <v>41418</v>
      </c>
      <c r="R27" s="31">
        <f t="shared" si="6"/>
        <v>41449</v>
      </c>
      <c r="S27" s="3"/>
    </row>
    <row r="28" spans="1:19" customFormat="1">
      <c r="A28" s="25"/>
      <c r="B28" s="21" t="s">
        <v>22</v>
      </c>
      <c r="C28" s="22">
        <f>C27+1</f>
        <v>41365</v>
      </c>
      <c r="D28" s="3"/>
      <c r="E28" s="31">
        <f t="shared" si="6"/>
        <v>41054</v>
      </c>
      <c r="F28" s="31">
        <f t="shared" si="6"/>
        <v>41085</v>
      </c>
      <c r="G28" s="31">
        <f t="shared" si="6"/>
        <v>41115</v>
      </c>
      <c r="H28" s="31">
        <f t="shared" si="6"/>
        <v>41146</v>
      </c>
      <c r="I28" s="31">
        <f t="shared" si="6"/>
        <v>41177</v>
      </c>
      <c r="J28" s="31">
        <f t="shared" si="6"/>
        <v>41207</v>
      </c>
      <c r="K28" s="31">
        <f t="shared" si="6"/>
        <v>41238</v>
      </c>
      <c r="L28" s="31">
        <f t="shared" si="6"/>
        <v>41268</v>
      </c>
      <c r="M28" s="31">
        <f t="shared" si="6"/>
        <v>41299</v>
      </c>
      <c r="N28" s="31">
        <f t="shared" si="6"/>
        <v>41330</v>
      </c>
      <c r="O28" s="31">
        <f t="shared" si="6"/>
        <v>41358</v>
      </c>
      <c r="P28" s="31">
        <f t="shared" si="6"/>
        <v>41389</v>
      </c>
      <c r="Q28" s="31">
        <f t="shared" si="6"/>
        <v>41419</v>
      </c>
      <c r="R28" s="31">
        <f t="shared" si="6"/>
        <v>41450</v>
      </c>
      <c r="S28" s="3"/>
    </row>
    <row r="29" spans="1:19" customFormat="1">
      <c r="A29" s="26"/>
      <c r="B29" s="21" t="s">
        <v>23</v>
      </c>
      <c r="C29" s="22">
        <f>DATE($C$25,5,1)</f>
        <v>41395</v>
      </c>
      <c r="D29" s="3"/>
      <c r="E29" s="31">
        <f t="shared" si="6"/>
        <v>41055</v>
      </c>
      <c r="F29" s="31">
        <f t="shared" si="6"/>
        <v>41086</v>
      </c>
      <c r="G29" s="31">
        <f t="shared" si="6"/>
        <v>41116</v>
      </c>
      <c r="H29" s="31">
        <f t="shared" si="6"/>
        <v>41147</v>
      </c>
      <c r="I29" s="31">
        <f t="shared" si="6"/>
        <v>41178</v>
      </c>
      <c r="J29" s="31">
        <f t="shared" si="6"/>
        <v>41208</v>
      </c>
      <c r="K29" s="31">
        <f t="shared" si="6"/>
        <v>41239</v>
      </c>
      <c r="L29" s="31">
        <f t="shared" si="6"/>
        <v>41269</v>
      </c>
      <c r="M29" s="31">
        <f t="shared" si="6"/>
        <v>41300</v>
      </c>
      <c r="N29" s="31">
        <f t="shared" si="6"/>
        <v>41331</v>
      </c>
      <c r="O29" s="31">
        <f t="shared" si="6"/>
        <v>41359</v>
      </c>
      <c r="P29" s="31">
        <f t="shared" si="6"/>
        <v>41390</v>
      </c>
      <c r="Q29" s="31">
        <f t="shared" si="6"/>
        <v>41420</v>
      </c>
      <c r="R29" s="31">
        <f t="shared" si="6"/>
        <v>41451</v>
      </c>
      <c r="S29" s="3"/>
    </row>
    <row r="30" spans="1:19" customFormat="1">
      <c r="A30" s="3"/>
      <c r="B30" s="21" t="s">
        <v>24</v>
      </c>
      <c r="C30" s="22">
        <f>DATE($C$25,5,8)</f>
        <v>41402</v>
      </c>
      <c r="D30" s="3"/>
      <c r="E30" s="31">
        <f t="shared" si="6"/>
        <v>41056</v>
      </c>
      <c r="F30" s="31">
        <f t="shared" si="6"/>
        <v>41087</v>
      </c>
      <c r="G30" s="31">
        <f t="shared" si="6"/>
        <v>41117</v>
      </c>
      <c r="H30" s="31">
        <f t="shared" si="6"/>
        <v>41148</v>
      </c>
      <c r="I30" s="31">
        <f t="shared" si="6"/>
        <v>41179</v>
      </c>
      <c r="J30" s="31">
        <f t="shared" si="6"/>
        <v>41209</v>
      </c>
      <c r="K30" s="31">
        <f t="shared" si="6"/>
        <v>41240</v>
      </c>
      <c r="L30" s="31">
        <f t="shared" si="6"/>
        <v>41270</v>
      </c>
      <c r="M30" s="31">
        <f t="shared" si="6"/>
        <v>41301</v>
      </c>
      <c r="N30" s="31">
        <f t="shared" si="6"/>
        <v>41332</v>
      </c>
      <c r="O30" s="31">
        <f t="shared" si="6"/>
        <v>41360</v>
      </c>
      <c r="P30" s="31">
        <f t="shared" si="6"/>
        <v>41391</v>
      </c>
      <c r="Q30" s="31">
        <f t="shared" si="6"/>
        <v>41421</v>
      </c>
      <c r="R30" s="31">
        <f t="shared" si="6"/>
        <v>41452</v>
      </c>
      <c r="S30" s="3"/>
    </row>
    <row r="31" spans="1:19" customFormat="1">
      <c r="A31" s="3"/>
      <c r="B31" s="21" t="s">
        <v>25</v>
      </c>
      <c r="C31" s="23">
        <f>C27+39</f>
        <v>41403</v>
      </c>
      <c r="D31" s="3"/>
      <c r="E31" s="31">
        <f>IF(MONTH(E30+1)=MONTH(E30),E30+1,"")</f>
        <v>41057</v>
      </c>
      <c r="F31" s="31">
        <f t="shared" ref="F31:R31" si="7">IF(MONTH(F30+1)=MONTH(F30),F30+1,"")</f>
        <v>41088</v>
      </c>
      <c r="G31" s="31">
        <f t="shared" si="7"/>
        <v>41118</v>
      </c>
      <c r="H31" s="31">
        <f t="shared" ref="H31" si="8">H30+1</f>
        <v>41149</v>
      </c>
      <c r="I31" s="31">
        <f t="shared" si="7"/>
        <v>41180</v>
      </c>
      <c r="J31" s="31">
        <f t="shared" si="7"/>
        <v>41210</v>
      </c>
      <c r="K31" s="31">
        <f t="shared" si="7"/>
        <v>41241</v>
      </c>
      <c r="L31" s="31">
        <f t="shared" si="7"/>
        <v>41271</v>
      </c>
      <c r="M31" s="31">
        <f t="shared" si="7"/>
        <v>41302</v>
      </c>
      <c r="N31" s="31">
        <f t="shared" si="7"/>
        <v>41333</v>
      </c>
      <c r="O31" s="31">
        <f t="shared" si="7"/>
        <v>41361</v>
      </c>
      <c r="P31" s="31">
        <f t="shared" si="7"/>
        <v>41392</v>
      </c>
      <c r="Q31" s="31">
        <f t="shared" si="7"/>
        <v>41422</v>
      </c>
      <c r="R31" s="31">
        <f t="shared" si="7"/>
        <v>41453</v>
      </c>
      <c r="S31" s="3"/>
    </row>
    <row r="32" spans="1:19" customFormat="1">
      <c r="A32" s="3"/>
      <c r="B32" s="21" t="s">
        <v>26</v>
      </c>
      <c r="C32" s="23">
        <f>C27+49</f>
        <v>41413</v>
      </c>
      <c r="D32" s="3"/>
      <c r="E32" s="31">
        <f t="shared" ref="E32:L34" si="9">IF(E31&lt;&gt;"",IF(MONTH(E31+1)=MONTH(E31),E31+1,""),"")</f>
        <v>41058</v>
      </c>
      <c r="F32" s="31">
        <f t="shared" si="9"/>
        <v>41089</v>
      </c>
      <c r="G32" s="31">
        <f t="shared" si="9"/>
        <v>41119</v>
      </c>
      <c r="H32" s="31">
        <f t="shared" ref="H32" si="10">H31+1</f>
        <v>41150</v>
      </c>
      <c r="I32" s="31">
        <f t="shared" si="9"/>
        <v>41181</v>
      </c>
      <c r="J32" s="31">
        <f t="shared" si="9"/>
        <v>41211</v>
      </c>
      <c r="K32" s="31">
        <f t="shared" si="9"/>
        <v>41242</v>
      </c>
      <c r="L32" s="31">
        <f>IF(L31&lt;&gt;"",IF(MONTH(L31+1)=MONTH(L31),L31+1,""),"")</f>
        <v>41272</v>
      </c>
      <c r="M32" s="31">
        <f t="shared" ref="M32:R34" si="11">IF(M31&lt;&gt;"",IF(MONTH(M31+1)=MONTH(M31),M31+1,""),"")</f>
        <v>41303</v>
      </c>
      <c r="N32" s="31" t="str">
        <f t="shared" si="11"/>
        <v/>
      </c>
      <c r="O32" s="31">
        <f t="shared" si="11"/>
        <v>41362</v>
      </c>
      <c r="P32" s="31">
        <f t="shared" si="11"/>
        <v>41393</v>
      </c>
      <c r="Q32" s="31">
        <f t="shared" si="11"/>
        <v>41423</v>
      </c>
      <c r="R32" s="31">
        <f t="shared" si="11"/>
        <v>41454</v>
      </c>
      <c r="S32" s="3"/>
    </row>
    <row r="33" spans="1:19" customFormat="1">
      <c r="A33" s="3"/>
      <c r="B33" s="21" t="s">
        <v>27</v>
      </c>
      <c r="C33" s="23">
        <f>C32+1</f>
        <v>41414</v>
      </c>
      <c r="D33" s="3"/>
      <c r="E33" s="31">
        <f t="shared" si="9"/>
        <v>41059</v>
      </c>
      <c r="F33" s="31">
        <f t="shared" si="9"/>
        <v>41090</v>
      </c>
      <c r="G33" s="31">
        <f t="shared" si="9"/>
        <v>41120</v>
      </c>
      <c r="H33" s="31">
        <f t="shared" ref="H33" si="12">H32+1</f>
        <v>41151</v>
      </c>
      <c r="I33" s="31">
        <f t="shared" si="9"/>
        <v>41182</v>
      </c>
      <c r="J33" s="31">
        <f t="shared" si="9"/>
        <v>41212</v>
      </c>
      <c r="K33" s="31">
        <f t="shared" si="9"/>
        <v>41243</v>
      </c>
      <c r="L33" s="31">
        <f t="shared" si="9"/>
        <v>41273</v>
      </c>
      <c r="M33" s="31">
        <f t="shared" si="11"/>
        <v>41304</v>
      </c>
      <c r="N33" s="31" t="str">
        <f t="shared" si="11"/>
        <v/>
      </c>
      <c r="O33" s="31">
        <f t="shared" si="11"/>
        <v>41363</v>
      </c>
      <c r="P33" s="31">
        <f t="shared" si="11"/>
        <v>41394</v>
      </c>
      <c r="Q33" s="31">
        <f t="shared" si="11"/>
        <v>41424</v>
      </c>
      <c r="R33" s="31">
        <f t="shared" si="11"/>
        <v>41455</v>
      </c>
      <c r="S33" s="3"/>
    </row>
    <row r="34" spans="1:19" customFormat="1">
      <c r="A34" s="3"/>
      <c r="B34" s="21" t="s">
        <v>28</v>
      </c>
      <c r="C34" s="22">
        <f>DATE($C$25,7,14)</f>
        <v>41469</v>
      </c>
      <c r="D34" s="3"/>
      <c r="E34" s="31">
        <f t="shared" si="9"/>
        <v>41060</v>
      </c>
      <c r="F34" s="31" t="str">
        <f t="shared" si="9"/>
        <v/>
      </c>
      <c r="G34" s="31">
        <f t="shared" si="9"/>
        <v>41121</v>
      </c>
      <c r="H34" s="31">
        <f t="shared" ref="H34" si="13">H33+1</f>
        <v>41152</v>
      </c>
      <c r="I34" s="31" t="str">
        <f t="shared" si="9"/>
        <v/>
      </c>
      <c r="J34" s="31">
        <f t="shared" si="9"/>
        <v>41213</v>
      </c>
      <c r="K34" s="31" t="str">
        <f t="shared" si="9"/>
        <v/>
      </c>
      <c r="L34" s="31">
        <f t="shared" si="9"/>
        <v>41274</v>
      </c>
      <c r="M34" s="31">
        <f t="shared" si="11"/>
        <v>41305</v>
      </c>
      <c r="N34" s="31" t="str">
        <f t="shared" si="11"/>
        <v/>
      </c>
      <c r="O34" s="31">
        <f t="shared" si="11"/>
        <v>41364</v>
      </c>
      <c r="P34" s="31" t="str">
        <f t="shared" si="11"/>
        <v/>
      </c>
      <c r="Q34" s="31">
        <f t="shared" si="11"/>
        <v>41425</v>
      </c>
      <c r="R34" s="31" t="str">
        <f t="shared" si="11"/>
        <v/>
      </c>
      <c r="S34" s="3"/>
    </row>
    <row r="35" spans="1:19" customFormat="1">
      <c r="A35" s="3"/>
      <c r="B35" s="21" t="s">
        <v>29</v>
      </c>
      <c r="C35" s="22">
        <f>DATE($C$25,8,15)</f>
        <v>41501</v>
      </c>
      <c r="D35" s="3"/>
      <c r="E35" s="33"/>
      <c r="F35" s="33"/>
      <c r="G35" s="33"/>
      <c r="H35" s="33"/>
      <c r="I35" s="33"/>
      <c r="J35" s="33"/>
      <c r="K35" s="33"/>
      <c r="L35" s="33"/>
      <c r="M35" s="33"/>
      <c r="N35" s="33"/>
      <c r="O35" s="33"/>
      <c r="P35" s="33"/>
      <c r="Q35" s="3"/>
      <c r="R35" s="3"/>
      <c r="S35" s="3"/>
    </row>
    <row r="36" spans="1:19" customFormat="1">
      <c r="A36" s="3"/>
      <c r="B36" s="21" t="s">
        <v>30</v>
      </c>
      <c r="C36" s="22">
        <f>DATE($C$25,11,1)</f>
        <v>41579</v>
      </c>
      <c r="D36" s="3"/>
      <c r="E36" s="34"/>
      <c r="F36" s="34"/>
      <c r="G36" s="34"/>
      <c r="H36" s="34"/>
      <c r="I36" s="34"/>
      <c r="J36" s="34"/>
      <c r="K36" s="34"/>
      <c r="L36" s="34"/>
      <c r="M36" s="34"/>
      <c r="N36" s="34"/>
      <c r="O36" s="34"/>
      <c r="P36" s="34"/>
      <c r="Q36" s="3"/>
      <c r="R36" s="3"/>
      <c r="S36" s="3"/>
    </row>
    <row r="37" spans="1:19" customFormat="1">
      <c r="A37" s="3"/>
      <c r="B37" s="21" t="s">
        <v>31</v>
      </c>
      <c r="C37" s="22">
        <f>DATE($C$25,11,11)</f>
        <v>41589</v>
      </c>
      <c r="D37" s="3"/>
      <c r="E37" s="34"/>
      <c r="F37" s="34"/>
      <c r="G37" s="34"/>
      <c r="H37" s="34"/>
      <c r="I37" s="34"/>
      <c r="J37" s="34"/>
      <c r="K37" s="34"/>
      <c r="L37" s="34"/>
      <c r="M37" s="34"/>
      <c r="N37" s="34"/>
      <c r="O37" s="34"/>
      <c r="P37" s="34"/>
      <c r="Q37" s="3"/>
      <c r="R37" s="3"/>
      <c r="S37" s="3"/>
    </row>
    <row r="38" spans="1:19" customFormat="1">
      <c r="A38" s="3"/>
      <c r="B38" s="21" t="s">
        <v>32</v>
      </c>
      <c r="C38" s="22">
        <f>DATE($C$25,12,25)</f>
        <v>41633</v>
      </c>
      <c r="D38" s="3"/>
      <c r="E38" s="34"/>
      <c r="F38" s="34"/>
      <c r="G38" s="34"/>
      <c r="H38" s="34"/>
      <c r="I38" s="34"/>
      <c r="J38" s="34"/>
      <c r="K38" s="34"/>
      <c r="L38" s="34"/>
      <c r="M38" s="34"/>
      <c r="N38" s="34"/>
      <c r="O38" s="34"/>
      <c r="P38" s="34"/>
      <c r="Q38" s="3"/>
      <c r="R38" s="3"/>
      <c r="S38" s="3"/>
    </row>
    <row r="39" spans="1:19" customFormat="1">
      <c r="A39" s="3"/>
      <c r="B39" s="8"/>
      <c r="C39" s="3"/>
      <c r="D39" s="3"/>
      <c r="E39" s="34"/>
      <c r="F39" s="34"/>
      <c r="G39" s="34"/>
      <c r="H39" s="34"/>
      <c r="I39" s="34"/>
      <c r="J39" s="34"/>
      <c r="K39" s="34"/>
      <c r="L39" s="34"/>
      <c r="M39" s="34"/>
      <c r="N39" s="34"/>
      <c r="O39" s="34"/>
      <c r="P39" s="34"/>
      <c r="Q39" s="3"/>
      <c r="R39" s="3"/>
      <c r="S39" s="3"/>
    </row>
    <row r="40" spans="1:19" customFormat="1">
      <c r="A40" s="3"/>
      <c r="B40" s="8"/>
      <c r="C40" s="3"/>
      <c r="D40" s="3"/>
      <c r="E40" s="34"/>
      <c r="F40" s="34"/>
      <c r="G40" s="34"/>
      <c r="H40" s="34"/>
      <c r="I40" s="34"/>
      <c r="J40" s="34"/>
      <c r="K40" s="34"/>
      <c r="L40" s="34"/>
      <c r="M40" s="34"/>
      <c r="N40" s="34"/>
      <c r="O40" s="34"/>
      <c r="P40" s="34"/>
      <c r="Q40" s="3"/>
      <c r="R40" s="3"/>
      <c r="S40" s="3"/>
    </row>
    <row r="41" spans="1:19" customFormat="1">
      <c r="A41" s="3"/>
      <c r="B41" s="8"/>
      <c r="C41" s="3"/>
      <c r="D41" s="3"/>
      <c r="E41" s="34"/>
      <c r="F41" s="34"/>
      <c r="G41" s="34"/>
      <c r="H41" s="34"/>
      <c r="I41" s="34"/>
      <c r="J41" s="34"/>
      <c r="K41" s="34"/>
      <c r="L41" s="34"/>
      <c r="M41" s="34"/>
      <c r="N41" s="34"/>
      <c r="O41" s="34"/>
      <c r="P41" s="34"/>
      <c r="Q41" s="3"/>
      <c r="R41" s="3"/>
      <c r="S41" s="3"/>
    </row>
    <row r="42" spans="1:19" customFormat="1">
      <c r="A42" s="3"/>
      <c r="B42" s="3"/>
      <c r="C42" s="3"/>
      <c r="D42" s="3"/>
      <c r="E42" s="34"/>
      <c r="F42" s="34"/>
      <c r="G42" s="34"/>
      <c r="H42" s="34"/>
      <c r="I42" s="34"/>
      <c r="J42" s="34"/>
      <c r="K42" s="34"/>
      <c r="L42" s="34"/>
      <c r="M42" s="34"/>
      <c r="N42" s="34"/>
      <c r="O42" s="34"/>
      <c r="P42" s="34"/>
      <c r="Q42" s="3"/>
      <c r="R42" s="3"/>
      <c r="S42" s="3"/>
    </row>
    <row r="43" spans="1:19" customFormat="1">
      <c r="A43" s="3"/>
      <c r="B43" s="3"/>
      <c r="C43" s="3"/>
      <c r="D43" s="3"/>
      <c r="E43" s="34"/>
      <c r="F43" s="34"/>
      <c r="G43" s="34"/>
      <c r="H43" s="34"/>
      <c r="I43" s="34"/>
      <c r="J43" s="34"/>
      <c r="K43" s="34"/>
      <c r="L43" s="34"/>
      <c r="M43" s="34"/>
      <c r="N43" s="34"/>
      <c r="O43" s="34"/>
      <c r="P43" s="34"/>
      <c r="Q43" s="3"/>
      <c r="R43" s="3"/>
      <c r="S43" s="3"/>
    </row>
    <row r="44" spans="1:19" customFormat="1">
      <c r="A44" s="3"/>
      <c r="B44" s="3"/>
      <c r="C44" s="3"/>
      <c r="D44" s="3"/>
      <c r="E44" s="34"/>
      <c r="F44" s="34"/>
      <c r="G44" s="34"/>
      <c r="H44" s="34"/>
      <c r="I44" s="34"/>
      <c r="J44" s="34"/>
      <c r="K44" s="34"/>
      <c r="L44" s="34"/>
      <c r="M44" s="34"/>
      <c r="N44" s="34"/>
      <c r="O44" s="34"/>
      <c r="P44" s="34"/>
      <c r="Q44" s="3"/>
      <c r="R44" s="3"/>
      <c r="S44" s="3"/>
    </row>
    <row r="45" spans="1:19" customFormat="1">
      <c r="A45" s="3"/>
      <c r="B45" s="8"/>
      <c r="C45" s="27"/>
      <c r="D45" s="3"/>
      <c r="E45" s="34"/>
      <c r="F45" s="34"/>
      <c r="G45" s="34"/>
      <c r="H45" s="34"/>
      <c r="I45" s="34"/>
      <c r="J45" s="34"/>
      <c r="K45" s="34"/>
      <c r="L45" s="34"/>
      <c r="M45" s="34"/>
      <c r="N45" s="34"/>
      <c r="O45" s="34"/>
      <c r="P45" s="34"/>
      <c r="Q45" s="3"/>
      <c r="R45" s="3"/>
      <c r="S45" s="3"/>
    </row>
    <row r="46" spans="1:19" customFormat="1">
      <c r="A46" s="3"/>
      <c r="B46" s="8"/>
      <c r="C46" s="3"/>
      <c r="D46" s="3"/>
      <c r="E46" s="34"/>
      <c r="F46" s="34"/>
      <c r="G46" s="34"/>
      <c r="H46" s="34"/>
      <c r="I46" s="34"/>
      <c r="J46" s="34"/>
      <c r="K46" s="34"/>
      <c r="L46" s="34"/>
      <c r="M46" s="34"/>
      <c r="N46" s="34"/>
      <c r="O46" s="34"/>
      <c r="P46" s="34"/>
      <c r="Q46" s="3"/>
      <c r="R46" s="3"/>
      <c r="S46" s="3"/>
    </row>
    <row r="47" spans="1:19" customFormat="1">
      <c r="A47" s="3"/>
      <c r="B47" s="8"/>
      <c r="C47" s="3"/>
      <c r="D47" s="3"/>
      <c r="E47" s="34"/>
      <c r="F47" s="34"/>
      <c r="G47" s="34"/>
      <c r="H47" s="34"/>
      <c r="I47" s="34"/>
      <c r="J47" s="34"/>
      <c r="K47" s="34"/>
      <c r="L47" s="34"/>
      <c r="M47" s="34"/>
      <c r="N47" s="34"/>
      <c r="O47" s="34"/>
      <c r="P47" s="34"/>
      <c r="Q47" s="3"/>
      <c r="R47" s="3"/>
      <c r="S47" s="3"/>
    </row>
    <row r="48" spans="1:19" customFormat="1">
      <c r="A48" s="3"/>
      <c r="B48" s="8"/>
      <c r="C48" s="3"/>
      <c r="D48" s="3"/>
      <c r="E48" s="34"/>
      <c r="F48" s="34"/>
      <c r="G48" s="34"/>
      <c r="H48" s="34"/>
      <c r="I48" s="34"/>
      <c r="J48" s="34"/>
      <c r="K48" s="34"/>
      <c r="L48" s="34"/>
      <c r="M48" s="34"/>
      <c r="N48" s="34"/>
      <c r="O48" s="34"/>
      <c r="P48" s="34"/>
      <c r="Q48" s="3"/>
      <c r="R48" s="3"/>
      <c r="S48" s="3"/>
    </row>
    <row r="49" spans="1:19" customFormat="1">
      <c r="A49" s="3"/>
      <c r="B49" s="8"/>
      <c r="C49" s="3"/>
      <c r="D49" s="3"/>
      <c r="E49" s="34"/>
      <c r="F49" s="34"/>
      <c r="G49" s="34"/>
      <c r="H49" s="34"/>
      <c r="I49" s="34"/>
      <c r="J49" s="34"/>
      <c r="K49" s="34"/>
      <c r="L49" s="34"/>
      <c r="M49" s="34"/>
      <c r="N49" s="34"/>
      <c r="O49" s="34"/>
      <c r="P49" s="34"/>
      <c r="Q49" s="3"/>
      <c r="R49" s="3"/>
      <c r="S49" s="3"/>
    </row>
    <row r="50" spans="1:19" customFormat="1">
      <c r="A50" s="3"/>
      <c r="B50" s="8"/>
      <c r="C50" s="3"/>
      <c r="D50" s="3"/>
      <c r="E50" s="34"/>
      <c r="F50" s="34"/>
      <c r="G50" s="34"/>
      <c r="H50" s="34"/>
      <c r="I50" s="34"/>
      <c r="J50" s="34"/>
      <c r="K50" s="34"/>
      <c r="L50" s="34"/>
      <c r="M50" s="34"/>
      <c r="N50" s="34"/>
      <c r="O50" s="34"/>
      <c r="P50" s="34"/>
      <c r="Q50" s="3"/>
      <c r="R50" s="3"/>
      <c r="S50" s="3"/>
    </row>
    <row r="51" spans="1:19" customFormat="1">
      <c r="A51" s="3"/>
      <c r="B51" s="8"/>
      <c r="C51" s="3"/>
      <c r="D51" s="3"/>
      <c r="E51" s="34"/>
      <c r="F51" s="34"/>
      <c r="G51" s="34"/>
      <c r="H51" s="34"/>
      <c r="I51" s="34"/>
      <c r="J51" s="34"/>
      <c r="K51" s="34"/>
      <c r="L51" s="34"/>
      <c r="M51" s="34"/>
      <c r="N51" s="34"/>
      <c r="O51" s="34"/>
      <c r="P51" s="34"/>
      <c r="Q51" s="3"/>
      <c r="R51" s="3"/>
      <c r="S51" s="3"/>
    </row>
    <row r="52" spans="1:19" customFormat="1">
      <c r="A52" s="3"/>
      <c r="B52" s="3"/>
      <c r="C52" s="3"/>
      <c r="D52" s="3"/>
      <c r="E52" s="34"/>
      <c r="F52" s="34"/>
      <c r="G52" s="34"/>
      <c r="H52" s="34"/>
      <c r="I52" s="34"/>
      <c r="J52" s="34"/>
      <c r="K52" s="34"/>
      <c r="L52" s="34"/>
      <c r="M52" s="34"/>
      <c r="N52" s="34"/>
      <c r="O52" s="34"/>
      <c r="P52" s="34"/>
      <c r="Q52" s="3"/>
      <c r="R52" s="3"/>
      <c r="S52" s="3"/>
    </row>
    <row r="53" spans="1:19" customFormat="1">
      <c r="A53" s="3">
        <f ca="1">YEAR(TODAY())-1</f>
        <v>2011</v>
      </c>
      <c r="B53" s="8"/>
      <c r="C53" s="3"/>
      <c r="D53" s="3"/>
      <c r="E53" s="34"/>
      <c r="F53" s="34"/>
      <c r="G53" s="34"/>
      <c r="H53" s="34"/>
      <c r="I53" s="34"/>
      <c r="J53" s="34"/>
      <c r="K53" s="34"/>
      <c r="L53" s="34"/>
      <c r="M53" s="34"/>
      <c r="N53" s="34"/>
      <c r="O53" s="34"/>
      <c r="P53" s="34"/>
      <c r="Q53" s="3"/>
      <c r="R53" s="3"/>
      <c r="S53" s="3"/>
    </row>
    <row r="54" spans="1:19" customFormat="1">
      <c r="A54" s="3">
        <f ca="1">A53+1</f>
        <v>2012</v>
      </c>
      <c r="B54" s="8"/>
      <c r="C54" s="3"/>
      <c r="D54" s="3"/>
      <c r="E54" s="34"/>
      <c r="F54" s="34"/>
      <c r="G54" s="34"/>
      <c r="H54" s="34"/>
      <c r="I54" s="34"/>
      <c r="J54" s="34"/>
      <c r="K54" s="34"/>
      <c r="L54" s="34"/>
      <c r="M54" s="34"/>
      <c r="N54" s="34"/>
      <c r="O54" s="34"/>
      <c r="P54" s="34"/>
      <c r="Q54" s="3"/>
      <c r="R54" s="3"/>
      <c r="S54" s="3"/>
    </row>
    <row r="55" spans="1:19" customFormat="1">
      <c r="A55" s="3">
        <f t="shared" ref="A55:A83" ca="1" si="14">A54+1</f>
        <v>2013</v>
      </c>
      <c r="B55" s="8"/>
      <c r="C55" s="3"/>
      <c r="D55" s="3"/>
      <c r="E55" s="34"/>
      <c r="F55" s="34"/>
      <c r="G55" s="34"/>
      <c r="H55" s="34"/>
      <c r="I55" s="84"/>
      <c r="J55" s="34"/>
      <c r="K55" s="34"/>
      <c r="L55" s="34"/>
      <c r="M55" s="34"/>
      <c r="N55" s="34"/>
      <c r="O55" s="34"/>
      <c r="P55" s="34"/>
      <c r="Q55" s="3"/>
      <c r="R55" s="3"/>
      <c r="S55" s="3"/>
    </row>
    <row r="56" spans="1:19" customFormat="1">
      <c r="A56" s="3">
        <f t="shared" ca="1" si="14"/>
        <v>2014</v>
      </c>
      <c r="B56" s="8"/>
      <c r="C56" s="3"/>
      <c r="D56" s="3"/>
      <c r="E56" s="34"/>
      <c r="F56" s="34"/>
      <c r="G56" s="34"/>
      <c r="H56" s="34"/>
      <c r="I56" s="84"/>
      <c r="J56" s="34"/>
      <c r="K56" s="34"/>
      <c r="L56" s="34"/>
      <c r="M56" s="34"/>
      <c r="N56" s="34"/>
      <c r="O56" s="34"/>
      <c r="P56" s="34"/>
      <c r="Q56" s="3"/>
      <c r="R56" s="3"/>
      <c r="S56" s="3"/>
    </row>
    <row r="57" spans="1:19" customFormat="1">
      <c r="A57" s="3">
        <f t="shared" ca="1" si="14"/>
        <v>2015</v>
      </c>
      <c r="B57" s="8"/>
      <c r="C57" s="3"/>
      <c r="D57" s="3"/>
      <c r="E57" s="34"/>
      <c r="F57" s="34"/>
      <c r="G57" s="34"/>
      <c r="H57" s="34"/>
      <c r="I57" s="84"/>
      <c r="J57" s="34"/>
      <c r="K57" s="34"/>
      <c r="L57" s="34"/>
      <c r="M57" s="34"/>
      <c r="N57" s="34"/>
      <c r="O57" s="34"/>
      <c r="P57" s="34"/>
      <c r="Q57" s="3"/>
      <c r="R57" s="3"/>
      <c r="S57" s="3"/>
    </row>
    <row r="58" spans="1:19" customFormat="1">
      <c r="A58" s="3">
        <f t="shared" ca="1" si="14"/>
        <v>2016</v>
      </c>
      <c r="B58" s="8"/>
      <c r="C58" s="3"/>
      <c r="D58" s="3"/>
      <c r="E58" s="34"/>
      <c r="F58" s="34"/>
      <c r="G58" s="34"/>
      <c r="H58" s="34"/>
      <c r="I58" s="84"/>
      <c r="J58" s="34"/>
      <c r="K58" s="34"/>
      <c r="L58" s="34"/>
      <c r="M58" s="34"/>
      <c r="N58" s="34"/>
      <c r="O58" s="34"/>
      <c r="P58" s="34"/>
      <c r="Q58" s="3"/>
      <c r="R58" s="3"/>
      <c r="S58" s="3"/>
    </row>
    <row r="59" spans="1:19" customFormat="1">
      <c r="A59" s="3">
        <f t="shared" ca="1" si="14"/>
        <v>2017</v>
      </c>
      <c r="B59" s="8"/>
      <c r="C59" s="3"/>
      <c r="D59" s="3"/>
      <c r="E59" s="34"/>
      <c r="F59" s="34"/>
      <c r="G59" s="34"/>
      <c r="H59" s="34"/>
      <c r="I59" s="84"/>
      <c r="J59" s="34"/>
      <c r="K59" s="34"/>
      <c r="L59" s="34"/>
      <c r="M59" s="34"/>
      <c r="N59" s="34"/>
      <c r="O59" s="34"/>
      <c r="P59" s="34"/>
      <c r="Q59" s="3"/>
      <c r="R59" s="3"/>
      <c r="S59" s="3"/>
    </row>
    <row r="60" spans="1:19" customFormat="1">
      <c r="A60" s="3">
        <f t="shared" ca="1" si="14"/>
        <v>2018</v>
      </c>
      <c r="B60" s="8"/>
      <c r="C60" s="3"/>
      <c r="D60" s="3"/>
      <c r="E60" s="34"/>
      <c r="F60" s="34"/>
      <c r="G60" s="34"/>
      <c r="H60" s="34"/>
      <c r="I60" s="84"/>
      <c r="J60" s="34"/>
      <c r="K60" s="34"/>
      <c r="L60" s="34"/>
      <c r="M60" s="34"/>
      <c r="N60" s="34"/>
      <c r="O60" s="34"/>
      <c r="P60" s="34"/>
      <c r="Q60" s="3"/>
      <c r="R60" s="3"/>
      <c r="S60" s="3"/>
    </row>
    <row r="61" spans="1:19" customFormat="1">
      <c r="A61" s="3">
        <f t="shared" ca="1" si="14"/>
        <v>2019</v>
      </c>
      <c r="B61" s="8"/>
      <c r="C61" s="3"/>
      <c r="D61" s="3"/>
      <c r="E61" s="34"/>
      <c r="F61" s="34"/>
      <c r="G61" s="34"/>
      <c r="H61" s="34"/>
      <c r="I61" s="84"/>
      <c r="J61" s="34"/>
      <c r="K61" s="34"/>
      <c r="L61" s="34"/>
      <c r="M61" s="34"/>
      <c r="N61" s="34"/>
      <c r="O61" s="34"/>
      <c r="P61" s="34"/>
      <c r="Q61" s="3"/>
      <c r="R61" s="3"/>
      <c r="S61" s="3"/>
    </row>
    <row r="62" spans="1:19" customFormat="1">
      <c r="A62" s="3">
        <f t="shared" ca="1" si="14"/>
        <v>2020</v>
      </c>
      <c r="B62" s="8"/>
      <c r="C62" s="3"/>
      <c r="D62" s="3"/>
      <c r="E62" s="34"/>
      <c r="F62" s="34"/>
      <c r="G62" s="34"/>
      <c r="H62" s="34"/>
      <c r="I62" s="84"/>
      <c r="J62" s="34"/>
      <c r="K62" s="34"/>
      <c r="L62" s="34"/>
      <c r="M62" s="34"/>
      <c r="N62" s="34"/>
      <c r="O62" s="34"/>
      <c r="P62" s="34"/>
      <c r="Q62" s="3"/>
      <c r="R62" s="3"/>
      <c r="S62" s="3"/>
    </row>
    <row r="63" spans="1:19" customFormat="1">
      <c r="A63" s="3">
        <f t="shared" ca="1" si="14"/>
        <v>2021</v>
      </c>
      <c r="B63" s="8"/>
      <c r="C63" s="3"/>
      <c r="D63" s="3"/>
      <c r="E63" s="34"/>
      <c r="F63" s="34"/>
      <c r="G63" s="34"/>
      <c r="H63" s="34"/>
      <c r="I63" s="84"/>
      <c r="J63" s="34"/>
      <c r="K63" s="34"/>
      <c r="L63" s="34"/>
      <c r="M63" s="34"/>
      <c r="N63" s="34"/>
      <c r="O63" s="34"/>
      <c r="P63" s="34"/>
      <c r="Q63" s="3"/>
      <c r="R63" s="3"/>
      <c r="S63" s="3"/>
    </row>
    <row r="64" spans="1:19" customFormat="1">
      <c r="A64" s="3">
        <f t="shared" ca="1" si="14"/>
        <v>2022</v>
      </c>
      <c r="B64" s="8"/>
      <c r="C64" s="3"/>
      <c r="D64" s="3"/>
      <c r="E64" s="34"/>
      <c r="F64" s="34"/>
      <c r="G64" s="34"/>
      <c r="H64" s="34"/>
      <c r="I64" s="84"/>
      <c r="J64" s="34"/>
      <c r="K64" s="34"/>
      <c r="L64" s="34"/>
      <c r="M64" s="34"/>
      <c r="N64" s="34"/>
      <c r="O64" s="34"/>
      <c r="P64" s="34"/>
      <c r="Q64" s="3"/>
      <c r="R64" s="3"/>
      <c r="S64" s="3"/>
    </row>
    <row r="65" spans="1:19" customFormat="1">
      <c r="A65" s="3">
        <f t="shared" ca="1" si="14"/>
        <v>2023</v>
      </c>
      <c r="B65" s="8"/>
      <c r="C65" s="3"/>
      <c r="D65" s="3"/>
      <c r="E65" s="34"/>
      <c r="F65" s="34"/>
      <c r="G65" s="34"/>
      <c r="H65" s="34"/>
      <c r="I65" s="84"/>
      <c r="J65" s="34"/>
      <c r="K65" s="34"/>
      <c r="L65" s="34"/>
      <c r="M65" s="34"/>
      <c r="N65" s="34"/>
      <c r="O65" s="34"/>
      <c r="P65" s="34"/>
      <c r="Q65" s="3"/>
      <c r="R65" s="3"/>
      <c r="S65" s="3"/>
    </row>
    <row r="66" spans="1:19" customFormat="1">
      <c r="A66" s="3">
        <f t="shared" ca="1" si="14"/>
        <v>2024</v>
      </c>
      <c r="B66" s="8"/>
      <c r="C66" s="3"/>
      <c r="D66" s="3"/>
      <c r="E66" s="34"/>
      <c r="F66" s="34"/>
      <c r="G66" s="34"/>
      <c r="H66" s="34"/>
      <c r="I66" s="84"/>
      <c r="J66" s="34"/>
      <c r="K66" s="34"/>
      <c r="L66" s="34"/>
      <c r="M66" s="34"/>
      <c r="N66" s="34"/>
      <c r="O66" s="34"/>
      <c r="P66" s="34"/>
      <c r="Q66" s="3"/>
      <c r="R66" s="3"/>
      <c r="S66" s="3"/>
    </row>
    <row r="67" spans="1:19" customFormat="1">
      <c r="A67" s="3">
        <f t="shared" ca="1" si="14"/>
        <v>2025</v>
      </c>
      <c r="B67" s="8"/>
      <c r="C67" s="3"/>
      <c r="D67" s="3"/>
      <c r="E67" s="34"/>
      <c r="F67" s="34"/>
      <c r="G67" s="34"/>
      <c r="H67" s="34"/>
      <c r="I67" s="85"/>
      <c r="J67" s="34"/>
      <c r="K67" s="34"/>
      <c r="L67" s="34"/>
      <c r="M67" s="34"/>
      <c r="N67" s="34"/>
      <c r="O67" s="34"/>
      <c r="P67" s="34"/>
      <c r="Q67" s="3"/>
      <c r="R67" s="3"/>
      <c r="S67" s="3"/>
    </row>
    <row r="68" spans="1:19" customFormat="1">
      <c r="A68" s="3">
        <f t="shared" ca="1" si="14"/>
        <v>2026</v>
      </c>
      <c r="B68" s="8"/>
      <c r="C68" s="3"/>
      <c r="D68" s="3"/>
      <c r="E68" s="34"/>
      <c r="F68" s="34"/>
      <c r="G68" s="34"/>
      <c r="H68" s="34"/>
      <c r="I68" s="85"/>
      <c r="J68" s="34"/>
      <c r="K68" s="34"/>
      <c r="L68" s="34"/>
      <c r="M68" s="34"/>
      <c r="N68" s="34"/>
      <c r="O68" s="34"/>
      <c r="P68" s="34"/>
      <c r="Q68" s="3"/>
      <c r="R68" s="3"/>
      <c r="S68" s="3"/>
    </row>
    <row r="69" spans="1:19" customFormat="1">
      <c r="A69" s="3">
        <f t="shared" ca="1" si="14"/>
        <v>2027</v>
      </c>
      <c r="B69" s="8"/>
      <c r="C69" s="3"/>
      <c r="D69" s="3"/>
      <c r="E69" s="34"/>
      <c r="F69" s="34"/>
      <c r="G69" s="34"/>
      <c r="H69" s="34"/>
      <c r="I69" s="85"/>
      <c r="J69" s="34"/>
      <c r="K69" s="34"/>
      <c r="L69" s="34"/>
      <c r="M69" s="34"/>
      <c r="N69" s="34"/>
      <c r="O69" s="34"/>
      <c r="P69" s="34"/>
      <c r="Q69" s="3"/>
      <c r="R69" s="3"/>
      <c r="S69" s="3"/>
    </row>
    <row r="70" spans="1:19" customFormat="1">
      <c r="A70" s="3">
        <f t="shared" ca="1" si="14"/>
        <v>2028</v>
      </c>
      <c r="B70" s="8"/>
      <c r="C70" s="3"/>
      <c r="D70" s="3"/>
      <c r="E70" s="34"/>
      <c r="F70" s="34"/>
      <c r="G70" s="34"/>
      <c r="H70" s="34"/>
      <c r="I70" s="85"/>
      <c r="J70" s="34"/>
      <c r="K70" s="34"/>
      <c r="L70" s="34"/>
      <c r="M70" s="34"/>
      <c r="N70" s="34"/>
      <c r="O70" s="34"/>
      <c r="P70" s="34"/>
      <c r="Q70" s="3"/>
      <c r="R70" s="3"/>
      <c r="S70" s="3"/>
    </row>
    <row r="71" spans="1:19" customFormat="1">
      <c r="A71" s="3">
        <f t="shared" ca="1" si="14"/>
        <v>2029</v>
      </c>
      <c r="B71" s="8"/>
      <c r="C71" s="3"/>
      <c r="D71" s="3"/>
      <c r="E71" s="34"/>
      <c r="F71" s="34"/>
      <c r="G71" s="34"/>
      <c r="H71" s="34"/>
      <c r="I71" s="85"/>
      <c r="J71" s="34"/>
      <c r="K71" s="34"/>
      <c r="L71" s="34"/>
      <c r="M71" s="34"/>
      <c r="N71" s="34"/>
      <c r="O71" s="34"/>
      <c r="P71" s="34"/>
      <c r="Q71" s="3"/>
      <c r="R71" s="3"/>
      <c r="S71" s="3"/>
    </row>
    <row r="72" spans="1:19" customFormat="1">
      <c r="A72" s="3">
        <f t="shared" ca="1" si="14"/>
        <v>2030</v>
      </c>
      <c r="B72" s="8"/>
      <c r="C72" s="3"/>
      <c r="D72" s="3"/>
      <c r="E72" s="34"/>
      <c r="F72" s="34"/>
      <c r="G72" s="34"/>
      <c r="H72" s="34"/>
      <c r="I72" s="85"/>
      <c r="J72" s="34"/>
      <c r="K72" s="34"/>
      <c r="L72" s="34"/>
      <c r="M72" s="34"/>
      <c r="N72" s="34"/>
      <c r="O72" s="34"/>
      <c r="P72" s="34"/>
      <c r="Q72" s="3"/>
      <c r="R72" s="3"/>
      <c r="S72" s="3"/>
    </row>
    <row r="73" spans="1:19" customFormat="1">
      <c r="A73" s="3">
        <f t="shared" ca="1" si="14"/>
        <v>2031</v>
      </c>
      <c r="B73" s="8"/>
      <c r="C73" s="3"/>
      <c r="D73" s="3"/>
      <c r="E73" s="34"/>
      <c r="F73" s="34"/>
      <c r="G73" s="34"/>
      <c r="H73" s="34"/>
      <c r="I73" s="83"/>
      <c r="J73" s="34"/>
      <c r="K73" s="34"/>
      <c r="L73" s="34"/>
      <c r="M73" s="34"/>
      <c r="N73" s="34"/>
      <c r="O73" s="34"/>
      <c r="P73" s="34"/>
      <c r="Q73" s="3"/>
      <c r="R73" s="3"/>
      <c r="S73" s="3"/>
    </row>
    <row r="74" spans="1:19" customFormat="1">
      <c r="A74" s="3">
        <f t="shared" ca="1" si="14"/>
        <v>2032</v>
      </c>
      <c r="B74" s="8"/>
      <c r="C74" s="3"/>
      <c r="D74" s="3"/>
      <c r="E74" s="34"/>
      <c r="F74" s="34"/>
      <c r="G74" s="34"/>
      <c r="H74" s="34"/>
      <c r="I74" s="34"/>
      <c r="J74" s="34"/>
      <c r="K74" s="34"/>
      <c r="L74" s="34"/>
      <c r="M74" s="34"/>
      <c r="N74" s="34"/>
      <c r="O74" s="34"/>
      <c r="P74" s="34"/>
      <c r="Q74" s="3"/>
      <c r="R74" s="3"/>
      <c r="S74" s="3"/>
    </row>
    <row r="75" spans="1:19" customFormat="1">
      <c r="A75" s="3">
        <f t="shared" ca="1" si="14"/>
        <v>2033</v>
      </c>
      <c r="B75" s="8"/>
      <c r="C75" s="3"/>
      <c r="D75" s="3"/>
      <c r="E75" s="34"/>
      <c r="F75" s="34"/>
      <c r="G75" s="34"/>
      <c r="H75" s="34"/>
      <c r="I75" s="34"/>
      <c r="J75" s="34"/>
      <c r="K75" s="34"/>
      <c r="L75" s="34"/>
      <c r="M75" s="34"/>
      <c r="N75" s="34"/>
      <c r="O75" s="34"/>
      <c r="P75" s="34"/>
      <c r="Q75" s="3"/>
      <c r="R75" s="3"/>
      <c r="S75" s="3"/>
    </row>
    <row r="76" spans="1:19" customFormat="1">
      <c r="A76" s="3">
        <f t="shared" ca="1" si="14"/>
        <v>2034</v>
      </c>
      <c r="B76" s="8"/>
      <c r="C76" s="3"/>
      <c r="D76" s="3"/>
      <c r="E76" s="34"/>
      <c r="F76" s="34"/>
      <c r="G76" s="34"/>
      <c r="H76" s="34"/>
      <c r="I76" s="34"/>
      <c r="J76" s="34"/>
      <c r="K76" s="34"/>
      <c r="L76" s="34"/>
      <c r="M76" s="34"/>
      <c r="N76" s="34"/>
      <c r="O76" s="34"/>
      <c r="P76" s="34"/>
      <c r="Q76" s="3"/>
      <c r="R76" s="3"/>
      <c r="S76" s="3"/>
    </row>
    <row r="77" spans="1:19" customFormat="1">
      <c r="A77" s="3">
        <f t="shared" ca="1" si="14"/>
        <v>2035</v>
      </c>
      <c r="B77" s="8"/>
      <c r="C77" s="3"/>
      <c r="D77" s="3"/>
      <c r="E77" s="34"/>
      <c r="F77" s="34"/>
      <c r="G77" s="34"/>
      <c r="H77" s="34"/>
      <c r="I77" s="34"/>
      <c r="J77" s="34"/>
      <c r="K77" s="34"/>
      <c r="L77" s="34"/>
      <c r="M77" s="34"/>
      <c r="N77" s="34"/>
      <c r="O77" s="34"/>
      <c r="P77" s="34"/>
      <c r="Q77" s="3"/>
      <c r="R77" s="3"/>
      <c r="S77" s="3"/>
    </row>
    <row r="78" spans="1:19" customFormat="1">
      <c r="A78" s="3">
        <f t="shared" ca="1" si="14"/>
        <v>2036</v>
      </c>
      <c r="B78" s="8"/>
      <c r="C78" s="3"/>
      <c r="D78" s="3"/>
      <c r="E78" s="34"/>
      <c r="F78" s="34"/>
      <c r="G78" s="34"/>
      <c r="H78" s="34"/>
      <c r="I78" s="34"/>
      <c r="J78" s="34"/>
      <c r="K78" s="34"/>
      <c r="L78" s="34"/>
      <c r="M78" s="34"/>
      <c r="N78" s="34"/>
      <c r="O78" s="34"/>
      <c r="P78" s="34"/>
      <c r="Q78" s="3"/>
      <c r="R78" s="3"/>
      <c r="S78" s="3"/>
    </row>
    <row r="79" spans="1:19" customFormat="1">
      <c r="A79" s="3">
        <f t="shared" ca="1" si="14"/>
        <v>2037</v>
      </c>
      <c r="B79" s="8"/>
      <c r="C79" s="3"/>
      <c r="D79" s="3"/>
      <c r="E79" s="34"/>
      <c r="F79" s="34"/>
      <c r="G79" s="34"/>
      <c r="H79" s="34"/>
      <c r="I79" s="34"/>
      <c r="J79" s="34"/>
      <c r="K79" s="34"/>
      <c r="L79" s="34"/>
      <c r="M79" s="34"/>
      <c r="N79" s="34"/>
      <c r="O79" s="34"/>
      <c r="P79" s="34"/>
      <c r="Q79" s="3"/>
      <c r="R79" s="3"/>
      <c r="S79" s="3"/>
    </row>
    <row r="80" spans="1:19" customFormat="1">
      <c r="A80" s="3">
        <f t="shared" ca="1" si="14"/>
        <v>2038</v>
      </c>
      <c r="B80" s="8"/>
      <c r="C80" s="3"/>
      <c r="D80" s="3"/>
      <c r="E80" s="34"/>
      <c r="F80" s="34"/>
      <c r="G80" s="34"/>
      <c r="H80" s="34"/>
      <c r="I80" s="34"/>
      <c r="J80" s="34"/>
      <c r="K80" s="34"/>
      <c r="L80" s="34"/>
      <c r="M80" s="34"/>
      <c r="N80" s="34"/>
      <c r="O80" s="34"/>
      <c r="P80" s="34"/>
      <c r="Q80" s="3"/>
      <c r="R80" s="3"/>
      <c r="S80" s="3"/>
    </row>
    <row r="81" spans="1:19" customFormat="1">
      <c r="A81" s="3">
        <f t="shared" ca="1" si="14"/>
        <v>2039</v>
      </c>
      <c r="B81" s="8"/>
      <c r="C81" s="3"/>
      <c r="D81" s="3"/>
      <c r="E81" s="34"/>
      <c r="F81" s="34"/>
      <c r="G81" s="34"/>
      <c r="H81" s="34"/>
      <c r="I81" s="34"/>
      <c r="J81" s="34"/>
      <c r="K81" s="34"/>
      <c r="L81" s="34"/>
      <c r="M81" s="34"/>
      <c r="N81" s="34"/>
      <c r="O81" s="34"/>
      <c r="P81" s="34"/>
      <c r="Q81" s="3"/>
      <c r="R81" s="3"/>
      <c r="S81" s="3"/>
    </row>
    <row r="82" spans="1:19" customFormat="1">
      <c r="A82" s="3">
        <f t="shared" ca="1" si="14"/>
        <v>2040</v>
      </c>
      <c r="B82" s="8"/>
      <c r="C82" s="3"/>
      <c r="D82" s="3"/>
      <c r="E82" s="34"/>
      <c r="F82" s="34"/>
      <c r="G82" s="34"/>
      <c r="H82" s="34"/>
      <c r="I82" s="34"/>
      <c r="J82" s="34"/>
      <c r="K82" s="34"/>
      <c r="L82" s="34"/>
      <c r="M82" s="34"/>
      <c r="N82" s="34"/>
      <c r="O82" s="34"/>
      <c r="P82" s="34"/>
      <c r="Q82" s="3"/>
      <c r="R82" s="3"/>
      <c r="S82" s="3"/>
    </row>
    <row r="83" spans="1:19" customFormat="1">
      <c r="A83" s="3">
        <f t="shared" ca="1" si="14"/>
        <v>2041</v>
      </c>
      <c r="B83" s="8"/>
      <c r="C83" s="3"/>
      <c r="D83" s="3"/>
      <c r="E83" s="34"/>
      <c r="F83" s="34"/>
      <c r="G83" s="34"/>
      <c r="H83" s="34"/>
      <c r="I83" s="34"/>
      <c r="J83" s="34"/>
      <c r="K83" s="34"/>
      <c r="L83" s="34"/>
      <c r="M83" s="34"/>
      <c r="N83" s="34"/>
      <c r="O83" s="34"/>
      <c r="P83" s="34"/>
      <c r="Q83" s="3"/>
      <c r="R83" s="3"/>
      <c r="S83" s="3"/>
    </row>
    <row r="84" spans="1:19" customFormat="1">
      <c r="A84" s="3"/>
      <c r="B84" s="8"/>
      <c r="C84" s="3"/>
      <c r="D84" s="3"/>
      <c r="E84" s="34"/>
      <c r="F84" s="34"/>
      <c r="G84" s="34"/>
      <c r="H84" s="34"/>
      <c r="I84" s="34"/>
      <c r="J84" s="34"/>
      <c r="K84" s="34"/>
      <c r="L84" s="34"/>
      <c r="M84" s="34"/>
      <c r="N84" s="34"/>
      <c r="O84" s="34"/>
      <c r="P84" s="34"/>
      <c r="Q84" s="3"/>
      <c r="R84" s="3"/>
      <c r="S84" s="3"/>
    </row>
    <row r="85" spans="1:19" customFormat="1">
      <c r="A85" s="3"/>
      <c r="B85" s="8"/>
      <c r="C85" s="3"/>
      <c r="D85" s="3"/>
      <c r="E85" s="34"/>
      <c r="F85" s="34"/>
      <c r="G85" s="34"/>
      <c r="H85" s="34"/>
      <c r="I85" s="34"/>
      <c r="J85" s="34"/>
      <c r="K85" s="34"/>
      <c r="L85" s="34"/>
      <c r="M85" s="34"/>
      <c r="N85" s="34"/>
      <c r="O85" s="34"/>
      <c r="P85" s="34"/>
      <c r="Q85" s="3"/>
      <c r="R85" s="3"/>
      <c r="S85" s="3"/>
    </row>
  </sheetData>
  <sheetProtection sheet="1" objects="1" scenarios="1"/>
  <phoneticPr fontId="0" type="noConversion"/>
  <conditionalFormatting sqref="E4:R34">
    <cfRule type="expression" dxfId="80" priority="2" stopIfTrue="1">
      <formula>WEEKDAY(E4,2)=7</formula>
    </cfRule>
    <cfRule type="expression" dxfId="79" priority="3" stopIfTrue="1">
      <formula>WEEKDAY(E4,2)=1</formula>
    </cfRule>
  </conditionalFormatting>
  <conditionalFormatting sqref="E2:R2">
    <cfRule type="expression" dxfId="78" priority="1" stopIfTrue="1">
      <formula>E2&lt;&gt;""</formula>
    </cfRule>
  </conditionalFormatting>
  <dataValidations xWindow="902" yWindow="892" count="2">
    <dataValidation type="list" allowBlank="1" showErrorMessage="1" errorTitle="Erreur !!!" error="Choisissez dans la liste proposée" promptTitle="Année du Planning" prompt="Choisissez dans la liste déroulante" sqref="C4">
      <formula1>$A$53:$A$83</formula1>
    </dataValidation>
    <dataValidation type="whole" allowBlank="1" showInputMessage="1" showErrorMessage="1" errorTitle="Le mois n'est pas valide !" error="Choisir entre 1 et 12" promptTitle="Mois du Planning" prompt="entre 1 et 12" sqref="C6">
      <formula1>1</formula1>
      <formula2>12</formula2>
    </dataValidation>
  </dataValidations>
  <pageMargins left="0.30833333333333335" right="0.23333333333333334" top="0.53333333333333333" bottom="0.5" header="0.3" footer="0.3"/>
  <pageSetup paperSize="9" orientation="portrait" horizontalDpi="300" verticalDpi="300" r:id="rId1"/>
  <headerFooter>
    <oddHeader xml:space="preserve">&amp;L&amp;"Tahoma,Normal"&amp;9&amp;F&amp;"-,Normal"&amp;11
&amp;R&amp;"Tahoma,Normal"MàJ du </oddHeader>
    <oddFooter>&amp;L&amp;G/&amp;[M.C. Ribaud de Gineste &amp;R&amp;A</oddFooter>
  </headerFooter>
  <ignoredErrors>
    <ignoredError sqref="H31:H34" formula="1"/>
  </ignoredErrors>
  <drawing r:id="rId2"/>
  <legacyDrawing r:id="rId3"/>
  <legacyDrawingHF r:id="rId4"/>
</worksheet>
</file>

<file path=xl/worksheets/sheet2.xml><?xml version="1.0" encoding="utf-8"?>
<worksheet xmlns="http://schemas.openxmlformats.org/spreadsheetml/2006/main" xmlns:r="http://schemas.openxmlformats.org/officeDocument/2006/relationships">
  <sheetPr codeName="Feuil6">
    <tabColor indexed="40"/>
    <pageSetUpPr fitToPage="1"/>
  </sheetPr>
  <dimension ref="A1:FT100"/>
  <sheetViews>
    <sheetView showGridLines="0" zoomScale="71" zoomScaleNormal="71" zoomScalePageLayoutView="55" workbookViewId="0">
      <pane xSplit="2" ySplit="4" topLeftCell="C15" activePane="bottomRight" state="frozenSplit"/>
      <selection pane="topRight" activeCell="C1" sqref="C1"/>
      <selection pane="bottomLeft" activeCell="A4" sqref="A4"/>
      <selection pane="bottomRight" activeCell="E23" sqref="E23:L25"/>
    </sheetView>
  </sheetViews>
  <sheetFormatPr baseColWidth="10" defaultColWidth="149.44140625" defaultRowHeight="13.2"/>
  <cols>
    <col min="1" max="1" width="3.5546875" style="105" customWidth="1"/>
    <col min="2" max="2" width="31.33203125" style="106" customWidth="1"/>
    <col min="3" max="7" width="7.33203125" style="103" customWidth="1"/>
    <col min="8" max="9" width="7.33203125" style="103" hidden="1" customWidth="1"/>
    <col min="10" max="14" width="7.33203125" style="103" customWidth="1"/>
    <col min="15" max="16" width="7.33203125" style="103" hidden="1" customWidth="1"/>
    <col min="17" max="21" width="7.33203125" style="103" customWidth="1"/>
    <col min="22" max="23" width="7.33203125" style="103" hidden="1" customWidth="1"/>
    <col min="24" max="28" width="7.33203125" style="103" customWidth="1"/>
    <col min="29" max="30" width="7.33203125" style="103" hidden="1" customWidth="1"/>
    <col min="31" max="33" width="7.33203125" style="103" customWidth="1"/>
    <col min="34" max="34" width="1.6640625" style="103" customWidth="1"/>
    <col min="35" max="35" width="8.6640625" style="103" customWidth="1"/>
    <col min="36" max="36" width="12.6640625" style="103" bestFit="1" customWidth="1"/>
    <col min="37" max="37" width="16.33203125" style="103" bestFit="1" customWidth="1"/>
    <col min="38" max="171" width="3.33203125" style="103" customWidth="1"/>
    <col min="172" max="172" width="5.6640625" style="103" customWidth="1"/>
    <col min="173" max="173" width="1.33203125" style="103" customWidth="1"/>
    <col min="174" max="175" width="3.33203125" style="103" hidden="1" customWidth="1"/>
    <col min="176" max="176" width="9.5546875" style="104" bestFit="1" customWidth="1"/>
    <col min="177" max="199" width="149.44140625" style="103" customWidth="1"/>
    <col min="200" max="16384" width="149.44140625" style="103"/>
  </cols>
  <sheetData>
    <row r="1" spans="1:176">
      <c r="A1" s="46"/>
      <c r="B1" s="47"/>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c r="AK1" s="48"/>
      <c r="AL1" s="48"/>
    </row>
    <row r="2" spans="1:176" s="52" customFormat="1" ht="33">
      <c r="A2" s="89">
        <f>MoisCourant</f>
        <v>41183</v>
      </c>
      <c r="B2" s="50" t="s">
        <v>89</v>
      </c>
      <c r="C2" s="51"/>
      <c r="D2" s="51"/>
      <c r="E2" s="51"/>
      <c r="F2" s="51"/>
      <c r="G2" s="51"/>
      <c r="H2" s="51"/>
      <c r="I2" s="51"/>
      <c r="J2" s="51"/>
      <c r="K2" s="51"/>
      <c r="L2" s="51"/>
      <c r="M2" s="51"/>
      <c r="N2" s="51"/>
      <c r="O2" s="51"/>
      <c r="P2" s="51"/>
      <c r="Q2" s="51"/>
      <c r="R2" s="51"/>
      <c r="S2" s="51"/>
      <c r="T2" s="51"/>
      <c r="U2" s="51"/>
      <c r="V2" s="51"/>
      <c r="W2" s="51"/>
      <c r="X2" s="51"/>
      <c r="Y2" s="51"/>
      <c r="Z2" s="86"/>
      <c r="AA2" s="51"/>
      <c r="AB2" s="51"/>
      <c r="AC2" s="51"/>
      <c r="AD2" s="51"/>
      <c r="AE2" s="51"/>
      <c r="AF2" s="51"/>
      <c r="AG2" s="51"/>
      <c r="AH2" s="107"/>
      <c r="AI2" s="107"/>
      <c r="AJ2" s="107"/>
      <c r="AK2" s="107"/>
      <c r="AL2" s="107"/>
      <c r="FT2" s="53"/>
    </row>
    <row r="3" spans="1:176" s="98" customFormat="1" ht="18">
      <c r="A3" s="49"/>
      <c r="B3" s="114">
        <v>41183</v>
      </c>
      <c r="C3" s="64">
        <f>B3</f>
        <v>41183</v>
      </c>
      <c r="D3" s="64">
        <f t="shared" ref="D3:AG3" si="0">D4</f>
        <v>41184</v>
      </c>
      <c r="E3" s="64">
        <f t="shared" si="0"/>
        <v>41185</v>
      </c>
      <c r="F3" s="64">
        <f t="shared" si="0"/>
        <v>41186</v>
      </c>
      <c r="G3" s="64">
        <f t="shared" si="0"/>
        <v>41187</v>
      </c>
      <c r="H3" s="64">
        <f t="shared" si="0"/>
        <v>41188</v>
      </c>
      <c r="I3" s="64">
        <f t="shared" si="0"/>
        <v>41189</v>
      </c>
      <c r="J3" s="64">
        <f t="shared" si="0"/>
        <v>41190</v>
      </c>
      <c r="K3" s="64">
        <f t="shared" si="0"/>
        <v>41191</v>
      </c>
      <c r="L3" s="64">
        <f t="shared" si="0"/>
        <v>41192</v>
      </c>
      <c r="M3" s="64">
        <f t="shared" si="0"/>
        <v>41193</v>
      </c>
      <c r="N3" s="64">
        <f t="shared" si="0"/>
        <v>41194</v>
      </c>
      <c r="O3" s="64">
        <f t="shared" si="0"/>
        <v>41195</v>
      </c>
      <c r="P3" s="64">
        <f t="shared" si="0"/>
        <v>41196</v>
      </c>
      <c r="Q3" s="64">
        <f t="shared" si="0"/>
        <v>41197</v>
      </c>
      <c r="R3" s="64">
        <f t="shared" si="0"/>
        <v>41198</v>
      </c>
      <c r="S3" s="64">
        <f t="shared" si="0"/>
        <v>41199</v>
      </c>
      <c r="T3" s="64">
        <f t="shared" si="0"/>
        <v>41200</v>
      </c>
      <c r="U3" s="64">
        <f t="shared" si="0"/>
        <v>41201</v>
      </c>
      <c r="V3" s="64">
        <f t="shared" si="0"/>
        <v>41202</v>
      </c>
      <c r="W3" s="64">
        <f t="shared" si="0"/>
        <v>41203</v>
      </c>
      <c r="X3" s="64">
        <f t="shared" si="0"/>
        <v>41204</v>
      </c>
      <c r="Y3" s="64">
        <f t="shared" si="0"/>
        <v>41205</v>
      </c>
      <c r="Z3" s="64">
        <f t="shared" si="0"/>
        <v>41206</v>
      </c>
      <c r="AA3" s="64">
        <f t="shared" si="0"/>
        <v>41207</v>
      </c>
      <c r="AB3" s="64">
        <f t="shared" si="0"/>
        <v>41208</v>
      </c>
      <c r="AC3" s="64">
        <f t="shared" si="0"/>
        <v>41209</v>
      </c>
      <c r="AD3" s="64">
        <f t="shared" si="0"/>
        <v>41210</v>
      </c>
      <c r="AE3" s="64">
        <f t="shared" si="0"/>
        <v>41211</v>
      </c>
      <c r="AF3" s="64">
        <f t="shared" si="0"/>
        <v>41212</v>
      </c>
      <c r="AG3" s="64">
        <f t="shared" si="0"/>
        <v>41213</v>
      </c>
      <c r="AH3" s="54"/>
      <c r="AI3" s="54"/>
      <c r="AJ3" s="54"/>
      <c r="AK3" s="54"/>
      <c r="AL3" s="54"/>
      <c r="FT3" s="56"/>
    </row>
    <row r="4" spans="1:176" s="98" customFormat="1" ht="18.600000000000001" thickBot="1">
      <c r="A4" s="49"/>
      <c r="B4" s="115"/>
      <c r="C4" s="55">
        <f>B3</f>
        <v>41183</v>
      </c>
      <c r="D4" s="55">
        <f>C4+1</f>
        <v>41184</v>
      </c>
      <c r="E4" s="55">
        <f t="shared" ref="E4:AC4" si="1">D4+1</f>
        <v>41185</v>
      </c>
      <c r="F4" s="55">
        <f t="shared" si="1"/>
        <v>41186</v>
      </c>
      <c r="G4" s="55">
        <f t="shared" si="1"/>
        <v>41187</v>
      </c>
      <c r="H4" s="55">
        <f t="shared" si="1"/>
        <v>41188</v>
      </c>
      <c r="I4" s="55">
        <f t="shared" si="1"/>
        <v>41189</v>
      </c>
      <c r="J4" s="55">
        <f t="shared" si="1"/>
        <v>41190</v>
      </c>
      <c r="K4" s="55">
        <f t="shared" si="1"/>
        <v>41191</v>
      </c>
      <c r="L4" s="55">
        <f t="shared" si="1"/>
        <v>41192</v>
      </c>
      <c r="M4" s="55">
        <f t="shared" si="1"/>
        <v>41193</v>
      </c>
      <c r="N4" s="55">
        <f t="shared" si="1"/>
        <v>41194</v>
      </c>
      <c r="O4" s="55">
        <f t="shared" si="1"/>
        <v>41195</v>
      </c>
      <c r="P4" s="55">
        <f t="shared" si="1"/>
        <v>41196</v>
      </c>
      <c r="Q4" s="55">
        <f t="shared" si="1"/>
        <v>41197</v>
      </c>
      <c r="R4" s="55">
        <f t="shared" si="1"/>
        <v>41198</v>
      </c>
      <c r="S4" s="55">
        <f t="shared" si="1"/>
        <v>41199</v>
      </c>
      <c r="T4" s="55">
        <f t="shared" si="1"/>
        <v>41200</v>
      </c>
      <c r="U4" s="55">
        <f t="shared" si="1"/>
        <v>41201</v>
      </c>
      <c r="V4" s="55">
        <f t="shared" si="1"/>
        <v>41202</v>
      </c>
      <c r="W4" s="55">
        <f t="shared" si="1"/>
        <v>41203</v>
      </c>
      <c r="X4" s="55">
        <f t="shared" si="1"/>
        <v>41204</v>
      </c>
      <c r="Y4" s="55">
        <f t="shared" si="1"/>
        <v>41205</v>
      </c>
      <c r="Z4" s="55">
        <f t="shared" si="1"/>
        <v>41206</v>
      </c>
      <c r="AA4" s="55">
        <f t="shared" si="1"/>
        <v>41207</v>
      </c>
      <c r="AB4" s="55">
        <f t="shared" si="1"/>
        <v>41208</v>
      </c>
      <c r="AC4" s="55">
        <f t="shared" si="1"/>
        <v>41209</v>
      </c>
      <c r="AD4" s="55">
        <f>AC4+1</f>
        <v>41210</v>
      </c>
      <c r="AE4" s="55">
        <f>AD4+1</f>
        <v>41211</v>
      </c>
      <c r="AF4" s="55">
        <f>AE4+1</f>
        <v>41212</v>
      </c>
      <c r="AG4" s="55">
        <f>AF4+1</f>
        <v>41213</v>
      </c>
      <c r="AH4" s="54"/>
      <c r="AI4" s="54"/>
      <c r="AJ4" s="54"/>
      <c r="AK4" s="54"/>
      <c r="AL4" s="54"/>
      <c r="FQ4" s="99">
        <f>[1]CODES!A2</f>
        <v>0</v>
      </c>
      <c r="FT4" s="100"/>
    </row>
    <row r="5" spans="1:176" s="98" customFormat="1" ht="18">
      <c r="A5" s="49"/>
      <c r="B5" s="77"/>
      <c r="C5" s="71"/>
      <c r="D5" s="71"/>
      <c r="E5" s="71"/>
      <c r="F5" s="71"/>
      <c r="G5" s="71"/>
      <c r="H5" s="71"/>
      <c r="I5" s="71"/>
      <c r="J5" s="71"/>
      <c r="K5" s="71"/>
      <c r="L5" s="71"/>
      <c r="M5" s="71"/>
      <c r="N5" s="71"/>
      <c r="O5" s="71"/>
      <c r="P5" s="71"/>
      <c r="Q5" s="71"/>
      <c r="R5" s="71"/>
      <c r="S5" s="71"/>
      <c r="T5" s="71"/>
      <c r="U5" s="71"/>
      <c r="V5" s="71"/>
      <c r="W5" s="71"/>
      <c r="X5" s="71"/>
      <c r="Y5" s="71"/>
      <c r="Z5" s="71"/>
      <c r="AA5" s="71"/>
      <c r="AB5" s="71"/>
      <c r="AC5" s="71"/>
      <c r="AD5" s="71"/>
      <c r="AE5" s="71"/>
      <c r="AF5" s="71"/>
      <c r="AG5" s="72"/>
      <c r="AH5" s="54"/>
      <c r="AI5" s="54"/>
      <c r="AJ5" s="54"/>
      <c r="AK5" s="54"/>
      <c r="AL5" s="54"/>
      <c r="FT5" s="56"/>
    </row>
    <row r="6" spans="1:176" s="98" customFormat="1" ht="18">
      <c r="A6" s="49"/>
      <c r="B6" s="90"/>
      <c r="C6" s="91"/>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2"/>
      <c r="AH6" s="54"/>
      <c r="AI6" s="54"/>
      <c r="AJ6" s="54"/>
      <c r="AK6" s="54"/>
      <c r="AL6" s="54"/>
      <c r="FT6" s="56"/>
    </row>
    <row r="7" spans="1:176" s="98" customFormat="1" ht="18">
      <c r="A7" s="49"/>
      <c r="B7" s="78"/>
      <c r="C7" s="73"/>
      <c r="D7" s="73"/>
      <c r="E7" s="73"/>
      <c r="F7" s="73"/>
      <c r="G7" s="73"/>
      <c r="H7" s="73"/>
      <c r="I7" s="73"/>
      <c r="J7" s="73"/>
      <c r="K7" s="73"/>
      <c r="L7" s="73"/>
      <c r="M7" s="73"/>
      <c r="N7" s="73"/>
      <c r="O7" s="73"/>
      <c r="P7" s="73"/>
      <c r="Q7" s="73"/>
      <c r="R7" s="73"/>
      <c r="S7" s="73"/>
      <c r="T7" s="73"/>
      <c r="U7" s="73"/>
      <c r="V7" s="73"/>
      <c r="W7" s="73"/>
      <c r="X7" s="73"/>
      <c r="Y7" s="73"/>
      <c r="Z7" s="73"/>
      <c r="AA7" s="73"/>
      <c r="AB7" s="73"/>
      <c r="AC7" s="73"/>
      <c r="AD7" s="73"/>
      <c r="AE7" s="73"/>
      <c r="AF7" s="73"/>
      <c r="AG7" s="74"/>
      <c r="AH7" s="54"/>
      <c r="AI7" s="54"/>
      <c r="AJ7" s="54"/>
      <c r="AK7" s="54"/>
      <c r="AL7" s="54"/>
      <c r="FT7" s="56"/>
    </row>
    <row r="8" spans="1:176" s="98" customFormat="1" ht="18.600000000000001" thickBot="1">
      <c r="A8" s="49"/>
      <c r="B8" s="79"/>
      <c r="C8" s="110"/>
      <c r="D8" s="75"/>
      <c r="E8" s="75"/>
      <c r="F8" s="75"/>
      <c r="G8" s="75"/>
      <c r="H8" s="75"/>
      <c r="I8" s="75"/>
      <c r="J8" s="75"/>
      <c r="K8" s="75"/>
      <c r="L8" s="75"/>
      <c r="M8" s="75"/>
      <c r="N8" s="75"/>
      <c r="O8" s="75"/>
      <c r="P8" s="75"/>
      <c r="Q8" s="75"/>
      <c r="R8" s="75"/>
      <c r="S8" s="75"/>
      <c r="T8" s="75"/>
      <c r="U8" s="75"/>
      <c r="V8" s="75"/>
      <c r="W8" s="75"/>
      <c r="X8" s="75"/>
      <c r="Y8" s="75"/>
      <c r="Z8" s="75"/>
      <c r="AA8" s="75"/>
      <c r="AB8" s="75"/>
      <c r="AC8" s="75"/>
      <c r="AD8" s="75"/>
      <c r="AE8" s="75"/>
      <c r="AF8" s="75"/>
      <c r="AG8" s="76"/>
      <c r="AH8" s="54"/>
      <c r="AI8" s="54"/>
      <c r="AJ8" s="54"/>
      <c r="AK8" s="54"/>
      <c r="AL8" s="54"/>
      <c r="FT8" s="56"/>
    </row>
    <row r="9" spans="1:176" s="98" customFormat="1" ht="18">
      <c r="A9" s="49"/>
      <c r="B9" s="67" t="s">
        <v>66</v>
      </c>
      <c r="C9" s="71"/>
      <c r="D9" s="71"/>
      <c r="E9" s="71"/>
      <c r="F9" s="71"/>
      <c r="G9" s="108"/>
      <c r="H9" s="71"/>
      <c r="I9" s="71"/>
      <c r="J9" s="71"/>
      <c r="K9" s="71"/>
      <c r="L9" s="71"/>
      <c r="M9" s="71"/>
      <c r="N9" s="71"/>
      <c r="O9" s="71"/>
      <c r="P9" s="71"/>
      <c r="Q9" s="71"/>
      <c r="R9" s="71"/>
      <c r="S9" s="71"/>
      <c r="T9" s="71"/>
      <c r="U9" s="71"/>
      <c r="V9" s="71"/>
      <c r="W9" s="71"/>
      <c r="X9" s="71"/>
      <c r="Y9" s="71"/>
      <c r="Z9" s="71"/>
      <c r="AA9" s="71"/>
      <c r="AB9" s="71"/>
      <c r="AC9" s="71"/>
      <c r="AD9" s="71"/>
      <c r="AE9" s="71"/>
      <c r="AF9" s="71"/>
      <c r="AG9" s="72"/>
      <c r="AH9" s="54"/>
      <c r="AI9" s="45" t="s">
        <v>118</v>
      </c>
      <c r="AJ9" s="45"/>
      <c r="AK9" s="45"/>
      <c r="AL9" s="54">
        <v>1</v>
      </c>
      <c r="FT9" s="56">
        <f>[1]MENU!C13</f>
        <v>41640</v>
      </c>
    </row>
    <row r="10" spans="1:176" s="98" customFormat="1" ht="18">
      <c r="A10" s="49"/>
      <c r="B10" s="70"/>
      <c r="C10" s="73"/>
      <c r="D10" s="73"/>
      <c r="E10" s="73"/>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4"/>
      <c r="AH10" s="54"/>
      <c r="AI10" s="93" t="s">
        <v>47</v>
      </c>
      <c r="AJ10" s="93" t="s">
        <v>1</v>
      </c>
      <c r="AK10" s="93" t="s">
        <v>0</v>
      </c>
      <c r="AL10" s="54">
        <v>2</v>
      </c>
      <c r="FT10" s="56">
        <f>[1]MENU!C14</f>
        <v>41749</v>
      </c>
    </row>
    <row r="11" spans="1:176" s="98" customFormat="1" ht="18.600000000000001" thickBot="1">
      <c r="A11" s="49"/>
      <c r="B11" s="68" t="s">
        <v>101</v>
      </c>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6"/>
      <c r="AH11" s="54"/>
      <c r="AI11" s="35" t="s">
        <v>48</v>
      </c>
      <c r="AJ11" s="35" t="s">
        <v>2</v>
      </c>
      <c r="AK11" s="35" t="s">
        <v>0</v>
      </c>
      <c r="AL11" s="54">
        <v>3</v>
      </c>
      <c r="FT11" s="56">
        <f>Menu!C11</f>
        <v>40909</v>
      </c>
    </row>
    <row r="12" spans="1:176" s="98" customFormat="1" ht="18">
      <c r="A12" s="49"/>
      <c r="B12" s="77" t="s">
        <v>67</v>
      </c>
      <c r="C12" s="108" t="s">
        <v>14</v>
      </c>
      <c r="D12" s="108"/>
      <c r="E12" s="108"/>
      <c r="F12" s="108" t="s">
        <v>47</v>
      </c>
      <c r="G12" s="108"/>
      <c r="H12" s="108"/>
      <c r="I12" s="108"/>
      <c r="J12" s="108" t="s">
        <v>14</v>
      </c>
      <c r="K12" s="108" t="s">
        <v>49</v>
      </c>
      <c r="L12" s="108"/>
      <c r="M12" s="108" t="s">
        <v>48</v>
      </c>
      <c r="N12" s="108"/>
      <c r="O12" s="108"/>
      <c r="P12" s="108"/>
      <c r="Q12" s="108" t="s">
        <v>14</v>
      </c>
      <c r="R12" s="108" t="s">
        <v>14</v>
      </c>
      <c r="S12" s="71" t="s">
        <v>14</v>
      </c>
      <c r="T12" s="71" t="s">
        <v>14</v>
      </c>
      <c r="U12" s="71" t="s">
        <v>14</v>
      </c>
      <c r="V12" s="71"/>
      <c r="W12" s="71"/>
      <c r="X12" s="71" t="s">
        <v>14</v>
      </c>
      <c r="Y12" s="71" t="s">
        <v>14</v>
      </c>
      <c r="Z12" s="71" t="s">
        <v>14</v>
      </c>
      <c r="AA12" s="71" t="s">
        <v>14</v>
      </c>
      <c r="AB12" s="71" t="s">
        <v>14</v>
      </c>
      <c r="AC12" s="71"/>
      <c r="AD12" s="71"/>
      <c r="AE12" s="71"/>
      <c r="AF12" s="71" t="s">
        <v>48</v>
      </c>
      <c r="AG12" s="72"/>
      <c r="AH12" s="54"/>
      <c r="AI12" s="36" t="s">
        <v>49</v>
      </c>
      <c r="AJ12" s="36" t="s">
        <v>3</v>
      </c>
      <c r="AK12" s="36" t="s">
        <v>0</v>
      </c>
      <c r="AL12" s="54">
        <v>4</v>
      </c>
      <c r="FT12" s="56">
        <f>Menu!C14</f>
        <v>41030</v>
      </c>
    </row>
    <row r="13" spans="1:176" s="98" customFormat="1" ht="18">
      <c r="A13" s="49"/>
      <c r="B13" s="78"/>
      <c r="C13" s="109" t="s">
        <v>14</v>
      </c>
      <c r="D13" s="109"/>
      <c r="E13" s="109"/>
      <c r="F13" s="109" t="s">
        <v>47</v>
      </c>
      <c r="G13" s="109"/>
      <c r="H13" s="109"/>
      <c r="I13" s="109"/>
      <c r="J13" s="109" t="s">
        <v>14</v>
      </c>
      <c r="K13" s="109" t="s">
        <v>49</v>
      </c>
      <c r="L13" s="109"/>
      <c r="M13" s="109" t="s">
        <v>48</v>
      </c>
      <c r="N13" s="109"/>
      <c r="O13" s="109"/>
      <c r="P13" s="109"/>
      <c r="Q13" s="109" t="s">
        <v>14</v>
      </c>
      <c r="R13" s="109" t="s">
        <v>14</v>
      </c>
      <c r="S13" s="73" t="s">
        <v>14</v>
      </c>
      <c r="T13" s="73" t="s">
        <v>14</v>
      </c>
      <c r="U13" s="73" t="s">
        <v>14</v>
      </c>
      <c r="V13" s="73"/>
      <c r="W13" s="73"/>
      <c r="X13" s="73" t="s">
        <v>14</v>
      </c>
      <c r="Y13" s="73" t="s">
        <v>14</v>
      </c>
      <c r="Z13" s="73" t="s">
        <v>14</v>
      </c>
      <c r="AA13" s="73" t="s">
        <v>14</v>
      </c>
      <c r="AB13" s="73" t="s">
        <v>14</v>
      </c>
      <c r="AC13" s="73"/>
      <c r="AD13" s="73"/>
      <c r="AE13" s="73"/>
      <c r="AF13" s="73" t="s">
        <v>48</v>
      </c>
      <c r="AG13" s="74"/>
      <c r="AH13" s="54"/>
      <c r="AI13" s="37" t="s">
        <v>40</v>
      </c>
      <c r="AJ13" s="37" t="s">
        <v>5</v>
      </c>
      <c r="AK13" s="37" t="s">
        <v>4</v>
      </c>
      <c r="AL13" s="54">
        <v>5</v>
      </c>
      <c r="FT13" s="56">
        <f>Menu!C15</f>
        <v>41037</v>
      </c>
    </row>
    <row r="14" spans="1:176" s="98" customFormat="1" ht="18.600000000000001" thickBot="1">
      <c r="A14" s="49"/>
      <c r="B14" s="79" t="s">
        <v>64</v>
      </c>
      <c r="C14" s="110" t="s">
        <v>104</v>
      </c>
      <c r="D14" s="110"/>
      <c r="E14" s="110"/>
      <c r="F14" s="110" t="s">
        <v>105</v>
      </c>
      <c r="G14" s="110"/>
      <c r="H14" s="110"/>
      <c r="I14" s="110"/>
      <c r="J14" s="110" t="s">
        <v>104</v>
      </c>
      <c r="K14" s="110" t="s">
        <v>106</v>
      </c>
      <c r="L14" s="110"/>
      <c r="M14" s="110" t="s">
        <v>107</v>
      </c>
      <c r="N14" s="110"/>
      <c r="O14" s="110"/>
      <c r="P14" s="110"/>
      <c r="Q14" s="110" t="s">
        <v>104</v>
      </c>
      <c r="R14" s="110" t="s">
        <v>108</v>
      </c>
      <c r="S14" s="75" t="s">
        <v>108</v>
      </c>
      <c r="T14" s="75" t="s">
        <v>108</v>
      </c>
      <c r="U14" s="75" t="s">
        <v>108</v>
      </c>
      <c r="V14" s="75"/>
      <c r="W14" s="75"/>
      <c r="X14" s="75" t="s">
        <v>104</v>
      </c>
      <c r="Y14" s="75" t="s">
        <v>108</v>
      </c>
      <c r="Z14" s="75" t="s">
        <v>108</v>
      </c>
      <c r="AA14" s="75" t="s">
        <v>108</v>
      </c>
      <c r="AB14" s="75" t="s">
        <v>108</v>
      </c>
      <c r="AC14" s="75"/>
      <c r="AD14" s="75"/>
      <c r="AE14" s="75"/>
      <c r="AF14" s="75"/>
      <c r="AG14" s="76"/>
      <c r="AH14" s="54"/>
      <c r="AI14" s="37" t="s">
        <v>41</v>
      </c>
      <c r="AJ14" s="37" t="s">
        <v>6</v>
      </c>
      <c r="AK14" s="37" t="s">
        <v>4</v>
      </c>
      <c r="AL14" s="54">
        <v>6</v>
      </c>
      <c r="FT14" s="56">
        <f>Menu!C16</f>
        <v>41046</v>
      </c>
    </row>
    <row r="15" spans="1:176" s="98" customFormat="1" ht="18">
      <c r="A15" s="49"/>
      <c r="B15" s="77" t="s">
        <v>68</v>
      </c>
      <c r="C15" s="108" t="s">
        <v>14</v>
      </c>
      <c r="D15" s="108" t="s">
        <v>14</v>
      </c>
      <c r="E15" s="108" t="s">
        <v>14</v>
      </c>
      <c r="F15" s="108" t="s">
        <v>14</v>
      </c>
      <c r="G15" s="108" t="s">
        <v>14</v>
      </c>
      <c r="H15" s="108"/>
      <c r="I15" s="108"/>
      <c r="J15" s="108" t="s">
        <v>53</v>
      </c>
      <c r="K15" s="108" t="s">
        <v>53</v>
      </c>
      <c r="L15" s="108" t="s">
        <v>53</v>
      </c>
      <c r="M15" s="108" t="s">
        <v>48</v>
      </c>
      <c r="N15" s="108" t="s">
        <v>53</v>
      </c>
      <c r="O15" s="108"/>
      <c r="P15" s="108"/>
      <c r="Q15" s="108" t="s">
        <v>53</v>
      </c>
      <c r="R15" s="108" t="s">
        <v>53</v>
      </c>
      <c r="S15" s="71" t="s">
        <v>53</v>
      </c>
      <c r="T15" s="71" t="s">
        <v>53</v>
      </c>
      <c r="U15" s="71" t="s">
        <v>14</v>
      </c>
      <c r="V15" s="71"/>
      <c r="W15" s="71"/>
      <c r="X15" s="71" t="s">
        <v>53</v>
      </c>
      <c r="Y15" s="71" t="s">
        <v>53</v>
      </c>
      <c r="Z15" s="71" t="s">
        <v>14</v>
      </c>
      <c r="AA15" s="71" t="s">
        <v>14</v>
      </c>
      <c r="AB15" s="71" t="s">
        <v>14</v>
      </c>
      <c r="AC15" s="71"/>
      <c r="AD15" s="71"/>
      <c r="AE15" s="71"/>
      <c r="AF15" s="71" t="s">
        <v>48</v>
      </c>
      <c r="AG15" s="72"/>
      <c r="AH15" s="54"/>
      <c r="AI15" s="38" t="s">
        <v>42</v>
      </c>
      <c r="AJ15" s="38" t="s">
        <v>7</v>
      </c>
      <c r="AK15" s="38" t="s">
        <v>4</v>
      </c>
      <c r="AL15" s="54">
        <v>7</v>
      </c>
      <c r="FT15" s="56">
        <f>Menu!C17</f>
        <v>41056</v>
      </c>
    </row>
    <row r="16" spans="1:176" s="98" customFormat="1" ht="18">
      <c r="A16" s="49"/>
      <c r="B16" s="78"/>
      <c r="C16" s="109" t="s">
        <v>14</v>
      </c>
      <c r="D16" s="109" t="s">
        <v>14</v>
      </c>
      <c r="E16" s="109" t="s">
        <v>14</v>
      </c>
      <c r="F16" s="109" t="s">
        <v>14</v>
      </c>
      <c r="G16" s="109" t="s">
        <v>14</v>
      </c>
      <c r="H16" s="109"/>
      <c r="I16" s="109"/>
      <c r="J16" s="109" t="s">
        <v>53</v>
      </c>
      <c r="K16" s="109" t="s">
        <v>53</v>
      </c>
      <c r="L16" s="109" t="s">
        <v>53</v>
      </c>
      <c r="M16" s="109" t="s">
        <v>48</v>
      </c>
      <c r="N16" s="109" t="s">
        <v>53</v>
      </c>
      <c r="O16" s="109"/>
      <c r="P16" s="109"/>
      <c r="Q16" s="109" t="s">
        <v>53</v>
      </c>
      <c r="R16" s="109" t="s">
        <v>53</v>
      </c>
      <c r="S16" s="73" t="s">
        <v>53</v>
      </c>
      <c r="T16" s="73" t="s">
        <v>53</v>
      </c>
      <c r="U16" s="73" t="s">
        <v>14</v>
      </c>
      <c r="V16" s="73"/>
      <c r="W16" s="73"/>
      <c r="X16" s="73" t="s">
        <v>53</v>
      </c>
      <c r="Y16" s="73" t="s">
        <v>53</v>
      </c>
      <c r="Z16" s="73" t="s">
        <v>14</v>
      </c>
      <c r="AA16" s="73" t="s">
        <v>14</v>
      </c>
      <c r="AB16" s="73" t="s">
        <v>14</v>
      </c>
      <c r="AC16" s="73"/>
      <c r="AD16" s="73"/>
      <c r="AE16" s="73"/>
      <c r="AF16" s="73" t="s">
        <v>48</v>
      </c>
      <c r="AG16" s="74"/>
      <c r="AH16" s="54"/>
      <c r="AI16" s="38" t="s">
        <v>43</v>
      </c>
      <c r="AJ16" s="38" t="s">
        <v>8</v>
      </c>
      <c r="AK16" s="38" t="s">
        <v>4</v>
      </c>
      <c r="AL16" s="54">
        <v>8</v>
      </c>
      <c r="FT16" s="56">
        <f>Menu!C18</f>
        <v>41057</v>
      </c>
    </row>
    <row r="17" spans="1:176" s="98" customFormat="1" ht="18.600000000000001" thickBot="1">
      <c r="A17" s="49"/>
      <c r="B17" s="79" t="s">
        <v>64</v>
      </c>
      <c r="C17" s="110" t="s">
        <v>108</v>
      </c>
      <c r="D17" s="110" t="s">
        <v>108</v>
      </c>
      <c r="E17" s="110" t="s">
        <v>108</v>
      </c>
      <c r="F17" s="110" t="s">
        <v>108</v>
      </c>
      <c r="G17" s="110" t="s">
        <v>109</v>
      </c>
      <c r="H17" s="110"/>
      <c r="I17" s="110"/>
      <c r="J17" s="110" t="s">
        <v>110</v>
      </c>
      <c r="K17" s="110" t="s">
        <v>110</v>
      </c>
      <c r="L17" s="110" t="s">
        <v>110</v>
      </c>
      <c r="M17" s="110" t="s">
        <v>107</v>
      </c>
      <c r="N17" s="110" t="s">
        <v>110</v>
      </c>
      <c r="O17" s="110"/>
      <c r="P17" s="110"/>
      <c r="Q17" s="110" t="s">
        <v>110</v>
      </c>
      <c r="R17" s="110" t="s">
        <v>110</v>
      </c>
      <c r="S17" s="75" t="s">
        <v>110</v>
      </c>
      <c r="T17" s="75" t="s">
        <v>110</v>
      </c>
      <c r="U17" s="75" t="s">
        <v>109</v>
      </c>
      <c r="V17" s="75"/>
      <c r="W17" s="75"/>
      <c r="X17" s="75" t="s">
        <v>110</v>
      </c>
      <c r="Y17" s="75" t="s">
        <v>110</v>
      </c>
      <c r="Z17" s="75" t="s">
        <v>108</v>
      </c>
      <c r="AA17" s="75" t="s">
        <v>108</v>
      </c>
      <c r="AB17" s="75" t="s">
        <v>108</v>
      </c>
      <c r="AC17" s="75"/>
      <c r="AD17" s="75"/>
      <c r="AE17" s="75"/>
      <c r="AF17" s="75"/>
      <c r="AG17" s="76"/>
      <c r="AH17" s="54"/>
      <c r="AI17" s="38" t="s">
        <v>44</v>
      </c>
      <c r="AJ17" s="38" t="s">
        <v>9</v>
      </c>
      <c r="AK17" s="38" t="s">
        <v>4</v>
      </c>
      <c r="AL17" s="54">
        <v>9</v>
      </c>
      <c r="FT17" s="56">
        <f>Menu!C19</f>
        <v>41104</v>
      </c>
    </row>
    <row r="18" spans="1:176" s="98" customFormat="1" ht="18">
      <c r="A18" s="49"/>
      <c r="B18" s="77" t="s">
        <v>69</v>
      </c>
      <c r="C18" s="108" t="s">
        <v>53</v>
      </c>
      <c r="D18" s="108" t="s">
        <v>53</v>
      </c>
      <c r="E18" s="108" t="s">
        <v>14</v>
      </c>
      <c r="F18" s="108" t="s">
        <v>47</v>
      </c>
      <c r="G18" s="108" t="s">
        <v>53</v>
      </c>
      <c r="H18" s="108"/>
      <c r="I18" s="108"/>
      <c r="J18" s="108" t="s">
        <v>53</v>
      </c>
      <c r="K18" s="108" t="s">
        <v>53</v>
      </c>
      <c r="L18" s="108" t="s">
        <v>14</v>
      </c>
      <c r="M18" s="108" t="s">
        <v>48</v>
      </c>
      <c r="N18" s="108" t="s">
        <v>53</v>
      </c>
      <c r="O18" s="108"/>
      <c r="P18" s="108"/>
      <c r="Q18" s="108" t="s">
        <v>53</v>
      </c>
      <c r="R18" s="108" t="s">
        <v>53</v>
      </c>
      <c r="S18" s="71" t="s">
        <v>14</v>
      </c>
      <c r="T18" s="71" t="s">
        <v>53</v>
      </c>
      <c r="U18" s="71" t="s">
        <v>53</v>
      </c>
      <c r="V18" s="71"/>
      <c r="W18" s="71"/>
      <c r="X18" s="71" t="s">
        <v>53</v>
      </c>
      <c r="Y18" s="71" t="s">
        <v>53</v>
      </c>
      <c r="Z18" s="71" t="s">
        <v>14</v>
      </c>
      <c r="AA18" s="71" t="s">
        <v>53</v>
      </c>
      <c r="AB18" s="71" t="s">
        <v>53</v>
      </c>
      <c r="AC18" s="71"/>
      <c r="AD18" s="71"/>
      <c r="AE18" s="71"/>
      <c r="AF18" s="71" t="s">
        <v>48</v>
      </c>
      <c r="AG18" s="72"/>
      <c r="AH18" s="54"/>
      <c r="AI18" s="38" t="s">
        <v>45</v>
      </c>
      <c r="AJ18" s="38" t="s">
        <v>10</v>
      </c>
      <c r="AK18" s="38" t="s">
        <v>4</v>
      </c>
      <c r="AL18" s="54">
        <v>10</v>
      </c>
      <c r="FT18" s="56">
        <f>Menu!C20</f>
        <v>41136</v>
      </c>
    </row>
    <row r="19" spans="1:176" s="98" customFormat="1" ht="18">
      <c r="A19" s="49"/>
      <c r="B19" s="78"/>
      <c r="C19" s="109" t="s">
        <v>53</v>
      </c>
      <c r="D19" s="109" t="s">
        <v>53</v>
      </c>
      <c r="E19" s="109" t="s">
        <v>14</v>
      </c>
      <c r="F19" s="109" t="s">
        <v>47</v>
      </c>
      <c r="G19" s="109" t="s">
        <v>14</v>
      </c>
      <c r="H19" s="109"/>
      <c r="I19" s="109"/>
      <c r="J19" s="109" t="s">
        <v>53</v>
      </c>
      <c r="K19" s="109" t="s">
        <v>53</v>
      </c>
      <c r="L19" s="109" t="s">
        <v>14</v>
      </c>
      <c r="M19" s="109" t="s">
        <v>48</v>
      </c>
      <c r="N19" s="109" t="s">
        <v>14</v>
      </c>
      <c r="O19" s="109"/>
      <c r="P19" s="109"/>
      <c r="Q19" s="109" t="s">
        <v>53</v>
      </c>
      <c r="R19" s="109" t="s">
        <v>53</v>
      </c>
      <c r="S19" s="73" t="s">
        <v>14</v>
      </c>
      <c r="T19" s="73" t="s">
        <v>53</v>
      </c>
      <c r="U19" s="73" t="s">
        <v>14</v>
      </c>
      <c r="V19" s="73"/>
      <c r="W19" s="73"/>
      <c r="X19" s="73" t="s">
        <v>53</v>
      </c>
      <c r="Y19" s="73" t="s">
        <v>53</v>
      </c>
      <c r="Z19" s="73" t="s">
        <v>14</v>
      </c>
      <c r="AA19" s="73" t="s">
        <v>53</v>
      </c>
      <c r="AB19" s="73" t="s">
        <v>14</v>
      </c>
      <c r="AC19" s="73"/>
      <c r="AD19" s="73"/>
      <c r="AE19" s="73"/>
      <c r="AF19" s="73" t="s">
        <v>48</v>
      </c>
      <c r="AG19" s="74"/>
      <c r="AH19" s="54"/>
      <c r="AI19" s="38" t="s">
        <v>46</v>
      </c>
      <c r="AJ19" s="38" t="s">
        <v>11</v>
      </c>
      <c r="AK19" s="38" t="s">
        <v>4</v>
      </c>
      <c r="AL19" s="54">
        <v>11</v>
      </c>
      <c r="FT19" s="56">
        <f>Menu!C21</f>
        <v>41214</v>
      </c>
    </row>
    <row r="20" spans="1:176" s="98" customFormat="1" ht="18.600000000000001" thickBot="1">
      <c r="A20" s="49"/>
      <c r="B20" s="79" t="s">
        <v>64</v>
      </c>
      <c r="C20" s="75" t="s">
        <v>110</v>
      </c>
      <c r="D20" s="75" t="s">
        <v>110</v>
      </c>
      <c r="E20" s="75" t="s">
        <v>104</v>
      </c>
      <c r="F20" s="75" t="s">
        <v>105</v>
      </c>
      <c r="G20" s="75" t="s">
        <v>104</v>
      </c>
      <c r="H20" s="75"/>
      <c r="I20" s="75"/>
      <c r="J20" s="75" t="s">
        <v>110</v>
      </c>
      <c r="K20" s="75" t="s">
        <v>110</v>
      </c>
      <c r="L20" s="75" t="s">
        <v>104</v>
      </c>
      <c r="M20" s="75" t="s">
        <v>107</v>
      </c>
      <c r="N20" s="75" t="s">
        <v>104</v>
      </c>
      <c r="O20" s="75"/>
      <c r="P20" s="75"/>
      <c r="Q20" s="75" t="s">
        <v>110</v>
      </c>
      <c r="R20" s="75" t="s">
        <v>110</v>
      </c>
      <c r="S20" s="75" t="s">
        <v>104</v>
      </c>
      <c r="T20" s="75" t="s">
        <v>110</v>
      </c>
      <c r="U20" s="75" t="s">
        <v>104</v>
      </c>
      <c r="V20" s="75"/>
      <c r="W20" s="75"/>
      <c r="X20" s="75" t="s">
        <v>110</v>
      </c>
      <c r="Y20" s="75" t="s">
        <v>110</v>
      </c>
      <c r="Z20" s="75" t="s">
        <v>104</v>
      </c>
      <c r="AA20" s="75" t="s">
        <v>110</v>
      </c>
      <c r="AB20" s="75" t="s">
        <v>104</v>
      </c>
      <c r="AC20" s="75"/>
      <c r="AD20" s="75"/>
      <c r="AE20" s="75"/>
      <c r="AF20" s="75"/>
      <c r="AG20" s="76"/>
      <c r="AH20" s="54"/>
      <c r="AI20" s="39" t="s">
        <v>50</v>
      </c>
      <c r="AJ20" s="39" t="s">
        <v>1</v>
      </c>
      <c r="AK20" s="39" t="s">
        <v>100</v>
      </c>
      <c r="AL20" s="54">
        <v>12</v>
      </c>
      <c r="FT20" s="56">
        <f>Menu!C22</f>
        <v>41224</v>
      </c>
    </row>
    <row r="21" spans="1:176" s="98" customFormat="1" ht="18.600000000000001" thickBot="1">
      <c r="A21" s="49"/>
      <c r="B21" s="77" t="s">
        <v>70</v>
      </c>
      <c r="C21" s="71" t="s">
        <v>14</v>
      </c>
      <c r="D21" s="71" t="s">
        <v>14</v>
      </c>
      <c r="E21" s="71" t="s">
        <v>14</v>
      </c>
      <c r="F21" s="71" t="s">
        <v>14</v>
      </c>
      <c r="G21" s="71" t="s">
        <v>14</v>
      </c>
      <c r="H21" s="71"/>
      <c r="I21" s="71"/>
      <c r="J21" s="71" t="s">
        <v>14</v>
      </c>
      <c r="K21" s="71" t="s">
        <v>14</v>
      </c>
      <c r="L21" s="71" t="s">
        <v>14</v>
      </c>
      <c r="M21" s="71" t="s">
        <v>14</v>
      </c>
      <c r="N21" s="71" t="s">
        <v>14</v>
      </c>
      <c r="O21" s="71"/>
      <c r="P21" s="71"/>
      <c r="Q21" s="71" t="s">
        <v>14</v>
      </c>
      <c r="R21" s="71" t="s">
        <v>14</v>
      </c>
      <c r="S21" s="71" t="s">
        <v>14</v>
      </c>
      <c r="T21" s="71" t="s">
        <v>14</v>
      </c>
      <c r="U21" s="71" t="s">
        <v>14</v>
      </c>
      <c r="V21" s="71"/>
      <c r="W21" s="71"/>
      <c r="X21" s="71" t="s">
        <v>48</v>
      </c>
      <c r="Y21" s="71" t="s">
        <v>48</v>
      </c>
      <c r="Z21" s="71" t="s">
        <v>48</v>
      </c>
      <c r="AA21" s="71" t="s">
        <v>48</v>
      </c>
      <c r="AB21" s="71" t="s">
        <v>48</v>
      </c>
      <c r="AC21" s="71" t="s">
        <v>48</v>
      </c>
      <c r="AD21" s="71" t="s">
        <v>48</v>
      </c>
      <c r="AE21" s="71"/>
      <c r="AF21" s="71" t="s">
        <v>48</v>
      </c>
      <c r="AG21" s="72"/>
      <c r="AH21" s="54"/>
      <c r="AI21" s="40" t="s">
        <v>51</v>
      </c>
      <c r="AJ21" s="40" t="s">
        <v>12</v>
      </c>
      <c r="AK21" s="40" t="s">
        <v>100</v>
      </c>
      <c r="AL21" s="54">
        <v>13</v>
      </c>
      <c r="FT21" s="56">
        <f>Menu!C23</f>
        <v>41268</v>
      </c>
    </row>
    <row r="22" spans="1:176" s="98" customFormat="1" ht="18">
      <c r="A22" s="49"/>
      <c r="B22" s="78"/>
      <c r="C22" s="73" t="s">
        <v>14</v>
      </c>
      <c r="D22" s="73" t="s">
        <v>14</v>
      </c>
      <c r="E22" s="73" t="s">
        <v>14</v>
      </c>
      <c r="F22" s="73" t="s">
        <v>14</v>
      </c>
      <c r="G22" s="73" t="s">
        <v>14</v>
      </c>
      <c r="H22" s="73"/>
      <c r="I22" s="73"/>
      <c r="J22" s="73" t="s">
        <v>14</v>
      </c>
      <c r="K22" s="73" t="s">
        <v>14</v>
      </c>
      <c r="L22" s="73" t="s">
        <v>14</v>
      </c>
      <c r="M22" s="73" t="s">
        <v>14</v>
      </c>
      <c r="N22" s="73" t="s">
        <v>14</v>
      </c>
      <c r="O22" s="73"/>
      <c r="P22" s="73"/>
      <c r="Q22" s="73" t="s">
        <v>14</v>
      </c>
      <c r="R22" s="73" t="s">
        <v>14</v>
      </c>
      <c r="S22" s="73" t="s">
        <v>14</v>
      </c>
      <c r="T22" s="73" t="s">
        <v>14</v>
      </c>
      <c r="U22" s="73" t="s">
        <v>14</v>
      </c>
      <c r="V22" s="73"/>
      <c r="W22" s="73"/>
      <c r="X22" s="71" t="s">
        <v>48</v>
      </c>
      <c r="Y22" s="71" t="s">
        <v>48</v>
      </c>
      <c r="Z22" s="71" t="s">
        <v>48</v>
      </c>
      <c r="AA22" s="71" t="s">
        <v>48</v>
      </c>
      <c r="AB22" s="71" t="s">
        <v>48</v>
      </c>
      <c r="AC22" s="73"/>
      <c r="AD22" s="73"/>
      <c r="AE22" s="73"/>
      <c r="AF22" s="73" t="s">
        <v>48</v>
      </c>
      <c r="AG22" s="74"/>
      <c r="AH22" s="54"/>
      <c r="AI22" s="40" t="s">
        <v>52</v>
      </c>
      <c r="AJ22" s="40" t="s">
        <v>94</v>
      </c>
      <c r="AK22" s="40" t="s">
        <v>100</v>
      </c>
      <c r="AL22" s="54">
        <v>14</v>
      </c>
      <c r="FT22" s="56">
        <f>Menu!C26</f>
        <v>41275</v>
      </c>
    </row>
    <row r="23" spans="1:176" s="98" customFormat="1" ht="18.600000000000001" thickBot="1">
      <c r="A23" s="49"/>
      <c r="B23" s="79" t="s">
        <v>64</v>
      </c>
      <c r="C23" s="75" t="s">
        <v>111</v>
      </c>
      <c r="D23" s="75" t="s">
        <v>111</v>
      </c>
      <c r="E23" s="75" t="s">
        <v>111</v>
      </c>
      <c r="F23" s="75" t="s">
        <v>111</v>
      </c>
      <c r="G23" s="75" t="s">
        <v>111</v>
      </c>
      <c r="H23" s="75"/>
      <c r="I23" s="75"/>
      <c r="J23" s="75" t="s">
        <v>111</v>
      </c>
      <c r="K23" s="75" t="s">
        <v>111</v>
      </c>
      <c r="L23" s="75" t="s">
        <v>111</v>
      </c>
      <c r="M23" s="75" t="s">
        <v>111</v>
      </c>
      <c r="N23" s="75" t="s">
        <v>111</v>
      </c>
      <c r="O23" s="75"/>
      <c r="P23" s="75"/>
      <c r="Q23" s="75" t="s">
        <v>111</v>
      </c>
      <c r="R23" s="75" t="s">
        <v>111</v>
      </c>
      <c r="S23" s="75" t="s">
        <v>111</v>
      </c>
      <c r="T23" s="75" t="s">
        <v>111</v>
      </c>
      <c r="U23" s="75" t="s">
        <v>111</v>
      </c>
      <c r="V23" s="75"/>
      <c r="W23" s="75"/>
      <c r="X23" s="75"/>
      <c r="Y23" s="75"/>
      <c r="Z23" s="75"/>
      <c r="AA23" s="75"/>
      <c r="AB23" s="75"/>
      <c r="AC23" s="75"/>
      <c r="AD23" s="75"/>
      <c r="AE23" s="75"/>
      <c r="AF23" s="75"/>
      <c r="AG23" s="76"/>
      <c r="AH23" s="54"/>
      <c r="AI23" s="41" t="s">
        <v>53</v>
      </c>
      <c r="AJ23" s="41" t="s">
        <v>13</v>
      </c>
      <c r="AK23" s="41" t="s">
        <v>100</v>
      </c>
      <c r="AL23" s="54">
        <v>15</v>
      </c>
      <c r="FT23" s="56">
        <f>Menu!C27</f>
        <v>41364</v>
      </c>
    </row>
    <row r="24" spans="1:176" s="98" customFormat="1" ht="18">
      <c r="A24" s="49"/>
      <c r="B24" s="77" t="s">
        <v>71</v>
      </c>
      <c r="C24" s="71" t="s">
        <v>14</v>
      </c>
      <c r="D24" s="71" t="s">
        <v>14</v>
      </c>
      <c r="E24" s="71" t="s">
        <v>14</v>
      </c>
      <c r="F24" s="71" t="s">
        <v>14</v>
      </c>
      <c r="G24" s="71" t="s">
        <v>14</v>
      </c>
      <c r="H24" s="71"/>
      <c r="I24" s="71"/>
      <c r="J24" s="71" t="s">
        <v>47</v>
      </c>
      <c r="K24" s="71" t="s">
        <v>49</v>
      </c>
      <c r="L24" s="71"/>
      <c r="M24" s="71" t="s">
        <v>48</v>
      </c>
      <c r="N24" s="71"/>
      <c r="O24" s="71"/>
      <c r="P24" s="71"/>
      <c r="Q24" s="71"/>
      <c r="R24" s="71"/>
      <c r="S24" s="71"/>
      <c r="T24" s="71" t="s">
        <v>99</v>
      </c>
      <c r="U24" s="71"/>
      <c r="V24" s="71"/>
      <c r="W24" s="71"/>
      <c r="X24" s="71" t="s">
        <v>47</v>
      </c>
      <c r="Y24" s="71"/>
      <c r="Z24" s="71"/>
      <c r="AA24" s="71"/>
      <c r="AB24" s="71"/>
      <c r="AC24" s="71"/>
      <c r="AD24" s="71"/>
      <c r="AE24" s="71"/>
      <c r="AF24" s="71" t="s">
        <v>48</v>
      </c>
      <c r="AG24" s="72"/>
      <c r="AH24" s="54"/>
      <c r="AI24" s="42" t="s">
        <v>54</v>
      </c>
      <c r="AJ24" s="42" t="s">
        <v>1</v>
      </c>
      <c r="AK24" s="42" t="s">
        <v>33</v>
      </c>
      <c r="AL24" s="54">
        <v>16</v>
      </c>
      <c r="FT24" s="56">
        <f>Menu!C28</f>
        <v>41365</v>
      </c>
    </row>
    <row r="25" spans="1:176" s="98" customFormat="1" ht="18">
      <c r="A25" s="49"/>
      <c r="B25" s="78"/>
      <c r="C25" s="73" t="s">
        <v>14</v>
      </c>
      <c r="D25" s="73" t="s">
        <v>14</v>
      </c>
      <c r="E25" s="73" t="s">
        <v>14</v>
      </c>
      <c r="F25" s="73" t="s">
        <v>14</v>
      </c>
      <c r="G25" s="73" t="s">
        <v>14</v>
      </c>
      <c r="H25" s="73"/>
      <c r="I25" s="73"/>
      <c r="J25" s="73"/>
      <c r="K25" s="73" t="s">
        <v>49</v>
      </c>
      <c r="L25" s="73"/>
      <c r="M25" s="73" t="s">
        <v>48</v>
      </c>
      <c r="N25" s="73"/>
      <c r="O25" s="73"/>
      <c r="P25" s="73"/>
      <c r="Q25" s="73"/>
      <c r="R25" s="73"/>
      <c r="S25" s="73"/>
      <c r="T25" s="73" t="s">
        <v>99</v>
      </c>
      <c r="U25" s="73"/>
      <c r="V25" s="73"/>
      <c r="W25" s="73"/>
      <c r="X25" s="73"/>
      <c r="Y25" s="73"/>
      <c r="Z25" s="73"/>
      <c r="AA25" s="73"/>
      <c r="AB25" s="73"/>
      <c r="AC25" s="73"/>
      <c r="AD25" s="73"/>
      <c r="AE25" s="73"/>
      <c r="AF25" s="73" t="s">
        <v>48</v>
      </c>
      <c r="AG25" s="74"/>
      <c r="AH25" s="54"/>
      <c r="AI25" s="43" t="s">
        <v>55</v>
      </c>
      <c r="AJ25" s="43" t="s">
        <v>12</v>
      </c>
      <c r="AK25" s="43" t="s">
        <v>33</v>
      </c>
      <c r="AL25" s="54">
        <v>17</v>
      </c>
      <c r="FT25" s="56">
        <f>Menu!C29</f>
        <v>41395</v>
      </c>
    </row>
    <row r="26" spans="1:176" s="98" customFormat="1" ht="18.600000000000001" thickBot="1">
      <c r="A26" s="49"/>
      <c r="B26" s="79" t="s">
        <v>64</v>
      </c>
      <c r="C26" s="75" t="s">
        <v>108</v>
      </c>
      <c r="D26" s="75" t="s">
        <v>108</v>
      </c>
      <c r="E26" s="75" t="s">
        <v>108</v>
      </c>
      <c r="F26" s="75" t="s">
        <v>108</v>
      </c>
      <c r="G26" s="75" t="s">
        <v>108</v>
      </c>
      <c r="H26" s="75"/>
      <c r="I26" s="75"/>
      <c r="J26" s="75"/>
      <c r="K26" s="75" t="s">
        <v>112</v>
      </c>
      <c r="L26" s="75"/>
      <c r="M26" s="75" t="s">
        <v>107</v>
      </c>
      <c r="N26" s="75"/>
      <c r="O26" s="75"/>
      <c r="P26" s="75"/>
      <c r="Q26" s="75"/>
      <c r="R26" s="75"/>
      <c r="S26" s="75"/>
      <c r="T26" s="75" t="s">
        <v>113</v>
      </c>
      <c r="U26" s="75"/>
      <c r="V26" s="75"/>
      <c r="W26" s="75"/>
      <c r="X26" s="75"/>
      <c r="Y26" s="75"/>
      <c r="Z26" s="75"/>
      <c r="AA26" s="75"/>
      <c r="AB26" s="75"/>
      <c r="AC26" s="75"/>
      <c r="AD26" s="75"/>
      <c r="AE26" s="75"/>
      <c r="AF26" s="75"/>
      <c r="AG26" s="76"/>
      <c r="AH26" s="54"/>
      <c r="AI26" s="43" t="s">
        <v>99</v>
      </c>
      <c r="AJ26" s="43" t="s">
        <v>94</v>
      </c>
      <c r="AK26" s="43" t="s">
        <v>33</v>
      </c>
      <c r="AL26" s="54">
        <v>18</v>
      </c>
      <c r="FT26" s="56">
        <f>Menu!C30</f>
        <v>41402</v>
      </c>
    </row>
    <row r="27" spans="1:176" s="98" customFormat="1" ht="18">
      <c r="A27" s="49"/>
      <c r="B27" s="77" t="s">
        <v>72</v>
      </c>
      <c r="C27" s="71"/>
      <c r="D27" s="71"/>
      <c r="E27" s="71"/>
      <c r="F27" s="71" t="s">
        <v>47</v>
      </c>
      <c r="G27" s="71"/>
      <c r="H27" s="71"/>
      <c r="I27" s="71"/>
      <c r="J27" s="71" t="s">
        <v>49</v>
      </c>
      <c r="K27" s="71"/>
      <c r="L27" s="71"/>
      <c r="M27" s="71" t="s">
        <v>48</v>
      </c>
      <c r="N27" s="71"/>
      <c r="O27" s="71"/>
      <c r="P27" s="71"/>
      <c r="Q27" s="71" t="s">
        <v>14</v>
      </c>
      <c r="R27" s="71" t="s">
        <v>62</v>
      </c>
      <c r="S27" s="71" t="s">
        <v>62</v>
      </c>
      <c r="T27" s="71" t="s">
        <v>62</v>
      </c>
      <c r="U27" s="71" t="s">
        <v>62</v>
      </c>
      <c r="V27" s="71"/>
      <c r="W27" s="71"/>
      <c r="X27" s="71" t="s">
        <v>47</v>
      </c>
      <c r="Y27" s="71"/>
      <c r="Z27" s="71"/>
      <c r="AA27" s="71"/>
      <c r="AB27" s="71"/>
      <c r="AC27" s="71"/>
      <c r="AD27" s="71"/>
      <c r="AE27" s="71"/>
      <c r="AF27" s="71"/>
      <c r="AG27" s="72"/>
      <c r="AH27" s="54"/>
      <c r="AI27" s="40" t="s">
        <v>56</v>
      </c>
      <c r="AJ27" s="40" t="s">
        <v>13</v>
      </c>
      <c r="AK27" s="40" t="s">
        <v>33</v>
      </c>
      <c r="AL27" s="54">
        <v>19</v>
      </c>
      <c r="FT27" s="56">
        <f>Menu!C31</f>
        <v>41403</v>
      </c>
    </row>
    <row r="28" spans="1:176" s="98" customFormat="1" ht="18">
      <c r="A28" s="49"/>
      <c r="B28" s="78"/>
      <c r="C28" s="73"/>
      <c r="D28" s="73"/>
      <c r="E28" s="73"/>
      <c r="F28" s="73" t="s">
        <v>99</v>
      </c>
      <c r="G28" s="73"/>
      <c r="H28" s="73"/>
      <c r="I28" s="73"/>
      <c r="J28" s="73"/>
      <c r="K28" s="73"/>
      <c r="L28" s="73"/>
      <c r="M28" s="73" t="s">
        <v>48</v>
      </c>
      <c r="N28" s="73"/>
      <c r="O28" s="73"/>
      <c r="P28" s="73"/>
      <c r="Q28" s="73" t="s">
        <v>63</v>
      </c>
      <c r="R28" s="73"/>
      <c r="S28" s="73"/>
      <c r="T28" s="73"/>
      <c r="U28" s="73"/>
      <c r="V28" s="73"/>
      <c r="W28" s="73"/>
      <c r="X28" s="73" t="s">
        <v>47</v>
      </c>
      <c r="Y28" s="73"/>
      <c r="Z28" s="73"/>
      <c r="AA28" s="73"/>
      <c r="AB28" s="73"/>
      <c r="AC28" s="73"/>
      <c r="AD28" s="73"/>
      <c r="AE28" s="73"/>
      <c r="AF28" s="73"/>
      <c r="AG28" s="74"/>
      <c r="AH28" s="54"/>
      <c r="AI28" s="69" t="s">
        <v>92</v>
      </c>
      <c r="AJ28" s="69" t="s">
        <v>90</v>
      </c>
      <c r="AK28" s="69" t="s">
        <v>95</v>
      </c>
      <c r="AL28" s="54">
        <v>20</v>
      </c>
      <c r="FT28" s="56">
        <f>Menu!C32</f>
        <v>41413</v>
      </c>
    </row>
    <row r="29" spans="1:176" s="98" customFormat="1" ht="18.600000000000001" thickBot="1">
      <c r="A29" s="49"/>
      <c r="B29" s="79" t="s">
        <v>64</v>
      </c>
      <c r="C29" s="75"/>
      <c r="D29" s="75"/>
      <c r="E29" s="75"/>
      <c r="F29" s="75" t="s">
        <v>114</v>
      </c>
      <c r="G29" s="75"/>
      <c r="H29" s="75"/>
      <c r="I29" s="75"/>
      <c r="J29" s="75" t="s">
        <v>115</v>
      </c>
      <c r="K29" s="75"/>
      <c r="L29" s="75"/>
      <c r="M29" s="75" t="s">
        <v>107</v>
      </c>
      <c r="N29" s="75"/>
      <c r="O29" s="75"/>
      <c r="P29" s="75"/>
      <c r="Q29" s="75"/>
      <c r="R29" s="75"/>
      <c r="S29" s="75"/>
      <c r="T29" s="75"/>
      <c r="U29" s="75"/>
      <c r="V29" s="75"/>
      <c r="W29" s="75"/>
      <c r="X29" s="75"/>
      <c r="Y29" s="75"/>
      <c r="Z29" s="75"/>
      <c r="AA29" s="75"/>
      <c r="AB29" s="75"/>
      <c r="AC29" s="75"/>
      <c r="AD29" s="75"/>
      <c r="AE29" s="75"/>
      <c r="AF29" s="75"/>
      <c r="AG29" s="76"/>
      <c r="AH29" s="54"/>
      <c r="AI29" s="69" t="s">
        <v>93</v>
      </c>
      <c r="AJ29" s="69" t="s">
        <v>91</v>
      </c>
      <c r="AK29" s="69" t="s">
        <v>95</v>
      </c>
      <c r="AL29" s="54">
        <v>21</v>
      </c>
      <c r="FT29" s="56">
        <f>Menu!C33</f>
        <v>41414</v>
      </c>
    </row>
    <row r="30" spans="1:176" s="98" customFormat="1" ht="18">
      <c r="A30" s="49"/>
      <c r="B30" s="77" t="s">
        <v>73</v>
      </c>
      <c r="C30" s="71" t="s">
        <v>97</v>
      </c>
      <c r="D30" s="71" t="s">
        <v>54</v>
      </c>
      <c r="E30" s="71" t="s">
        <v>54</v>
      </c>
      <c r="F30" s="71" t="s">
        <v>47</v>
      </c>
      <c r="G30" s="71"/>
      <c r="H30" s="71"/>
      <c r="I30" s="71"/>
      <c r="J30" s="71"/>
      <c r="K30" s="71"/>
      <c r="L30" s="71"/>
      <c r="M30" s="71" t="s">
        <v>48</v>
      </c>
      <c r="N30" s="71"/>
      <c r="O30" s="71"/>
      <c r="P30" s="71"/>
      <c r="Q30" s="71" t="s">
        <v>57</v>
      </c>
      <c r="R30" s="71" t="s">
        <v>57</v>
      </c>
      <c r="S30" s="71" t="s">
        <v>57</v>
      </c>
      <c r="T30" s="71" t="s">
        <v>57</v>
      </c>
      <c r="U30" s="71" t="s">
        <v>57</v>
      </c>
      <c r="V30" s="71"/>
      <c r="W30" s="71"/>
      <c r="X30" s="71" t="s">
        <v>99</v>
      </c>
      <c r="Y30" s="71" t="s">
        <v>99</v>
      </c>
      <c r="Z30" s="71" t="s">
        <v>99</v>
      </c>
      <c r="AA30" s="71" t="s">
        <v>99</v>
      </c>
      <c r="AB30" s="71" t="s">
        <v>99</v>
      </c>
      <c r="AC30" s="71"/>
      <c r="AD30" s="71"/>
      <c r="AE30" s="71"/>
      <c r="AF30" s="71"/>
      <c r="AG30" s="72"/>
      <c r="AH30" s="54"/>
      <c r="AI30" s="44" t="s">
        <v>57</v>
      </c>
      <c r="AJ30" s="44" t="s">
        <v>16</v>
      </c>
      <c r="AK30" s="44" t="s">
        <v>15</v>
      </c>
      <c r="AL30" s="54">
        <v>22</v>
      </c>
      <c r="FT30" s="56">
        <f>Menu!C34</f>
        <v>41469</v>
      </c>
    </row>
    <row r="31" spans="1:176" s="98" customFormat="1" ht="18">
      <c r="A31" s="49"/>
      <c r="B31" s="78"/>
      <c r="C31" s="73"/>
      <c r="D31" s="73" t="s">
        <v>54</v>
      </c>
      <c r="E31" s="73" t="s">
        <v>54</v>
      </c>
      <c r="F31" s="73" t="s">
        <v>47</v>
      </c>
      <c r="G31" s="73"/>
      <c r="H31" s="73"/>
      <c r="I31" s="73"/>
      <c r="J31" s="73"/>
      <c r="K31" s="73"/>
      <c r="L31" s="73"/>
      <c r="M31" s="73" t="s">
        <v>48</v>
      </c>
      <c r="N31" s="73"/>
      <c r="O31" s="73"/>
      <c r="P31" s="73"/>
      <c r="Q31" s="73" t="s">
        <v>57</v>
      </c>
      <c r="R31" s="73" t="s">
        <v>57</v>
      </c>
      <c r="S31" s="73" t="s">
        <v>57</v>
      </c>
      <c r="T31" s="73" t="s">
        <v>57</v>
      </c>
      <c r="U31" s="73" t="s">
        <v>57</v>
      </c>
      <c r="V31" s="73"/>
      <c r="W31" s="73"/>
      <c r="X31" s="73" t="s">
        <v>99</v>
      </c>
      <c r="Y31" s="73" t="s">
        <v>99</v>
      </c>
      <c r="Z31" s="73" t="s">
        <v>99</v>
      </c>
      <c r="AA31" s="73" t="s">
        <v>99</v>
      </c>
      <c r="AB31" s="73" t="s">
        <v>99</v>
      </c>
      <c r="AC31" s="73"/>
      <c r="AD31" s="73"/>
      <c r="AE31" s="73"/>
      <c r="AF31" s="73"/>
      <c r="AG31" s="74"/>
      <c r="AH31" s="54"/>
      <c r="AI31" s="45" t="s">
        <v>58</v>
      </c>
      <c r="AJ31" s="45" t="s">
        <v>34</v>
      </c>
      <c r="AK31" s="45" t="s">
        <v>15</v>
      </c>
      <c r="AL31" s="54">
        <v>23</v>
      </c>
      <c r="FT31" s="56">
        <f>Menu!C35</f>
        <v>41501</v>
      </c>
    </row>
    <row r="32" spans="1:176" s="98" customFormat="1" ht="18.600000000000001" thickBot="1">
      <c r="A32" s="49"/>
      <c r="B32" s="79" t="s">
        <v>64</v>
      </c>
      <c r="C32" s="75"/>
      <c r="D32" s="75" t="s">
        <v>116</v>
      </c>
      <c r="E32" s="75" t="s">
        <v>116</v>
      </c>
      <c r="F32" s="75" t="s">
        <v>105</v>
      </c>
      <c r="G32" s="75"/>
      <c r="H32" s="75"/>
      <c r="I32" s="75"/>
      <c r="J32" s="75"/>
      <c r="K32" s="75"/>
      <c r="L32" s="75"/>
      <c r="M32" s="75" t="s">
        <v>107</v>
      </c>
      <c r="N32" s="75"/>
      <c r="O32" s="75"/>
      <c r="P32" s="75"/>
      <c r="Q32" s="75"/>
      <c r="R32" s="75"/>
      <c r="S32" s="75"/>
      <c r="T32" s="75"/>
      <c r="U32" s="75"/>
      <c r="V32" s="75"/>
      <c r="W32" s="75"/>
      <c r="X32" s="75"/>
      <c r="Y32" s="75"/>
      <c r="Z32" s="75"/>
      <c r="AA32" s="75"/>
      <c r="AB32" s="75"/>
      <c r="AC32" s="75"/>
      <c r="AD32" s="75"/>
      <c r="AE32" s="75"/>
      <c r="AF32" s="75"/>
      <c r="AG32" s="76"/>
      <c r="AH32" s="54"/>
      <c r="AI32" s="45" t="s">
        <v>59</v>
      </c>
      <c r="AJ32" s="45" t="s">
        <v>35</v>
      </c>
      <c r="AK32" s="45" t="s">
        <v>15</v>
      </c>
      <c r="AL32" s="54">
        <v>24</v>
      </c>
      <c r="FT32" s="56">
        <f>Menu!C36</f>
        <v>41579</v>
      </c>
    </row>
    <row r="33" spans="1:176" s="98" customFormat="1" ht="18">
      <c r="A33" s="49"/>
      <c r="B33" s="77" t="s">
        <v>74</v>
      </c>
      <c r="C33" s="71" t="s">
        <v>14</v>
      </c>
      <c r="D33" s="71" t="s">
        <v>14</v>
      </c>
      <c r="E33" s="71" t="s">
        <v>14</v>
      </c>
      <c r="F33" s="71" t="s">
        <v>14</v>
      </c>
      <c r="G33" s="71" t="s">
        <v>14</v>
      </c>
      <c r="H33" s="71"/>
      <c r="I33" s="71"/>
      <c r="J33" s="71"/>
      <c r="K33" s="71"/>
      <c r="L33" s="71"/>
      <c r="M33" s="71"/>
      <c r="N33" s="71"/>
      <c r="O33" s="71"/>
      <c r="P33" s="71"/>
      <c r="Q33" s="71" t="s">
        <v>45</v>
      </c>
      <c r="R33" s="71" t="s">
        <v>45</v>
      </c>
      <c r="S33" s="71" t="s">
        <v>45</v>
      </c>
      <c r="T33" s="71" t="s">
        <v>45</v>
      </c>
      <c r="U33" s="71" t="s">
        <v>45</v>
      </c>
      <c r="V33" s="71"/>
      <c r="W33" s="71"/>
      <c r="X33" s="71"/>
      <c r="Y33" s="71"/>
      <c r="Z33" s="71"/>
      <c r="AA33" s="71"/>
      <c r="AB33" s="71"/>
      <c r="AC33" s="71"/>
      <c r="AD33" s="71"/>
      <c r="AE33" s="71" t="s">
        <v>47</v>
      </c>
      <c r="AF33" s="71"/>
      <c r="AG33" s="72"/>
      <c r="AH33" s="54"/>
      <c r="AI33" s="45" t="s">
        <v>60</v>
      </c>
      <c r="AJ33" s="45" t="s">
        <v>36</v>
      </c>
      <c r="AK33" s="45" t="s">
        <v>15</v>
      </c>
      <c r="AL33" s="54">
        <v>25</v>
      </c>
      <c r="FT33" s="56">
        <f>Menu!C37</f>
        <v>41589</v>
      </c>
    </row>
    <row r="34" spans="1:176" s="98" customFormat="1" ht="18">
      <c r="A34" s="49"/>
      <c r="B34" s="78"/>
      <c r="C34" s="73" t="s">
        <v>14</v>
      </c>
      <c r="D34" s="73" t="s">
        <v>14</v>
      </c>
      <c r="E34" s="73" t="s">
        <v>14</v>
      </c>
      <c r="F34" s="73" t="s">
        <v>14</v>
      </c>
      <c r="G34" s="73" t="s">
        <v>14</v>
      </c>
      <c r="H34" s="73"/>
      <c r="I34" s="73"/>
      <c r="J34" s="73"/>
      <c r="K34" s="73"/>
      <c r="L34" s="73"/>
      <c r="M34" s="73"/>
      <c r="N34" s="73"/>
      <c r="O34" s="73"/>
      <c r="P34" s="73"/>
      <c r="Q34" s="73" t="s">
        <v>45</v>
      </c>
      <c r="R34" s="73" t="s">
        <v>45</v>
      </c>
      <c r="S34" s="73" t="s">
        <v>45</v>
      </c>
      <c r="T34" s="73" t="s">
        <v>45</v>
      </c>
      <c r="U34" s="73" t="s">
        <v>45</v>
      </c>
      <c r="V34" s="73"/>
      <c r="W34" s="73"/>
      <c r="X34" s="73"/>
      <c r="Y34" s="73"/>
      <c r="Z34" s="73"/>
      <c r="AA34" s="73"/>
      <c r="AB34" s="73"/>
      <c r="AC34" s="73"/>
      <c r="AD34" s="73"/>
      <c r="AE34" s="73" t="s">
        <v>47</v>
      </c>
      <c r="AF34" s="73"/>
      <c r="AG34" s="74"/>
      <c r="AH34" s="54"/>
      <c r="AI34" s="45" t="s">
        <v>61</v>
      </c>
      <c r="AJ34" s="45" t="s">
        <v>37</v>
      </c>
      <c r="AK34" s="45" t="s">
        <v>15</v>
      </c>
      <c r="AL34" s="54">
        <v>26</v>
      </c>
      <c r="FT34" s="56">
        <f>Menu!C38</f>
        <v>41633</v>
      </c>
    </row>
    <row r="35" spans="1:176" s="98" customFormat="1" ht="18.600000000000001" thickBot="1">
      <c r="A35" s="49"/>
      <c r="B35" s="79" t="s">
        <v>64</v>
      </c>
      <c r="C35" s="75" t="s">
        <v>108</v>
      </c>
      <c r="D35" s="75" t="s">
        <v>108</v>
      </c>
      <c r="E35" s="75" t="s">
        <v>108</v>
      </c>
      <c r="F35" s="75" t="s">
        <v>108</v>
      </c>
      <c r="G35" s="75" t="s">
        <v>108</v>
      </c>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6"/>
      <c r="AH35" s="54"/>
      <c r="AI35" s="45" t="s">
        <v>62</v>
      </c>
      <c r="AJ35" s="45" t="s">
        <v>38</v>
      </c>
      <c r="AK35" s="45" t="s">
        <v>15</v>
      </c>
      <c r="AL35" s="54">
        <v>27</v>
      </c>
    </row>
    <row r="36" spans="1:176" s="98" customFormat="1" ht="18">
      <c r="A36" s="49"/>
      <c r="B36" s="77" t="s">
        <v>75</v>
      </c>
      <c r="C36" s="71"/>
      <c r="D36" s="71"/>
      <c r="E36" s="71" t="s">
        <v>14</v>
      </c>
      <c r="F36" s="71" t="s">
        <v>47</v>
      </c>
      <c r="G36" s="71"/>
      <c r="H36" s="71"/>
      <c r="I36" s="71"/>
      <c r="J36" s="71"/>
      <c r="K36" s="71"/>
      <c r="L36" s="71"/>
      <c r="M36" s="71" t="s">
        <v>48</v>
      </c>
      <c r="N36" s="71"/>
      <c r="O36" s="71"/>
      <c r="P36" s="71"/>
      <c r="Q36" s="71"/>
      <c r="R36" s="71"/>
      <c r="S36" s="71"/>
      <c r="T36" s="71"/>
      <c r="U36" s="71"/>
      <c r="V36" s="71"/>
      <c r="W36" s="71"/>
      <c r="X36" s="71"/>
      <c r="Y36" s="71"/>
      <c r="Z36" s="71"/>
      <c r="AA36" s="71"/>
      <c r="AB36" s="71"/>
      <c r="AC36" s="71"/>
      <c r="AD36" s="71"/>
      <c r="AE36" s="71"/>
      <c r="AF36" s="71"/>
      <c r="AG36" s="72"/>
      <c r="AH36" s="54"/>
      <c r="AI36" s="45" t="s">
        <v>63</v>
      </c>
      <c r="AJ36" s="45" t="s">
        <v>39</v>
      </c>
      <c r="AK36" s="45" t="s">
        <v>15</v>
      </c>
      <c r="AL36" s="54">
        <v>28</v>
      </c>
    </row>
    <row r="37" spans="1:176" s="98" customFormat="1" ht="18">
      <c r="A37" s="49"/>
      <c r="B37" s="78"/>
      <c r="C37" s="73"/>
      <c r="D37" s="73"/>
      <c r="E37" s="73" t="s">
        <v>14</v>
      </c>
      <c r="F37" s="73" t="s">
        <v>47</v>
      </c>
      <c r="G37" s="73"/>
      <c r="H37" s="73"/>
      <c r="I37" s="73"/>
      <c r="J37" s="73"/>
      <c r="K37" s="73"/>
      <c r="L37" s="73"/>
      <c r="M37" s="73" t="s">
        <v>48</v>
      </c>
      <c r="N37" s="73"/>
      <c r="O37" s="73"/>
      <c r="P37" s="73"/>
      <c r="Q37" s="73"/>
      <c r="R37" s="73"/>
      <c r="S37" s="73"/>
      <c r="T37" s="73"/>
      <c r="U37" s="73"/>
      <c r="V37" s="73"/>
      <c r="W37" s="73"/>
      <c r="X37" s="73"/>
      <c r="Y37" s="73"/>
      <c r="Z37" s="73"/>
      <c r="AA37" s="73"/>
      <c r="AB37" s="73"/>
      <c r="AC37" s="73"/>
      <c r="AD37" s="73"/>
      <c r="AE37" s="73"/>
      <c r="AF37" s="73"/>
      <c r="AG37" s="74"/>
      <c r="AH37" s="54"/>
      <c r="AI37" s="45" t="s">
        <v>97</v>
      </c>
      <c r="AJ37" s="45" t="s">
        <v>102</v>
      </c>
      <c r="AK37" s="45" t="s">
        <v>98</v>
      </c>
      <c r="AL37" s="54">
        <v>29</v>
      </c>
    </row>
    <row r="38" spans="1:176" s="98" customFormat="1" ht="18.600000000000001" thickBot="1">
      <c r="A38" s="49"/>
      <c r="B38" s="79" t="s">
        <v>64</v>
      </c>
      <c r="C38" s="75"/>
      <c r="D38" s="75"/>
      <c r="E38" s="75" t="s">
        <v>104</v>
      </c>
      <c r="F38" s="75" t="s">
        <v>105</v>
      </c>
      <c r="G38" s="75"/>
      <c r="H38" s="75"/>
      <c r="I38" s="75"/>
      <c r="J38" s="75"/>
      <c r="K38" s="75"/>
      <c r="L38" s="75"/>
      <c r="M38" s="75" t="s">
        <v>107</v>
      </c>
      <c r="N38" s="75"/>
      <c r="O38" s="75"/>
      <c r="P38" s="75"/>
      <c r="Q38" s="75"/>
      <c r="R38" s="75"/>
      <c r="S38" s="75"/>
      <c r="T38" s="75"/>
      <c r="U38" s="75"/>
      <c r="V38" s="75"/>
      <c r="W38" s="75"/>
      <c r="X38" s="75"/>
      <c r="Y38" s="75"/>
      <c r="Z38" s="75"/>
      <c r="AA38" s="75"/>
      <c r="AB38" s="75"/>
      <c r="AC38" s="75"/>
      <c r="AD38" s="75"/>
      <c r="AE38" s="75"/>
      <c r="AF38" s="75"/>
      <c r="AG38" s="76"/>
      <c r="AH38" s="54"/>
      <c r="AI38" s="65" t="s">
        <v>14</v>
      </c>
      <c r="AJ38" s="65" t="s">
        <v>103</v>
      </c>
      <c r="AK38" s="65" t="s">
        <v>14</v>
      </c>
      <c r="AL38" s="54">
        <v>30</v>
      </c>
    </row>
    <row r="39" spans="1:176" s="98" customFormat="1" ht="18">
      <c r="A39" s="49"/>
      <c r="B39" s="77" t="s">
        <v>75</v>
      </c>
      <c r="C39" s="71"/>
      <c r="D39" s="71"/>
      <c r="E39" s="71" t="s">
        <v>14</v>
      </c>
      <c r="F39" s="71" t="s">
        <v>47</v>
      </c>
      <c r="G39" s="71"/>
      <c r="H39" s="71"/>
      <c r="I39" s="71"/>
      <c r="J39" s="71"/>
      <c r="K39" s="71"/>
      <c r="L39" s="71"/>
      <c r="M39" s="71" t="s">
        <v>48</v>
      </c>
      <c r="N39" s="71"/>
      <c r="O39" s="71"/>
      <c r="P39" s="71"/>
      <c r="Q39" s="71" t="s">
        <v>53</v>
      </c>
      <c r="R39" s="71" t="s">
        <v>53</v>
      </c>
      <c r="S39" s="71" t="s">
        <v>53</v>
      </c>
      <c r="T39" s="71" t="s">
        <v>53</v>
      </c>
      <c r="U39" s="71" t="s">
        <v>53</v>
      </c>
      <c r="V39" s="71" t="s">
        <v>53</v>
      </c>
      <c r="W39" s="71" t="s">
        <v>53</v>
      </c>
      <c r="X39" s="71" t="s">
        <v>53</v>
      </c>
      <c r="Y39" s="71" t="s">
        <v>53</v>
      </c>
      <c r="Z39" s="71"/>
      <c r="AA39" s="71"/>
      <c r="AB39" s="71"/>
      <c r="AC39" s="71"/>
      <c r="AD39" s="71"/>
      <c r="AE39" s="71"/>
      <c r="AF39" s="71"/>
      <c r="AG39" s="72"/>
      <c r="AH39" s="54"/>
      <c r="AI39" s="45"/>
      <c r="AJ39" s="45"/>
      <c r="AK39" s="45"/>
      <c r="AL39" s="54">
        <v>31</v>
      </c>
    </row>
    <row r="40" spans="1:176" s="98" customFormat="1" ht="18">
      <c r="A40" s="49"/>
      <c r="B40" s="78"/>
      <c r="C40" s="73"/>
      <c r="D40" s="73"/>
      <c r="E40" s="73" t="s">
        <v>14</v>
      </c>
      <c r="F40" s="73" t="s">
        <v>47</v>
      </c>
      <c r="G40" s="73"/>
      <c r="H40" s="73"/>
      <c r="I40" s="73"/>
      <c r="J40" s="73"/>
      <c r="K40" s="73"/>
      <c r="L40" s="73"/>
      <c r="M40" s="73" t="s">
        <v>48</v>
      </c>
      <c r="N40" s="73"/>
      <c r="O40" s="73"/>
      <c r="P40" s="73"/>
      <c r="Q40" s="73" t="s">
        <v>53</v>
      </c>
      <c r="R40" s="73" t="s">
        <v>53</v>
      </c>
      <c r="S40" s="73" t="s">
        <v>53</v>
      </c>
      <c r="T40" s="73" t="s">
        <v>53</v>
      </c>
      <c r="U40" s="73" t="s">
        <v>53</v>
      </c>
      <c r="V40" s="73" t="s">
        <v>53</v>
      </c>
      <c r="W40" s="73" t="s">
        <v>53</v>
      </c>
      <c r="X40" s="73" t="s">
        <v>53</v>
      </c>
      <c r="Y40" s="73" t="s">
        <v>53</v>
      </c>
      <c r="Z40" s="73"/>
      <c r="AA40" s="73"/>
      <c r="AB40" s="73"/>
      <c r="AC40" s="73"/>
      <c r="AD40" s="73"/>
      <c r="AE40" s="73"/>
      <c r="AF40" s="73"/>
      <c r="AG40" s="74"/>
      <c r="AH40" s="54"/>
      <c r="AI40" s="45"/>
      <c r="AJ40" s="45"/>
      <c r="AK40" s="45"/>
      <c r="AL40" s="54">
        <v>32</v>
      </c>
    </row>
    <row r="41" spans="1:176" s="98" customFormat="1" ht="18.600000000000001" thickBot="1">
      <c r="A41" s="49"/>
      <c r="B41" s="79" t="s">
        <v>65</v>
      </c>
      <c r="C41" s="75"/>
      <c r="D41" s="75"/>
      <c r="E41" s="75" t="s">
        <v>104</v>
      </c>
      <c r="F41" s="75" t="s">
        <v>105</v>
      </c>
      <c r="G41" s="75"/>
      <c r="H41" s="75"/>
      <c r="I41" s="75"/>
      <c r="J41" s="75"/>
      <c r="K41" s="75"/>
      <c r="L41" s="75"/>
      <c r="M41" s="75" t="s">
        <v>107</v>
      </c>
      <c r="N41" s="75"/>
      <c r="O41" s="75"/>
      <c r="P41" s="75"/>
      <c r="Q41" s="75"/>
      <c r="R41" s="75"/>
      <c r="S41" s="75"/>
      <c r="T41" s="75"/>
      <c r="U41" s="75"/>
      <c r="V41" s="75"/>
      <c r="W41" s="75"/>
      <c r="X41" s="75"/>
      <c r="Y41" s="75"/>
      <c r="Z41" s="75"/>
      <c r="AA41" s="75"/>
      <c r="AB41" s="75"/>
      <c r="AC41" s="75"/>
      <c r="AD41" s="75"/>
      <c r="AE41" s="75"/>
      <c r="AF41" s="75"/>
      <c r="AG41" s="76"/>
      <c r="AH41" s="54"/>
      <c r="AI41" s="45"/>
      <c r="AJ41" s="45"/>
      <c r="AK41" s="45"/>
      <c r="AL41" s="54">
        <v>33</v>
      </c>
    </row>
    <row r="42" spans="1:176" s="98" customFormat="1" ht="18">
      <c r="A42" s="49"/>
      <c r="B42" s="77" t="s">
        <v>76</v>
      </c>
      <c r="C42" s="71"/>
      <c r="D42" s="71"/>
      <c r="E42" s="71"/>
      <c r="F42" s="71" t="s">
        <v>47</v>
      </c>
      <c r="G42" s="71"/>
      <c r="H42" s="71"/>
      <c r="I42" s="71"/>
      <c r="J42" s="71"/>
      <c r="K42" s="71"/>
      <c r="L42" s="71"/>
      <c r="M42" s="71" t="s">
        <v>48</v>
      </c>
      <c r="N42" s="71"/>
      <c r="O42" s="71"/>
      <c r="P42" s="71"/>
      <c r="Q42" s="71"/>
      <c r="R42" s="71"/>
      <c r="S42" s="71"/>
      <c r="T42" s="71"/>
      <c r="U42" s="71"/>
      <c r="V42" s="71"/>
      <c r="W42" s="71"/>
      <c r="X42" s="71"/>
      <c r="Y42" s="71"/>
      <c r="Z42" s="71"/>
      <c r="AA42" s="71"/>
      <c r="AB42" s="71"/>
      <c r="AC42" s="71"/>
      <c r="AD42" s="71"/>
      <c r="AE42" s="71"/>
      <c r="AF42" s="71"/>
      <c r="AG42" s="72"/>
      <c r="AH42" s="54"/>
      <c r="AI42" s="45"/>
      <c r="AJ42" s="45"/>
      <c r="AK42" s="45"/>
      <c r="AL42" s="54">
        <v>34</v>
      </c>
      <c r="FT42" s="56"/>
    </row>
    <row r="43" spans="1:176" s="98" customFormat="1" ht="18">
      <c r="A43" s="49"/>
      <c r="B43" s="78"/>
      <c r="C43" s="73"/>
      <c r="D43" s="73"/>
      <c r="E43" s="73"/>
      <c r="F43" s="73" t="s">
        <v>99</v>
      </c>
      <c r="G43" s="73"/>
      <c r="H43" s="73"/>
      <c r="I43" s="73"/>
      <c r="J43" s="73"/>
      <c r="K43" s="73"/>
      <c r="L43" s="73"/>
      <c r="M43" s="73" t="s">
        <v>48</v>
      </c>
      <c r="N43" s="73"/>
      <c r="O43" s="73"/>
      <c r="P43" s="73"/>
      <c r="Q43" s="73"/>
      <c r="R43" s="73"/>
      <c r="S43" s="73"/>
      <c r="T43" s="73"/>
      <c r="U43" s="73"/>
      <c r="V43" s="73"/>
      <c r="W43" s="73"/>
      <c r="X43" s="73"/>
      <c r="Y43" s="73"/>
      <c r="Z43" s="73"/>
      <c r="AA43" s="73"/>
      <c r="AB43" s="73"/>
      <c r="AC43" s="73"/>
      <c r="AD43" s="73"/>
      <c r="AE43" s="73"/>
      <c r="AF43" s="73"/>
      <c r="AG43" s="74"/>
      <c r="AH43" s="54"/>
      <c r="AI43" s="45"/>
      <c r="AJ43" s="45"/>
      <c r="AK43" s="45"/>
      <c r="AL43" s="54">
        <v>35</v>
      </c>
      <c r="FT43" s="56"/>
    </row>
    <row r="44" spans="1:176" s="98" customFormat="1" ht="18.600000000000001" thickBot="1">
      <c r="A44" s="49"/>
      <c r="B44" s="79" t="s">
        <v>65</v>
      </c>
      <c r="C44" s="75"/>
      <c r="D44" s="75"/>
      <c r="E44" s="75"/>
      <c r="F44" s="75" t="s">
        <v>117</v>
      </c>
      <c r="G44" s="75"/>
      <c r="H44" s="75"/>
      <c r="I44" s="75"/>
      <c r="J44" s="75"/>
      <c r="K44" s="75"/>
      <c r="L44" s="75"/>
      <c r="M44" s="75" t="s">
        <v>107</v>
      </c>
      <c r="N44" s="75"/>
      <c r="O44" s="75"/>
      <c r="P44" s="75"/>
      <c r="Q44" s="75"/>
      <c r="R44" s="75"/>
      <c r="S44" s="75"/>
      <c r="T44" s="75"/>
      <c r="U44" s="75"/>
      <c r="V44" s="75"/>
      <c r="W44" s="75"/>
      <c r="X44" s="75"/>
      <c r="Y44" s="75"/>
      <c r="Z44" s="75"/>
      <c r="AA44" s="75"/>
      <c r="AB44" s="75"/>
      <c r="AC44" s="75"/>
      <c r="AD44" s="75"/>
      <c r="AE44" s="75"/>
      <c r="AF44" s="75"/>
      <c r="AG44" s="76"/>
      <c r="AH44" s="54"/>
      <c r="AI44" s="45"/>
      <c r="AJ44" s="45"/>
      <c r="AK44" s="45"/>
      <c r="AL44" s="54">
        <v>36</v>
      </c>
      <c r="FT44" s="56"/>
    </row>
    <row r="45" spans="1:176" s="98" customFormat="1" ht="18">
      <c r="A45" s="49"/>
      <c r="B45" s="77" t="s">
        <v>77</v>
      </c>
      <c r="C45" s="71" t="s">
        <v>14</v>
      </c>
      <c r="D45" s="71"/>
      <c r="E45" s="71"/>
      <c r="F45" s="71" t="s">
        <v>47</v>
      </c>
      <c r="G45" s="71" t="s">
        <v>14</v>
      </c>
      <c r="H45" s="71"/>
      <c r="I45" s="71"/>
      <c r="J45" s="71"/>
      <c r="K45" s="71"/>
      <c r="L45" s="71"/>
      <c r="M45" s="71" t="s">
        <v>48</v>
      </c>
      <c r="N45" s="71"/>
      <c r="O45" s="71"/>
      <c r="P45" s="71"/>
      <c r="Q45" s="71"/>
      <c r="R45" s="71"/>
      <c r="S45" s="71"/>
      <c r="T45" s="71"/>
      <c r="U45" s="71"/>
      <c r="V45" s="71"/>
      <c r="W45" s="71"/>
      <c r="X45" s="71"/>
      <c r="Y45" s="71"/>
      <c r="Z45" s="71"/>
      <c r="AA45" s="71"/>
      <c r="AB45" s="71"/>
      <c r="AC45" s="71"/>
      <c r="AD45" s="71"/>
      <c r="AE45" s="71"/>
      <c r="AF45" s="71"/>
      <c r="AG45" s="72"/>
      <c r="AH45" s="54"/>
      <c r="AI45" s="45"/>
      <c r="AJ45" s="45"/>
      <c r="AK45" s="45"/>
      <c r="AL45" s="54">
        <v>37</v>
      </c>
      <c r="FT45" s="56"/>
    </row>
    <row r="46" spans="1:176" s="98" customFormat="1" ht="18">
      <c r="A46" s="49"/>
      <c r="B46" s="78"/>
      <c r="C46" s="73" t="s">
        <v>14</v>
      </c>
      <c r="D46" s="73"/>
      <c r="E46" s="73"/>
      <c r="F46" s="73" t="s">
        <v>47</v>
      </c>
      <c r="G46" s="73" t="s">
        <v>14</v>
      </c>
      <c r="H46" s="73"/>
      <c r="I46" s="73"/>
      <c r="J46" s="73"/>
      <c r="K46" s="73"/>
      <c r="L46" s="73"/>
      <c r="M46" s="73" t="s">
        <v>48</v>
      </c>
      <c r="N46" s="73"/>
      <c r="O46" s="73"/>
      <c r="P46" s="73"/>
      <c r="Q46" s="73"/>
      <c r="R46" s="73"/>
      <c r="S46" s="73"/>
      <c r="T46" s="73"/>
      <c r="U46" s="73"/>
      <c r="V46" s="73"/>
      <c r="W46" s="73"/>
      <c r="X46" s="73"/>
      <c r="Y46" s="73"/>
      <c r="Z46" s="73"/>
      <c r="AA46" s="73"/>
      <c r="AB46" s="73"/>
      <c r="AC46" s="73"/>
      <c r="AD46" s="73"/>
      <c r="AE46" s="73"/>
      <c r="AF46" s="73"/>
      <c r="AG46" s="74"/>
      <c r="AH46" s="54"/>
      <c r="AI46" s="45"/>
      <c r="AJ46" s="45"/>
      <c r="AK46" s="45"/>
      <c r="AL46" s="54">
        <v>38</v>
      </c>
      <c r="FT46" s="56"/>
    </row>
    <row r="47" spans="1:176" s="98" customFormat="1" ht="18.600000000000001" thickBot="1">
      <c r="A47" s="49"/>
      <c r="B47" s="79" t="s">
        <v>65</v>
      </c>
      <c r="C47" s="75" t="s">
        <v>108</v>
      </c>
      <c r="D47" s="75"/>
      <c r="E47" s="75"/>
      <c r="F47" s="75" t="s">
        <v>105</v>
      </c>
      <c r="G47" s="75" t="s">
        <v>104</v>
      </c>
      <c r="H47" s="75"/>
      <c r="I47" s="75"/>
      <c r="J47" s="75"/>
      <c r="K47" s="75"/>
      <c r="L47" s="75"/>
      <c r="M47" s="75" t="s">
        <v>107</v>
      </c>
      <c r="N47" s="75"/>
      <c r="O47" s="75"/>
      <c r="P47" s="75"/>
      <c r="Q47" s="75"/>
      <c r="R47" s="75"/>
      <c r="S47" s="75"/>
      <c r="T47" s="75"/>
      <c r="U47" s="75"/>
      <c r="V47" s="75"/>
      <c r="W47" s="75"/>
      <c r="X47" s="75"/>
      <c r="Y47" s="75"/>
      <c r="Z47" s="75"/>
      <c r="AA47" s="75"/>
      <c r="AB47" s="75"/>
      <c r="AC47" s="75"/>
      <c r="AD47" s="75"/>
      <c r="AE47" s="75"/>
      <c r="AF47" s="75"/>
      <c r="AG47" s="76"/>
      <c r="AH47" s="54"/>
      <c r="AI47" s="45"/>
      <c r="AJ47" s="45"/>
      <c r="AK47" s="45"/>
      <c r="AL47" s="54">
        <v>39</v>
      </c>
      <c r="FT47" s="56"/>
    </row>
    <row r="48" spans="1:176" s="98" customFormat="1" ht="18">
      <c r="A48" s="49"/>
      <c r="B48" s="77" t="s">
        <v>78</v>
      </c>
      <c r="C48" s="71"/>
      <c r="D48" s="71" t="s">
        <v>54</v>
      </c>
      <c r="E48" s="71" t="s">
        <v>54</v>
      </c>
      <c r="F48" s="71" t="s">
        <v>47</v>
      </c>
      <c r="G48" s="71"/>
      <c r="H48" s="71"/>
      <c r="I48" s="71"/>
      <c r="J48" s="71"/>
      <c r="K48" s="71"/>
      <c r="L48" s="71"/>
      <c r="M48" s="71" t="s">
        <v>48</v>
      </c>
      <c r="N48" s="71"/>
      <c r="O48" s="71"/>
      <c r="P48" s="71"/>
      <c r="Q48" s="71"/>
      <c r="R48" s="71"/>
      <c r="S48" s="71"/>
      <c r="T48" s="71"/>
      <c r="U48" s="71"/>
      <c r="V48" s="71"/>
      <c r="W48" s="71"/>
      <c r="X48" s="71"/>
      <c r="Y48" s="71"/>
      <c r="Z48" s="71"/>
      <c r="AA48" s="71"/>
      <c r="AB48" s="71"/>
      <c r="AC48" s="71"/>
      <c r="AD48" s="71"/>
      <c r="AE48" s="71"/>
      <c r="AF48" s="71"/>
      <c r="AG48" s="72"/>
      <c r="AH48" s="54"/>
      <c r="AI48" s="45"/>
      <c r="AJ48" s="45"/>
      <c r="AK48" s="45"/>
      <c r="AL48" s="54">
        <v>40</v>
      </c>
      <c r="FT48" s="56"/>
    </row>
    <row r="49" spans="1:176" s="98" customFormat="1" ht="18">
      <c r="A49" s="49"/>
      <c r="B49" s="78"/>
      <c r="C49" s="73"/>
      <c r="D49" s="73" t="s">
        <v>54</v>
      </c>
      <c r="E49" s="73" t="s">
        <v>54</v>
      </c>
      <c r="F49" s="73" t="s">
        <v>47</v>
      </c>
      <c r="G49" s="73"/>
      <c r="H49" s="73"/>
      <c r="I49" s="73"/>
      <c r="J49" s="73"/>
      <c r="K49" s="73"/>
      <c r="L49" s="73"/>
      <c r="M49" s="73" t="s">
        <v>48</v>
      </c>
      <c r="N49" s="73"/>
      <c r="O49" s="73"/>
      <c r="P49" s="73"/>
      <c r="Q49" s="73"/>
      <c r="R49" s="73"/>
      <c r="S49" s="73"/>
      <c r="T49" s="73"/>
      <c r="U49" s="73"/>
      <c r="V49" s="73"/>
      <c r="W49" s="73"/>
      <c r="X49" s="73"/>
      <c r="Y49" s="73"/>
      <c r="Z49" s="73"/>
      <c r="AA49" s="73"/>
      <c r="AB49" s="73"/>
      <c r="AC49" s="73"/>
      <c r="AD49" s="73"/>
      <c r="AE49" s="73"/>
      <c r="AF49" s="73"/>
      <c r="AG49" s="74"/>
      <c r="AH49" s="54"/>
      <c r="AI49" s="54"/>
      <c r="AJ49" s="54"/>
      <c r="AK49" s="54"/>
      <c r="AL49" s="54"/>
      <c r="FT49" s="56"/>
    </row>
    <row r="50" spans="1:176" s="98" customFormat="1" ht="18.600000000000001" thickBot="1">
      <c r="A50" s="49"/>
      <c r="B50" s="79" t="s">
        <v>65</v>
      </c>
      <c r="C50" s="75"/>
      <c r="D50" s="75" t="s">
        <v>116</v>
      </c>
      <c r="E50" s="75" t="s">
        <v>116</v>
      </c>
      <c r="F50" s="75" t="s">
        <v>105</v>
      </c>
      <c r="G50" s="75"/>
      <c r="H50" s="75"/>
      <c r="I50" s="75"/>
      <c r="J50" s="75"/>
      <c r="K50" s="75"/>
      <c r="L50" s="75"/>
      <c r="M50" s="75" t="s">
        <v>107</v>
      </c>
      <c r="N50" s="75"/>
      <c r="O50" s="75"/>
      <c r="P50" s="75"/>
      <c r="Q50" s="75"/>
      <c r="R50" s="75"/>
      <c r="S50" s="75"/>
      <c r="T50" s="75"/>
      <c r="U50" s="75"/>
      <c r="V50" s="75"/>
      <c r="W50" s="75"/>
      <c r="X50" s="75"/>
      <c r="Y50" s="75"/>
      <c r="Z50" s="75"/>
      <c r="AA50" s="75"/>
      <c r="AB50" s="75"/>
      <c r="AC50" s="75"/>
      <c r="AD50" s="75"/>
      <c r="AE50" s="75"/>
      <c r="AF50" s="75"/>
      <c r="AG50" s="76"/>
      <c r="AH50" s="54"/>
      <c r="AI50" s="54"/>
      <c r="AJ50" s="54"/>
      <c r="AK50" s="54"/>
      <c r="AL50" s="54"/>
      <c r="FT50" s="56"/>
    </row>
    <row r="51" spans="1:176" s="98" customFormat="1" ht="18">
      <c r="A51" s="49"/>
      <c r="B51" s="94" t="s">
        <v>79</v>
      </c>
      <c r="C51" s="71"/>
      <c r="D51" s="71"/>
      <c r="E51" s="71"/>
      <c r="F51" s="71"/>
      <c r="G51" s="71"/>
      <c r="H51" s="71"/>
      <c r="I51" s="71"/>
      <c r="J51" s="71"/>
      <c r="K51" s="71"/>
      <c r="L51" s="71"/>
      <c r="M51" s="71"/>
      <c r="N51" s="71"/>
      <c r="O51" s="71"/>
      <c r="P51" s="71"/>
      <c r="Q51" s="71"/>
      <c r="R51" s="71" t="s">
        <v>48</v>
      </c>
      <c r="S51" s="71"/>
      <c r="T51" s="71"/>
      <c r="U51" s="71"/>
      <c r="V51" s="71"/>
      <c r="W51" s="71"/>
      <c r="X51" s="71"/>
      <c r="Y51" s="71"/>
      <c r="Z51" s="71"/>
      <c r="AA51" s="71"/>
      <c r="AB51" s="71"/>
      <c r="AC51" s="71"/>
      <c r="AD51" s="71"/>
      <c r="AE51" s="71"/>
      <c r="AF51" s="71"/>
      <c r="AG51" s="72"/>
      <c r="AH51" s="54"/>
      <c r="AI51" s="54"/>
      <c r="AJ51" s="54"/>
      <c r="AK51" s="54"/>
      <c r="AL51" s="54"/>
      <c r="FT51" s="56"/>
    </row>
    <row r="52" spans="1:176" s="98" customFormat="1" ht="18">
      <c r="A52" s="49"/>
      <c r="B52" s="95"/>
      <c r="C52" s="73"/>
      <c r="D52" s="73"/>
      <c r="E52" s="73"/>
      <c r="F52" s="73"/>
      <c r="G52" s="73"/>
      <c r="H52" s="73"/>
      <c r="I52" s="73"/>
      <c r="J52" s="73"/>
      <c r="K52" s="73"/>
      <c r="L52" s="73"/>
      <c r="M52" s="73"/>
      <c r="N52" s="73"/>
      <c r="O52" s="73"/>
      <c r="P52" s="73"/>
      <c r="Q52" s="73"/>
      <c r="R52" s="73" t="s">
        <v>48</v>
      </c>
      <c r="S52" s="73"/>
      <c r="T52" s="73"/>
      <c r="U52" s="73"/>
      <c r="V52" s="73"/>
      <c r="W52" s="73"/>
      <c r="X52" s="73"/>
      <c r="Y52" s="73"/>
      <c r="Z52" s="73"/>
      <c r="AA52" s="73"/>
      <c r="AB52" s="73"/>
      <c r="AC52" s="73"/>
      <c r="AD52" s="73"/>
      <c r="AE52" s="73"/>
      <c r="AF52" s="73"/>
      <c r="AG52" s="74"/>
      <c r="AH52" s="54"/>
      <c r="AI52" s="54"/>
      <c r="AJ52" s="54"/>
      <c r="AK52" s="54"/>
      <c r="AL52" s="54"/>
      <c r="FT52" s="56"/>
    </row>
    <row r="53" spans="1:176" s="98" customFormat="1" ht="18.600000000000001" thickBot="1">
      <c r="A53" s="49"/>
      <c r="B53" s="96" t="s">
        <v>88</v>
      </c>
      <c r="C53" s="75"/>
      <c r="D53" s="75"/>
      <c r="E53" s="75"/>
      <c r="F53" s="75"/>
      <c r="G53" s="75"/>
      <c r="H53" s="75"/>
      <c r="I53" s="75"/>
      <c r="J53" s="75"/>
      <c r="K53" s="75"/>
      <c r="L53" s="75"/>
      <c r="M53" s="75"/>
      <c r="N53" s="75"/>
      <c r="O53" s="75"/>
      <c r="P53" s="75"/>
      <c r="Q53" s="75"/>
      <c r="R53" s="75" t="s">
        <v>107</v>
      </c>
      <c r="S53" s="75"/>
      <c r="T53" s="75"/>
      <c r="U53" s="75"/>
      <c r="V53" s="75"/>
      <c r="W53" s="75"/>
      <c r="X53" s="75"/>
      <c r="Y53" s="75"/>
      <c r="Z53" s="75"/>
      <c r="AA53" s="75"/>
      <c r="AB53" s="75"/>
      <c r="AC53" s="75"/>
      <c r="AD53" s="75"/>
      <c r="AE53" s="75"/>
      <c r="AF53" s="75"/>
      <c r="AG53" s="76"/>
      <c r="AH53" s="54"/>
      <c r="AI53" s="54"/>
      <c r="AJ53" s="54"/>
      <c r="AK53" s="54"/>
      <c r="AL53" s="54"/>
      <c r="FT53" s="56"/>
    </row>
    <row r="54" spans="1:176" s="98" customFormat="1" ht="18">
      <c r="A54" s="49"/>
      <c r="B54" s="94" t="s">
        <v>80</v>
      </c>
      <c r="C54" s="71"/>
      <c r="D54" s="71"/>
      <c r="E54" s="71"/>
      <c r="F54" s="71"/>
      <c r="G54" s="71"/>
      <c r="H54" s="71"/>
      <c r="I54" s="71"/>
      <c r="J54" s="71"/>
      <c r="K54" s="71"/>
      <c r="L54" s="71"/>
      <c r="M54" s="71"/>
      <c r="N54" s="71"/>
      <c r="O54" s="71"/>
      <c r="P54" s="71"/>
      <c r="Q54" s="71"/>
      <c r="R54" s="71" t="s">
        <v>48</v>
      </c>
      <c r="S54" s="71"/>
      <c r="T54" s="71"/>
      <c r="U54" s="71"/>
      <c r="V54" s="71"/>
      <c r="W54" s="71"/>
      <c r="X54" s="71"/>
      <c r="Y54" s="71"/>
      <c r="Z54" s="71"/>
      <c r="AA54" s="71"/>
      <c r="AB54" s="71"/>
      <c r="AC54" s="71"/>
      <c r="AD54" s="71"/>
      <c r="AE54" s="71"/>
      <c r="AF54" s="71"/>
      <c r="AG54" s="72"/>
      <c r="AH54" s="54"/>
      <c r="AI54" s="54"/>
      <c r="AJ54" s="54"/>
      <c r="AK54" s="54"/>
      <c r="AL54" s="54"/>
    </row>
    <row r="55" spans="1:176" s="98" customFormat="1" ht="18">
      <c r="A55" s="49"/>
      <c r="B55" s="95"/>
      <c r="C55" s="73"/>
      <c r="D55" s="73"/>
      <c r="E55" s="73"/>
      <c r="F55" s="73"/>
      <c r="G55" s="73"/>
      <c r="H55" s="73"/>
      <c r="I55" s="73"/>
      <c r="J55" s="73"/>
      <c r="K55" s="73"/>
      <c r="L55" s="73"/>
      <c r="M55" s="73"/>
      <c r="N55" s="73"/>
      <c r="O55" s="73"/>
      <c r="P55" s="73"/>
      <c r="Q55" s="73"/>
      <c r="R55" s="73" t="s">
        <v>48</v>
      </c>
      <c r="S55" s="73"/>
      <c r="T55" s="73"/>
      <c r="U55" s="73"/>
      <c r="V55" s="73"/>
      <c r="W55" s="73"/>
      <c r="X55" s="73"/>
      <c r="Y55" s="73"/>
      <c r="Z55" s="73"/>
      <c r="AA55" s="73"/>
      <c r="AB55" s="73"/>
      <c r="AC55" s="73"/>
      <c r="AD55" s="73"/>
      <c r="AE55" s="73"/>
      <c r="AF55" s="73"/>
      <c r="AG55" s="74"/>
      <c r="AH55" s="54"/>
      <c r="AI55" s="54"/>
      <c r="AJ55" s="54"/>
      <c r="AK55" s="54"/>
      <c r="AL55" s="54"/>
      <c r="FT55" s="56"/>
    </row>
    <row r="56" spans="1:176" s="98" customFormat="1" ht="18.600000000000001" thickBot="1">
      <c r="A56" s="49"/>
      <c r="B56" s="96" t="s">
        <v>88</v>
      </c>
      <c r="C56" s="75"/>
      <c r="D56" s="75"/>
      <c r="E56" s="75"/>
      <c r="F56" s="75"/>
      <c r="G56" s="75"/>
      <c r="H56" s="75"/>
      <c r="I56" s="75"/>
      <c r="J56" s="75"/>
      <c r="K56" s="75"/>
      <c r="L56" s="75"/>
      <c r="M56" s="75"/>
      <c r="N56" s="75"/>
      <c r="O56" s="75"/>
      <c r="P56" s="75"/>
      <c r="Q56" s="75"/>
      <c r="R56" s="75" t="s">
        <v>107</v>
      </c>
      <c r="S56" s="75"/>
      <c r="T56" s="75"/>
      <c r="U56" s="75"/>
      <c r="V56" s="75"/>
      <c r="W56" s="75"/>
      <c r="X56" s="75"/>
      <c r="Y56" s="75"/>
      <c r="Z56" s="75"/>
      <c r="AA56" s="75"/>
      <c r="AB56" s="75"/>
      <c r="AC56" s="75"/>
      <c r="AD56" s="75"/>
      <c r="AE56" s="75"/>
      <c r="AF56" s="75"/>
      <c r="AG56" s="76"/>
      <c r="AH56" s="54"/>
      <c r="AI56" s="54"/>
      <c r="AJ56" s="54"/>
      <c r="AK56" s="54"/>
      <c r="AL56" s="54"/>
      <c r="FT56" s="56"/>
    </row>
    <row r="57" spans="1:176" s="98" customFormat="1" ht="18">
      <c r="A57" s="49"/>
      <c r="B57" s="94" t="s">
        <v>81</v>
      </c>
      <c r="C57" s="71"/>
      <c r="D57" s="71"/>
      <c r="E57" s="71"/>
      <c r="F57" s="71"/>
      <c r="G57" s="71"/>
      <c r="H57" s="71"/>
      <c r="I57" s="71"/>
      <c r="J57" s="71"/>
      <c r="K57" s="71"/>
      <c r="L57" s="71"/>
      <c r="M57" s="71"/>
      <c r="N57" s="71"/>
      <c r="O57" s="71"/>
      <c r="P57" s="71"/>
      <c r="Q57" s="71"/>
      <c r="R57" s="71" t="s">
        <v>48</v>
      </c>
      <c r="S57" s="71"/>
      <c r="T57" s="71"/>
      <c r="U57" s="71"/>
      <c r="V57" s="71"/>
      <c r="W57" s="71"/>
      <c r="X57" s="71"/>
      <c r="Y57" s="71"/>
      <c r="Z57" s="71"/>
      <c r="AA57" s="71"/>
      <c r="AB57" s="71"/>
      <c r="AC57" s="71"/>
      <c r="AD57" s="71"/>
      <c r="AE57" s="71"/>
      <c r="AF57" s="71"/>
      <c r="AG57" s="72"/>
      <c r="AH57" s="54"/>
      <c r="AI57" s="54"/>
      <c r="AJ57" s="54"/>
      <c r="AK57" s="54"/>
      <c r="AL57" s="54"/>
      <c r="FT57" s="56"/>
    </row>
    <row r="58" spans="1:176" s="98" customFormat="1" ht="18">
      <c r="A58" s="49"/>
      <c r="B58" s="95"/>
      <c r="C58" s="73"/>
      <c r="D58" s="73"/>
      <c r="E58" s="73"/>
      <c r="F58" s="73"/>
      <c r="G58" s="73"/>
      <c r="H58" s="73"/>
      <c r="I58" s="73"/>
      <c r="J58" s="73"/>
      <c r="K58" s="73"/>
      <c r="L58" s="73"/>
      <c r="M58" s="73"/>
      <c r="N58" s="73"/>
      <c r="O58" s="73"/>
      <c r="P58" s="73"/>
      <c r="Q58" s="73"/>
      <c r="R58" s="73" t="s">
        <v>48</v>
      </c>
      <c r="S58" s="73"/>
      <c r="T58" s="73"/>
      <c r="U58" s="73"/>
      <c r="V58" s="73"/>
      <c r="W58" s="73"/>
      <c r="X58" s="73"/>
      <c r="Y58" s="73"/>
      <c r="Z58" s="73"/>
      <c r="AA58" s="73"/>
      <c r="AB58" s="73"/>
      <c r="AC58" s="73"/>
      <c r="AD58" s="73"/>
      <c r="AE58" s="73"/>
      <c r="AF58" s="73"/>
      <c r="AG58" s="74"/>
      <c r="AH58" s="54"/>
      <c r="AI58" s="54"/>
      <c r="AJ58" s="54"/>
      <c r="AK58" s="54"/>
      <c r="AL58" s="54"/>
      <c r="FT58" s="56"/>
    </row>
    <row r="59" spans="1:176" s="98" customFormat="1" ht="18.600000000000001" thickBot="1">
      <c r="A59" s="49"/>
      <c r="B59" s="96" t="s">
        <v>88</v>
      </c>
      <c r="C59" s="75"/>
      <c r="D59" s="75"/>
      <c r="E59" s="75"/>
      <c r="F59" s="75"/>
      <c r="G59" s="75"/>
      <c r="H59" s="75"/>
      <c r="I59" s="75"/>
      <c r="J59" s="75"/>
      <c r="K59" s="75"/>
      <c r="L59" s="75"/>
      <c r="M59" s="75"/>
      <c r="N59" s="75"/>
      <c r="O59" s="75"/>
      <c r="P59" s="75"/>
      <c r="Q59" s="75"/>
      <c r="R59" s="75" t="s">
        <v>107</v>
      </c>
      <c r="S59" s="75"/>
      <c r="T59" s="75"/>
      <c r="U59" s="75"/>
      <c r="V59" s="75"/>
      <c r="W59" s="75"/>
      <c r="X59" s="75"/>
      <c r="Y59" s="75"/>
      <c r="Z59" s="75"/>
      <c r="AA59" s="75"/>
      <c r="AB59" s="75"/>
      <c r="AC59" s="75"/>
      <c r="AD59" s="75"/>
      <c r="AE59" s="75"/>
      <c r="AF59" s="75"/>
      <c r="AG59" s="76"/>
      <c r="AH59" s="54"/>
      <c r="AI59" s="54"/>
      <c r="AJ59" s="54"/>
      <c r="AK59" s="54"/>
      <c r="AL59" s="54"/>
      <c r="FT59" s="56"/>
    </row>
    <row r="60" spans="1:176" s="98" customFormat="1" ht="18">
      <c r="A60" s="49"/>
      <c r="B60" s="94" t="s">
        <v>82</v>
      </c>
      <c r="C60" s="71"/>
      <c r="D60" s="71"/>
      <c r="E60" s="71"/>
      <c r="F60" s="71"/>
      <c r="G60" s="71"/>
      <c r="H60" s="71"/>
      <c r="I60" s="71"/>
      <c r="J60" s="71"/>
      <c r="K60" s="71"/>
      <c r="L60" s="71"/>
      <c r="M60" s="71"/>
      <c r="N60" s="71"/>
      <c r="O60" s="71"/>
      <c r="P60" s="71"/>
      <c r="Q60" s="71"/>
      <c r="R60" s="71" t="s">
        <v>48</v>
      </c>
      <c r="S60" s="71"/>
      <c r="T60" s="71"/>
      <c r="U60" s="71"/>
      <c r="V60" s="71"/>
      <c r="W60" s="71"/>
      <c r="X60" s="71"/>
      <c r="Y60" s="71"/>
      <c r="Z60" s="71"/>
      <c r="AA60" s="71"/>
      <c r="AB60" s="71"/>
      <c r="AC60" s="71"/>
      <c r="AD60" s="71"/>
      <c r="AE60" s="71"/>
      <c r="AF60" s="71"/>
      <c r="AG60" s="72"/>
      <c r="AH60" s="54"/>
      <c r="AI60" s="54"/>
      <c r="AJ60" s="54"/>
      <c r="AK60" s="54"/>
      <c r="AL60" s="54"/>
      <c r="FT60" s="56"/>
    </row>
    <row r="61" spans="1:176" s="98" customFormat="1" ht="18">
      <c r="A61" s="49"/>
      <c r="B61" s="95"/>
      <c r="C61" s="73"/>
      <c r="D61" s="73"/>
      <c r="E61" s="73"/>
      <c r="F61" s="73"/>
      <c r="G61" s="73"/>
      <c r="H61" s="73"/>
      <c r="I61" s="73"/>
      <c r="J61" s="73"/>
      <c r="K61" s="73"/>
      <c r="L61" s="73"/>
      <c r="M61" s="73"/>
      <c r="N61" s="73"/>
      <c r="O61" s="73"/>
      <c r="P61" s="73"/>
      <c r="Q61" s="73"/>
      <c r="R61" s="73" t="s">
        <v>48</v>
      </c>
      <c r="S61" s="73"/>
      <c r="T61" s="73"/>
      <c r="U61" s="73"/>
      <c r="V61" s="73"/>
      <c r="W61" s="73"/>
      <c r="X61" s="73"/>
      <c r="Y61" s="73"/>
      <c r="Z61" s="73"/>
      <c r="AA61" s="73"/>
      <c r="AB61" s="73"/>
      <c r="AC61" s="73"/>
      <c r="AD61" s="73"/>
      <c r="AE61" s="73"/>
      <c r="AF61" s="73"/>
      <c r="AG61" s="74"/>
      <c r="AH61" s="54"/>
      <c r="AI61" s="54"/>
      <c r="AJ61" s="54"/>
      <c r="AK61" s="54"/>
      <c r="AL61" s="54"/>
      <c r="FT61" s="56"/>
    </row>
    <row r="62" spans="1:176" s="98" customFormat="1" ht="18.600000000000001" thickBot="1">
      <c r="A62" s="49"/>
      <c r="B62" s="96" t="s">
        <v>88</v>
      </c>
      <c r="C62" s="75"/>
      <c r="D62" s="75"/>
      <c r="E62" s="75"/>
      <c r="F62" s="75"/>
      <c r="G62" s="75"/>
      <c r="H62" s="75"/>
      <c r="I62" s="75"/>
      <c r="J62" s="75"/>
      <c r="K62" s="75"/>
      <c r="L62" s="75"/>
      <c r="M62" s="75"/>
      <c r="N62" s="75"/>
      <c r="O62" s="75"/>
      <c r="P62" s="75"/>
      <c r="Q62" s="75"/>
      <c r="R62" s="75" t="s">
        <v>107</v>
      </c>
      <c r="S62" s="75"/>
      <c r="T62" s="75"/>
      <c r="U62" s="75"/>
      <c r="V62" s="75"/>
      <c r="W62" s="75"/>
      <c r="X62" s="75"/>
      <c r="Y62" s="75"/>
      <c r="Z62" s="75"/>
      <c r="AA62" s="75"/>
      <c r="AB62" s="75"/>
      <c r="AC62" s="75"/>
      <c r="AD62" s="75"/>
      <c r="AE62" s="75"/>
      <c r="AF62" s="75"/>
      <c r="AG62" s="76"/>
      <c r="AH62" s="54"/>
      <c r="AI62" s="54"/>
      <c r="AJ62" s="54"/>
      <c r="AK62" s="54"/>
      <c r="AL62" s="54"/>
      <c r="FT62" s="56"/>
    </row>
    <row r="63" spans="1:176" s="98" customFormat="1" ht="18">
      <c r="A63" s="49"/>
      <c r="B63" s="94" t="s">
        <v>83</v>
      </c>
      <c r="C63" s="71"/>
      <c r="D63" s="71"/>
      <c r="E63" s="71"/>
      <c r="F63" s="71"/>
      <c r="G63" s="71"/>
      <c r="H63" s="71"/>
      <c r="I63" s="71"/>
      <c r="J63" s="71"/>
      <c r="K63" s="71"/>
      <c r="L63" s="71"/>
      <c r="M63" s="71"/>
      <c r="N63" s="71"/>
      <c r="O63" s="71"/>
      <c r="P63" s="71"/>
      <c r="Q63" s="71"/>
      <c r="R63" s="71" t="s">
        <v>48</v>
      </c>
      <c r="S63" s="71"/>
      <c r="T63" s="71"/>
      <c r="U63" s="71"/>
      <c r="V63" s="71"/>
      <c r="W63" s="71"/>
      <c r="X63" s="71"/>
      <c r="Y63" s="71"/>
      <c r="Z63" s="71"/>
      <c r="AA63" s="71"/>
      <c r="AB63" s="71"/>
      <c r="AC63" s="71"/>
      <c r="AD63" s="71"/>
      <c r="AE63" s="71"/>
      <c r="AF63" s="71"/>
      <c r="AG63" s="72"/>
      <c r="AH63" s="54"/>
      <c r="AI63" s="54"/>
      <c r="AJ63" s="54"/>
      <c r="AK63" s="54"/>
      <c r="AL63" s="54"/>
      <c r="FT63" s="56"/>
    </row>
    <row r="64" spans="1:176" s="98" customFormat="1" ht="18">
      <c r="A64" s="49"/>
      <c r="B64" s="95"/>
      <c r="C64" s="73"/>
      <c r="D64" s="73"/>
      <c r="E64" s="73"/>
      <c r="F64" s="73"/>
      <c r="G64" s="73"/>
      <c r="H64" s="73"/>
      <c r="I64" s="73"/>
      <c r="J64" s="73"/>
      <c r="K64" s="73"/>
      <c r="L64" s="73"/>
      <c r="M64" s="73"/>
      <c r="N64" s="73"/>
      <c r="O64" s="73"/>
      <c r="P64" s="73"/>
      <c r="Q64" s="73"/>
      <c r="R64" s="73" t="s">
        <v>48</v>
      </c>
      <c r="S64" s="73"/>
      <c r="T64" s="73"/>
      <c r="U64" s="73"/>
      <c r="V64" s="73"/>
      <c r="W64" s="73"/>
      <c r="X64" s="73"/>
      <c r="Y64" s="73"/>
      <c r="Z64" s="73"/>
      <c r="AA64" s="73"/>
      <c r="AB64" s="73"/>
      <c r="AC64" s="73"/>
      <c r="AD64" s="73"/>
      <c r="AE64" s="73"/>
      <c r="AF64" s="73"/>
      <c r="AG64" s="74"/>
      <c r="AH64" s="54"/>
      <c r="AI64" s="54"/>
      <c r="AJ64" s="54"/>
      <c r="AK64" s="54"/>
      <c r="AL64" s="54"/>
      <c r="FT64" s="56"/>
    </row>
    <row r="65" spans="1:176" s="98" customFormat="1" ht="18.600000000000001" thickBot="1">
      <c r="A65" s="49"/>
      <c r="B65" s="96" t="s">
        <v>88</v>
      </c>
      <c r="C65" s="75"/>
      <c r="D65" s="75"/>
      <c r="E65" s="75"/>
      <c r="F65" s="75"/>
      <c r="G65" s="75"/>
      <c r="H65" s="75"/>
      <c r="I65" s="75"/>
      <c r="J65" s="75"/>
      <c r="K65" s="75"/>
      <c r="L65" s="75"/>
      <c r="M65" s="75"/>
      <c r="N65" s="75"/>
      <c r="O65" s="75"/>
      <c r="P65" s="75"/>
      <c r="Q65" s="75"/>
      <c r="R65" s="75" t="s">
        <v>107</v>
      </c>
      <c r="S65" s="75"/>
      <c r="T65" s="75"/>
      <c r="U65" s="75"/>
      <c r="V65" s="75"/>
      <c r="W65" s="75"/>
      <c r="X65" s="75"/>
      <c r="Y65" s="75"/>
      <c r="Z65" s="75"/>
      <c r="AA65" s="75"/>
      <c r="AB65" s="75"/>
      <c r="AC65" s="75"/>
      <c r="AD65" s="75"/>
      <c r="AE65" s="75"/>
      <c r="AF65" s="75"/>
      <c r="AG65" s="76"/>
      <c r="AH65" s="54"/>
      <c r="AI65" s="54"/>
      <c r="AJ65" s="54"/>
      <c r="AK65" s="54"/>
      <c r="AL65" s="54"/>
      <c r="FT65" s="56"/>
    </row>
    <row r="66" spans="1:176" s="98" customFormat="1" ht="18">
      <c r="A66" s="49"/>
      <c r="B66" s="94" t="s">
        <v>84</v>
      </c>
      <c r="C66" s="71"/>
      <c r="D66" s="71"/>
      <c r="E66" s="71"/>
      <c r="F66" s="71"/>
      <c r="G66" s="71"/>
      <c r="H66" s="71"/>
      <c r="I66" s="71"/>
      <c r="J66" s="71"/>
      <c r="K66" s="71"/>
      <c r="L66" s="71"/>
      <c r="M66" s="71"/>
      <c r="N66" s="71"/>
      <c r="O66" s="71"/>
      <c r="P66" s="71"/>
      <c r="Q66" s="71"/>
      <c r="R66" s="71" t="s">
        <v>48</v>
      </c>
      <c r="S66" s="71"/>
      <c r="T66" s="71"/>
      <c r="U66" s="71"/>
      <c r="V66" s="71"/>
      <c r="W66" s="71"/>
      <c r="X66" s="71"/>
      <c r="Y66" s="71"/>
      <c r="Z66" s="71"/>
      <c r="AA66" s="71"/>
      <c r="AB66" s="71"/>
      <c r="AC66" s="71"/>
      <c r="AD66" s="71"/>
      <c r="AE66" s="71"/>
      <c r="AF66" s="71"/>
      <c r="AG66" s="72"/>
      <c r="AH66" s="54"/>
      <c r="AI66" s="54"/>
      <c r="AJ66" s="54"/>
      <c r="AK66" s="54"/>
      <c r="AL66" s="54"/>
      <c r="FT66" s="56"/>
    </row>
    <row r="67" spans="1:176" s="98" customFormat="1" ht="18">
      <c r="A67" s="49"/>
      <c r="B67" s="95"/>
      <c r="C67" s="73"/>
      <c r="D67" s="73"/>
      <c r="E67" s="73"/>
      <c r="F67" s="73"/>
      <c r="G67" s="73"/>
      <c r="H67" s="73"/>
      <c r="I67" s="73"/>
      <c r="J67" s="73"/>
      <c r="K67" s="73"/>
      <c r="L67" s="73"/>
      <c r="M67" s="73"/>
      <c r="N67" s="73"/>
      <c r="O67" s="73"/>
      <c r="P67" s="73"/>
      <c r="Q67" s="73"/>
      <c r="R67" s="73" t="s">
        <v>48</v>
      </c>
      <c r="S67" s="73"/>
      <c r="T67" s="73"/>
      <c r="U67" s="73"/>
      <c r="V67" s="73"/>
      <c r="W67" s="73"/>
      <c r="X67" s="73"/>
      <c r="Y67" s="73"/>
      <c r="Z67" s="73"/>
      <c r="AA67" s="73"/>
      <c r="AB67" s="73"/>
      <c r="AC67" s="73"/>
      <c r="AD67" s="73"/>
      <c r="AE67" s="73"/>
      <c r="AF67" s="73"/>
      <c r="AG67" s="74"/>
      <c r="AH67" s="54"/>
      <c r="AI67" s="54"/>
      <c r="AJ67" s="54"/>
      <c r="AK67" s="54"/>
      <c r="AL67" s="54"/>
      <c r="FT67" s="56"/>
    </row>
    <row r="68" spans="1:176" s="98" customFormat="1" ht="18.600000000000001" thickBot="1">
      <c r="A68" s="49"/>
      <c r="B68" s="96" t="s">
        <v>88</v>
      </c>
      <c r="C68" s="75"/>
      <c r="D68" s="75"/>
      <c r="E68" s="75"/>
      <c r="F68" s="75"/>
      <c r="G68" s="75"/>
      <c r="H68" s="75"/>
      <c r="I68" s="75"/>
      <c r="J68" s="75"/>
      <c r="K68" s="75"/>
      <c r="L68" s="75"/>
      <c r="M68" s="75"/>
      <c r="N68" s="75"/>
      <c r="O68" s="75"/>
      <c r="P68" s="75"/>
      <c r="Q68" s="75"/>
      <c r="R68" s="75" t="s">
        <v>107</v>
      </c>
      <c r="S68" s="75"/>
      <c r="T68" s="75"/>
      <c r="U68" s="75"/>
      <c r="V68" s="75"/>
      <c r="W68" s="75"/>
      <c r="X68" s="75"/>
      <c r="Y68" s="75"/>
      <c r="Z68" s="75"/>
      <c r="AA68" s="75"/>
      <c r="AB68" s="75"/>
      <c r="AC68" s="75"/>
      <c r="AD68" s="75"/>
      <c r="AE68" s="75"/>
      <c r="AF68" s="75"/>
      <c r="AG68" s="76"/>
      <c r="AH68" s="54"/>
      <c r="AI68" s="54"/>
      <c r="AJ68" s="54"/>
      <c r="AK68" s="54"/>
      <c r="AL68" s="54"/>
      <c r="FT68" s="56"/>
    </row>
    <row r="69" spans="1:176" s="98" customFormat="1" ht="18">
      <c r="A69" s="49"/>
      <c r="B69" s="94" t="s">
        <v>85</v>
      </c>
      <c r="C69" s="71"/>
      <c r="D69" s="71"/>
      <c r="E69" s="71"/>
      <c r="F69" s="71"/>
      <c r="G69" s="71"/>
      <c r="H69" s="71"/>
      <c r="I69" s="71"/>
      <c r="J69" s="71"/>
      <c r="K69" s="71"/>
      <c r="L69" s="71"/>
      <c r="M69" s="71"/>
      <c r="N69" s="71"/>
      <c r="O69" s="71"/>
      <c r="P69" s="71"/>
      <c r="Q69" s="71"/>
      <c r="R69" s="71" t="s">
        <v>48</v>
      </c>
      <c r="S69" s="71"/>
      <c r="T69" s="71"/>
      <c r="U69" s="71"/>
      <c r="V69" s="71"/>
      <c r="W69" s="71"/>
      <c r="X69" s="71"/>
      <c r="Y69" s="71"/>
      <c r="Z69" s="71"/>
      <c r="AA69" s="71"/>
      <c r="AB69" s="71"/>
      <c r="AC69" s="71"/>
      <c r="AD69" s="71"/>
      <c r="AE69" s="71"/>
      <c r="AF69" s="71"/>
      <c r="AG69" s="72"/>
      <c r="AH69" s="54"/>
      <c r="AI69" s="54"/>
      <c r="AJ69" s="54"/>
      <c r="AK69" s="54"/>
      <c r="AL69" s="54"/>
      <c r="FT69" s="56"/>
    </row>
    <row r="70" spans="1:176" s="98" customFormat="1" ht="18">
      <c r="A70" s="49"/>
      <c r="B70" s="95"/>
      <c r="C70" s="73"/>
      <c r="D70" s="73"/>
      <c r="E70" s="73"/>
      <c r="F70" s="73"/>
      <c r="G70" s="73"/>
      <c r="H70" s="73"/>
      <c r="I70" s="73"/>
      <c r="J70" s="73"/>
      <c r="K70" s="73"/>
      <c r="L70" s="73"/>
      <c r="M70" s="73"/>
      <c r="N70" s="73"/>
      <c r="O70" s="73"/>
      <c r="P70" s="73"/>
      <c r="Q70" s="73"/>
      <c r="R70" s="73" t="s">
        <v>48</v>
      </c>
      <c r="S70" s="73"/>
      <c r="T70" s="73"/>
      <c r="U70" s="73"/>
      <c r="V70" s="73"/>
      <c r="W70" s="73"/>
      <c r="X70" s="73"/>
      <c r="Y70" s="73"/>
      <c r="Z70" s="73"/>
      <c r="AA70" s="73"/>
      <c r="AB70" s="73"/>
      <c r="AC70" s="73"/>
      <c r="AD70" s="73"/>
      <c r="AE70" s="73"/>
      <c r="AF70" s="73"/>
      <c r="AG70" s="74"/>
      <c r="AH70" s="54"/>
      <c r="AI70" s="54"/>
      <c r="AJ70" s="54"/>
      <c r="AK70" s="54"/>
      <c r="AL70" s="54"/>
      <c r="FT70" s="56"/>
    </row>
    <row r="71" spans="1:176" s="98" customFormat="1" ht="18.600000000000001" thickBot="1">
      <c r="A71" s="49"/>
      <c r="B71" s="96" t="s">
        <v>88</v>
      </c>
      <c r="C71" s="75"/>
      <c r="D71" s="75"/>
      <c r="E71" s="75"/>
      <c r="F71" s="75"/>
      <c r="G71" s="75"/>
      <c r="H71" s="75"/>
      <c r="I71" s="75"/>
      <c r="J71" s="75"/>
      <c r="K71" s="75"/>
      <c r="L71" s="75"/>
      <c r="M71" s="75"/>
      <c r="N71" s="75"/>
      <c r="O71" s="75"/>
      <c r="P71" s="75"/>
      <c r="Q71" s="75"/>
      <c r="R71" s="75" t="s">
        <v>107</v>
      </c>
      <c r="S71" s="75"/>
      <c r="T71" s="75"/>
      <c r="U71" s="75"/>
      <c r="V71" s="75"/>
      <c r="W71" s="75"/>
      <c r="X71" s="75"/>
      <c r="Y71" s="75"/>
      <c r="Z71" s="75"/>
      <c r="AA71" s="75"/>
      <c r="AB71" s="75"/>
      <c r="AC71" s="75"/>
      <c r="AD71" s="75"/>
      <c r="AE71" s="75"/>
      <c r="AF71" s="75"/>
      <c r="AG71" s="76"/>
      <c r="AH71" s="54"/>
      <c r="AI71" s="54"/>
      <c r="AJ71" s="54"/>
      <c r="AK71" s="54"/>
      <c r="AL71" s="54"/>
      <c r="FT71" s="56"/>
    </row>
    <row r="72" spans="1:176" s="98" customFormat="1" ht="18">
      <c r="A72" s="49"/>
      <c r="B72" s="94" t="s">
        <v>86</v>
      </c>
      <c r="C72" s="71"/>
      <c r="D72" s="71"/>
      <c r="E72" s="71"/>
      <c r="F72" s="71"/>
      <c r="G72" s="71"/>
      <c r="H72" s="71"/>
      <c r="I72" s="71"/>
      <c r="J72" s="71"/>
      <c r="K72" s="71"/>
      <c r="L72" s="71"/>
      <c r="M72" s="71"/>
      <c r="N72" s="71"/>
      <c r="O72" s="71"/>
      <c r="P72" s="71"/>
      <c r="Q72" s="71"/>
      <c r="R72" s="71" t="s">
        <v>48</v>
      </c>
      <c r="S72" s="71"/>
      <c r="T72" s="71"/>
      <c r="U72" s="71"/>
      <c r="V72" s="71"/>
      <c r="W72" s="71"/>
      <c r="X72" s="71"/>
      <c r="Y72" s="71"/>
      <c r="Z72" s="71"/>
      <c r="AA72" s="71"/>
      <c r="AB72" s="71"/>
      <c r="AC72" s="71"/>
      <c r="AD72" s="71"/>
      <c r="AE72" s="71"/>
      <c r="AF72" s="71"/>
      <c r="AG72" s="72"/>
      <c r="AH72" s="54"/>
      <c r="AI72" s="54"/>
      <c r="AJ72" s="54"/>
      <c r="AK72" s="54"/>
      <c r="AL72" s="54"/>
      <c r="FT72" s="56"/>
    </row>
    <row r="73" spans="1:176" s="98" customFormat="1" ht="18">
      <c r="A73" s="49"/>
      <c r="B73" s="95"/>
      <c r="C73" s="73"/>
      <c r="D73" s="73"/>
      <c r="E73" s="73"/>
      <c r="F73" s="73"/>
      <c r="G73" s="73"/>
      <c r="H73" s="73"/>
      <c r="I73" s="73"/>
      <c r="J73" s="73"/>
      <c r="K73" s="73"/>
      <c r="L73" s="73"/>
      <c r="M73" s="73"/>
      <c r="N73" s="73"/>
      <c r="O73" s="73"/>
      <c r="P73" s="73"/>
      <c r="Q73" s="73"/>
      <c r="R73" s="73" t="s">
        <v>48</v>
      </c>
      <c r="S73" s="73"/>
      <c r="T73" s="73"/>
      <c r="U73" s="73"/>
      <c r="V73" s="73"/>
      <c r="W73" s="73"/>
      <c r="X73" s="73"/>
      <c r="Y73" s="73"/>
      <c r="Z73" s="73"/>
      <c r="AA73" s="73"/>
      <c r="AB73" s="73"/>
      <c r="AC73" s="73"/>
      <c r="AD73" s="73"/>
      <c r="AE73" s="73"/>
      <c r="AF73" s="73"/>
      <c r="AG73" s="74"/>
      <c r="AH73" s="54"/>
      <c r="AI73" s="54"/>
      <c r="AJ73" s="54"/>
      <c r="AK73" s="54"/>
      <c r="AL73" s="54"/>
      <c r="FT73" s="56"/>
    </row>
    <row r="74" spans="1:176" s="98" customFormat="1" ht="18.600000000000001" thickBot="1">
      <c r="A74" s="49"/>
      <c r="B74" s="96" t="s">
        <v>88</v>
      </c>
      <c r="C74" s="75"/>
      <c r="D74" s="75"/>
      <c r="E74" s="75"/>
      <c r="F74" s="75"/>
      <c r="G74" s="75"/>
      <c r="H74" s="75"/>
      <c r="I74" s="75"/>
      <c r="J74" s="75"/>
      <c r="K74" s="75"/>
      <c r="L74" s="75"/>
      <c r="M74" s="75"/>
      <c r="N74" s="75"/>
      <c r="O74" s="75"/>
      <c r="P74" s="75"/>
      <c r="Q74" s="75"/>
      <c r="R74" s="75" t="s">
        <v>107</v>
      </c>
      <c r="S74" s="75"/>
      <c r="T74" s="75"/>
      <c r="U74" s="75"/>
      <c r="V74" s="75"/>
      <c r="W74" s="75"/>
      <c r="X74" s="75"/>
      <c r="Y74" s="75"/>
      <c r="Z74" s="75"/>
      <c r="AA74" s="75"/>
      <c r="AB74" s="75"/>
      <c r="AC74" s="75"/>
      <c r="AD74" s="75"/>
      <c r="AE74" s="75"/>
      <c r="AF74" s="75"/>
      <c r="AG74" s="76"/>
      <c r="AH74" s="54"/>
      <c r="AI74" s="54"/>
      <c r="AJ74" s="54"/>
      <c r="AK74" s="54"/>
      <c r="AL74" s="54"/>
      <c r="FT74" s="56"/>
    </row>
    <row r="75" spans="1:176" s="98" customFormat="1" ht="18">
      <c r="A75" s="49"/>
      <c r="B75" s="94" t="s">
        <v>87</v>
      </c>
      <c r="C75" s="71"/>
      <c r="D75" s="71"/>
      <c r="E75" s="71"/>
      <c r="F75" s="71"/>
      <c r="G75" s="71"/>
      <c r="H75" s="71"/>
      <c r="I75" s="71"/>
      <c r="J75" s="71"/>
      <c r="K75" s="71"/>
      <c r="L75" s="71"/>
      <c r="M75" s="71"/>
      <c r="N75" s="71"/>
      <c r="O75" s="71"/>
      <c r="P75" s="71"/>
      <c r="Q75" s="71"/>
      <c r="R75" s="71"/>
      <c r="S75" s="71"/>
      <c r="T75" s="71"/>
      <c r="U75" s="71"/>
      <c r="V75" s="71"/>
      <c r="W75" s="71"/>
      <c r="X75" s="71"/>
      <c r="Y75" s="71"/>
      <c r="Z75" s="71"/>
      <c r="AA75" s="71"/>
      <c r="AB75" s="71"/>
      <c r="AC75" s="71"/>
      <c r="AD75" s="71"/>
      <c r="AE75" s="71"/>
      <c r="AF75" s="71"/>
      <c r="AG75" s="72"/>
      <c r="AH75" s="54"/>
      <c r="AI75" s="54"/>
      <c r="AJ75" s="54"/>
      <c r="AK75" s="54"/>
      <c r="AL75" s="54"/>
      <c r="FT75" s="56"/>
    </row>
    <row r="76" spans="1:176" s="98" customFormat="1" ht="18">
      <c r="A76" s="49"/>
      <c r="B76" s="95"/>
      <c r="C76" s="73"/>
      <c r="D76" s="73"/>
      <c r="E76" s="73"/>
      <c r="F76" s="73"/>
      <c r="G76" s="73"/>
      <c r="H76" s="73"/>
      <c r="I76" s="73"/>
      <c r="J76" s="73"/>
      <c r="K76" s="73"/>
      <c r="L76" s="73"/>
      <c r="M76" s="73"/>
      <c r="N76" s="73"/>
      <c r="O76" s="73"/>
      <c r="P76" s="73"/>
      <c r="Q76" s="73"/>
      <c r="R76" s="73"/>
      <c r="S76" s="73"/>
      <c r="T76" s="73"/>
      <c r="U76" s="73"/>
      <c r="V76" s="73"/>
      <c r="W76" s="73"/>
      <c r="X76" s="73"/>
      <c r="Y76" s="73"/>
      <c r="Z76" s="73"/>
      <c r="AA76" s="73"/>
      <c r="AB76" s="73"/>
      <c r="AC76" s="73"/>
      <c r="AD76" s="73"/>
      <c r="AE76" s="73"/>
      <c r="AF76" s="73"/>
      <c r="AG76" s="74"/>
      <c r="AH76" s="54"/>
      <c r="AI76" s="54"/>
      <c r="AJ76" s="54"/>
      <c r="AK76" s="54"/>
      <c r="AL76" s="54"/>
      <c r="FT76" s="56"/>
    </row>
    <row r="77" spans="1:176" s="98" customFormat="1" ht="18.600000000000001" thickBot="1">
      <c r="A77" s="49"/>
      <c r="B77" s="96" t="s">
        <v>88</v>
      </c>
      <c r="C77" s="75"/>
      <c r="D77" s="75"/>
      <c r="E77" s="75"/>
      <c r="F77" s="75"/>
      <c r="G77" s="75"/>
      <c r="H77" s="75"/>
      <c r="I77" s="75"/>
      <c r="J77" s="75"/>
      <c r="K77" s="75"/>
      <c r="L77" s="75"/>
      <c r="M77" s="75"/>
      <c r="N77" s="75"/>
      <c r="O77" s="75"/>
      <c r="P77" s="75"/>
      <c r="Q77" s="75"/>
      <c r="R77" s="75"/>
      <c r="S77" s="75"/>
      <c r="T77" s="75"/>
      <c r="U77" s="75"/>
      <c r="V77" s="75"/>
      <c r="W77" s="75"/>
      <c r="X77" s="75"/>
      <c r="Y77" s="75"/>
      <c r="Z77" s="75"/>
      <c r="AA77" s="75"/>
      <c r="AB77" s="75"/>
      <c r="AC77" s="75"/>
      <c r="AD77" s="75"/>
      <c r="AE77" s="75"/>
      <c r="AF77" s="75"/>
      <c r="AG77" s="76"/>
      <c r="AH77" s="54"/>
      <c r="AI77" s="54"/>
      <c r="AJ77" s="54"/>
      <c r="AK77" s="54"/>
      <c r="AL77" s="54"/>
      <c r="FT77" s="56"/>
    </row>
    <row r="78" spans="1:176" s="98" customFormat="1" ht="18">
      <c r="A78" s="49"/>
      <c r="B78" s="94"/>
      <c r="C78" s="71"/>
      <c r="D78" s="71"/>
      <c r="E78" s="71"/>
      <c r="F78" s="71"/>
      <c r="G78" s="71"/>
      <c r="H78" s="71"/>
      <c r="I78" s="71"/>
      <c r="J78" s="71"/>
      <c r="K78" s="71"/>
      <c r="L78" s="71"/>
      <c r="M78" s="71"/>
      <c r="N78" s="71"/>
      <c r="O78" s="71"/>
      <c r="P78" s="71"/>
      <c r="Q78" s="71"/>
      <c r="R78" s="71"/>
      <c r="S78" s="71"/>
      <c r="T78" s="71"/>
      <c r="U78" s="71"/>
      <c r="V78" s="71"/>
      <c r="W78" s="71"/>
      <c r="X78" s="71"/>
      <c r="Y78" s="71"/>
      <c r="Z78" s="71"/>
      <c r="AA78" s="71"/>
      <c r="AB78" s="71"/>
      <c r="AC78" s="71"/>
      <c r="AD78" s="71"/>
      <c r="AE78" s="71"/>
      <c r="AF78" s="71"/>
      <c r="AG78" s="72"/>
      <c r="AH78" s="54"/>
      <c r="AI78" s="54"/>
      <c r="AJ78" s="54"/>
      <c r="AK78" s="54"/>
      <c r="AL78" s="54"/>
      <c r="FT78" s="56"/>
    </row>
    <row r="79" spans="1:176" s="98" customFormat="1" ht="18">
      <c r="A79" s="49"/>
      <c r="B79" s="95"/>
      <c r="C79" s="73"/>
      <c r="D79" s="73"/>
      <c r="E79" s="73"/>
      <c r="F79" s="73"/>
      <c r="G79" s="73"/>
      <c r="H79" s="73"/>
      <c r="I79" s="73"/>
      <c r="J79" s="73"/>
      <c r="K79" s="73"/>
      <c r="L79" s="73"/>
      <c r="M79" s="73"/>
      <c r="N79" s="73"/>
      <c r="O79" s="73"/>
      <c r="P79" s="73"/>
      <c r="Q79" s="73"/>
      <c r="R79" s="73"/>
      <c r="S79" s="73"/>
      <c r="T79" s="73"/>
      <c r="U79" s="73"/>
      <c r="V79" s="73"/>
      <c r="W79" s="73"/>
      <c r="X79" s="73"/>
      <c r="Y79" s="73"/>
      <c r="Z79" s="73"/>
      <c r="AA79" s="73"/>
      <c r="AB79" s="73"/>
      <c r="AC79" s="73"/>
      <c r="AD79" s="73"/>
      <c r="AE79" s="73"/>
      <c r="AF79" s="73"/>
      <c r="AG79" s="74"/>
      <c r="AH79" s="54"/>
      <c r="AI79" s="54"/>
      <c r="AJ79" s="54"/>
      <c r="AK79" s="54"/>
      <c r="AL79" s="54"/>
      <c r="FT79" s="56"/>
    </row>
    <row r="80" spans="1:176" s="98" customFormat="1" ht="18.600000000000001" thickBot="1">
      <c r="A80" s="49"/>
      <c r="B80" s="96"/>
      <c r="C80" s="75"/>
      <c r="D80" s="75"/>
      <c r="E80" s="75"/>
      <c r="F80" s="75"/>
      <c r="G80" s="75"/>
      <c r="H80" s="75"/>
      <c r="I80" s="75"/>
      <c r="J80" s="75"/>
      <c r="K80" s="75"/>
      <c r="L80" s="75"/>
      <c r="M80" s="75"/>
      <c r="N80" s="75"/>
      <c r="O80" s="75"/>
      <c r="P80" s="75"/>
      <c r="Q80" s="75"/>
      <c r="R80" s="75"/>
      <c r="S80" s="75"/>
      <c r="T80" s="75"/>
      <c r="U80" s="75"/>
      <c r="V80" s="75"/>
      <c r="W80" s="75"/>
      <c r="X80" s="75"/>
      <c r="Y80" s="75"/>
      <c r="Z80" s="75"/>
      <c r="AA80" s="75"/>
      <c r="AB80" s="75"/>
      <c r="AC80" s="75"/>
      <c r="AD80" s="75"/>
      <c r="AE80" s="75"/>
      <c r="AF80" s="75"/>
      <c r="AG80" s="76"/>
      <c r="AH80" s="54"/>
      <c r="AI80" s="54"/>
      <c r="AJ80" s="54"/>
      <c r="AK80" s="54"/>
      <c r="AL80" s="54"/>
      <c r="FT80" s="56"/>
    </row>
    <row r="81" spans="1:176" s="98" customFormat="1" ht="18">
      <c r="A81" s="49"/>
      <c r="B81" s="94"/>
      <c r="C81" s="71"/>
      <c r="D81" s="71"/>
      <c r="E81" s="71"/>
      <c r="F81" s="71"/>
      <c r="G81" s="71"/>
      <c r="H81" s="71"/>
      <c r="I81" s="71"/>
      <c r="J81" s="71"/>
      <c r="K81" s="71"/>
      <c r="L81" s="71"/>
      <c r="M81" s="71"/>
      <c r="N81" s="71"/>
      <c r="O81" s="71"/>
      <c r="P81" s="71"/>
      <c r="Q81" s="71"/>
      <c r="R81" s="71"/>
      <c r="S81" s="71"/>
      <c r="T81" s="71"/>
      <c r="U81" s="71"/>
      <c r="V81" s="71"/>
      <c r="W81" s="71"/>
      <c r="X81" s="71"/>
      <c r="Y81" s="71"/>
      <c r="Z81" s="71"/>
      <c r="AA81" s="71"/>
      <c r="AB81" s="71"/>
      <c r="AC81" s="71"/>
      <c r="AD81" s="71"/>
      <c r="AE81" s="71"/>
      <c r="AF81" s="71"/>
      <c r="AG81" s="72"/>
      <c r="AH81" s="54"/>
      <c r="AI81" s="54"/>
      <c r="AJ81" s="54"/>
      <c r="AK81" s="54"/>
      <c r="AL81" s="54"/>
      <c r="FT81" s="56"/>
    </row>
    <row r="82" spans="1:176" s="98" customFormat="1" ht="18">
      <c r="A82" s="49"/>
      <c r="B82" s="95"/>
      <c r="C82" s="73"/>
      <c r="D82" s="73"/>
      <c r="E82" s="73"/>
      <c r="F82" s="73"/>
      <c r="G82" s="73"/>
      <c r="H82" s="73"/>
      <c r="I82" s="73"/>
      <c r="J82" s="73"/>
      <c r="K82" s="73"/>
      <c r="L82" s="73"/>
      <c r="M82" s="73"/>
      <c r="N82" s="73"/>
      <c r="O82" s="73"/>
      <c r="P82" s="73"/>
      <c r="Q82" s="73"/>
      <c r="R82" s="73"/>
      <c r="S82" s="73"/>
      <c r="T82" s="73"/>
      <c r="U82" s="73"/>
      <c r="V82" s="73"/>
      <c r="W82" s="73"/>
      <c r="X82" s="73"/>
      <c r="Y82" s="73"/>
      <c r="Z82" s="73"/>
      <c r="AA82" s="73"/>
      <c r="AB82" s="73"/>
      <c r="AC82" s="73"/>
      <c r="AD82" s="73"/>
      <c r="AE82" s="73"/>
      <c r="AF82" s="73"/>
      <c r="AG82" s="74"/>
      <c r="AH82" s="54"/>
      <c r="AI82" s="54"/>
      <c r="AJ82" s="54"/>
      <c r="AK82" s="54"/>
      <c r="AL82" s="54"/>
      <c r="FT82" s="56"/>
    </row>
    <row r="83" spans="1:176" s="98" customFormat="1" ht="18.600000000000001" thickBot="1">
      <c r="A83" s="49"/>
      <c r="B83" s="96"/>
      <c r="C83" s="75"/>
      <c r="D83" s="75"/>
      <c r="E83" s="75"/>
      <c r="F83" s="75"/>
      <c r="G83" s="75"/>
      <c r="H83" s="75"/>
      <c r="I83" s="75"/>
      <c r="J83" s="75"/>
      <c r="K83" s="75"/>
      <c r="L83" s="75"/>
      <c r="M83" s="75"/>
      <c r="N83" s="75"/>
      <c r="O83" s="75"/>
      <c r="P83" s="75"/>
      <c r="Q83" s="75"/>
      <c r="R83" s="75"/>
      <c r="S83" s="75"/>
      <c r="T83" s="75"/>
      <c r="U83" s="75"/>
      <c r="V83" s="75"/>
      <c r="W83" s="75"/>
      <c r="X83" s="75"/>
      <c r="Y83" s="75"/>
      <c r="Z83" s="75"/>
      <c r="AA83" s="75"/>
      <c r="AB83" s="75"/>
      <c r="AC83" s="75"/>
      <c r="AD83" s="75"/>
      <c r="AE83" s="75"/>
      <c r="AF83" s="75"/>
      <c r="AG83" s="76"/>
      <c r="AH83" s="54"/>
      <c r="AI83" s="54"/>
      <c r="AJ83" s="54"/>
      <c r="AK83" s="54"/>
      <c r="AL83" s="54"/>
      <c r="FT83" s="56"/>
    </row>
    <row r="84" spans="1:176" s="98" customFormat="1" ht="18">
      <c r="A84" s="49"/>
      <c r="B84" s="94"/>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1"/>
      <c r="AG84" s="72"/>
      <c r="AH84" s="54"/>
      <c r="AI84" s="54"/>
      <c r="AJ84" s="54"/>
      <c r="AK84" s="54"/>
      <c r="AL84" s="54"/>
      <c r="FT84" s="56"/>
    </row>
    <row r="85" spans="1:176" s="98" customFormat="1" ht="18">
      <c r="A85" s="49"/>
      <c r="B85" s="97"/>
      <c r="C85" s="73"/>
      <c r="D85" s="73"/>
      <c r="E85" s="73"/>
      <c r="F85" s="73"/>
      <c r="G85" s="73"/>
      <c r="H85" s="73"/>
      <c r="I85" s="73"/>
      <c r="J85" s="73"/>
      <c r="K85" s="73"/>
      <c r="L85" s="73"/>
      <c r="M85" s="73"/>
      <c r="N85" s="73"/>
      <c r="O85" s="73"/>
      <c r="P85" s="73"/>
      <c r="Q85" s="73"/>
      <c r="R85" s="73"/>
      <c r="S85" s="73"/>
      <c r="T85" s="73"/>
      <c r="U85" s="73"/>
      <c r="V85" s="73"/>
      <c r="W85" s="73"/>
      <c r="X85" s="73"/>
      <c r="Y85" s="73"/>
      <c r="Z85" s="73"/>
      <c r="AA85" s="73"/>
      <c r="AB85" s="73"/>
      <c r="AC85" s="73"/>
      <c r="AD85" s="73"/>
      <c r="AE85" s="73"/>
      <c r="AF85" s="73"/>
      <c r="AG85" s="74"/>
      <c r="AH85" s="54"/>
      <c r="AI85" s="54"/>
      <c r="AJ85" s="54"/>
      <c r="AK85" s="54"/>
      <c r="AL85" s="54"/>
      <c r="FT85" s="56"/>
    </row>
    <row r="86" spans="1:176" s="98" customFormat="1" ht="18.600000000000001" thickBot="1">
      <c r="A86" s="49"/>
      <c r="B86" s="96"/>
      <c r="C86" s="75"/>
      <c r="D86" s="75"/>
      <c r="E86" s="75"/>
      <c r="F86" s="75"/>
      <c r="G86" s="75"/>
      <c r="H86" s="75"/>
      <c r="I86" s="75"/>
      <c r="J86" s="75"/>
      <c r="K86" s="75"/>
      <c r="L86" s="75"/>
      <c r="M86" s="75"/>
      <c r="N86" s="75"/>
      <c r="O86" s="75"/>
      <c r="P86" s="75"/>
      <c r="Q86" s="75"/>
      <c r="R86" s="75"/>
      <c r="S86" s="75"/>
      <c r="T86" s="75"/>
      <c r="U86" s="75"/>
      <c r="V86" s="75"/>
      <c r="W86" s="75"/>
      <c r="X86" s="75"/>
      <c r="Y86" s="75"/>
      <c r="Z86" s="75"/>
      <c r="AA86" s="75"/>
      <c r="AB86" s="75"/>
      <c r="AC86" s="75"/>
      <c r="AD86" s="75"/>
      <c r="AE86" s="75"/>
      <c r="AF86" s="75"/>
      <c r="AG86" s="76"/>
      <c r="AH86" s="54"/>
      <c r="AI86" s="54"/>
      <c r="AJ86" s="54"/>
      <c r="AK86" s="54"/>
      <c r="AL86" s="54"/>
      <c r="FT86" s="56"/>
    </row>
    <row r="87" spans="1:176" s="101" customFormat="1" ht="18">
      <c r="A87" s="49"/>
      <c r="B87" s="94"/>
      <c r="C87" s="71"/>
      <c r="D87" s="71"/>
      <c r="E87" s="71"/>
      <c r="F87" s="71"/>
      <c r="G87" s="71"/>
      <c r="H87" s="71"/>
      <c r="I87" s="71"/>
      <c r="J87" s="71"/>
      <c r="K87" s="71"/>
      <c r="L87" s="71"/>
      <c r="M87" s="71"/>
      <c r="N87" s="71"/>
      <c r="O87" s="71"/>
      <c r="P87" s="71"/>
      <c r="Q87" s="71"/>
      <c r="R87" s="71"/>
      <c r="S87" s="71"/>
      <c r="T87" s="71"/>
      <c r="U87" s="71"/>
      <c r="V87" s="71"/>
      <c r="W87" s="71"/>
      <c r="X87" s="71"/>
      <c r="Y87" s="71"/>
      <c r="Z87" s="71"/>
      <c r="AA87" s="71"/>
      <c r="AB87" s="71"/>
      <c r="AC87" s="71"/>
      <c r="AD87" s="71"/>
      <c r="AE87" s="71"/>
      <c r="AF87" s="71"/>
      <c r="AG87" s="72"/>
      <c r="AH87" s="63"/>
      <c r="AI87" s="54"/>
      <c r="AJ87" s="54"/>
      <c r="AK87" s="54"/>
      <c r="AL87" s="63"/>
      <c r="FT87" s="102"/>
    </row>
    <row r="88" spans="1:176" s="101" customFormat="1" ht="15.6">
      <c r="A88" s="57"/>
      <c r="B88" s="95"/>
      <c r="C88" s="73"/>
      <c r="D88" s="73"/>
      <c r="E88" s="73"/>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4"/>
      <c r="AH88" s="63"/>
      <c r="AI88" s="54"/>
      <c r="AJ88" s="54"/>
      <c r="AK88" s="54"/>
      <c r="AL88" s="63"/>
      <c r="FT88" s="102"/>
    </row>
    <row r="89" spans="1:176" s="101" customFormat="1" ht="15.6" thickBot="1">
      <c r="A89" s="57"/>
      <c r="B89" s="96"/>
      <c r="C89" s="75"/>
      <c r="D89" s="75"/>
      <c r="E89" s="75"/>
      <c r="F89" s="75"/>
      <c r="G89" s="75"/>
      <c r="H89" s="75"/>
      <c r="I89" s="75"/>
      <c r="J89" s="75"/>
      <c r="K89" s="75"/>
      <c r="L89" s="75"/>
      <c r="M89" s="75"/>
      <c r="N89" s="75"/>
      <c r="O89" s="75"/>
      <c r="P89" s="75"/>
      <c r="Q89" s="75"/>
      <c r="R89" s="75"/>
      <c r="S89" s="75"/>
      <c r="T89" s="75"/>
      <c r="U89" s="75"/>
      <c r="V89" s="75"/>
      <c r="W89" s="75"/>
      <c r="X89" s="75"/>
      <c r="Y89" s="75"/>
      <c r="Z89" s="75"/>
      <c r="AA89" s="75"/>
      <c r="AB89" s="75"/>
      <c r="AC89" s="75"/>
      <c r="AD89" s="75"/>
      <c r="AE89" s="75"/>
      <c r="AF89" s="75"/>
      <c r="AG89" s="76"/>
      <c r="AH89" s="63"/>
      <c r="AI89" s="54"/>
      <c r="AJ89" s="54"/>
      <c r="AK89" s="54"/>
      <c r="AL89" s="63"/>
      <c r="FT89" s="102"/>
    </row>
    <row r="90" spans="1:176" s="101" customFormat="1" ht="15">
      <c r="A90" s="57"/>
      <c r="B90" s="80"/>
      <c r="C90" s="81"/>
      <c r="D90" s="81"/>
      <c r="E90" s="81"/>
      <c r="F90" s="81"/>
      <c r="G90" s="81"/>
      <c r="H90" s="81"/>
      <c r="I90" s="81"/>
      <c r="J90" s="81"/>
      <c r="K90" s="81"/>
      <c r="L90" s="81"/>
      <c r="M90" s="81"/>
      <c r="N90" s="81"/>
      <c r="O90" s="81"/>
      <c r="P90" s="81"/>
      <c r="Q90" s="81"/>
      <c r="R90" s="81"/>
      <c r="S90" s="81"/>
      <c r="T90" s="81"/>
      <c r="U90" s="81"/>
      <c r="V90" s="81"/>
      <c r="W90" s="81"/>
      <c r="X90" s="81"/>
      <c r="Y90" s="81"/>
      <c r="Z90" s="81"/>
      <c r="AA90" s="81"/>
      <c r="AB90" s="81"/>
      <c r="AC90" s="81"/>
      <c r="AD90" s="81"/>
      <c r="AE90" s="81"/>
      <c r="AF90" s="81"/>
      <c r="AG90" s="82"/>
      <c r="AH90" s="63"/>
      <c r="AI90" s="63"/>
      <c r="AJ90" s="63"/>
      <c r="AK90" s="63"/>
      <c r="AL90" s="63"/>
      <c r="FT90" s="102"/>
    </row>
    <row r="91" spans="1:176" s="101" customFormat="1">
      <c r="A91" s="57"/>
      <c r="B91" s="58"/>
      <c r="C91" s="59"/>
      <c r="D91" s="60"/>
      <c r="E91" s="58"/>
      <c r="F91" s="58"/>
      <c r="G91" s="58"/>
      <c r="H91" s="58"/>
      <c r="I91" s="58"/>
      <c r="J91" s="59"/>
      <c r="K91" s="60"/>
      <c r="L91" s="58"/>
      <c r="M91" s="58"/>
      <c r="N91" s="58"/>
      <c r="O91" s="58"/>
      <c r="P91" s="58"/>
      <c r="Q91" s="59"/>
      <c r="R91" s="60"/>
      <c r="S91" s="58"/>
      <c r="T91" s="58"/>
      <c r="U91" s="58"/>
      <c r="V91" s="58"/>
      <c r="W91" s="58"/>
      <c r="X91" s="59"/>
      <c r="Y91" s="60"/>
      <c r="Z91" s="58"/>
      <c r="AA91" s="58"/>
      <c r="AB91" s="58"/>
      <c r="AC91" s="58"/>
      <c r="AD91" s="58"/>
      <c r="AE91" s="59"/>
      <c r="AF91" s="60"/>
      <c r="AG91" s="60"/>
      <c r="AH91" s="63"/>
      <c r="AI91" s="63"/>
      <c r="AJ91" s="63"/>
      <c r="AK91" s="63"/>
      <c r="AL91" s="63"/>
      <c r="FT91" s="102"/>
    </row>
    <row r="92" spans="1:176" s="101" customFormat="1">
      <c r="A92" s="57"/>
      <c r="B92" s="58"/>
      <c r="C92" s="59"/>
      <c r="D92" s="60"/>
      <c r="E92" s="58"/>
      <c r="F92" s="58"/>
      <c r="G92" s="58"/>
      <c r="H92" s="58"/>
      <c r="I92" s="58"/>
      <c r="J92" s="59"/>
      <c r="K92" s="61"/>
      <c r="L92" s="58"/>
      <c r="M92" s="58"/>
      <c r="N92" s="58"/>
      <c r="O92" s="58"/>
      <c r="P92" s="58"/>
      <c r="Q92" s="59"/>
      <c r="R92" s="60"/>
      <c r="S92" s="58"/>
      <c r="T92" s="58"/>
      <c r="U92" s="58"/>
      <c r="V92" s="58"/>
      <c r="W92" s="58"/>
      <c r="X92" s="59"/>
      <c r="Y92" s="60"/>
      <c r="Z92" s="58"/>
      <c r="AA92" s="58"/>
      <c r="AB92" s="58"/>
      <c r="AC92" s="58"/>
      <c r="AD92" s="58"/>
      <c r="AE92" s="59"/>
      <c r="AF92" s="60"/>
      <c r="AG92" s="60"/>
      <c r="AH92" s="63"/>
      <c r="AI92" s="63"/>
      <c r="AJ92" s="63"/>
      <c r="AK92" s="63"/>
      <c r="AL92" s="63"/>
      <c r="FT92" s="102"/>
    </row>
    <row r="93" spans="1:176" s="101" customFormat="1">
      <c r="A93" s="57"/>
      <c r="B93" s="54"/>
      <c r="C93" s="54"/>
      <c r="D93" s="54"/>
      <c r="E93" s="54"/>
      <c r="F93" s="54"/>
      <c r="G93" s="54"/>
      <c r="H93" s="54"/>
      <c r="I93" s="54"/>
      <c r="J93" s="54"/>
      <c r="K93" s="54"/>
      <c r="L93" s="54"/>
      <c r="M93" s="54"/>
      <c r="N93" s="54"/>
      <c r="O93" s="54"/>
      <c r="P93" s="54"/>
      <c r="Q93" s="54"/>
      <c r="R93" s="54"/>
      <c r="S93" s="54"/>
      <c r="T93" s="54"/>
      <c r="U93" s="54"/>
      <c r="V93" s="54"/>
      <c r="W93" s="54"/>
      <c r="X93" s="54"/>
      <c r="Y93" s="54"/>
      <c r="Z93" s="54"/>
      <c r="AA93" s="54"/>
      <c r="AB93" s="54"/>
      <c r="AC93" s="54"/>
      <c r="AD93" s="54"/>
      <c r="AE93" s="54"/>
      <c r="AF93" s="54"/>
      <c r="AG93" s="54"/>
      <c r="AH93" s="63"/>
      <c r="AI93" s="63"/>
      <c r="AJ93" s="63"/>
      <c r="AK93" s="63"/>
      <c r="AL93" s="63"/>
      <c r="FT93" s="102"/>
    </row>
    <row r="94" spans="1:176" s="101" customFormat="1">
      <c r="A94" s="57"/>
      <c r="B94" s="54"/>
      <c r="C94" s="54"/>
      <c r="D94" s="54"/>
      <c r="E94" s="54"/>
      <c r="F94" s="54"/>
      <c r="G94" s="54"/>
      <c r="H94" s="54"/>
      <c r="I94" s="54"/>
      <c r="J94" s="54"/>
      <c r="K94" s="54"/>
      <c r="L94" s="54"/>
      <c r="M94" s="54"/>
      <c r="N94" s="54"/>
      <c r="O94" s="54"/>
      <c r="P94" s="54"/>
      <c r="Q94" s="54"/>
      <c r="R94" s="54"/>
      <c r="S94" s="54"/>
      <c r="T94" s="54"/>
      <c r="U94" s="54"/>
      <c r="V94" s="54"/>
      <c r="W94" s="54"/>
      <c r="X94" s="54"/>
      <c r="Y94" s="54"/>
      <c r="Z94" s="54"/>
      <c r="AA94" s="54"/>
      <c r="AB94" s="54"/>
      <c r="AC94" s="54"/>
      <c r="AD94" s="54"/>
      <c r="AE94" s="54"/>
      <c r="AF94" s="54"/>
      <c r="AG94" s="54"/>
      <c r="AH94" s="63"/>
      <c r="AI94" s="63"/>
      <c r="AJ94" s="63"/>
      <c r="AK94" s="63"/>
      <c r="AL94" s="63"/>
      <c r="FT94" s="102"/>
    </row>
    <row r="95" spans="1:176" s="101" customFormat="1">
      <c r="A95" s="57"/>
      <c r="B95" s="54"/>
      <c r="C95" s="54"/>
      <c r="D95" s="54"/>
      <c r="E95" s="54"/>
      <c r="F95" s="54"/>
      <c r="G95" s="54"/>
      <c r="H95" s="54"/>
      <c r="I95" s="54"/>
      <c r="J95" s="54"/>
      <c r="K95" s="54"/>
      <c r="L95" s="54"/>
      <c r="M95" s="54"/>
      <c r="N95" s="54"/>
      <c r="O95" s="54"/>
      <c r="P95" s="54"/>
      <c r="Q95" s="54"/>
      <c r="R95" s="54"/>
      <c r="S95" s="54"/>
      <c r="T95" s="54"/>
      <c r="U95" s="54"/>
      <c r="V95" s="54"/>
      <c r="W95" s="54"/>
      <c r="X95" s="54"/>
      <c r="Y95" s="54"/>
      <c r="Z95" s="54"/>
      <c r="AA95" s="54"/>
      <c r="AB95" s="54"/>
      <c r="AC95" s="54"/>
      <c r="AD95" s="54"/>
      <c r="AE95" s="54"/>
      <c r="AF95" s="54"/>
      <c r="AG95" s="54"/>
      <c r="AH95" s="63"/>
      <c r="AI95" s="63"/>
      <c r="AJ95" s="63"/>
      <c r="AK95" s="63"/>
      <c r="AL95" s="63"/>
      <c r="FT95" s="102"/>
    </row>
    <row r="96" spans="1:176" s="101" customFormat="1">
      <c r="A96" s="57"/>
      <c r="B96" s="54"/>
      <c r="C96" s="54"/>
      <c r="D96" s="54"/>
      <c r="E96" s="54"/>
      <c r="F96" s="54"/>
      <c r="G96" s="54"/>
      <c r="H96" s="54"/>
      <c r="I96" s="54"/>
      <c r="J96" s="54"/>
      <c r="K96" s="54"/>
      <c r="L96" s="54"/>
      <c r="M96" s="54"/>
      <c r="N96" s="54"/>
      <c r="O96" s="54"/>
      <c r="P96" s="54"/>
      <c r="Q96" s="54"/>
      <c r="R96" s="54"/>
      <c r="S96" s="54"/>
      <c r="T96" s="54"/>
      <c r="U96" s="54"/>
      <c r="V96" s="54"/>
      <c r="W96" s="54"/>
      <c r="X96" s="54"/>
      <c r="Y96" s="54"/>
      <c r="Z96" s="54"/>
      <c r="AA96" s="54"/>
      <c r="AB96" s="54"/>
      <c r="AC96" s="54"/>
      <c r="AD96" s="54"/>
      <c r="AE96" s="54"/>
      <c r="AF96" s="54"/>
      <c r="AG96" s="54"/>
      <c r="AH96" s="63"/>
      <c r="AI96" s="63"/>
      <c r="AJ96" s="63"/>
      <c r="AK96" s="63"/>
      <c r="AL96" s="63"/>
      <c r="FT96" s="102"/>
    </row>
    <row r="97" spans="1:176" s="101" customFormat="1">
      <c r="A97" s="57"/>
      <c r="B97" s="54"/>
      <c r="C97" s="54"/>
      <c r="D97" s="54"/>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G97" s="54"/>
      <c r="AH97" s="63"/>
      <c r="AI97" s="63"/>
      <c r="AJ97" s="63"/>
      <c r="AK97" s="63"/>
      <c r="AL97" s="63"/>
      <c r="FT97" s="102"/>
    </row>
    <row r="98" spans="1:176" s="101" customFormat="1">
      <c r="A98" s="62"/>
      <c r="B98" s="54"/>
      <c r="C98" s="54"/>
      <c r="D98" s="54"/>
      <c r="E98" s="54"/>
      <c r="F98" s="54"/>
      <c r="G98" s="54"/>
      <c r="H98" s="54"/>
      <c r="I98" s="54"/>
      <c r="J98" s="54"/>
      <c r="K98" s="54"/>
      <c r="L98" s="54"/>
      <c r="M98" s="54"/>
      <c r="N98" s="54"/>
      <c r="O98" s="54"/>
      <c r="P98" s="54"/>
      <c r="Q98" s="54"/>
      <c r="R98" s="54"/>
      <c r="S98" s="54"/>
      <c r="T98" s="54"/>
      <c r="U98" s="54"/>
      <c r="V98" s="54"/>
      <c r="W98" s="54"/>
      <c r="X98" s="54"/>
      <c r="Y98" s="54"/>
      <c r="Z98" s="54"/>
      <c r="AA98" s="54"/>
      <c r="AB98" s="54"/>
      <c r="AC98" s="54"/>
      <c r="AD98" s="54"/>
      <c r="AE98" s="54"/>
      <c r="AF98" s="54"/>
      <c r="AG98" s="54"/>
      <c r="AH98" s="63"/>
      <c r="AI98" s="63"/>
      <c r="AJ98" s="63"/>
      <c r="AK98" s="63"/>
      <c r="AL98" s="63"/>
      <c r="FT98" s="102"/>
    </row>
    <row r="99" spans="1:176" s="101" customFormat="1">
      <c r="A99" s="62"/>
      <c r="B99" s="54"/>
      <c r="C99" s="54"/>
      <c r="D99" s="54"/>
      <c r="E99" s="54"/>
      <c r="F99" s="54"/>
      <c r="G99" s="54"/>
      <c r="H99" s="54"/>
      <c r="I99" s="54"/>
      <c r="J99" s="54"/>
      <c r="K99" s="54"/>
      <c r="L99" s="54"/>
      <c r="M99" s="54"/>
      <c r="N99" s="54"/>
      <c r="O99" s="54"/>
      <c r="P99" s="54"/>
      <c r="Q99" s="54"/>
      <c r="R99" s="54"/>
      <c r="S99" s="54"/>
      <c r="T99" s="54"/>
      <c r="U99" s="54"/>
      <c r="V99" s="54"/>
      <c r="W99" s="54"/>
      <c r="X99" s="54"/>
      <c r="Y99" s="54"/>
      <c r="Z99" s="54"/>
      <c r="AA99" s="54"/>
      <c r="AB99" s="54"/>
      <c r="AC99" s="54"/>
      <c r="AD99" s="54"/>
      <c r="AE99" s="54"/>
      <c r="AF99" s="54"/>
      <c r="AG99" s="54"/>
      <c r="AH99" s="63"/>
      <c r="AI99" s="63"/>
      <c r="AJ99" s="63"/>
      <c r="AK99" s="63"/>
      <c r="AL99" s="63"/>
      <c r="FT99" s="102"/>
    </row>
    <row r="100" spans="1:176">
      <c r="AI100" s="63"/>
      <c r="AJ100" s="63"/>
      <c r="AK100" s="63"/>
    </row>
  </sheetData>
  <mergeCells count="1">
    <mergeCell ref="B3:B4"/>
  </mergeCells>
  <conditionalFormatting sqref="C9:AG89">
    <cfRule type="expression" dxfId="77" priority="26">
      <formula>WEEKDAY(C$3,2)=1</formula>
    </cfRule>
  </conditionalFormatting>
  <conditionalFormatting sqref="C3:AG89">
    <cfRule type="expression" dxfId="76" priority="25" stopIfTrue="1">
      <formula>MATCH(C$4,FERIES,0)&gt;0</formula>
    </cfRule>
  </conditionalFormatting>
  <conditionalFormatting sqref="AI39">
    <cfRule type="cellIs" dxfId="75" priority="24" operator="equal">
      <formula>"AI32"</formula>
    </cfRule>
  </conditionalFormatting>
  <conditionalFormatting sqref="C5:AG8">
    <cfRule type="expression" dxfId="74" priority="23">
      <formula>WEEKDAY(C$3,2)=1</formula>
    </cfRule>
  </conditionalFormatting>
  <conditionalFormatting sqref="C9:AG10 C12:AG13 V26 C5:AG7 C15:AG16 C18:AG19 C24:AG25 C27:AG28 C30:AG31 C33:AG34 C36:AG37 C39:AG40 C42:AG43 C45:AG46 C48:AG49 C51:AG52 C54:AG55 C57:AG58 C60:AG61 C63:AG64 C66:AG67 C69:AG70 C72:AG73 C75:AG76 C81:AG82 C84:AG85 C87:AG88 C78:AG79 C21:AG22">
    <cfRule type="cellIs" dxfId="73" priority="2" operator="equal">
      <formula>$AI$38</formula>
    </cfRule>
    <cfRule type="cellIs" dxfId="72" priority="3" operator="equal">
      <formula>$AI$29</formula>
    </cfRule>
    <cfRule type="cellIs" dxfId="71" priority="4" operator="equal">
      <formula>$AI$28</formula>
    </cfRule>
    <cfRule type="cellIs" dxfId="70" priority="5" operator="equal">
      <formula>$AI$27</formula>
    </cfRule>
    <cfRule type="cellIs" dxfId="69" priority="6" operator="equal">
      <formula>$AI$26</formula>
    </cfRule>
    <cfRule type="cellIs" dxfId="68" priority="7" operator="equal">
      <formula>$AI$25</formula>
    </cfRule>
    <cfRule type="cellIs" dxfId="67" priority="8" operator="equal">
      <formula>$AI$24</formula>
    </cfRule>
    <cfRule type="cellIs" dxfId="66" priority="9" operator="equal">
      <formula>$AI$23</formula>
    </cfRule>
    <cfRule type="cellIs" dxfId="65" priority="10" operator="equal">
      <formula>$AI$22</formula>
    </cfRule>
    <cfRule type="cellIs" dxfId="64" priority="11" operator="equal">
      <formula>$AI$21</formula>
    </cfRule>
    <cfRule type="cellIs" dxfId="63" priority="12" operator="equal">
      <formula>$AI$20</formula>
    </cfRule>
    <cfRule type="cellIs" dxfId="62" priority="13" operator="equal">
      <formula>$AI$19</formula>
    </cfRule>
    <cfRule type="cellIs" dxfId="61" priority="14" operator="equal">
      <formula>$AI$18</formula>
    </cfRule>
    <cfRule type="cellIs" dxfId="60" priority="15" operator="equal">
      <formula>$AI$17</formula>
    </cfRule>
    <cfRule type="cellIs" dxfId="59" priority="16" operator="equal">
      <formula>$AI$16</formula>
    </cfRule>
    <cfRule type="cellIs" dxfId="58" priority="17" operator="equal">
      <formula>$AI$15</formula>
    </cfRule>
    <cfRule type="cellIs" dxfId="57" priority="18" operator="equal">
      <formula>$AI$14</formula>
    </cfRule>
    <cfRule type="cellIs" dxfId="56" priority="19" operator="equal">
      <formula>$AI$13</formula>
    </cfRule>
    <cfRule type="cellIs" dxfId="55" priority="20" operator="equal">
      <formula>$AI$12</formula>
    </cfRule>
    <cfRule type="cellIs" dxfId="54" priority="21" operator="equal">
      <formula>$AI$11</formula>
    </cfRule>
    <cfRule type="cellIs" dxfId="53" priority="22" operator="equal">
      <formula>$AI$10</formula>
    </cfRule>
  </conditionalFormatting>
  <conditionalFormatting sqref="AI9">
    <cfRule type="cellIs" dxfId="52" priority="1" operator="equal">
      <formula>"AI32"</formula>
    </cfRule>
  </conditionalFormatting>
  <dataValidations disablePrompts="1" count="1">
    <dataValidation allowBlank="1" showInputMessage="1" showErrorMessage="1" promptTitle="Identification du collaborateur" prompt="Les changements de  noms, prénoms ou fonctions doivent être effectués dans le module 3 (CYCLES)" sqref="B90"/>
  </dataValidations>
  <pageMargins left="0.23622047244094491" right="0.19685039370078741" top="0.55118110236220474" bottom="0.51181102362204722" header="0.31496062992125984" footer="0.31496062992125984"/>
  <pageSetup paperSize="9" scale="73" fitToHeight="2" orientation="landscape" horizontalDpi="300" verticalDpi="300" r:id="rId1"/>
  <headerFooter>
    <oddHeader xml:space="preserve">&amp;L&amp;"Tahoma,Normal"&amp;9&amp;F&amp;"-,Normal"&amp;11
&amp;R&amp;"Tahoma,Normal"MàJ du </oddHeader>
    <oddFooter>&amp;L&amp;G/&amp;[M.C. Ribaud de Gineste &amp;R&amp;A</oddFooter>
  </headerFooter>
  <drawing r:id="rId2"/>
  <legacyDrawingHF r:id="rId3"/>
</worksheet>
</file>

<file path=xl/worksheets/sheet3.xml><?xml version="1.0" encoding="utf-8"?>
<worksheet xmlns="http://schemas.openxmlformats.org/spreadsheetml/2006/main" xmlns:r="http://schemas.openxmlformats.org/officeDocument/2006/relationships">
  <sheetPr codeName="Feuil5">
    <tabColor indexed="40"/>
    <pageSetUpPr fitToPage="1"/>
  </sheetPr>
  <dimension ref="A1:FT100"/>
  <sheetViews>
    <sheetView showGridLines="0" zoomScale="55" zoomScaleNormal="55" zoomScalePageLayoutView="55" workbookViewId="0">
      <pane xSplit="2" ySplit="4" topLeftCell="C5" activePane="bottomRight" state="frozenSplit"/>
      <selection pane="topRight" activeCell="C1" sqref="C1"/>
      <selection pane="bottomLeft" activeCell="A4" sqref="A4"/>
      <selection pane="bottomRight" activeCell="O28" sqref="O28:P28"/>
    </sheetView>
  </sheetViews>
  <sheetFormatPr baseColWidth="10" defaultColWidth="149.44140625" defaultRowHeight="13.2"/>
  <cols>
    <col min="1" max="1" width="3.5546875" style="105" customWidth="1"/>
    <col min="2" max="2" width="31.33203125" style="106" customWidth="1"/>
    <col min="3" max="4" width="7.33203125" style="103" customWidth="1"/>
    <col min="5" max="6" width="7.33203125" style="103" hidden="1" customWidth="1"/>
    <col min="7" max="11" width="7.33203125" style="103" customWidth="1"/>
    <col min="12" max="13" width="7.33203125" style="103" hidden="1" customWidth="1"/>
    <col min="14" max="18" width="7.33203125" style="103" customWidth="1"/>
    <col min="19" max="20" width="7.33203125" style="103" hidden="1" customWidth="1"/>
    <col min="21" max="25" width="7.33203125" style="103" customWidth="1"/>
    <col min="26" max="27" width="7.33203125" style="103" hidden="1" customWidth="1"/>
    <col min="28" max="32" width="7.33203125" style="103" customWidth="1"/>
    <col min="33" max="33" width="7.33203125" style="103" hidden="1" customWidth="1"/>
    <col min="34" max="34" width="1.6640625" style="103" customWidth="1"/>
    <col min="35" max="35" width="8.6640625" style="103" customWidth="1"/>
    <col min="36" max="36" width="12.6640625" style="103" bestFit="1" customWidth="1"/>
    <col min="37" max="37" width="16.33203125" style="103" bestFit="1" customWidth="1"/>
    <col min="38" max="171" width="3.33203125" style="103" customWidth="1"/>
    <col min="172" max="172" width="5.6640625" style="103" customWidth="1"/>
    <col min="173" max="173" width="1.33203125" style="103" customWidth="1"/>
    <col min="174" max="175" width="3.33203125" style="103" hidden="1" customWidth="1"/>
    <col min="176" max="176" width="9.5546875" style="104" bestFit="1" customWidth="1"/>
    <col min="177" max="199" width="149.44140625" style="103" customWidth="1"/>
    <col min="200" max="16384" width="149.44140625" style="103"/>
  </cols>
  <sheetData>
    <row r="1" spans="1:176">
      <c r="A1" s="46"/>
      <c r="B1" s="47"/>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c r="AK1" s="48"/>
      <c r="AL1" s="48"/>
    </row>
    <row r="2" spans="1:176" s="52" customFormat="1" ht="33">
      <c r="A2" s="89">
        <f>MoisCourant</f>
        <v>41214</v>
      </c>
      <c r="B2" s="50" t="s">
        <v>89</v>
      </c>
      <c r="C2" s="51"/>
      <c r="D2" s="51"/>
      <c r="E2" s="51"/>
      <c r="F2" s="51"/>
      <c r="G2" s="51"/>
      <c r="H2" s="51"/>
      <c r="I2" s="51"/>
      <c r="J2" s="51"/>
      <c r="K2" s="51"/>
      <c r="L2" s="51"/>
      <c r="M2" s="51"/>
      <c r="N2" s="51"/>
      <c r="O2" s="51"/>
      <c r="P2" s="51"/>
      <c r="Q2" s="51"/>
      <c r="R2" s="51"/>
      <c r="S2" s="51"/>
      <c r="T2" s="51"/>
      <c r="U2" s="51"/>
      <c r="V2" s="51"/>
      <c r="W2" s="51"/>
      <c r="X2" s="51"/>
      <c r="Y2" s="51"/>
      <c r="Z2" s="86"/>
      <c r="AA2" s="51"/>
      <c r="AB2" s="51"/>
      <c r="AC2" s="51"/>
      <c r="AD2" s="51"/>
      <c r="AE2" s="51"/>
      <c r="AF2" s="51"/>
      <c r="AG2" s="51"/>
      <c r="AH2" s="107"/>
      <c r="AI2" s="107"/>
      <c r="AJ2" s="107"/>
      <c r="AK2" s="107"/>
      <c r="AL2" s="107"/>
      <c r="FT2" s="53"/>
    </row>
    <row r="3" spans="1:176" s="98" customFormat="1" ht="18">
      <c r="A3" s="49"/>
      <c r="B3" s="114">
        <v>41214</v>
      </c>
      <c r="C3" s="64">
        <f>B3</f>
        <v>41214</v>
      </c>
      <c r="D3" s="64">
        <f t="shared" ref="D3:AG3" si="0">D4</f>
        <v>41215</v>
      </c>
      <c r="E3" s="64">
        <f t="shared" si="0"/>
        <v>41216</v>
      </c>
      <c r="F3" s="64">
        <f t="shared" si="0"/>
        <v>41217</v>
      </c>
      <c r="G3" s="64">
        <f t="shared" si="0"/>
        <v>41218</v>
      </c>
      <c r="H3" s="64">
        <f t="shared" si="0"/>
        <v>41219</v>
      </c>
      <c r="I3" s="64">
        <f t="shared" si="0"/>
        <v>41220</v>
      </c>
      <c r="J3" s="64">
        <f t="shared" si="0"/>
        <v>41221</v>
      </c>
      <c r="K3" s="64">
        <f t="shared" si="0"/>
        <v>41222</v>
      </c>
      <c r="L3" s="64">
        <f t="shared" si="0"/>
        <v>41223</v>
      </c>
      <c r="M3" s="64">
        <f t="shared" si="0"/>
        <v>41224</v>
      </c>
      <c r="N3" s="64">
        <f t="shared" si="0"/>
        <v>41225</v>
      </c>
      <c r="O3" s="64">
        <f t="shared" si="0"/>
        <v>41226</v>
      </c>
      <c r="P3" s="64">
        <f t="shared" si="0"/>
        <v>41227</v>
      </c>
      <c r="Q3" s="64">
        <f t="shared" si="0"/>
        <v>41228</v>
      </c>
      <c r="R3" s="64">
        <f t="shared" si="0"/>
        <v>41229</v>
      </c>
      <c r="S3" s="64">
        <f t="shared" si="0"/>
        <v>41230</v>
      </c>
      <c r="T3" s="64">
        <f t="shared" si="0"/>
        <v>41231</v>
      </c>
      <c r="U3" s="64">
        <f t="shared" si="0"/>
        <v>41232</v>
      </c>
      <c r="V3" s="64">
        <f t="shared" si="0"/>
        <v>41233</v>
      </c>
      <c r="W3" s="64">
        <f t="shared" si="0"/>
        <v>41234</v>
      </c>
      <c r="X3" s="64">
        <f t="shared" si="0"/>
        <v>41235</v>
      </c>
      <c r="Y3" s="64">
        <f t="shared" si="0"/>
        <v>41236</v>
      </c>
      <c r="Z3" s="64">
        <f t="shared" si="0"/>
        <v>41237</v>
      </c>
      <c r="AA3" s="64">
        <f t="shared" si="0"/>
        <v>41238</v>
      </c>
      <c r="AB3" s="64">
        <f t="shared" si="0"/>
        <v>41239</v>
      </c>
      <c r="AC3" s="64">
        <f t="shared" si="0"/>
        <v>41240</v>
      </c>
      <c r="AD3" s="64">
        <f t="shared" si="0"/>
        <v>41241</v>
      </c>
      <c r="AE3" s="64">
        <f t="shared" si="0"/>
        <v>41242</v>
      </c>
      <c r="AF3" s="64">
        <f t="shared" si="0"/>
        <v>41243</v>
      </c>
      <c r="AG3" s="64">
        <f t="shared" si="0"/>
        <v>41244</v>
      </c>
      <c r="AH3" s="54"/>
      <c r="AI3" s="54"/>
      <c r="AJ3" s="54"/>
      <c r="AK3" s="54"/>
      <c r="AL3" s="54"/>
      <c r="FT3" s="56"/>
    </row>
    <row r="4" spans="1:176" s="98" customFormat="1" ht="18.600000000000001" thickBot="1">
      <c r="A4" s="49"/>
      <c r="B4" s="115"/>
      <c r="C4" s="55">
        <f>B3</f>
        <v>41214</v>
      </c>
      <c r="D4" s="55">
        <f>C4+1</f>
        <v>41215</v>
      </c>
      <c r="E4" s="55">
        <f t="shared" ref="E4:AC4" si="1">D4+1</f>
        <v>41216</v>
      </c>
      <c r="F4" s="55">
        <f t="shared" si="1"/>
        <v>41217</v>
      </c>
      <c r="G4" s="55">
        <f t="shared" si="1"/>
        <v>41218</v>
      </c>
      <c r="H4" s="55">
        <f t="shared" si="1"/>
        <v>41219</v>
      </c>
      <c r="I4" s="55">
        <f t="shared" si="1"/>
        <v>41220</v>
      </c>
      <c r="J4" s="55">
        <f t="shared" si="1"/>
        <v>41221</v>
      </c>
      <c r="K4" s="55">
        <f t="shared" si="1"/>
        <v>41222</v>
      </c>
      <c r="L4" s="55">
        <f t="shared" si="1"/>
        <v>41223</v>
      </c>
      <c r="M4" s="55">
        <f t="shared" si="1"/>
        <v>41224</v>
      </c>
      <c r="N4" s="55">
        <f t="shared" si="1"/>
        <v>41225</v>
      </c>
      <c r="O4" s="55">
        <f t="shared" si="1"/>
        <v>41226</v>
      </c>
      <c r="P4" s="55">
        <f t="shared" si="1"/>
        <v>41227</v>
      </c>
      <c r="Q4" s="55">
        <f t="shared" si="1"/>
        <v>41228</v>
      </c>
      <c r="R4" s="55">
        <f t="shared" si="1"/>
        <v>41229</v>
      </c>
      <c r="S4" s="55">
        <f t="shared" si="1"/>
        <v>41230</v>
      </c>
      <c r="T4" s="55">
        <f t="shared" si="1"/>
        <v>41231</v>
      </c>
      <c r="U4" s="55">
        <f t="shared" si="1"/>
        <v>41232</v>
      </c>
      <c r="V4" s="55">
        <f t="shared" si="1"/>
        <v>41233</v>
      </c>
      <c r="W4" s="55">
        <f t="shared" si="1"/>
        <v>41234</v>
      </c>
      <c r="X4" s="55">
        <f t="shared" si="1"/>
        <v>41235</v>
      </c>
      <c r="Y4" s="55">
        <f t="shared" si="1"/>
        <v>41236</v>
      </c>
      <c r="Z4" s="55">
        <f t="shared" si="1"/>
        <v>41237</v>
      </c>
      <c r="AA4" s="55">
        <f t="shared" si="1"/>
        <v>41238</v>
      </c>
      <c r="AB4" s="55">
        <f t="shared" si="1"/>
        <v>41239</v>
      </c>
      <c r="AC4" s="55">
        <f t="shared" si="1"/>
        <v>41240</v>
      </c>
      <c r="AD4" s="55">
        <f>AC4+1</f>
        <v>41241</v>
      </c>
      <c r="AE4" s="55">
        <f>AD4+1</f>
        <v>41242</v>
      </c>
      <c r="AF4" s="55">
        <f>AE4+1</f>
        <v>41243</v>
      </c>
      <c r="AG4" s="55">
        <f>AF4+1</f>
        <v>41244</v>
      </c>
      <c r="AH4" s="54"/>
      <c r="AI4" s="54"/>
      <c r="AJ4" s="54"/>
      <c r="AK4" s="54"/>
      <c r="AL4" s="54"/>
      <c r="FQ4" s="99">
        <f>[1]CODES!A2</f>
        <v>0</v>
      </c>
      <c r="FT4" s="100"/>
    </row>
    <row r="5" spans="1:176" s="98" customFormat="1" ht="18">
      <c r="A5" s="49"/>
      <c r="B5" s="77"/>
      <c r="C5" s="71"/>
      <c r="D5" s="71"/>
      <c r="E5" s="71"/>
      <c r="F5" s="71"/>
      <c r="G5" s="71"/>
      <c r="H5" s="71"/>
      <c r="I5" s="71"/>
      <c r="J5" s="71"/>
      <c r="K5" s="71"/>
      <c r="L5" s="71"/>
      <c r="M5" s="71"/>
      <c r="N5" s="71"/>
      <c r="O5" s="71"/>
      <c r="P5" s="71"/>
      <c r="Q5" s="71"/>
      <c r="R5" s="71"/>
      <c r="S5" s="71"/>
      <c r="T5" s="71"/>
      <c r="U5" s="71"/>
      <c r="V5" s="71"/>
      <c r="W5" s="71"/>
      <c r="X5" s="71"/>
      <c r="Y5" s="71"/>
      <c r="Z5" s="71"/>
      <c r="AA5" s="71"/>
      <c r="AB5" s="71"/>
      <c r="AC5" s="71"/>
      <c r="AD5" s="71"/>
      <c r="AE5" s="71"/>
      <c r="AF5" s="71"/>
      <c r="AG5" s="72"/>
      <c r="AH5" s="54"/>
      <c r="AI5" s="54"/>
      <c r="AJ5" s="54"/>
      <c r="AK5" s="54"/>
      <c r="AL5" s="54"/>
      <c r="FT5" s="56"/>
    </row>
    <row r="6" spans="1:176" s="98" customFormat="1" ht="18">
      <c r="A6" s="49"/>
      <c r="B6" s="90"/>
      <c r="C6" s="91"/>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2"/>
      <c r="AH6" s="54"/>
      <c r="AI6" s="54"/>
      <c r="AJ6" s="54"/>
      <c r="AK6" s="54"/>
      <c r="AL6" s="54"/>
      <c r="FT6" s="56"/>
    </row>
    <row r="7" spans="1:176" s="98" customFormat="1" ht="18">
      <c r="A7" s="49"/>
      <c r="B7" s="78"/>
      <c r="C7" s="73"/>
      <c r="D7" s="73"/>
      <c r="E7" s="73"/>
      <c r="F7" s="73"/>
      <c r="G7" s="73"/>
      <c r="H7" s="73"/>
      <c r="I7" s="73"/>
      <c r="J7" s="73"/>
      <c r="K7" s="73"/>
      <c r="L7" s="73"/>
      <c r="M7" s="73"/>
      <c r="N7" s="73"/>
      <c r="O7" s="73"/>
      <c r="P7" s="73"/>
      <c r="Q7" s="73"/>
      <c r="R7" s="73"/>
      <c r="S7" s="73"/>
      <c r="T7" s="73"/>
      <c r="U7" s="73"/>
      <c r="V7" s="73"/>
      <c r="W7" s="73"/>
      <c r="X7" s="73"/>
      <c r="Y7" s="73"/>
      <c r="Z7" s="73"/>
      <c r="AA7" s="73"/>
      <c r="AB7" s="73"/>
      <c r="AC7" s="73"/>
      <c r="AD7" s="73"/>
      <c r="AE7" s="73"/>
      <c r="AF7" s="73"/>
      <c r="AG7" s="74"/>
      <c r="AH7" s="54"/>
      <c r="AI7" s="54"/>
      <c r="AJ7" s="54"/>
      <c r="AK7" s="54"/>
      <c r="AL7" s="54"/>
      <c r="FT7" s="56"/>
    </row>
    <row r="8" spans="1:176" s="98" customFormat="1" ht="18.600000000000001" thickBot="1">
      <c r="A8" s="49"/>
      <c r="B8" s="79"/>
      <c r="C8" s="75"/>
      <c r="D8" s="75"/>
      <c r="E8" s="75"/>
      <c r="F8" s="75"/>
      <c r="G8" s="75"/>
      <c r="H8" s="75"/>
      <c r="I8" s="75"/>
      <c r="J8" s="75"/>
      <c r="K8" s="75"/>
      <c r="L8" s="75"/>
      <c r="M8" s="75"/>
      <c r="N8" s="75"/>
      <c r="O8" s="75"/>
      <c r="P8" s="75"/>
      <c r="Q8" s="75"/>
      <c r="R8" s="75"/>
      <c r="S8" s="75"/>
      <c r="T8" s="75"/>
      <c r="U8" s="75"/>
      <c r="V8" s="75"/>
      <c r="W8" s="75"/>
      <c r="X8" s="75"/>
      <c r="Y8" s="75"/>
      <c r="Z8" s="75"/>
      <c r="AA8" s="75"/>
      <c r="AB8" s="75"/>
      <c r="AC8" s="75"/>
      <c r="AD8" s="75"/>
      <c r="AE8" s="75"/>
      <c r="AF8" s="75"/>
      <c r="AG8" s="76"/>
      <c r="AH8" s="54"/>
      <c r="AI8" s="54"/>
      <c r="AJ8" s="54"/>
      <c r="AK8" s="54"/>
      <c r="AL8" s="54"/>
      <c r="FT8" s="56"/>
    </row>
    <row r="9" spans="1:176" s="98" customFormat="1" ht="18">
      <c r="A9" s="49"/>
      <c r="B9" s="67" t="s">
        <v>66</v>
      </c>
      <c r="C9" s="71"/>
      <c r="D9" s="71"/>
      <c r="E9" s="71"/>
      <c r="F9" s="71"/>
      <c r="G9" s="71"/>
      <c r="H9" s="71"/>
      <c r="I9" s="71"/>
      <c r="J9" s="71"/>
      <c r="K9" s="71"/>
      <c r="L9" s="71"/>
      <c r="M9" s="71"/>
      <c r="N9" s="71"/>
      <c r="O9" s="71"/>
      <c r="P9" s="71"/>
      <c r="Q9" s="71"/>
      <c r="R9" s="71"/>
      <c r="S9" s="71"/>
      <c r="T9" s="71"/>
      <c r="U9" s="71"/>
      <c r="V9" s="71"/>
      <c r="W9" s="71"/>
      <c r="X9" s="71"/>
      <c r="Y9" s="71"/>
      <c r="Z9" s="71"/>
      <c r="AA9" s="71"/>
      <c r="AB9" s="71"/>
      <c r="AC9" s="71"/>
      <c r="AD9" s="71"/>
      <c r="AE9" s="71"/>
      <c r="AF9" s="71"/>
      <c r="AG9" s="72"/>
      <c r="AH9" s="54"/>
      <c r="AI9" s="45"/>
      <c r="AJ9" s="45"/>
      <c r="AK9" s="45"/>
      <c r="AL9" s="54">
        <v>1</v>
      </c>
      <c r="FT9" s="56">
        <f>[1]MENU!C13</f>
        <v>41640</v>
      </c>
    </row>
    <row r="10" spans="1:176" s="98" customFormat="1" ht="18">
      <c r="A10" s="49"/>
      <c r="B10" s="70"/>
      <c r="C10" s="73"/>
      <c r="D10" s="73"/>
      <c r="E10" s="73"/>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4"/>
      <c r="AH10" s="54"/>
      <c r="AI10" s="93" t="s">
        <v>47</v>
      </c>
      <c r="AJ10" s="93" t="s">
        <v>1</v>
      </c>
      <c r="AK10" s="93" t="s">
        <v>0</v>
      </c>
      <c r="AL10" s="54">
        <v>2</v>
      </c>
      <c r="FT10" s="56">
        <f>[1]MENU!C14</f>
        <v>41749</v>
      </c>
    </row>
    <row r="11" spans="1:176" s="98" customFormat="1" ht="18.600000000000001" thickBot="1">
      <c r="A11" s="49"/>
      <c r="B11" s="68" t="s">
        <v>101</v>
      </c>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6"/>
      <c r="AH11" s="54"/>
      <c r="AI11" s="35" t="s">
        <v>48</v>
      </c>
      <c r="AJ11" s="35" t="s">
        <v>2</v>
      </c>
      <c r="AK11" s="35" t="s">
        <v>0</v>
      </c>
      <c r="AL11" s="54">
        <v>3</v>
      </c>
      <c r="FT11" s="56">
        <f>Menu!C11</f>
        <v>40909</v>
      </c>
    </row>
    <row r="12" spans="1:176" s="98" customFormat="1" ht="18">
      <c r="A12" s="49"/>
      <c r="B12" s="77" t="s">
        <v>67</v>
      </c>
      <c r="C12" s="71"/>
      <c r="D12" s="71"/>
      <c r="E12" s="71"/>
      <c r="F12" s="71"/>
      <c r="G12" s="71"/>
      <c r="H12" s="71"/>
      <c r="I12" s="71"/>
      <c r="J12" s="71"/>
      <c r="K12" s="71"/>
      <c r="L12" s="71"/>
      <c r="M12" s="71"/>
      <c r="N12" s="71" t="s">
        <v>48</v>
      </c>
      <c r="O12" s="71" t="s">
        <v>48</v>
      </c>
      <c r="P12" s="71" t="s">
        <v>48</v>
      </c>
      <c r="Q12" s="71" t="s">
        <v>48</v>
      </c>
      <c r="R12" s="71" t="s">
        <v>48</v>
      </c>
      <c r="S12" s="71" t="s">
        <v>48</v>
      </c>
      <c r="T12" s="71" t="s">
        <v>48</v>
      </c>
      <c r="U12" s="71" t="s">
        <v>48</v>
      </c>
      <c r="V12" s="71"/>
      <c r="W12" s="71"/>
      <c r="X12" s="71"/>
      <c r="Y12" s="71"/>
      <c r="Z12" s="71"/>
      <c r="AA12" s="71"/>
      <c r="AB12" s="71"/>
      <c r="AC12" s="71"/>
      <c r="AD12" s="71"/>
      <c r="AE12" s="71"/>
      <c r="AF12" s="71"/>
      <c r="AG12" s="72"/>
      <c r="AH12" s="54"/>
      <c r="AI12" s="36" t="s">
        <v>49</v>
      </c>
      <c r="AJ12" s="36" t="s">
        <v>3</v>
      </c>
      <c r="AK12" s="36" t="s">
        <v>0</v>
      </c>
      <c r="AL12" s="54">
        <v>4</v>
      </c>
      <c r="FT12" s="56">
        <f>Menu!C14</f>
        <v>41030</v>
      </c>
    </row>
    <row r="13" spans="1:176" s="98" customFormat="1" ht="18">
      <c r="A13" s="49"/>
      <c r="B13" s="78"/>
      <c r="C13" s="73"/>
      <c r="D13" s="73"/>
      <c r="E13" s="73"/>
      <c r="F13" s="73"/>
      <c r="G13" s="73"/>
      <c r="H13" s="73"/>
      <c r="I13" s="73"/>
      <c r="J13" s="73"/>
      <c r="K13" s="73"/>
      <c r="L13" s="73"/>
      <c r="M13" s="73"/>
      <c r="N13" s="73" t="s">
        <v>48</v>
      </c>
      <c r="O13" s="73" t="s">
        <v>48</v>
      </c>
      <c r="P13" s="73" t="s">
        <v>48</v>
      </c>
      <c r="Q13" s="73" t="s">
        <v>48</v>
      </c>
      <c r="R13" s="73" t="s">
        <v>48</v>
      </c>
      <c r="S13" s="73" t="s">
        <v>48</v>
      </c>
      <c r="T13" s="73" t="s">
        <v>48</v>
      </c>
      <c r="U13" s="73" t="s">
        <v>48</v>
      </c>
      <c r="V13" s="73"/>
      <c r="W13" s="73"/>
      <c r="X13" s="73"/>
      <c r="Y13" s="73"/>
      <c r="Z13" s="73"/>
      <c r="AA13" s="73"/>
      <c r="AB13" s="73"/>
      <c r="AC13" s="73"/>
      <c r="AD13" s="73"/>
      <c r="AE13" s="73"/>
      <c r="AF13" s="73"/>
      <c r="AG13" s="74"/>
      <c r="AH13" s="54"/>
      <c r="AI13" s="37" t="s">
        <v>40</v>
      </c>
      <c r="AJ13" s="37" t="s">
        <v>5</v>
      </c>
      <c r="AK13" s="37" t="s">
        <v>4</v>
      </c>
      <c r="AL13" s="54">
        <v>5</v>
      </c>
      <c r="FT13" s="56">
        <f>Menu!C15</f>
        <v>41037</v>
      </c>
    </row>
    <row r="14" spans="1:176" s="98" customFormat="1" ht="18.600000000000001" thickBot="1">
      <c r="A14" s="49"/>
      <c r="B14" s="79" t="s">
        <v>64</v>
      </c>
      <c r="C14" s="75"/>
      <c r="D14" s="75"/>
      <c r="E14" s="75"/>
      <c r="F14" s="75"/>
      <c r="G14" s="75"/>
      <c r="H14" s="75"/>
      <c r="I14" s="75"/>
      <c r="J14" s="75"/>
      <c r="K14" s="75"/>
      <c r="L14" s="75"/>
      <c r="M14" s="75"/>
      <c r="N14" s="75"/>
      <c r="O14" s="75"/>
      <c r="P14" s="75"/>
      <c r="Q14" s="75"/>
      <c r="R14" s="75"/>
      <c r="S14" s="75"/>
      <c r="T14" s="75"/>
      <c r="U14" s="75"/>
      <c r="V14" s="75"/>
      <c r="W14" s="75"/>
      <c r="X14" s="75"/>
      <c r="Y14" s="75"/>
      <c r="Z14" s="75"/>
      <c r="AA14" s="75"/>
      <c r="AB14" s="75"/>
      <c r="AC14" s="75"/>
      <c r="AD14" s="75"/>
      <c r="AE14" s="75"/>
      <c r="AF14" s="75"/>
      <c r="AG14" s="76"/>
      <c r="AH14" s="54"/>
      <c r="AI14" s="37" t="s">
        <v>41</v>
      </c>
      <c r="AJ14" s="37" t="s">
        <v>6</v>
      </c>
      <c r="AK14" s="37" t="s">
        <v>4</v>
      </c>
      <c r="AL14" s="54">
        <v>6</v>
      </c>
      <c r="FT14" s="56">
        <f>Menu!C16</f>
        <v>41046</v>
      </c>
    </row>
    <row r="15" spans="1:176" s="98" customFormat="1" ht="18">
      <c r="A15" s="49"/>
      <c r="B15" s="77" t="s">
        <v>68</v>
      </c>
      <c r="C15" s="71"/>
      <c r="D15" s="71"/>
      <c r="E15" s="71"/>
      <c r="F15" s="71"/>
      <c r="G15" s="71"/>
      <c r="H15" s="71"/>
      <c r="I15" s="71"/>
      <c r="J15" s="71"/>
      <c r="K15" s="71"/>
      <c r="L15" s="71"/>
      <c r="M15" s="71"/>
      <c r="N15" s="71" t="s">
        <v>48</v>
      </c>
      <c r="O15" s="71" t="s">
        <v>48</v>
      </c>
      <c r="P15" s="71" t="s">
        <v>48</v>
      </c>
      <c r="Q15" s="71" t="s">
        <v>48</v>
      </c>
      <c r="R15" s="71" t="s">
        <v>48</v>
      </c>
      <c r="S15" s="71" t="s">
        <v>48</v>
      </c>
      <c r="T15" s="71" t="s">
        <v>48</v>
      </c>
      <c r="U15" s="71" t="s">
        <v>48</v>
      </c>
      <c r="V15" s="71"/>
      <c r="W15" s="71"/>
      <c r="X15" s="71"/>
      <c r="Y15" s="71"/>
      <c r="Z15" s="71"/>
      <c r="AA15" s="71"/>
      <c r="AB15" s="71"/>
      <c r="AC15" s="71"/>
      <c r="AD15" s="71"/>
      <c r="AE15" s="71"/>
      <c r="AF15" s="71"/>
      <c r="AG15" s="72"/>
      <c r="AH15" s="54"/>
      <c r="AI15" s="38" t="s">
        <v>42</v>
      </c>
      <c r="AJ15" s="38" t="s">
        <v>7</v>
      </c>
      <c r="AK15" s="38" t="s">
        <v>4</v>
      </c>
      <c r="AL15" s="54">
        <v>7</v>
      </c>
      <c r="FT15" s="56">
        <f>Menu!C17</f>
        <v>41056</v>
      </c>
    </row>
    <row r="16" spans="1:176" s="98" customFormat="1" ht="18">
      <c r="A16" s="49"/>
      <c r="B16" s="78"/>
      <c r="C16" s="73"/>
      <c r="D16" s="73"/>
      <c r="E16" s="73"/>
      <c r="F16" s="73"/>
      <c r="G16" s="73"/>
      <c r="H16" s="73"/>
      <c r="I16" s="73"/>
      <c r="J16" s="73"/>
      <c r="K16" s="73"/>
      <c r="L16" s="73"/>
      <c r="M16" s="73"/>
      <c r="N16" s="73" t="s">
        <v>48</v>
      </c>
      <c r="O16" s="73" t="s">
        <v>48</v>
      </c>
      <c r="P16" s="73" t="s">
        <v>48</v>
      </c>
      <c r="Q16" s="73" t="s">
        <v>48</v>
      </c>
      <c r="R16" s="73" t="s">
        <v>48</v>
      </c>
      <c r="S16" s="73" t="s">
        <v>48</v>
      </c>
      <c r="T16" s="73" t="s">
        <v>48</v>
      </c>
      <c r="U16" s="73" t="s">
        <v>48</v>
      </c>
      <c r="V16" s="73"/>
      <c r="W16" s="73"/>
      <c r="X16" s="73"/>
      <c r="Y16" s="73"/>
      <c r="Z16" s="73"/>
      <c r="AA16" s="73"/>
      <c r="AB16" s="73"/>
      <c r="AC16" s="73"/>
      <c r="AD16" s="73"/>
      <c r="AE16" s="73"/>
      <c r="AF16" s="73"/>
      <c r="AG16" s="74"/>
      <c r="AH16" s="54"/>
      <c r="AI16" s="38" t="s">
        <v>43</v>
      </c>
      <c r="AJ16" s="38" t="s">
        <v>8</v>
      </c>
      <c r="AK16" s="38" t="s">
        <v>4</v>
      </c>
      <c r="AL16" s="54">
        <v>8</v>
      </c>
      <c r="FT16" s="56">
        <f>Menu!C18</f>
        <v>41057</v>
      </c>
    </row>
    <row r="17" spans="1:176" s="98" customFormat="1" ht="18.600000000000001" thickBot="1">
      <c r="A17" s="49"/>
      <c r="B17" s="79" t="s">
        <v>64</v>
      </c>
      <c r="C17" s="75"/>
      <c r="D17" s="75"/>
      <c r="E17" s="75"/>
      <c r="F17" s="75"/>
      <c r="G17" s="75"/>
      <c r="H17" s="75"/>
      <c r="I17" s="75"/>
      <c r="J17" s="75"/>
      <c r="K17" s="75"/>
      <c r="L17" s="75"/>
      <c r="M17" s="75"/>
      <c r="N17" s="75"/>
      <c r="O17" s="75"/>
      <c r="P17" s="75"/>
      <c r="Q17" s="75"/>
      <c r="R17" s="75"/>
      <c r="S17" s="75"/>
      <c r="T17" s="75"/>
      <c r="U17" s="75"/>
      <c r="V17" s="75"/>
      <c r="W17" s="75"/>
      <c r="X17" s="75"/>
      <c r="Y17" s="75"/>
      <c r="Z17" s="75"/>
      <c r="AA17" s="75"/>
      <c r="AB17" s="75"/>
      <c r="AC17" s="75"/>
      <c r="AD17" s="75"/>
      <c r="AE17" s="75"/>
      <c r="AF17" s="75"/>
      <c r="AG17" s="76"/>
      <c r="AH17" s="54"/>
      <c r="AI17" s="38" t="s">
        <v>44</v>
      </c>
      <c r="AJ17" s="38" t="s">
        <v>9</v>
      </c>
      <c r="AK17" s="38" t="s">
        <v>4</v>
      </c>
      <c r="AL17" s="54">
        <v>9</v>
      </c>
      <c r="FT17" s="56">
        <f>Menu!C19</f>
        <v>41104</v>
      </c>
    </row>
    <row r="18" spans="1:176" s="98" customFormat="1" ht="18">
      <c r="A18" s="49"/>
      <c r="B18" s="77" t="s">
        <v>69</v>
      </c>
      <c r="C18" s="71"/>
      <c r="D18" s="71"/>
      <c r="E18" s="71"/>
      <c r="F18" s="71"/>
      <c r="G18" s="71"/>
      <c r="H18" s="71"/>
      <c r="I18" s="71"/>
      <c r="J18" s="71"/>
      <c r="K18" s="71"/>
      <c r="L18" s="71"/>
      <c r="M18" s="71"/>
      <c r="N18" s="71" t="s">
        <v>48</v>
      </c>
      <c r="O18" s="71" t="s">
        <v>48</v>
      </c>
      <c r="P18" s="71" t="s">
        <v>48</v>
      </c>
      <c r="Q18" s="71" t="s">
        <v>48</v>
      </c>
      <c r="R18" s="71" t="s">
        <v>48</v>
      </c>
      <c r="S18" s="71" t="s">
        <v>48</v>
      </c>
      <c r="T18" s="71" t="s">
        <v>48</v>
      </c>
      <c r="U18" s="71" t="s">
        <v>48</v>
      </c>
      <c r="V18" s="71"/>
      <c r="W18" s="71"/>
      <c r="X18" s="71"/>
      <c r="Y18" s="71"/>
      <c r="Z18" s="71"/>
      <c r="AA18" s="71"/>
      <c r="AB18" s="71"/>
      <c r="AC18" s="71"/>
      <c r="AD18" s="71"/>
      <c r="AE18" s="71"/>
      <c r="AF18" s="71"/>
      <c r="AG18" s="72"/>
      <c r="AH18" s="54"/>
      <c r="AI18" s="38" t="s">
        <v>45</v>
      </c>
      <c r="AJ18" s="38" t="s">
        <v>10</v>
      </c>
      <c r="AK18" s="38" t="s">
        <v>4</v>
      </c>
      <c r="AL18" s="54">
        <v>10</v>
      </c>
      <c r="FT18" s="56">
        <f>Menu!C20</f>
        <v>41136</v>
      </c>
    </row>
    <row r="19" spans="1:176" s="98" customFormat="1" ht="18">
      <c r="A19" s="49"/>
      <c r="B19" s="78"/>
      <c r="C19" s="73"/>
      <c r="D19" s="73"/>
      <c r="E19" s="73"/>
      <c r="F19" s="73"/>
      <c r="G19" s="73"/>
      <c r="H19" s="73"/>
      <c r="I19" s="73"/>
      <c r="J19" s="73"/>
      <c r="K19" s="73"/>
      <c r="L19" s="73"/>
      <c r="M19" s="73"/>
      <c r="N19" s="73" t="s">
        <v>48</v>
      </c>
      <c r="O19" s="73" t="s">
        <v>48</v>
      </c>
      <c r="P19" s="73" t="s">
        <v>48</v>
      </c>
      <c r="Q19" s="73" t="s">
        <v>48</v>
      </c>
      <c r="R19" s="73" t="s">
        <v>48</v>
      </c>
      <c r="S19" s="73" t="s">
        <v>48</v>
      </c>
      <c r="T19" s="73" t="s">
        <v>48</v>
      </c>
      <c r="U19" s="73" t="s">
        <v>48</v>
      </c>
      <c r="V19" s="73"/>
      <c r="W19" s="73"/>
      <c r="X19" s="73"/>
      <c r="Y19" s="73"/>
      <c r="Z19" s="73"/>
      <c r="AA19" s="73"/>
      <c r="AB19" s="73"/>
      <c r="AC19" s="73"/>
      <c r="AD19" s="73"/>
      <c r="AE19" s="73"/>
      <c r="AF19" s="73"/>
      <c r="AG19" s="74"/>
      <c r="AH19" s="54"/>
      <c r="AI19" s="38" t="s">
        <v>46</v>
      </c>
      <c r="AJ19" s="38" t="s">
        <v>11</v>
      </c>
      <c r="AK19" s="38" t="s">
        <v>4</v>
      </c>
      <c r="AL19" s="54">
        <v>11</v>
      </c>
      <c r="FT19" s="56">
        <f>Menu!C21</f>
        <v>41214</v>
      </c>
    </row>
    <row r="20" spans="1:176" s="98" customFormat="1" ht="18.600000000000001" thickBot="1">
      <c r="A20" s="49"/>
      <c r="B20" s="79" t="s">
        <v>64</v>
      </c>
      <c r="C20" s="75"/>
      <c r="D20" s="75"/>
      <c r="E20" s="75"/>
      <c r="F20" s="75"/>
      <c r="G20" s="75"/>
      <c r="H20" s="75"/>
      <c r="I20" s="75"/>
      <c r="J20" s="75"/>
      <c r="K20" s="75"/>
      <c r="L20" s="75"/>
      <c r="M20" s="75"/>
      <c r="N20" s="75"/>
      <c r="O20" s="75"/>
      <c r="P20" s="75"/>
      <c r="Q20" s="75"/>
      <c r="R20" s="75"/>
      <c r="S20" s="75"/>
      <c r="T20" s="75"/>
      <c r="U20" s="75"/>
      <c r="V20" s="75"/>
      <c r="W20" s="75" t="s">
        <v>111</v>
      </c>
      <c r="X20" s="75" t="s">
        <v>111</v>
      </c>
      <c r="Y20" s="75" t="s">
        <v>111</v>
      </c>
      <c r="Z20" s="75"/>
      <c r="AA20" s="75"/>
      <c r="AB20" s="75" t="s">
        <v>111</v>
      </c>
      <c r="AC20" s="75" t="s">
        <v>111</v>
      </c>
      <c r="AD20" s="75" t="s">
        <v>111</v>
      </c>
      <c r="AE20" s="75"/>
      <c r="AF20" s="75"/>
      <c r="AG20" s="76"/>
      <c r="AH20" s="54"/>
      <c r="AI20" s="39" t="s">
        <v>50</v>
      </c>
      <c r="AJ20" s="39" t="s">
        <v>1</v>
      </c>
      <c r="AK20" s="39" t="s">
        <v>100</v>
      </c>
      <c r="AL20" s="54">
        <v>12</v>
      </c>
      <c r="FT20" s="56">
        <f>Menu!C22</f>
        <v>41224</v>
      </c>
    </row>
    <row r="21" spans="1:176" s="98" customFormat="1" ht="18">
      <c r="A21" s="49"/>
      <c r="B21" s="77" t="s">
        <v>70</v>
      </c>
      <c r="C21" s="71"/>
      <c r="D21" s="71"/>
      <c r="E21" s="71"/>
      <c r="F21" s="71"/>
      <c r="G21" s="71"/>
      <c r="H21" s="71"/>
      <c r="I21" s="71"/>
      <c r="J21" s="71"/>
      <c r="K21" s="71"/>
      <c r="L21" s="71"/>
      <c r="M21" s="71"/>
      <c r="N21" s="71" t="s">
        <v>48</v>
      </c>
      <c r="O21" s="71" t="s">
        <v>48</v>
      </c>
      <c r="P21" s="71" t="s">
        <v>48</v>
      </c>
      <c r="Q21" s="71" t="s">
        <v>48</v>
      </c>
      <c r="R21" s="71" t="s">
        <v>48</v>
      </c>
      <c r="S21" s="71" t="s">
        <v>48</v>
      </c>
      <c r="T21" s="71" t="s">
        <v>48</v>
      </c>
      <c r="U21" s="71" t="s">
        <v>48</v>
      </c>
      <c r="V21" s="71"/>
      <c r="W21" s="71" t="s">
        <v>14</v>
      </c>
      <c r="X21" s="71" t="s">
        <v>14</v>
      </c>
      <c r="Y21" s="71" t="s">
        <v>14</v>
      </c>
      <c r="Z21" s="71"/>
      <c r="AA21" s="71"/>
      <c r="AB21" s="71" t="s">
        <v>47</v>
      </c>
      <c r="AC21" s="71" t="s">
        <v>49</v>
      </c>
      <c r="AD21" s="71"/>
      <c r="AE21" s="71"/>
      <c r="AF21" s="71"/>
      <c r="AG21" s="72"/>
      <c r="AH21" s="54"/>
      <c r="AI21" s="40" t="s">
        <v>51</v>
      </c>
      <c r="AJ21" s="40" t="s">
        <v>12</v>
      </c>
      <c r="AK21" s="40" t="s">
        <v>100</v>
      </c>
      <c r="AL21" s="54">
        <v>13</v>
      </c>
      <c r="FT21" s="56">
        <f>Menu!C23</f>
        <v>41268</v>
      </c>
    </row>
    <row r="22" spans="1:176" s="98" customFormat="1" ht="18">
      <c r="A22" s="49"/>
      <c r="B22" s="78"/>
      <c r="C22" s="73"/>
      <c r="D22" s="73"/>
      <c r="E22" s="73"/>
      <c r="F22" s="73"/>
      <c r="G22" s="73"/>
      <c r="H22" s="73"/>
      <c r="I22" s="73"/>
      <c r="J22" s="73"/>
      <c r="K22" s="73"/>
      <c r="L22" s="73"/>
      <c r="M22" s="73"/>
      <c r="N22" s="73" t="s">
        <v>48</v>
      </c>
      <c r="O22" s="73" t="s">
        <v>48</v>
      </c>
      <c r="P22" s="73" t="s">
        <v>48</v>
      </c>
      <c r="Q22" s="73" t="s">
        <v>48</v>
      </c>
      <c r="R22" s="73" t="s">
        <v>48</v>
      </c>
      <c r="S22" s="73" t="s">
        <v>48</v>
      </c>
      <c r="T22" s="73" t="s">
        <v>48</v>
      </c>
      <c r="U22" s="73" t="s">
        <v>48</v>
      </c>
      <c r="V22" s="73"/>
      <c r="W22" s="73" t="s">
        <v>14</v>
      </c>
      <c r="X22" s="73" t="s">
        <v>14</v>
      </c>
      <c r="Y22" s="73" t="s">
        <v>14</v>
      </c>
      <c r="Z22" s="73"/>
      <c r="AA22" s="73"/>
      <c r="AB22" s="73"/>
      <c r="AC22" s="73" t="s">
        <v>49</v>
      </c>
      <c r="AD22" s="73"/>
      <c r="AE22" s="73"/>
      <c r="AF22" s="73"/>
      <c r="AG22" s="74"/>
      <c r="AH22" s="54"/>
      <c r="AI22" s="40" t="s">
        <v>52</v>
      </c>
      <c r="AJ22" s="40" t="s">
        <v>94</v>
      </c>
      <c r="AK22" s="40" t="s">
        <v>100</v>
      </c>
      <c r="AL22" s="54">
        <v>14</v>
      </c>
      <c r="FT22" s="56">
        <f>Menu!C26</f>
        <v>41275</v>
      </c>
    </row>
    <row r="23" spans="1:176" s="98" customFormat="1" ht="18.600000000000001" thickBot="1">
      <c r="A23" s="49"/>
      <c r="B23" s="79" t="s">
        <v>64</v>
      </c>
      <c r="C23" s="75"/>
      <c r="D23" s="75"/>
      <c r="E23" s="75"/>
      <c r="F23" s="75"/>
      <c r="G23" s="75"/>
      <c r="H23" s="75"/>
      <c r="I23" s="75"/>
      <c r="J23" s="75"/>
      <c r="K23" s="75"/>
      <c r="L23" s="75"/>
      <c r="M23" s="75"/>
      <c r="N23" s="75"/>
      <c r="O23" s="75"/>
      <c r="P23" s="75"/>
      <c r="Q23" s="75"/>
      <c r="R23" s="75"/>
      <c r="S23" s="75"/>
      <c r="T23" s="75"/>
      <c r="U23" s="75"/>
      <c r="V23" s="75"/>
      <c r="W23" s="75"/>
      <c r="X23" s="75"/>
      <c r="Y23" s="75"/>
      <c r="Z23" s="75"/>
      <c r="AA23" s="75"/>
      <c r="AB23" s="75"/>
      <c r="AC23" s="75"/>
      <c r="AD23" s="75"/>
      <c r="AE23" s="75"/>
      <c r="AF23" s="75"/>
      <c r="AG23" s="76"/>
      <c r="AH23" s="54"/>
      <c r="AI23" s="41" t="s">
        <v>53</v>
      </c>
      <c r="AJ23" s="41" t="s">
        <v>13</v>
      </c>
      <c r="AK23" s="41" t="s">
        <v>100</v>
      </c>
      <c r="AL23" s="54">
        <v>15</v>
      </c>
      <c r="FT23" s="56">
        <f>Menu!C27</f>
        <v>41364</v>
      </c>
    </row>
    <row r="24" spans="1:176" s="98" customFormat="1" ht="18">
      <c r="A24" s="49"/>
      <c r="B24" s="77" t="s">
        <v>71</v>
      </c>
      <c r="C24" s="71"/>
      <c r="D24" s="71"/>
      <c r="E24" s="71"/>
      <c r="F24" s="71"/>
      <c r="G24" s="71"/>
      <c r="H24" s="71"/>
      <c r="I24" s="71"/>
      <c r="J24" s="71"/>
      <c r="K24" s="71"/>
      <c r="L24" s="71"/>
      <c r="M24" s="71"/>
      <c r="N24" s="71" t="s">
        <v>48</v>
      </c>
      <c r="O24" s="71" t="s">
        <v>48</v>
      </c>
      <c r="P24" s="71" t="s">
        <v>48</v>
      </c>
      <c r="Q24" s="71" t="s">
        <v>48</v>
      </c>
      <c r="R24" s="71" t="s">
        <v>48</v>
      </c>
      <c r="S24" s="71" t="s">
        <v>48</v>
      </c>
      <c r="T24" s="71" t="s">
        <v>48</v>
      </c>
      <c r="U24" s="71" t="s">
        <v>48</v>
      </c>
      <c r="V24" s="71"/>
      <c r="W24" s="71"/>
      <c r="X24" s="71"/>
      <c r="Y24" s="71"/>
      <c r="Z24" s="71"/>
      <c r="AA24" s="71"/>
      <c r="AB24" s="71"/>
      <c r="AC24" s="71"/>
      <c r="AD24" s="71"/>
      <c r="AE24" s="71"/>
      <c r="AF24" s="71"/>
      <c r="AG24" s="72"/>
      <c r="AH24" s="54"/>
      <c r="AI24" s="42" t="s">
        <v>54</v>
      </c>
      <c r="AJ24" s="42" t="s">
        <v>1</v>
      </c>
      <c r="AK24" s="42" t="s">
        <v>33</v>
      </c>
      <c r="AL24" s="54">
        <v>16</v>
      </c>
      <c r="FT24" s="56">
        <f>Menu!C28</f>
        <v>41365</v>
      </c>
    </row>
    <row r="25" spans="1:176" s="98" customFormat="1" ht="18">
      <c r="A25" s="49"/>
      <c r="B25" s="78"/>
      <c r="C25" s="73"/>
      <c r="D25" s="73"/>
      <c r="E25" s="73"/>
      <c r="F25" s="73"/>
      <c r="G25" s="73"/>
      <c r="H25" s="73"/>
      <c r="I25" s="73"/>
      <c r="J25" s="73"/>
      <c r="K25" s="73"/>
      <c r="L25" s="73"/>
      <c r="M25" s="73"/>
      <c r="N25" s="73" t="s">
        <v>48</v>
      </c>
      <c r="O25" s="73" t="s">
        <v>48</v>
      </c>
      <c r="P25" s="73" t="s">
        <v>48</v>
      </c>
      <c r="Q25" s="73" t="s">
        <v>48</v>
      </c>
      <c r="R25" s="73" t="s">
        <v>48</v>
      </c>
      <c r="S25" s="73" t="s">
        <v>48</v>
      </c>
      <c r="T25" s="73" t="s">
        <v>48</v>
      </c>
      <c r="U25" s="73" t="s">
        <v>48</v>
      </c>
      <c r="V25" s="73"/>
      <c r="W25" s="73"/>
      <c r="X25" s="73"/>
      <c r="Y25" s="73"/>
      <c r="Z25" s="73"/>
      <c r="AA25" s="73"/>
      <c r="AB25" s="73"/>
      <c r="AC25" s="73"/>
      <c r="AD25" s="73"/>
      <c r="AE25" s="73"/>
      <c r="AF25" s="73"/>
      <c r="AG25" s="74"/>
      <c r="AH25" s="54"/>
      <c r="AI25" s="43" t="s">
        <v>55</v>
      </c>
      <c r="AJ25" s="43" t="s">
        <v>12</v>
      </c>
      <c r="AK25" s="43" t="s">
        <v>33</v>
      </c>
      <c r="AL25" s="54">
        <v>17</v>
      </c>
      <c r="FT25" s="56">
        <f>Menu!C29</f>
        <v>41395</v>
      </c>
    </row>
    <row r="26" spans="1:176" s="98" customFormat="1" ht="18.600000000000001" thickBot="1">
      <c r="A26" s="49"/>
      <c r="B26" s="79" t="s">
        <v>64</v>
      </c>
      <c r="C26" s="75"/>
      <c r="D26" s="75"/>
      <c r="E26" s="75"/>
      <c r="F26" s="75"/>
      <c r="G26" s="75"/>
      <c r="H26" s="75"/>
      <c r="I26" s="75"/>
      <c r="J26" s="75"/>
      <c r="K26" s="75"/>
      <c r="L26" s="75"/>
      <c r="M26" s="75"/>
      <c r="N26" s="75"/>
      <c r="O26" s="75"/>
      <c r="P26" s="75"/>
      <c r="Q26" s="75"/>
      <c r="R26" s="75"/>
      <c r="S26" s="75"/>
      <c r="T26" s="75"/>
      <c r="U26" s="75"/>
      <c r="V26" s="75"/>
      <c r="W26" s="75"/>
      <c r="X26" s="75"/>
      <c r="Y26" s="75"/>
      <c r="Z26" s="75"/>
      <c r="AA26" s="75"/>
      <c r="AB26" s="75"/>
      <c r="AC26" s="75"/>
      <c r="AD26" s="75"/>
      <c r="AE26" s="75"/>
      <c r="AF26" s="75"/>
      <c r="AG26" s="76"/>
      <c r="AH26" s="54"/>
      <c r="AI26" s="43" t="s">
        <v>99</v>
      </c>
      <c r="AJ26" s="43" t="s">
        <v>94</v>
      </c>
      <c r="AK26" s="43" t="s">
        <v>33</v>
      </c>
      <c r="AL26" s="54">
        <v>18</v>
      </c>
      <c r="FT26" s="56">
        <f>Menu!C30</f>
        <v>41402</v>
      </c>
    </row>
    <row r="27" spans="1:176" s="98" customFormat="1" ht="18">
      <c r="A27" s="49"/>
      <c r="B27" s="77" t="s">
        <v>72</v>
      </c>
      <c r="C27" s="71"/>
      <c r="D27" s="71"/>
      <c r="E27" s="71"/>
      <c r="F27" s="71"/>
      <c r="G27" s="71"/>
      <c r="H27" s="71"/>
      <c r="I27" s="71"/>
      <c r="J27" s="71"/>
      <c r="K27" s="71"/>
      <c r="L27" s="71"/>
      <c r="M27" s="71"/>
      <c r="N27" s="71"/>
      <c r="O27" s="71"/>
      <c r="P27" s="71"/>
      <c r="Q27" s="71"/>
      <c r="R27" s="71"/>
      <c r="S27" s="71"/>
      <c r="T27" s="71"/>
      <c r="U27" s="71"/>
      <c r="V27" s="71"/>
      <c r="W27" s="71"/>
      <c r="X27" s="71"/>
      <c r="Y27" s="71"/>
      <c r="Z27" s="71"/>
      <c r="AA27" s="71"/>
      <c r="AB27" s="71"/>
      <c r="AC27" s="71"/>
      <c r="AD27" s="71"/>
      <c r="AE27" s="71"/>
      <c r="AF27" s="71"/>
      <c r="AG27" s="72"/>
      <c r="AH27" s="54"/>
      <c r="AI27" s="40" t="s">
        <v>56</v>
      </c>
      <c r="AJ27" s="40" t="s">
        <v>13</v>
      </c>
      <c r="AK27" s="40" t="s">
        <v>33</v>
      </c>
      <c r="AL27" s="54">
        <v>19</v>
      </c>
      <c r="FT27" s="56">
        <f>Menu!C31</f>
        <v>41403</v>
      </c>
    </row>
    <row r="28" spans="1:176" s="98" customFormat="1" ht="18">
      <c r="A28" s="49"/>
      <c r="B28" s="78"/>
      <c r="C28" s="73"/>
      <c r="D28" s="73"/>
      <c r="E28" s="73"/>
      <c r="F28" s="73"/>
      <c r="G28" s="73"/>
      <c r="H28" s="73"/>
      <c r="I28" s="73"/>
      <c r="J28" s="73"/>
      <c r="K28" s="73"/>
      <c r="L28" s="73"/>
      <c r="M28" s="73"/>
      <c r="N28" s="73"/>
      <c r="O28" s="73" t="s">
        <v>48</v>
      </c>
      <c r="P28" s="73" t="s">
        <v>48</v>
      </c>
      <c r="Q28" s="73"/>
      <c r="R28" s="73"/>
      <c r="S28" s="73"/>
      <c r="T28" s="73"/>
      <c r="U28" s="73"/>
      <c r="V28" s="73"/>
      <c r="W28" s="73"/>
      <c r="X28" s="73"/>
      <c r="Y28" s="73"/>
      <c r="Z28" s="73"/>
      <c r="AA28" s="73"/>
      <c r="AB28" s="73"/>
      <c r="AC28" s="73"/>
      <c r="AD28" s="73"/>
      <c r="AE28" s="73"/>
      <c r="AF28" s="73"/>
      <c r="AG28" s="74"/>
      <c r="AH28" s="54"/>
      <c r="AI28" s="69" t="s">
        <v>92</v>
      </c>
      <c r="AJ28" s="69" t="s">
        <v>90</v>
      </c>
      <c r="AK28" s="69" t="s">
        <v>95</v>
      </c>
      <c r="AL28" s="54">
        <v>20</v>
      </c>
      <c r="FT28" s="56">
        <f>Menu!C32</f>
        <v>41413</v>
      </c>
    </row>
    <row r="29" spans="1:176" s="98" customFormat="1" ht="18.600000000000001" thickBot="1">
      <c r="A29" s="49"/>
      <c r="B29" s="79" t="s">
        <v>64</v>
      </c>
      <c r="C29" s="75"/>
      <c r="D29" s="75"/>
      <c r="E29" s="75"/>
      <c r="F29" s="75"/>
      <c r="G29" s="75"/>
      <c r="H29" s="75"/>
      <c r="I29" s="75"/>
      <c r="J29" s="75"/>
      <c r="K29" s="75"/>
      <c r="L29" s="75"/>
      <c r="M29" s="75"/>
      <c r="N29" s="75"/>
      <c r="O29" s="75"/>
      <c r="P29" s="75"/>
      <c r="Q29" s="75"/>
      <c r="R29" s="75"/>
      <c r="S29" s="75"/>
      <c r="T29" s="75"/>
      <c r="U29" s="75"/>
      <c r="V29" s="75"/>
      <c r="W29" s="75"/>
      <c r="X29" s="75"/>
      <c r="Y29" s="75"/>
      <c r="Z29" s="75"/>
      <c r="AA29" s="75"/>
      <c r="AB29" s="75"/>
      <c r="AC29" s="75"/>
      <c r="AD29" s="75"/>
      <c r="AE29" s="75"/>
      <c r="AF29" s="75"/>
      <c r="AG29" s="76"/>
      <c r="AH29" s="54"/>
      <c r="AI29" s="69" t="s">
        <v>93</v>
      </c>
      <c r="AJ29" s="69" t="s">
        <v>91</v>
      </c>
      <c r="AK29" s="69" t="s">
        <v>95</v>
      </c>
      <c r="AL29" s="54">
        <v>21</v>
      </c>
      <c r="FT29" s="56">
        <f>Menu!C33</f>
        <v>41414</v>
      </c>
    </row>
    <row r="30" spans="1:176" s="98" customFormat="1" ht="18">
      <c r="A30" s="49"/>
      <c r="B30" s="77" t="s">
        <v>73</v>
      </c>
      <c r="C30" s="71"/>
      <c r="D30" s="71"/>
      <c r="E30" s="71"/>
      <c r="F30" s="71"/>
      <c r="G30" s="71"/>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2"/>
      <c r="AH30" s="54"/>
      <c r="AI30" s="44" t="s">
        <v>57</v>
      </c>
      <c r="AJ30" s="44" t="s">
        <v>16</v>
      </c>
      <c r="AK30" s="44" t="s">
        <v>15</v>
      </c>
      <c r="AL30" s="54">
        <v>22</v>
      </c>
      <c r="FT30" s="56">
        <f>Menu!C34</f>
        <v>41469</v>
      </c>
    </row>
    <row r="31" spans="1:176" s="98" customFormat="1" ht="18">
      <c r="A31" s="49"/>
      <c r="B31" s="78"/>
      <c r="C31" s="73"/>
      <c r="D31" s="73"/>
      <c r="E31" s="73"/>
      <c r="F31" s="73"/>
      <c r="G31" s="73"/>
      <c r="H31" s="73"/>
      <c r="I31" s="73"/>
      <c r="J31" s="73"/>
      <c r="K31" s="73"/>
      <c r="L31" s="73"/>
      <c r="M31" s="73"/>
      <c r="N31" s="73"/>
      <c r="O31" s="73"/>
      <c r="P31" s="73"/>
      <c r="Q31" s="73"/>
      <c r="R31" s="73"/>
      <c r="S31" s="73"/>
      <c r="T31" s="73"/>
      <c r="U31" s="73"/>
      <c r="V31" s="73"/>
      <c r="W31" s="73"/>
      <c r="X31" s="73"/>
      <c r="Y31" s="73"/>
      <c r="Z31" s="73"/>
      <c r="AA31" s="73"/>
      <c r="AB31" s="73"/>
      <c r="AC31" s="73"/>
      <c r="AD31" s="73"/>
      <c r="AE31" s="73"/>
      <c r="AF31" s="73"/>
      <c r="AG31" s="74"/>
      <c r="AH31" s="54"/>
      <c r="AI31" s="45" t="s">
        <v>58</v>
      </c>
      <c r="AJ31" s="45" t="s">
        <v>34</v>
      </c>
      <c r="AK31" s="45" t="s">
        <v>15</v>
      </c>
      <c r="AL31" s="54">
        <v>23</v>
      </c>
      <c r="FT31" s="56">
        <f>Menu!C35</f>
        <v>41501</v>
      </c>
    </row>
    <row r="32" spans="1:176" s="98" customFormat="1" ht="18.600000000000001" thickBot="1">
      <c r="A32" s="49"/>
      <c r="B32" s="79" t="s">
        <v>64</v>
      </c>
      <c r="C32" s="75"/>
      <c r="D32" s="75"/>
      <c r="E32" s="75"/>
      <c r="F32" s="75"/>
      <c r="G32" s="75"/>
      <c r="H32" s="75"/>
      <c r="I32" s="75"/>
      <c r="J32" s="75"/>
      <c r="K32" s="75"/>
      <c r="L32" s="75"/>
      <c r="M32" s="75"/>
      <c r="N32" s="75"/>
      <c r="O32" s="75"/>
      <c r="P32" s="75"/>
      <c r="Q32" s="75"/>
      <c r="R32" s="75"/>
      <c r="S32" s="75"/>
      <c r="T32" s="75"/>
      <c r="U32" s="75"/>
      <c r="V32" s="75"/>
      <c r="W32" s="75"/>
      <c r="X32" s="75"/>
      <c r="Y32" s="75"/>
      <c r="Z32" s="75"/>
      <c r="AA32" s="75"/>
      <c r="AB32" s="75"/>
      <c r="AC32" s="75"/>
      <c r="AD32" s="75"/>
      <c r="AE32" s="75"/>
      <c r="AF32" s="75"/>
      <c r="AG32" s="76"/>
      <c r="AH32" s="54"/>
      <c r="AI32" s="45" t="s">
        <v>59</v>
      </c>
      <c r="AJ32" s="45" t="s">
        <v>35</v>
      </c>
      <c r="AK32" s="45" t="s">
        <v>15</v>
      </c>
      <c r="AL32" s="54">
        <v>24</v>
      </c>
      <c r="FT32" s="56">
        <f>Menu!C36</f>
        <v>41579</v>
      </c>
    </row>
    <row r="33" spans="1:176" s="98" customFormat="1" ht="18">
      <c r="A33" s="49"/>
      <c r="B33" s="77" t="s">
        <v>74</v>
      </c>
      <c r="C33" s="71"/>
      <c r="D33" s="71"/>
      <c r="E33" s="71"/>
      <c r="F33" s="71"/>
      <c r="G33" s="71"/>
      <c r="H33" s="71"/>
      <c r="I33" s="71"/>
      <c r="J33" s="71"/>
      <c r="K33" s="71"/>
      <c r="L33" s="71"/>
      <c r="M33" s="71"/>
      <c r="N33" s="71"/>
      <c r="O33" s="71"/>
      <c r="P33" s="71"/>
      <c r="Q33" s="71"/>
      <c r="R33" s="71"/>
      <c r="S33" s="71"/>
      <c r="T33" s="71"/>
      <c r="U33" s="71"/>
      <c r="V33" s="71"/>
      <c r="W33" s="71"/>
      <c r="X33" s="71"/>
      <c r="Y33" s="71"/>
      <c r="Z33" s="71"/>
      <c r="AA33" s="71"/>
      <c r="AB33" s="71"/>
      <c r="AC33" s="71"/>
      <c r="AD33" s="71"/>
      <c r="AE33" s="71"/>
      <c r="AF33" s="71"/>
      <c r="AG33" s="72"/>
      <c r="AH33" s="54"/>
      <c r="AI33" s="45" t="s">
        <v>60</v>
      </c>
      <c r="AJ33" s="45" t="s">
        <v>36</v>
      </c>
      <c r="AK33" s="45" t="s">
        <v>15</v>
      </c>
      <c r="AL33" s="54">
        <v>25</v>
      </c>
      <c r="FT33" s="56">
        <f>Menu!C37</f>
        <v>41589</v>
      </c>
    </row>
    <row r="34" spans="1:176" s="98" customFormat="1" ht="18">
      <c r="A34" s="49"/>
      <c r="B34" s="78"/>
      <c r="C34" s="73"/>
      <c r="D34" s="73"/>
      <c r="E34" s="73"/>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73"/>
      <c r="AF34" s="73"/>
      <c r="AG34" s="74"/>
      <c r="AH34" s="54"/>
      <c r="AI34" s="45" t="s">
        <v>61</v>
      </c>
      <c r="AJ34" s="45" t="s">
        <v>37</v>
      </c>
      <c r="AK34" s="45" t="s">
        <v>15</v>
      </c>
      <c r="AL34" s="54">
        <v>26</v>
      </c>
      <c r="FT34" s="56">
        <f>Menu!C38</f>
        <v>41633</v>
      </c>
    </row>
    <row r="35" spans="1:176" s="98" customFormat="1" ht="18.600000000000001" thickBot="1">
      <c r="A35" s="49"/>
      <c r="B35" s="79" t="s">
        <v>64</v>
      </c>
      <c r="C35" s="75"/>
      <c r="D35" s="75"/>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6"/>
      <c r="AH35" s="54"/>
      <c r="AI35" s="45" t="s">
        <v>62</v>
      </c>
      <c r="AJ35" s="45" t="s">
        <v>38</v>
      </c>
      <c r="AK35" s="45" t="s">
        <v>15</v>
      </c>
      <c r="AL35" s="54">
        <v>27</v>
      </c>
    </row>
    <row r="36" spans="1:176" s="98" customFormat="1" ht="18">
      <c r="A36" s="49"/>
      <c r="B36" s="77" t="s">
        <v>75</v>
      </c>
      <c r="C36" s="71"/>
      <c r="D36" s="71"/>
      <c r="E36" s="71"/>
      <c r="F36" s="71"/>
      <c r="G36" s="71"/>
      <c r="H36" s="71"/>
      <c r="I36" s="71"/>
      <c r="J36" s="71"/>
      <c r="K36" s="71"/>
      <c r="L36" s="71"/>
      <c r="M36" s="71"/>
      <c r="N36" s="71"/>
      <c r="O36" s="71"/>
      <c r="P36" s="71"/>
      <c r="Q36" s="71"/>
      <c r="R36" s="71"/>
      <c r="S36" s="71"/>
      <c r="T36" s="71"/>
      <c r="U36" s="71"/>
      <c r="V36" s="71"/>
      <c r="W36" s="71"/>
      <c r="X36" s="71"/>
      <c r="Y36" s="71"/>
      <c r="Z36" s="71"/>
      <c r="AA36" s="71"/>
      <c r="AB36" s="71"/>
      <c r="AC36" s="71"/>
      <c r="AD36" s="71"/>
      <c r="AE36" s="71"/>
      <c r="AF36" s="71"/>
      <c r="AG36" s="72"/>
      <c r="AH36" s="54"/>
      <c r="AI36" s="45" t="s">
        <v>63</v>
      </c>
      <c r="AJ36" s="45" t="s">
        <v>39</v>
      </c>
      <c r="AK36" s="45" t="s">
        <v>15</v>
      </c>
      <c r="AL36" s="54">
        <v>28</v>
      </c>
    </row>
    <row r="37" spans="1:176" s="98" customFormat="1" ht="18">
      <c r="A37" s="49"/>
      <c r="B37" s="78"/>
      <c r="C37" s="73"/>
      <c r="D37" s="73"/>
      <c r="E37" s="73"/>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73"/>
      <c r="AF37" s="73"/>
      <c r="AG37" s="74"/>
      <c r="AH37" s="54"/>
      <c r="AI37" s="45" t="s">
        <v>97</v>
      </c>
      <c r="AJ37" s="45" t="s">
        <v>102</v>
      </c>
      <c r="AK37" s="45" t="s">
        <v>98</v>
      </c>
      <c r="AL37" s="54">
        <v>29</v>
      </c>
    </row>
    <row r="38" spans="1:176" s="98" customFormat="1" ht="18.600000000000001" thickBot="1">
      <c r="A38" s="49"/>
      <c r="B38" s="79" t="s">
        <v>64</v>
      </c>
      <c r="C38" s="75"/>
      <c r="D38" s="75"/>
      <c r="E38" s="75"/>
      <c r="F38" s="75"/>
      <c r="G38" s="75"/>
      <c r="H38" s="75"/>
      <c r="I38" s="75"/>
      <c r="J38" s="75"/>
      <c r="K38" s="75"/>
      <c r="L38" s="75"/>
      <c r="M38" s="75"/>
      <c r="N38" s="75"/>
      <c r="O38" s="75"/>
      <c r="P38" s="75"/>
      <c r="Q38" s="75"/>
      <c r="R38" s="75"/>
      <c r="S38" s="75"/>
      <c r="T38" s="75"/>
      <c r="U38" s="75"/>
      <c r="V38" s="75"/>
      <c r="W38" s="75"/>
      <c r="X38" s="75"/>
      <c r="Y38" s="75"/>
      <c r="Z38" s="75"/>
      <c r="AA38" s="75"/>
      <c r="AB38" s="75"/>
      <c r="AC38" s="75"/>
      <c r="AD38" s="75"/>
      <c r="AE38" s="75"/>
      <c r="AF38" s="75"/>
      <c r="AG38" s="76"/>
      <c r="AH38" s="54"/>
      <c r="AI38" s="65" t="s">
        <v>14</v>
      </c>
      <c r="AJ38" s="65" t="s">
        <v>103</v>
      </c>
      <c r="AK38" s="65" t="s">
        <v>14</v>
      </c>
      <c r="AL38" s="54">
        <v>30</v>
      </c>
    </row>
    <row r="39" spans="1:176" s="98" customFormat="1" ht="18">
      <c r="A39" s="49"/>
      <c r="B39" s="77" t="s">
        <v>75</v>
      </c>
      <c r="C39" s="71"/>
      <c r="D39" s="71"/>
      <c r="E39" s="71"/>
      <c r="F39" s="71"/>
      <c r="G39" s="71"/>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2"/>
      <c r="AH39" s="54"/>
      <c r="AI39" s="45"/>
      <c r="AJ39" s="45"/>
      <c r="AK39" s="45"/>
      <c r="AL39" s="54">
        <v>31</v>
      </c>
    </row>
    <row r="40" spans="1:176" s="98" customFormat="1" ht="18">
      <c r="A40" s="49"/>
      <c r="B40" s="78"/>
      <c r="C40" s="73"/>
      <c r="D40" s="73"/>
      <c r="E40" s="73"/>
      <c r="F40" s="73"/>
      <c r="G40" s="73"/>
      <c r="H40" s="73"/>
      <c r="I40" s="73"/>
      <c r="J40" s="73"/>
      <c r="K40" s="73"/>
      <c r="L40" s="73"/>
      <c r="M40" s="73"/>
      <c r="N40" s="73"/>
      <c r="O40" s="73"/>
      <c r="P40" s="73"/>
      <c r="Q40" s="73"/>
      <c r="R40" s="73"/>
      <c r="S40" s="73"/>
      <c r="T40" s="73"/>
      <c r="U40" s="73"/>
      <c r="V40" s="73"/>
      <c r="W40" s="73"/>
      <c r="X40" s="73"/>
      <c r="Y40" s="73"/>
      <c r="Z40" s="73"/>
      <c r="AA40" s="73"/>
      <c r="AB40" s="73"/>
      <c r="AC40" s="73"/>
      <c r="AD40" s="73"/>
      <c r="AE40" s="73"/>
      <c r="AF40" s="73"/>
      <c r="AG40" s="74"/>
      <c r="AH40" s="54"/>
      <c r="AI40" s="45"/>
      <c r="AJ40" s="45"/>
      <c r="AK40" s="45"/>
      <c r="AL40" s="54">
        <v>32</v>
      </c>
    </row>
    <row r="41" spans="1:176" s="98" customFormat="1" ht="18.600000000000001" thickBot="1">
      <c r="A41" s="49"/>
      <c r="B41" s="79" t="s">
        <v>65</v>
      </c>
      <c r="C41" s="75"/>
      <c r="D41" s="75"/>
      <c r="E41" s="75"/>
      <c r="F41" s="75"/>
      <c r="G41" s="75"/>
      <c r="H41" s="75"/>
      <c r="I41" s="75"/>
      <c r="J41" s="75"/>
      <c r="K41" s="75"/>
      <c r="L41" s="75"/>
      <c r="M41" s="75"/>
      <c r="N41" s="75"/>
      <c r="O41" s="75"/>
      <c r="P41" s="75"/>
      <c r="Q41" s="75"/>
      <c r="R41" s="75"/>
      <c r="S41" s="75"/>
      <c r="T41" s="75"/>
      <c r="U41" s="75"/>
      <c r="V41" s="75"/>
      <c r="W41" s="75"/>
      <c r="X41" s="75"/>
      <c r="Y41" s="75"/>
      <c r="Z41" s="75"/>
      <c r="AA41" s="75"/>
      <c r="AB41" s="75"/>
      <c r="AC41" s="75"/>
      <c r="AD41" s="75"/>
      <c r="AE41" s="75"/>
      <c r="AF41" s="75"/>
      <c r="AG41" s="76"/>
      <c r="AH41" s="54"/>
      <c r="AI41" s="45"/>
      <c r="AJ41" s="45"/>
      <c r="AK41" s="45"/>
      <c r="AL41" s="54">
        <v>33</v>
      </c>
    </row>
    <row r="42" spans="1:176" s="98" customFormat="1" ht="18">
      <c r="A42" s="49"/>
      <c r="B42" s="77" t="s">
        <v>76</v>
      </c>
      <c r="C42" s="71"/>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2"/>
      <c r="AH42" s="54"/>
      <c r="AI42" s="45"/>
      <c r="AJ42" s="45"/>
      <c r="AK42" s="45"/>
      <c r="AL42" s="54">
        <v>34</v>
      </c>
      <c r="FT42" s="56"/>
    </row>
    <row r="43" spans="1:176" s="98" customFormat="1" ht="18">
      <c r="A43" s="49"/>
      <c r="B43" s="78"/>
      <c r="C43" s="73"/>
      <c r="D43" s="73"/>
      <c r="E43" s="73"/>
      <c r="F43" s="73"/>
      <c r="G43" s="73"/>
      <c r="H43" s="73"/>
      <c r="I43" s="73"/>
      <c r="J43" s="73"/>
      <c r="K43" s="73"/>
      <c r="L43" s="73"/>
      <c r="M43" s="73"/>
      <c r="N43" s="73"/>
      <c r="O43" s="73"/>
      <c r="P43" s="73"/>
      <c r="Q43" s="73"/>
      <c r="R43" s="73"/>
      <c r="S43" s="73"/>
      <c r="T43" s="73"/>
      <c r="U43" s="73"/>
      <c r="V43" s="73"/>
      <c r="W43" s="73"/>
      <c r="X43" s="73"/>
      <c r="Y43" s="73"/>
      <c r="Z43" s="73"/>
      <c r="AA43" s="73"/>
      <c r="AB43" s="73"/>
      <c r="AC43" s="73"/>
      <c r="AD43" s="73"/>
      <c r="AE43" s="73"/>
      <c r="AF43" s="73"/>
      <c r="AG43" s="74"/>
      <c r="AH43" s="54"/>
      <c r="AI43" s="45"/>
      <c r="AJ43" s="45"/>
      <c r="AK43" s="45"/>
      <c r="AL43" s="54">
        <v>35</v>
      </c>
      <c r="FT43" s="56"/>
    </row>
    <row r="44" spans="1:176" s="98" customFormat="1" ht="18.600000000000001" thickBot="1">
      <c r="A44" s="49"/>
      <c r="B44" s="79" t="s">
        <v>65</v>
      </c>
      <c r="C44" s="75"/>
      <c r="D44" s="75"/>
      <c r="E44" s="75"/>
      <c r="F44" s="75"/>
      <c r="G44" s="75"/>
      <c r="H44" s="75"/>
      <c r="I44" s="75"/>
      <c r="J44" s="75"/>
      <c r="K44" s="75"/>
      <c r="L44" s="75"/>
      <c r="M44" s="75"/>
      <c r="N44" s="75"/>
      <c r="O44" s="75"/>
      <c r="P44" s="75"/>
      <c r="Q44" s="75"/>
      <c r="R44" s="75"/>
      <c r="S44" s="75"/>
      <c r="T44" s="75"/>
      <c r="U44" s="75"/>
      <c r="V44" s="75"/>
      <c r="W44" s="75"/>
      <c r="X44" s="75"/>
      <c r="Y44" s="75"/>
      <c r="Z44" s="75"/>
      <c r="AA44" s="75"/>
      <c r="AB44" s="75"/>
      <c r="AC44" s="75"/>
      <c r="AD44" s="75"/>
      <c r="AE44" s="75"/>
      <c r="AF44" s="75"/>
      <c r="AG44" s="76"/>
      <c r="AH44" s="54"/>
      <c r="AI44" s="45"/>
      <c r="AJ44" s="45"/>
      <c r="AK44" s="45"/>
      <c r="AL44" s="54">
        <v>36</v>
      </c>
      <c r="FT44" s="56"/>
    </row>
    <row r="45" spans="1:176" s="98" customFormat="1" ht="18">
      <c r="A45" s="49"/>
      <c r="B45" s="77" t="s">
        <v>77</v>
      </c>
      <c r="C45" s="71"/>
      <c r="D45" s="71"/>
      <c r="E45" s="71"/>
      <c r="F45" s="71"/>
      <c r="G45" s="71"/>
      <c r="H45" s="71"/>
      <c r="I45" s="71"/>
      <c r="J45" s="71"/>
      <c r="K45" s="71"/>
      <c r="L45" s="71"/>
      <c r="M45" s="71"/>
      <c r="N45" s="71"/>
      <c r="O45" s="71"/>
      <c r="P45" s="71"/>
      <c r="Q45" s="71"/>
      <c r="R45" s="71"/>
      <c r="S45" s="71"/>
      <c r="T45" s="71"/>
      <c r="U45" s="71"/>
      <c r="V45" s="71"/>
      <c r="W45" s="71"/>
      <c r="X45" s="71"/>
      <c r="Y45" s="71"/>
      <c r="Z45" s="71"/>
      <c r="AA45" s="71"/>
      <c r="AB45" s="71"/>
      <c r="AC45" s="71"/>
      <c r="AD45" s="71"/>
      <c r="AE45" s="71"/>
      <c r="AF45" s="71"/>
      <c r="AG45" s="72"/>
      <c r="AH45" s="54"/>
      <c r="AI45" s="45"/>
      <c r="AJ45" s="45"/>
      <c r="AK45" s="45"/>
      <c r="AL45" s="54">
        <v>37</v>
      </c>
      <c r="FT45" s="56"/>
    </row>
    <row r="46" spans="1:176" s="98" customFormat="1" ht="18">
      <c r="A46" s="49"/>
      <c r="B46" s="78"/>
      <c r="C46" s="73"/>
      <c r="D46" s="73"/>
      <c r="E46" s="73"/>
      <c r="F46" s="73"/>
      <c r="G46" s="73"/>
      <c r="H46" s="73"/>
      <c r="I46" s="73"/>
      <c r="J46" s="73"/>
      <c r="K46" s="73"/>
      <c r="L46" s="73"/>
      <c r="M46" s="73"/>
      <c r="N46" s="73"/>
      <c r="O46" s="73"/>
      <c r="P46" s="73"/>
      <c r="Q46" s="73"/>
      <c r="R46" s="73"/>
      <c r="S46" s="73"/>
      <c r="T46" s="73"/>
      <c r="U46" s="73"/>
      <c r="V46" s="73"/>
      <c r="W46" s="73"/>
      <c r="X46" s="73"/>
      <c r="Y46" s="73"/>
      <c r="Z46" s="73"/>
      <c r="AA46" s="73"/>
      <c r="AB46" s="73"/>
      <c r="AC46" s="73"/>
      <c r="AD46" s="73"/>
      <c r="AE46" s="73"/>
      <c r="AF46" s="73"/>
      <c r="AG46" s="74"/>
      <c r="AH46" s="54"/>
      <c r="AI46" s="45"/>
      <c r="AJ46" s="45"/>
      <c r="AK46" s="45"/>
      <c r="AL46" s="54">
        <v>38</v>
      </c>
      <c r="FT46" s="56"/>
    </row>
    <row r="47" spans="1:176" s="98" customFormat="1" ht="18.600000000000001" thickBot="1">
      <c r="A47" s="49"/>
      <c r="B47" s="79" t="s">
        <v>65</v>
      </c>
      <c r="C47" s="75"/>
      <c r="D47" s="75"/>
      <c r="E47" s="75"/>
      <c r="F47" s="75"/>
      <c r="G47" s="75"/>
      <c r="H47" s="75"/>
      <c r="I47" s="75"/>
      <c r="J47" s="75"/>
      <c r="K47" s="75"/>
      <c r="L47" s="75"/>
      <c r="M47" s="75"/>
      <c r="N47" s="75"/>
      <c r="O47" s="75"/>
      <c r="P47" s="75"/>
      <c r="Q47" s="75"/>
      <c r="R47" s="75"/>
      <c r="S47" s="75"/>
      <c r="T47" s="75"/>
      <c r="U47" s="75"/>
      <c r="V47" s="75"/>
      <c r="W47" s="75"/>
      <c r="X47" s="75"/>
      <c r="Y47" s="75"/>
      <c r="Z47" s="75"/>
      <c r="AA47" s="75"/>
      <c r="AB47" s="75"/>
      <c r="AC47" s="75"/>
      <c r="AD47" s="75"/>
      <c r="AE47" s="75"/>
      <c r="AF47" s="75"/>
      <c r="AG47" s="76"/>
      <c r="AH47" s="54"/>
      <c r="AI47" s="45"/>
      <c r="AJ47" s="45"/>
      <c r="AK47" s="45"/>
      <c r="AL47" s="54">
        <v>39</v>
      </c>
      <c r="FT47" s="56"/>
    </row>
    <row r="48" spans="1:176" s="98" customFormat="1" ht="18">
      <c r="A48" s="49"/>
      <c r="B48" s="77" t="s">
        <v>78</v>
      </c>
      <c r="C48" s="71"/>
      <c r="D48" s="71"/>
      <c r="E48" s="71"/>
      <c r="F48" s="71"/>
      <c r="G48" s="71"/>
      <c r="H48" s="71"/>
      <c r="I48" s="71"/>
      <c r="J48" s="71"/>
      <c r="K48" s="71"/>
      <c r="L48" s="71"/>
      <c r="M48" s="71"/>
      <c r="N48" s="71"/>
      <c r="O48" s="71"/>
      <c r="P48" s="71"/>
      <c r="Q48" s="71"/>
      <c r="R48" s="71"/>
      <c r="S48" s="71"/>
      <c r="T48" s="71"/>
      <c r="U48" s="71"/>
      <c r="V48" s="71"/>
      <c r="W48" s="71"/>
      <c r="X48" s="71"/>
      <c r="Y48" s="71"/>
      <c r="Z48" s="71"/>
      <c r="AA48" s="71"/>
      <c r="AB48" s="71"/>
      <c r="AC48" s="71"/>
      <c r="AD48" s="71"/>
      <c r="AE48" s="71"/>
      <c r="AF48" s="71"/>
      <c r="AG48" s="72"/>
      <c r="AH48" s="54"/>
      <c r="AI48" s="45"/>
      <c r="AJ48" s="45"/>
      <c r="AK48" s="45"/>
      <c r="AL48" s="54">
        <v>40</v>
      </c>
      <c r="FT48" s="56"/>
    </row>
    <row r="49" spans="1:176" s="98" customFormat="1" ht="18">
      <c r="A49" s="49"/>
      <c r="B49" s="78"/>
      <c r="C49" s="73"/>
      <c r="D49" s="73"/>
      <c r="E49" s="73"/>
      <c r="F49" s="73"/>
      <c r="G49" s="73"/>
      <c r="H49" s="73"/>
      <c r="I49" s="73"/>
      <c r="J49" s="73"/>
      <c r="K49" s="73"/>
      <c r="L49" s="73"/>
      <c r="M49" s="73"/>
      <c r="N49" s="73"/>
      <c r="O49" s="73"/>
      <c r="P49" s="73"/>
      <c r="Q49" s="73"/>
      <c r="R49" s="73"/>
      <c r="S49" s="73"/>
      <c r="T49" s="73"/>
      <c r="U49" s="73"/>
      <c r="V49" s="73"/>
      <c r="W49" s="73"/>
      <c r="X49" s="73"/>
      <c r="Y49" s="73"/>
      <c r="Z49" s="73"/>
      <c r="AA49" s="73"/>
      <c r="AB49" s="73"/>
      <c r="AC49" s="73"/>
      <c r="AD49" s="73"/>
      <c r="AE49" s="73"/>
      <c r="AF49" s="73"/>
      <c r="AG49" s="74"/>
      <c r="AH49" s="54"/>
      <c r="AI49" s="54"/>
      <c r="AJ49" s="54"/>
      <c r="AK49" s="54"/>
      <c r="AL49" s="54"/>
      <c r="FT49" s="56"/>
    </row>
    <row r="50" spans="1:176" s="98" customFormat="1" ht="18.600000000000001" thickBot="1">
      <c r="A50" s="49"/>
      <c r="B50" s="79" t="s">
        <v>65</v>
      </c>
      <c r="C50" s="75"/>
      <c r="D50" s="75"/>
      <c r="E50" s="75"/>
      <c r="F50" s="75"/>
      <c r="G50" s="75"/>
      <c r="H50" s="75"/>
      <c r="I50" s="75"/>
      <c r="J50" s="75"/>
      <c r="K50" s="75"/>
      <c r="L50" s="75"/>
      <c r="M50" s="75"/>
      <c r="N50" s="75"/>
      <c r="O50" s="75"/>
      <c r="P50" s="75"/>
      <c r="Q50" s="75"/>
      <c r="R50" s="75"/>
      <c r="S50" s="75"/>
      <c r="T50" s="75"/>
      <c r="U50" s="75"/>
      <c r="V50" s="75"/>
      <c r="W50" s="75"/>
      <c r="X50" s="75"/>
      <c r="Y50" s="75"/>
      <c r="Z50" s="75"/>
      <c r="AA50" s="75"/>
      <c r="AB50" s="75"/>
      <c r="AC50" s="75"/>
      <c r="AD50" s="75"/>
      <c r="AE50" s="75"/>
      <c r="AF50" s="75"/>
      <c r="AG50" s="76"/>
      <c r="AH50" s="54"/>
      <c r="AI50" s="54"/>
      <c r="AJ50" s="54"/>
      <c r="AK50" s="54"/>
      <c r="AL50" s="54"/>
      <c r="FT50" s="56"/>
    </row>
    <row r="51" spans="1:176" s="98" customFormat="1" ht="18">
      <c r="A51" s="49"/>
      <c r="B51" s="94" t="s">
        <v>79</v>
      </c>
      <c r="C51" s="71"/>
      <c r="D51" s="71"/>
      <c r="E51" s="71"/>
      <c r="F51" s="71"/>
      <c r="G51" s="71"/>
      <c r="H51" s="71"/>
      <c r="I51" s="71"/>
      <c r="J51" s="71"/>
      <c r="K51" s="71"/>
      <c r="L51" s="71"/>
      <c r="M51" s="71"/>
      <c r="N51" s="71"/>
      <c r="O51" s="71"/>
      <c r="P51" s="71"/>
      <c r="Q51" s="71"/>
      <c r="R51" s="71"/>
      <c r="S51" s="71"/>
      <c r="T51" s="71"/>
      <c r="U51" s="71"/>
      <c r="V51" s="71"/>
      <c r="W51" s="71"/>
      <c r="X51" s="71"/>
      <c r="Y51" s="71"/>
      <c r="Z51" s="71"/>
      <c r="AA51" s="71"/>
      <c r="AB51" s="71"/>
      <c r="AC51" s="71"/>
      <c r="AD51" s="71"/>
      <c r="AE51" s="71"/>
      <c r="AF51" s="71"/>
      <c r="AG51" s="72"/>
      <c r="AH51" s="54"/>
      <c r="AI51" s="54"/>
      <c r="AJ51" s="54"/>
      <c r="AK51" s="54"/>
      <c r="AL51" s="54"/>
      <c r="FT51" s="56"/>
    </row>
    <row r="52" spans="1:176" s="98" customFormat="1" ht="18">
      <c r="A52" s="49"/>
      <c r="B52" s="95"/>
      <c r="C52" s="73"/>
      <c r="D52" s="73"/>
      <c r="E52" s="73"/>
      <c r="F52" s="73"/>
      <c r="G52" s="73"/>
      <c r="H52" s="73"/>
      <c r="I52" s="73"/>
      <c r="J52" s="73"/>
      <c r="K52" s="73"/>
      <c r="L52" s="73"/>
      <c r="M52" s="73"/>
      <c r="N52" s="73"/>
      <c r="O52" s="73"/>
      <c r="P52" s="73"/>
      <c r="Q52" s="73"/>
      <c r="R52" s="73"/>
      <c r="S52" s="73"/>
      <c r="T52" s="73"/>
      <c r="U52" s="73"/>
      <c r="V52" s="73"/>
      <c r="W52" s="73"/>
      <c r="X52" s="73"/>
      <c r="Y52" s="73"/>
      <c r="Z52" s="73"/>
      <c r="AA52" s="73"/>
      <c r="AB52" s="73"/>
      <c r="AC52" s="73"/>
      <c r="AD52" s="73"/>
      <c r="AE52" s="73"/>
      <c r="AF52" s="73"/>
      <c r="AG52" s="74"/>
      <c r="AH52" s="54"/>
      <c r="AI52" s="54"/>
      <c r="AJ52" s="54"/>
      <c r="AK52" s="54"/>
      <c r="AL52" s="54"/>
      <c r="FT52" s="56"/>
    </row>
    <row r="53" spans="1:176" s="98" customFormat="1" ht="18.600000000000001" thickBot="1">
      <c r="A53" s="49"/>
      <c r="B53" s="96" t="s">
        <v>88</v>
      </c>
      <c r="C53" s="75"/>
      <c r="D53" s="75"/>
      <c r="E53" s="75"/>
      <c r="F53" s="75"/>
      <c r="G53" s="75"/>
      <c r="H53" s="75"/>
      <c r="I53" s="75"/>
      <c r="J53" s="75"/>
      <c r="K53" s="75"/>
      <c r="L53" s="75"/>
      <c r="M53" s="75"/>
      <c r="N53" s="75"/>
      <c r="O53" s="75"/>
      <c r="P53" s="75"/>
      <c r="Q53" s="75"/>
      <c r="R53" s="75"/>
      <c r="S53" s="75"/>
      <c r="T53" s="75"/>
      <c r="U53" s="75"/>
      <c r="V53" s="75"/>
      <c r="W53" s="75"/>
      <c r="X53" s="75"/>
      <c r="Y53" s="75"/>
      <c r="Z53" s="75"/>
      <c r="AA53" s="75"/>
      <c r="AB53" s="75"/>
      <c r="AC53" s="75"/>
      <c r="AD53" s="75"/>
      <c r="AE53" s="75"/>
      <c r="AF53" s="75"/>
      <c r="AG53" s="76"/>
      <c r="AH53" s="54"/>
      <c r="AI53" s="54"/>
      <c r="AJ53" s="54"/>
      <c r="AK53" s="54"/>
      <c r="AL53" s="54"/>
      <c r="FT53" s="56"/>
    </row>
    <row r="54" spans="1:176" s="98" customFormat="1" ht="18">
      <c r="A54" s="49"/>
      <c r="B54" s="94" t="s">
        <v>80</v>
      </c>
      <c r="C54" s="71"/>
      <c r="D54" s="71"/>
      <c r="E54" s="71"/>
      <c r="F54" s="71"/>
      <c r="G54" s="71"/>
      <c r="H54" s="71"/>
      <c r="I54" s="71"/>
      <c r="J54" s="71"/>
      <c r="K54" s="71"/>
      <c r="L54" s="71"/>
      <c r="M54" s="71"/>
      <c r="N54" s="71"/>
      <c r="O54" s="71"/>
      <c r="P54" s="71"/>
      <c r="Q54" s="71"/>
      <c r="R54" s="71"/>
      <c r="S54" s="71"/>
      <c r="T54" s="71"/>
      <c r="U54" s="71"/>
      <c r="V54" s="71"/>
      <c r="W54" s="71"/>
      <c r="X54" s="71"/>
      <c r="Y54" s="71"/>
      <c r="Z54" s="71"/>
      <c r="AA54" s="71"/>
      <c r="AB54" s="71"/>
      <c r="AC54" s="71"/>
      <c r="AD54" s="71"/>
      <c r="AE54" s="71"/>
      <c r="AF54" s="71"/>
      <c r="AG54" s="72"/>
      <c r="AH54" s="54"/>
      <c r="AI54" s="54"/>
      <c r="AJ54" s="54"/>
      <c r="AK54" s="54"/>
      <c r="AL54" s="54"/>
    </row>
    <row r="55" spans="1:176" s="98" customFormat="1" ht="18">
      <c r="A55" s="49"/>
      <c r="B55" s="95"/>
      <c r="C55" s="73"/>
      <c r="D55" s="73"/>
      <c r="E55" s="73"/>
      <c r="F55" s="73"/>
      <c r="G55" s="73"/>
      <c r="H55" s="73"/>
      <c r="I55" s="73"/>
      <c r="J55" s="73"/>
      <c r="K55" s="73"/>
      <c r="L55" s="73"/>
      <c r="M55" s="73"/>
      <c r="N55" s="73"/>
      <c r="O55" s="73"/>
      <c r="P55" s="73"/>
      <c r="Q55" s="73"/>
      <c r="R55" s="73"/>
      <c r="S55" s="73"/>
      <c r="T55" s="73"/>
      <c r="U55" s="73"/>
      <c r="V55" s="73"/>
      <c r="W55" s="73"/>
      <c r="X55" s="73"/>
      <c r="Y55" s="73"/>
      <c r="Z55" s="73"/>
      <c r="AA55" s="73"/>
      <c r="AB55" s="73"/>
      <c r="AC55" s="73"/>
      <c r="AD55" s="73"/>
      <c r="AE55" s="73"/>
      <c r="AF55" s="73"/>
      <c r="AG55" s="74"/>
      <c r="AH55" s="54"/>
      <c r="AI55" s="54"/>
      <c r="AJ55" s="54"/>
      <c r="AK55" s="54"/>
      <c r="AL55" s="54"/>
      <c r="FT55" s="56"/>
    </row>
    <row r="56" spans="1:176" s="98" customFormat="1" ht="18.600000000000001" thickBot="1">
      <c r="A56" s="49"/>
      <c r="B56" s="96" t="s">
        <v>88</v>
      </c>
      <c r="C56" s="75"/>
      <c r="D56" s="75"/>
      <c r="E56" s="75"/>
      <c r="F56" s="75"/>
      <c r="G56" s="75"/>
      <c r="H56" s="75"/>
      <c r="I56" s="75"/>
      <c r="J56" s="75"/>
      <c r="K56" s="75"/>
      <c r="L56" s="75"/>
      <c r="M56" s="75"/>
      <c r="N56" s="75"/>
      <c r="O56" s="75"/>
      <c r="P56" s="75"/>
      <c r="Q56" s="75"/>
      <c r="R56" s="75"/>
      <c r="S56" s="75"/>
      <c r="T56" s="75"/>
      <c r="U56" s="75"/>
      <c r="V56" s="75"/>
      <c r="W56" s="75"/>
      <c r="X56" s="75"/>
      <c r="Y56" s="75"/>
      <c r="Z56" s="75"/>
      <c r="AA56" s="75"/>
      <c r="AB56" s="75"/>
      <c r="AC56" s="75"/>
      <c r="AD56" s="75"/>
      <c r="AE56" s="75"/>
      <c r="AF56" s="75"/>
      <c r="AG56" s="76"/>
      <c r="AH56" s="54"/>
      <c r="AI56" s="54"/>
      <c r="AJ56" s="54"/>
      <c r="AK56" s="54"/>
      <c r="AL56" s="54"/>
      <c r="FT56" s="56"/>
    </row>
    <row r="57" spans="1:176" s="98" customFormat="1" ht="18">
      <c r="A57" s="49"/>
      <c r="B57" s="94" t="s">
        <v>81</v>
      </c>
      <c r="C57" s="71"/>
      <c r="D57" s="71"/>
      <c r="E57" s="71"/>
      <c r="F57" s="71"/>
      <c r="G57" s="71"/>
      <c r="H57" s="71"/>
      <c r="I57" s="71"/>
      <c r="J57" s="71"/>
      <c r="K57" s="71"/>
      <c r="L57" s="71"/>
      <c r="M57" s="71"/>
      <c r="N57" s="71"/>
      <c r="O57" s="71"/>
      <c r="P57" s="71"/>
      <c r="Q57" s="71"/>
      <c r="R57" s="71"/>
      <c r="S57" s="71"/>
      <c r="T57" s="71"/>
      <c r="U57" s="71"/>
      <c r="V57" s="71"/>
      <c r="W57" s="71"/>
      <c r="X57" s="71"/>
      <c r="Y57" s="71"/>
      <c r="Z57" s="71"/>
      <c r="AA57" s="71"/>
      <c r="AB57" s="71"/>
      <c r="AC57" s="71"/>
      <c r="AD57" s="71"/>
      <c r="AE57" s="71"/>
      <c r="AF57" s="71"/>
      <c r="AG57" s="72"/>
      <c r="AH57" s="54"/>
      <c r="AI57" s="54"/>
      <c r="AJ57" s="54"/>
      <c r="AK57" s="54"/>
      <c r="AL57" s="54"/>
      <c r="FT57" s="56"/>
    </row>
    <row r="58" spans="1:176" s="98" customFormat="1" ht="18">
      <c r="A58" s="49"/>
      <c r="B58" s="95"/>
      <c r="C58" s="73"/>
      <c r="D58" s="73"/>
      <c r="E58" s="73"/>
      <c r="F58" s="73"/>
      <c r="G58" s="73"/>
      <c r="H58" s="73"/>
      <c r="I58" s="73"/>
      <c r="J58" s="73"/>
      <c r="K58" s="73"/>
      <c r="L58" s="73"/>
      <c r="M58" s="73"/>
      <c r="N58" s="73"/>
      <c r="O58" s="73"/>
      <c r="P58" s="73"/>
      <c r="Q58" s="73"/>
      <c r="R58" s="73"/>
      <c r="S58" s="73"/>
      <c r="T58" s="73"/>
      <c r="U58" s="73"/>
      <c r="V58" s="73"/>
      <c r="W58" s="73"/>
      <c r="X58" s="73"/>
      <c r="Y58" s="73"/>
      <c r="Z58" s="73"/>
      <c r="AA58" s="73"/>
      <c r="AB58" s="73"/>
      <c r="AC58" s="73"/>
      <c r="AD58" s="73"/>
      <c r="AE58" s="73"/>
      <c r="AF58" s="73"/>
      <c r="AG58" s="74"/>
      <c r="AH58" s="54"/>
      <c r="AI58" s="54"/>
      <c r="AJ58" s="54"/>
      <c r="AK58" s="54"/>
      <c r="AL58" s="54"/>
      <c r="FT58" s="56"/>
    </row>
    <row r="59" spans="1:176" s="98" customFormat="1" ht="18.600000000000001" thickBot="1">
      <c r="A59" s="49"/>
      <c r="B59" s="96" t="s">
        <v>88</v>
      </c>
      <c r="C59" s="75"/>
      <c r="D59" s="75"/>
      <c r="E59" s="75"/>
      <c r="F59" s="75"/>
      <c r="G59" s="75"/>
      <c r="H59" s="75"/>
      <c r="I59" s="75"/>
      <c r="J59" s="75"/>
      <c r="K59" s="75"/>
      <c r="L59" s="75"/>
      <c r="M59" s="75"/>
      <c r="N59" s="75"/>
      <c r="O59" s="75"/>
      <c r="P59" s="75"/>
      <c r="Q59" s="75"/>
      <c r="R59" s="75"/>
      <c r="S59" s="75"/>
      <c r="T59" s="75"/>
      <c r="U59" s="75"/>
      <c r="V59" s="75"/>
      <c r="W59" s="75"/>
      <c r="X59" s="75"/>
      <c r="Y59" s="75"/>
      <c r="Z59" s="75"/>
      <c r="AA59" s="75"/>
      <c r="AB59" s="75"/>
      <c r="AC59" s="75"/>
      <c r="AD59" s="75"/>
      <c r="AE59" s="75"/>
      <c r="AF59" s="75"/>
      <c r="AG59" s="76"/>
      <c r="AH59" s="54"/>
      <c r="AI59" s="54"/>
      <c r="AJ59" s="54"/>
      <c r="AK59" s="54"/>
      <c r="AL59" s="54"/>
      <c r="FT59" s="56"/>
    </row>
    <row r="60" spans="1:176" s="98" customFormat="1" ht="18">
      <c r="A60" s="49"/>
      <c r="B60" s="94" t="s">
        <v>82</v>
      </c>
      <c r="C60" s="71"/>
      <c r="D60" s="71"/>
      <c r="E60" s="71"/>
      <c r="F60" s="71"/>
      <c r="G60" s="71"/>
      <c r="H60" s="71"/>
      <c r="I60" s="71"/>
      <c r="J60" s="71"/>
      <c r="K60" s="71"/>
      <c r="L60" s="71"/>
      <c r="M60" s="71"/>
      <c r="N60" s="71"/>
      <c r="O60" s="71"/>
      <c r="P60" s="71"/>
      <c r="Q60" s="71"/>
      <c r="R60" s="71"/>
      <c r="S60" s="71"/>
      <c r="T60" s="71"/>
      <c r="U60" s="71"/>
      <c r="V60" s="71"/>
      <c r="W60" s="71"/>
      <c r="X60" s="71"/>
      <c r="Y60" s="71"/>
      <c r="Z60" s="71"/>
      <c r="AA60" s="71"/>
      <c r="AB60" s="71"/>
      <c r="AC60" s="71"/>
      <c r="AD60" s="71"/>
      <c r="AE60" s="71"/>
      <c r="AF60" s="71"/>
      <c r="AG60" s="72"/>
      <c r="AH60" s="54"/>
      <c r="AI60" s="54"/>
      <c r="AJ60" s="54"/>
      <c r="AK60" s="54"/>
      <c r="AL60" s="54"/>
      <c r="FT60" s="56"/>
    </row>
    <row r="61" spans="1:176" s="98" customFormat="1" ht="18">
      <c r="A61" s="49"/>
      <c r="B61" s="95"/>
      <c r="C61" s="73"/>
      <c r="D61" s="73"/>
      <c r="E61" s="73"/>
      <c r="F61" s="73"/>
      <c r="G61" s="73"/>
      <c r="H61" s="73"/>
      <c r="I61" s="73"/>
      <c r="J61" s="73"/>
      <c r="K61" s="73"/>
      <c r="L61" s="73"/>
      <c r="M61" s="73"/>
      <c r="N61" s="73"/>
      <c r="O61" s="73"/>
      <c r="P61" s="73"/>
      <c r="Q61" s="73"/>
      <c r="R61" s="73"/>
      <c r="S61" s="73"/>
      <c r="T61" s="73"/>
      <c r="U61" s="73"/>
      <c r="V61" s="73"/>
      <c r="W61" s="73"/>
      <c r="X61" s="73"/>
      <c r="Y61" s="73"/>
      <c r="Z61" s="73"/>
      <c r="AA61" s="73"/>
      <c r="AB61" s="73"/>
      <c r="AC61" s="73"/>
      <c r="AD61" s="73"/>
      <c r="AE61" s="73"/>
      <c r="AF61" s="73"/>
      <c r="AG61" s="74"/>
      <c r="AH61" s="54"/>
      <c r="AI61" s="54"/>
      <c r="AJ61" s="54"/>
      <c r="AK61" s="54"/>
      <c r="AL61" s="54"/>
      <c r="FT61" s="56"/>
    </row>
    <row r="62" spans="1:176" s="98" customFormat="1" ht="18.600000000000001" thickBot="1">
      <c r="A62" s="49"/>
      <c r="B62" s="96" t="s">
        <v>88</v>
      </c>
      <c r="C62" s="75"/>
      <c r="D62" s="75"/>
      <c r="E62" s="75"/>
      <c r="F62" s="75"/>
      <c r="G62" s="75"/>
      <c r="H62" s="75"/>
      <c r="I62" s="75"/>
      <c r="J62" s="75"/>
      <c r="K62" s="75"/>
      <c r="L62" s="75"/>
      <c r="M62" s="75"/>
      <c r="N62" s="75"/>
      <c r="O62" s="75"/>
      <c r="P62" s="75"/>
      <c r="Q62" s="75"/>
      <c r="R62" s="75"/>
      <c r="S62" s="75"/>
      <c r="T62" s="75"/>
      <c r="U62" s="75"/>
      <c r="V62" s="75"/>
      <c r="W62" s="75"/>
      <c r="X62" s="75"/>
      <c r="Y62" s="75"/>
      <c r="Z62" s="75"/>
      <c r="AA62" s="75"/>
      <c r="AB62" s="75"/>
      <c r="AC62" s="75"/>
      <c r="AD62" s="75"/>
      <c r="AE62" s="75"/>
      <c r="AF62" s="75"/>
      <c r="AG62" s="76"/>
      <c r="AH62" s="54"/>
      <c r="AI62" s="54"/>
      <c r="AJ62" s="54"/>
      <c r="AK62" s="54"/>
      <c r="AL62" s="54"/>
      <c r="FT62" s="56"/>
    </row>
    <row r="63" spans="1:176" s="98" customFormat="1" ht="18">
      <c r="A63" s="49"/>
      <c r="B63" s="94" t="s">
        <v>83</v>
      </c>
      <c r="C63" s="71"/>
      <c r="D63" s="71"/>
      <c r="E63" s="71"/>
      <c r="F63" s="71"/>
      <c r="G63" s="71"/>
      <c r="H63" s="71"/>
      <c r="I63" s="71"/>
      <c r="J63" s="71"/>
      <c r="K63" s="71"/>
      <c r="L63" s="71"/>
      <c r="M63" s="71"/>
      <c r="N63" s="71"/>
      <c r="O63" s="71"/>
      <c r="P63" s="71"/>
      <c r="Q63" s="71"/>
      <c r="R63" s="71"/>
      <c r="S63" s="71"/>
      <c r="T63" s="71"/>
      <c r="U63" s="71"/>
      <c r="V63" s="71"/>
      <c r="W63" s="71"/>
      <c r="X63" s="71"/>
      <c r="Y63" s="71"/>
      <c r="Z63" s="71"/>
      <c r="AA63" s="71"/>
      <c r="AB63" s="71"/>
      <c r="AC63" s="71"/>
      <c r="AD63" s="71"/>
      <c r="AE63" s="71"/>
      <c r="AF63" s="71"/>
      <c r="AG63" s="72"/>
      <c r="AH63" s="54"/>
      <c r="AI63" s="54"/>
      <c r="AJ63" s="54"/>
      <c r="AK63" s="54"/>
      <c r="AL63" s="54"/>
      <c r="FT63" s="56"/>
    </row>
    <row r="64" spans="1:176" s="98" customFormat="1" ht="18">
      <c r="A64" s="49"/>
      <c r="B64" s="95"/>
      <c r="C64" s="73"/>
      <c r="D64" s="73"/>
      <c r="E64" s="73"/>
      <c r="F64" s="73"/>
      <c r="G64" s="73"/>
      <c r="H64" s="73"/>
      <c r="I64" s="73"/>
      <c r="J64" s="73"/>
      <c r="K64" s="73"/>
      <c r="L64" s="73"/>
      <c r="M64" s="73"/>
      <c r="N64" s="73"/>
      <c r="O64" s="73"/>
      <c r="P64" s="73"/>
      <c r="Q64" s="73"/>
      <c r="R64" s="73"/>
      <c r="S64" s="73"/>
      <c r="T64" s="73"/>
      <c r="U64" s="73"/>
      <c r="V64" s="73"/>
      <c r="W64" s="73"/>
      <c r="X64" s="73"/>
      <c r="Y64" s="73"/>
      <c r="Z64" s="73"/>
      <c r="AA64" s="73"/>
      <c r="AB64" s="73"/>
      <c r="AC64" s="73"/>
      <c r="AD64" s="73"/>
      <c r="AE64" s="73"/>
      <c r="AF64" s="73"/>
      <c r="AG64" s="74"/>
      <c r="AH64" s="54"/>
      <c r="AI64" s="54"/>
      <c r="AJ64" s="54"/>
      <c r="AK64" s="54"/>
      <c r="AL64" s="54"/>
      <c r="FT64" s="56"/>
    </row>
    <row r="65" spans="1:176" s="98" customFormat="1" ht="18.600000000000001" thickBot="1">
      <c r="A65" s="49"/>
      <c r="B65" s="96" t="s">
        <v>88</v>
      </c>
      <c r="C65" s="75"/>
      <c r="D65" s="75"/>
      <c r="E65" s="75"/>
      <c r="F65" s="75"/>
      <c r="G65" s="75"/>
      <c r="H65" s="75"/>
      <c r="I65" s="75"/>
      <c r="J65" s="75"/>
      <c r="K65" s="75"/>
      <c r="L65" s="75"/>
      <c r="M65" s="75"/>
      <c r="N65" s="75"/>
      <c r="O65" s="75"/>
      <c r="P65" s="75"/>
      <c r="Q65" s="75"/>
      <c r="R65" s="75"/>
      <c r="S65" s="75"/>
      <c r="T65" s="75"/>
      <c r="U65" s="75"/>
      <c r="V65" s="75"/>
      <c r="W65" s="75"/>
      <c r="X65" s="75"/>
      <c r="Y65" s="75"/>
      <c r="Z65" s="75"/>
      <c r="AA65" s="75"/>
      <c r="AB65" s="75"/>
      <c r="AC65" s="75"/>
      <c r="AD65" s="75"/>
      <c r="AE65" s="75"/>
      <c r="AF65" s="75"/>
      <c r="AG65" s="76"/>
      <c r="AH65" s="54"/>
      <c r="AI65" s="54"/>
      <c r="AJ65" s="54"/>
      <c r="AK65" s="54"/>
      <c r="AL65" s="54"/>
      <c r="FT65" s="56"/>
    </row>
    <row r="66" spans="1:176" s="98" customFormat="1" ht="18">
      <c r="A66" s="49"/>
      <c r="B66" s="94" t="s">
        <v>84</v>
      </c>
      <c r="C66" s="71"/>
      <c r="D66" s="71"/>
      <c r="E66" s="71"/>
      <c r="F66" s="71"/>
      <c r="G66" s="71"/>
      <c r="H66" s="71"/>
      <c r="I66" s="71"/>
      <c r="J66" s="71"/>
      <c r="K66" s="71"/>
      <c r="L66" s="71"/>
      <c r="M66" s="71"/>
      <c r="N66" s="71"/>
      <c r="O66" s="71"/>
      <c r="P66" s="71"/>
      <c r="Q66" s="71"/>
      <c r="R66" s="71"/>
      <c r="S66" s="71"/>
      <c r="T66" s="71"/>
      <c r="U66" s="71"/>
      <c r="V66" s="71"/>
      <c r="W66" s="71"/>
      <c r="X66" s="71"/>
      <c r="Y66" s="71"/>
      <c r="Z66" s="71"/>
      <c r="AA66" s="71"/>
      <c r="AB66" s="71"/>
      <c r="AC66" s="71"/>
      <c r="AD66" s="71"/>
      <c r="AE66" s="71"/>
      <c r="AF66" s="71"/>
      <c r="AG66" s="72"/>
      <c r="AH66" s="54"/>
      <c r="AI66" s="54"/>
      <c r="AJ66" s="54"/>
      <c r="AK66" s="54"/>
      <c r="AL66" s="54"/>
      <c r="FT66" s="56"/>
    </row>
    <row r="67" spans="1:176" s="98" customFormat="1" ht="18">
      <c r="A67" s="49"/>
      <c r="B67" s="95"/>
      <c r="C67" s="73"/>
      <c r="D67" s="73"/>
      <c r="E67" s="73"/>
      <c r="F67" s="73"/>
      <c r="G67" s="73"/>
      <c r="H67" s="73"/>
      <c r="I67" s="73"/>
      <c r="J67" s="73"/>
      <c r="K67" s="73"/>
      <c r="L67" s="73"/>
      <c r="M67" s="73"/>
      <c r="N67" s="73"/>
      <c r="O67" s="73"/>
      <c r="P67" s="73"/>
      <c r="Q67" s="73"/>
      <c r="R67" s="73"/>
      <c r="S67" s="73"/>
      <c r="T67" s="73"/>
      <c r="U67" s="73"/>
      <c r="V67" s="73"/>
      <c r="W67" s="73"/>
      <c r="X67" s="73"/>
      <c r="Y67" s="73"/>
      <c r="Z67" s="73"/>
      <c r="AA67" s="73"/>
      <c r="AB67" s="73"/>
      <c r="AC67" s="73"/>
      <c r="AD67" s="73"/>
      <c r="AE67" s="73"/>
      <c r="AF67" s="73"/>
      <c r="AG67" s="74"/>
      <c r="AH67" s="54"/>
      <c r="AI67" s="54"/>
      <c r="AJ67" s="54"/>
      <c r="AK67" s="54"/>
      <c r="AL67" s="54"/>
      <c r="FT67" s="56"/>
    </row>
    <row r="68" spans="1:176" s="98" customFormat="1" ht="18.600000000000001" thickBot="1">
      <c r="A68" s="49"/>
      <c r="B68" s="96" t="s">
        <v>88</v>
      </c>
      <c r="C68" s="75"/>
      <c r="D68" s="75"/>
      <c r="E68" s="75"/>
      <c r="F68" s="75"/>
      <c r="G68" s="75"/>
      <c r="H68" s="75"/>
      <c r="I68" s="75"/>
      <c r="J68" s="75"/>
      <c r="K68" s="75"/>
      <c r="L68" s="75"/>
      <c r="M68" s="75"/>
      <c r="N68" s="75"/>
      <c r="O68" s="75"/>
      <c r="P68" s="75"/>
      <c r="Q68" s="75"/>
      <c r="R68" s="75"/>
      <c r="S68" s="75"/>
      <c r="T68" s="75"/>
      <c r="U68" s="75"/>
      <c r="V68" s="75"/>
      <c r="W68" s="75"/>
      <c r="X68" s="75"/>
      <c r="Y68" s="75"/>
      <c r="Z68" s="75"/>
      <c r="AA68" s="75"/>
      <c r="AB68" s="75"/>
      <c r="AC68" s="75"/>
      <c r="AD68" s="75"/>
      <c r="AE68" s="75"/>
      <c r="AF68" s="75"/>
      <c r="AG68" s="76"/>
      <c r="AH68" s="54"/>
      <c r="AI68" s="54"/>
      <c r="AJ68" s="54"/>
      <c r="AK68" s="54"/>
      <c r="AL68" s="54"/>
      <c r="FT68" s="56"/>
    </row>
    <row r="69" spans="1:176" s="98" customFormat="1" ht="18">
      <c r="A69" s="49"/>
      <c r="B69" s="94" t="s">
        <v>85</v>
      </c>
      <c r="C69" s="71"/>
      <c r="D69" s="71"/>
      <c r="E69" s="71"/>
      <c r="F69" s="71"/>
      <c r="G69" s="71"/>
      <c r="H69" s="71"/>
      <c r="I69" s="71"/>
      <c r="J69" s="71"/>
      <c r="K69" s="71"/>
      <c r="L69" s="71"/>
      <c r="M69" s="71"/>
      <c r="N69" s="71"/>
      <c r="O69" s="71"/>
      <c r="P69" s="71"/>
      <c r="Q69" s="71"/>
      <c r="R69" s="71"/>
      <c r="S69" s="71"/>
      <c r="T69" s="71"/>
      <c r="U69" s="71"/>
      <c r="V69" s="71"/>
      <c r="W69" s="71"/>
      <c r="X69" s="71"/>
      <c r="Y69" s="71"/>
      <c r="Z69" s="71"/>
      <c r="AA69" s="71"/>
      <c r="AB69" s="71"/>
      <c r="AC69" s="71"/>
      <c r="AD69" s="71"/>
      <c r="AE69" s="71"/>
      <c r="AF69" s="71"/>
      <c r="AG69" s="72"/>
      <c r="AH69" s="54"/>
      <c r="AI69" s="54"/>
      <c r="AJ69" s="54"/>
      <c r="AK69" s="54"/>
      <c r="AL69" s="54"/>
      <c r="FT69" s="56"/>
    </row>
    <row r="70" spans="1:176" s="98" customFormat="1" ht="18">
      <c r="A70" s="49"/>
      <c r="B70" s="95"/>
      <c r="C70" s="73"/>
      <c r="D70" s="73"/>
      <c r="E70" s="73"/>
      <c r="F70" s="73"/>
      <c r="G70" s="73"/>
      <c r="H70" s="73"/>
      <c r="I70" s="73"/>
      <c r="J70" s="73"/>
      <c r="K70" s="73"/>
      <c r="L70" s="73"/>
      <c r="M70" s="73"/>
      <c r="N70" s="73"/>
      <c r="O70" s="73"/>
      <c r="P70" s="73"/>
      <c r="Q70" s="73"/>
      <c r="R70" s="73"/>
      <c r="S70" s="73"/>
      <c r="T70" s="73"/>
      <c r="U70" s="73"/>
      <c r="V70" s="73"/>
      <c r="W70" s="73"/>
      <c r="X70" s="73"/>
      <c r="Y70" s="73"/>
      <c r="Z70" s="73"/>
      <c r="AA70" s="73"/>
      <c r="AB70" s="73"/>
      <c r="AC70" s="73"/>
      <c r="AD70" s="73"/>
      <c r="AE70" s="73"/>
      <c r="AF70" s="73"/>
      <c r="AG70" s="74"/>
      <c r="AH70" s="54"/>
      <c r="AI70" s="54"/>
      <c r="AJ70" s="54"/>
      <c r="AK70" s="54"/>
      <c r="AL70" s="54"/>
      <c r="FT70" s="56"/>
    </row>
    <row r="71" spans="1:176" s="98" customFormat="1" ht="18.600000000000001" thickBot="1">
      <c r="A71" s="49"/>
      <c r="B71" s="96" t="s">
        <v>88</v>
      </c>
      <c r="C71" s="75"/>
      <c r="D71" s="75"/>
      <c r="E71" s="75"/>
      <c r="F71" s="75"/>
      <c r="G71" s="75"/>
      <c r="H71" s="75"/>
      <c r="I71" s="75"/>
      <c r="J71" s="75"/>
      <c r="K71" s="75"/>
      <c r="L71" s="75"/>
      <c r="M71" s="75"/>
      <c r="N71" s="75"/>
      <c r="O71" s="75"/>
      <c r="P71" s="75"/>
      <c r="Q71" s="75"/>
      <c r="R71" s="75"/>
      <c r="S71" s="75"/>
      <c r="T71" s="75"/>
      <c r="U71" s="75"/>
      <c r="V71" s="75"/>
      <c r="W71" s="75"/>
      <c r="X71" s="75"/>
      <c r="Y71" s="75"/>
      <c r="Z71" s="75"/>
      <c r="AA71" s="75"/>
      <c r="AB71" s="75"/>
      <c r="AC71" s="75"/>
      <c r="AD71" s="75"/>
      <c r="AE71" s="75"/>
      <c r="AF71" s="75"/>
      <c r="AG71" s="76"/>
      <c r="AH71" s="54"/>
      <c r="AI71" s="54"/>
      <c r="AJ71" s="54"/>
      <c r="AK71" s="54"/>
      <c r="AL71" s="54"/>
      <c r="FT71" s="56"/>
    </row>
    <row r="72" spans="1:176" s="98" customFormat="1" ht="18">
      <c r="A72" s="49"/>
      <c r="B72" s="94" t="s">
        <v>86</v>
      </c>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1"/>
      <c r="AG72" s="72"/>
      <c r="AH72" s="54"/>
      <c r="AI72" s="54"/>
      <c r="AJ72" s="54"/>
      <c r="AK72" s="54"/>
      <c r="AL72" s="54"/>
      <c r="FT72" s="56"/>
    </row>
    <row r="73" spans="1:176" s="98" customFormat="1" ht="18">
      <c r="A73" s="49"/>
      <c r="B73" s="95"/>
      <c r="C73" s="73"/>
      <c r="D73" s="73"/>
      <c r="E73" s="73"/>
      <c r="F73" s="73"/>
      <c r="G73" s="73"/>
      <c r="H73" s="73"/>
      <c r="I73" s="73"/>
      <c r="J73" s="73"/>
      <c r="K73" s="73"/>
      <c r="L73" s="73"/>
      <c r="M73" s="73"/>
      <c r="N73" s="73"/>
      <c r="O73" s="73"/>
      <c r="P73" s="73"/>
      <c r="Q73" s="73"/>
      <c r="R73" s="73"/>
      <c r="S73" s="73"/>
      <c r="T73" s="73"/>
      <c r="U73" s="73"/>
      <c r="V73" s="73"/>
      <c r="W73" s="73"/>
      <c r="X73" s="73"/>
      <c r="Y73" s="73"/>
      <c r="Z73" s="73"/>
      <c r="AA73" s="73"/>
      <c r="AB73" s="73"/>
      <c r="AC73" s="73"/>
      <c r="AD73" s="73"/>
      <c r="AE73" s="73"/>
      <c r="AF73" s="73"/>
      <c r="AG73" s="74"/>
      <c r="AH73" s="54"/>
      <c r="AI73" s="54"/>
      <c r="AJ73" s="54"/>
      <c r="AK73" s="54"/>
      <c r="AL73" s="54"/>
      <c r="FT73" s="56"/>
    </row>
    <row r="74" spans="1:176" s="98" customFormat="1" ht="18.600000000000001" thickBot="1">
      <c r="A74" s="49"/>
      <c r="B74" s="96" t="s">
        <v>88</v>
      </c>
      <c r="C74" s="75"/>
      <c r="D74" s="75"/>
      <c r="E74" s="75"/>
      <c r="F74" s="75"/>
      <c r="G74" s="75"/>
      <c r="H74" s="75"/>
      <c r="I74" s="75"/>
      <c r="J74" s="75"/>
      <c r="K74" s="75"/>
      <c r="L74" s="75"/>
      <c r="M74" s="75"/>
      <c r="N74" s="75"/>
      <c r="O74" s="75"/>
      <c r="P74" s="75"/>
      <c r="Q74" s="75"/>
      <c r="R74" s="75"/>
      <c r="S74" s="75"/>
      <c r="T74" s="75"/>
      <c r="U74" s="75"/>
      <c r="V74" s="75"/>
      <c r="W74" s="75"/>
      <c r="X74" s="75"/>
      <c r="Y74" s="75"/>
      <c r="Z74" s="75"/>
      <c r="AA74" s="75"/>
      <c r="AB74" s="75"/>
      <c r="AC74" s="75"/>
      <c r="AD74" s="75"/>
      <c r="AE74" s="75"/>
      <c r="AF74" s="75"/>
      <c r="AG74" s="76"/>
      <c r="AH74" s="54"/>
      <c r="AI74" s="54"/>
      <c r="AJ74" s="54"/>
      <c r="AK74" s="54"/>
      <c r="AL74" s="54"/>
      <c r="FT74" s="56"/>
    </row>
    <row r="75" spans="1:176" s="98" customFormat="1" ht="18">
      <c r="A75" s="49"/>
      <c r="B75" s="94" t="s">
        <v>87</v>
      </c>
      <c r="C75" s="71"/>
      <c r="D75" s="71"/>
      <c r="E75" s="71"/>
      <c r="F75" s="71"/>
      <c r="G75" s="71"/>
      <c r="H75" s="71"/>
      <c r="I75" s="71"/>
      <c r="J75" s="71"/>
      <c r="K75" s="71"/>
      <c r="L75" s="71"/>
      <c r="M75" s="71"/>
      <c r="N75" s="71"/>
      <c r="O75" s="71"/>
      <c r="P75" s="71"/>
      <c r="Q75" s="71"/>
      <c r="R75" s="71"/>
      <c r="S75" s="71"/>
      <c r="T75" s="71"/>
      <c r="U75" s="71"/>
      <c r="V75" s="71"/>
      <c r="W75" s="71"/>
      <c r="X75" s="71"/>
      <c r="Y75" s="71"/>
      <c r="Z75" s="71"/>
      <c r="AA75" s="71"/>
      <c r="AB75" s="71"/>
      <c r="AC75" s="71"/>
      <c r="AD75" s="71"/>
      <c r="AE75" s="71"/>
      <c r="AF75" s="71"/>
      <c r="AG75" s="72"/>
      <c r="AH75" s="54"/>
      <c r="AI75" s="54"/>
      <c r="AJ75" s="54"/>
      <c r="AK75" s="54"/>
      <c r="AL75" s="54"/>
      <c r="FT75" s="56"/>
    </row>
    <row r="76" spans="1:176" s="98" customFormat="1" ht="18">
      <c r="A76" s="49"/>
      <c r="B76" s="95"/>
      <c r="C76" s="73"/>
      <c r="D76" s="73"/>
      <c r="E76" s="73"/>
      <c r="F76" s="73"/>
      <c r="G76" s="73"/>
      <c r="H76" s="73"/>
      <c r="I76" s="73"/>
      <c r="J76" s="73"/>
      <c r="K76" s="73"/>
      <c r="L76" s="73"/>
      <c r="M76" s="73"/>
      <c r="N76" s="73"/>
      <c r="O76" s="73"/>
      <c r="P76" s="73"/>
      <c r="Q76" s="73"/>
      <c r="R76" s="73"/>
      <c r="S76" s="73"/>
      <c r="T76" s="73"/>
      <c r="U76" s="73"/>
      <c r="V76" s="73"/>
      <c r="W76" s="73"/>
      <c r="X76" s="73"/>
      <c r="Y76" s="73"/>
      <c r="Z76" s="73"/>
      <c r="AA76" s="73"/>
      <c r="AB76" s="73"/>
      <c r="AC76" s="73"/>
      <c r="AD76" s="73"/>
      <c r="AE76" s="73"/>
      <c r="AF76" s="73"/>
      <c r="AG76" s="74"/>
      <c r="AH76" s="54"/>
      <c r="AI76" s="54"/>
      <c r="AJ76" s="54"/>
      <c r="AK76" s="54"/>
      <c r="AL76" s="54"/>
      <c r="FT76" s="56"/>
    </row>
    <row r="77" spans="1:176" s="98" customFormat="1" ht="18.600000000000001" thickBot="1">
      <c r="A77" s="49"/>
      <c r="B77" s="96" t="s">
        <v>88</v>
      </c>
      <c r="C77" s="75"/>
      <c r="D77" s="75"/>
      <c r="E77" s="75"/>
      <c r="F77" s="75"/>
      <c r="G77" s="75"/>
      <c r="H77" s="75"/>
      <c r="I77" s="75"/>
      <c r="J77" s="75"/>
      <c r="K77" s="75"/>
      <c r="L77" s="75"/>
      <c r="M77" s="75"/>
      <c r="N77" s="75"/>
      <c r="O77" s="75"/>
      <c r="P77" s="75"/>
      <c r="Q77" s="75"/>
      <c r="R77" s="75"/>
      <c r="S77" s="75"/>
      <c r="T77" s="75"/>
      <c r="U77" s="75"/>
      <c r="V77" s="75"/>
      <c r="W77" s="75"/>
      <c r="X77" s="75"/>
      <c r="Y77" s="75"/>
      <c r="Z77" s="75"/>
      <c r="AA77" s="75"/>
      <c r="AB77" s="75"/>
      <c r="AC77" s="75"/>
      <c r="AD77" s="75"/>
      <c r="AE77" s="75"/>
      <c r="AF77" s="75"/>
      <c r="AG77" s="76"/>
      <c r="AH77" s="54"/>
      <c r="AI77" s="54"/>
      <c r="AJ77" s="54"/>
      <c r="AK77" s="54"/>
      <c r="AL77" s="54"/>
      <c r="FT77" s="56"/>
    </row>
    <row r="78" spans="1:176" s="98" customFormat="1" ht="18">
      <c r="A78" s="49"/>
      <c r="B78" s="94"/>
      <c r="C78" s="71"/>
      <c r="D78" s="71"/>
      <c r="E78" s="71"/>
      <c r="F78" s="71"/>
      <c r="G78" s="71"/>
      <c r="H78" s="71"/>
      <c r="I78" s="71"/>
      <c r="J78" s="71"/>
      <c r="K78" s="71"/>
      <c r="L78" s="71"/>
      <c r="M78" s="71"/>
      <c r="N78" s="71"/>
      <c r="O78" s="71"/>
      <c r="P78" s="71"/>
      <c r="Q78" s="71"/>
      <c r="R78" s="71"/>
      <c r="S78" s="71"/>
      <c r="T78" s="71"/>
      <c r="U78" s="71"/>
      <c r="V78" s="71"/>
      <c r="W78" s="71"/>
      <c r="X78" s="71"/>
      <c r="Y78" s="71"/>
      <c r="Z78" s="71"/>
      <c r="AA78" s="71"/>
      <c r="AB78" s="71"/>
      <c r="AC78" s="71"/>
      <c r="AD78" s="71"/>
      <c r="AE78" s="71"/>
      <c r="AF78" s="71"/>
      <c r="AG78" s="72"/>
      <c r="AH78" s="54"/>
      <c r="AI78" s="54"/>
      <c r="AJ78" s="54"/>
      <c r="AK78" s="54"/>
      <c r="AL78" s="54"/>
      <c r="FT78" s="56"/>
    </row>
    <row r="79" spans="1:176" s="98" customFormat="1" ht="18">
      <c r="A79" s="49"/>
      <c r="B79" s="95"/>
      <c r="C79" s="73"/>
      <c r="D79" s="73"/>
      <c r="E79" s="73"/>
      <c r="F79" s="73"/>
      <c r="G79" s="73"/>
      <c r="H79" s="73"/>
      <c r="I79" s="73"/>
      <c r="J79" s="73"/>
      <c r="K79" s="73"/>
      <c r="L79" s="73"/>
      <c r="M79" s="73"/>
      <c r="N79" s="73"/>
      <c r="O79" s="73"/>
      <c r="P79" s="73"/>
      <c r="Q79" s="73"/>
      <c r="R79" s="73"/>
      <c r="S79" s="73"/>
      <c r="T79" s="73"/>
      <c r="U79" s="73"/>
      <c r="V79" s="73"/>
      <c r="W79" s="73"/>
      <c r="X79" s="73"/>
      <c r="Y79" s="73"/>
      <c r="Z79" s="73"/>
      <c r="AA79" s="73"/>
      <c r="AB79" s="73"/>
      <c r="AC79" s="73"/>
      <c r="AD79" s="73"/>
      <c r="AE79" s="73"/>
      <c r="AF79" s="73"/>
      <c r="AG79" s="74"/>
      <c r="AH79" s="54"/>
      <c r="AI79" s="54"/>
      <c r="AJ79" s="54"/>
      <c r="AK79" s="54"/>
      <c r="AL79" s="54"/>
      <c r="FT79" s="56"/>
    </row>
    <row r="80" spans="1:176" s="98" customFormat="1" ht="18.600000000000001" thickBot="1">
      <c r="A80" s="49"/>
      <c r="B80" s="96"/>
      <c r="C80" s="75"/>
      <c r="D80" s="75"/>
      <c r="E80" s="75"/>
      <c r="F80" s="75"/>
      <c r="G80" s="75"/>
      <c r="H80" s="75"/>
      <c r="I80" s="75"/>
      <c r="J80" s="75"/>
      <c r="K80" s="75"/>
      <c r="L80" s="75"/>
      <c r="M80" s="75"/>
      <c r="N80" s="75"/>
      <c r="O80" s="75"/>
      <c r="P80" s="75"/>
      <c r="Q80" s="75"/>
      <c r="R80" s="75"/>
      <c r="S80" s="75"/>
      <c r="T80" s="75"/>
      <c r="U80" s="75"/>
      <c r="V80" s="75"/>
      <c r="W80" s="75"/>
      <c r="X80" s="75"/>
      <c r="Y80" s="75"/>
      <c r="Z80" s="75"/>
      <c r="AA80" s="75"/>
      <c r="AB80" s="75"/>
      <c r="AC80" s="75"/>
      <c r="AD80" s="75"/>
      <c r="AE80" s="75"/>
      <c r="AF80" s="75"/>
      <c r="AG80" s="76"/>
      <c r="AH80" s="54"/>
      <c r="AI80" s="54"/>
      <c r="AJ80" s="54"/>
      <c r="AK80" s="54"/>
      <c r="AL80" s="54"/>
      <c r="FT80" s="56"/>
    </row>
    <row r="81" spans="1:176" s="98" customFormat="1" ht="18">
      <c r="A81" s="49"/>
      <c r="B81" s="94"/>
      <c r="C81" s="71"/>
      <c r="D81" s="71"/>
      <c r="E81" s="71"/>
      <c r="F81" s="71"/>
      <c r="G81" s="71"/>
      <c r="H81" s="71"/>
      <c r="I81" s="71"/>
      <c r="J81" s="71"/>
      <c r="K81" s="71"/>
      <c r="L81" s="71"/>
      <c r="M81" s="71"/>
      <c r="N81" s="71"/>
      <c r="O81" s="71"/>
      <c r="P81" s="71"/>
      <c r="Q81" s="71"/>
      <c r="R81" s="71"/>
      <c r="S81" s="71"/>
      <c r="T81" s="71"/>
      <c r="U81" s="71"/>
      <c r="V81" s="71"/>
      <c r="W81" s="71"/>
      <c r="X81" s="71"/>
      <c r="Y81" s="71"/>
      <c r="Z81" s="71"/>
      <c r="AA81" s="71"/>
      <c r="AB81" s="71"/>
      <c r="AC81" s="71"/>
      <c r="AD81" s="71"/>
      <c r="AE81" s="71"/>
      <c r="AF81" s="71"/>
      <c r="AG81" s="72"/>
      <c r="AH81" s="54"/>
      <c r="AI81" s="54"/>
      <c r="AJ81" s="54"/>
      <c r="AK81" s="54"/>
      <c r="AL81" s="54"/>
      <c r="FT81" s="56"/>
    </row>
    <row r="82" spans="1:176" s="98" customFormat="1" ht="18">
      <c r="A82" s="49"/>
      <c r="B82" s="95"/>
      <c r="C82" s="73"/>
      <c r="D82" s="73"/>
      <c r="E82" s="73"/>
      <c r="F82" s="73"/>
      <c r="G82" s="73"/>
      <c r="H82" s="73"/>
      <c r="I82" s="73"/>
      <c r="J82" s="73"/>
      <c r="K82" s="73"/>
      <c r="L82" s="73"/>
      <c r="M82" s="73"/>
      <c r="N82" s="73"/>
      <c r="O82" s="73"/>
      <c r="P82" s="73"/>
      <c r="Q82" s="73"/>
      <c r="R82" s="73"/>
      <c r="S82" s="73"/>
      <c r="T82" s="73"/>
      <c r="U82" s="73"/>
      <c r="V82" s="73"/>
      <c r="W82" s="73"/>
      <c r="X82" s="73"/>
      <c r="Y82" s="73"/>
      <c r="Z82" s="73"/>
      <c r="AA82" s="73"/>
      <c r="AB82" s="73"/>
      <c r="AC82" s="73"/>
      <c r="AD82" s="73"/>
      <c r="AE82" s="73"/>
      <c r="AF82" s="73"/>
      <c r="AG82" s="74"/>
      <c r="AH82" s="54"/>
      <c r="AI82" s="54"/>
      <c r="AJ82" s="54"/>
      <c r="AK82" s="54"/>
      <c r="AL82" s="54"/>
      <c r="FT82" s="56"/>
    </row>
    <row r="83" spans="1:176" s="98" customFormat="1" ht="18.600000000000001" thickBot="1">
      <c r="A83" s="49"/>
      <c r="B83" s="96"/>
      <c r="C83" s="75"/>
      <c r="D83" s="75"/>
      <c r="E83" s="75"/>
      <c r="F83" s="75"/>
      <c r="G83" s="75"/>
      <c r="H83" s="75"/>
      <c r="I83" s="75"/>
      <c r="J83" s="75"/>
      <c r="K83" s="75"/>
      <c r="L83" s="75"/>
      <c r="M83" s="75"/>
      <c r="N83" s="75"/>
      <c r="O83" s="75"/>
      <c r="P83" s="75"/>
      <c r="Q83" s="75"/>
      <c r="R83" s="75"/>
      <c r="S83" s="75"/>
      <c r="T83" s="75"/>
      <c r="U83" s="75"/>
      <c r="V83" s="75"/>
      <c r="W83" s="75"/>
      <c r="X83" s="75"/>
      <c r="Y83" s="75"/>
      <c r="Z83" s="75"/>
      <c r="AA83" s="75"/>
      <c r="AB83" s="75"/>
      <c r="AC83" s="75"/>
      <c r="AD83" s="75"/>
      <c r="AE83" s="75"/>
      <c r="AF83" s="75"/>
      <c r="AG83" s="76"/>
      <c r="AH83" s="54"/>
      <c r="AI83" s="54"/>
      <c r="AJ83" s="54"/>
      <c r="AK83" s="54"/>
      <c r="AL83" s="54"/>
      <c r="FT83" s="56"/>
    </row>
    <row r="84" spans="1:176" s="98" customFormat="1" ht="18">
      <c r="A84" s="49"/>
      <c r="B84" s="94"/>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1"/>
      <c r="AG84" s="72"/>
      <c r="AH84" s="54"/>
      <c r="AI84" s="54"/>
      <c r="AJ84" s="54"/>
      <c r="AK84" s="54"/>
      <c r="AL84" s="54"/>
      <c r="FT84" s="56"/>
    </row>
    <row r="85" spans="1:176" s="98" customFormat="1" ht="18">
      <c r="A85" s="49"/>
      <c r="B85" s="97"/>
      <c r="C85" s="73"/>
      <c r="D85" s="73"/>
      <c r="E85" s="73"/>
      <c r="F85" s="73"/>
      <c r="G85" s="73"/>
      <c r="H85" s="73"/>
      <c r="I85" s="73"/>
      <c r="J85" s="73"/>
      <c r="K85" s="73"/>
      <c r="L85" s="73"/>
      <c r="M85" s="73"/>
      <c r="N85" s="73"/>
      <c r="O85" s="73"/>
      <c r="P85" s="73"/>
      <c r="Q85" s="73"/>
      <c r="R85" s="73"/>
      <c r="S85" s="73"/>
      <c r="T85" s="73"/>
      <c r="U85" s="73"/>
      <c r="V85" s="73"/>
      <c r="W85" s="73"/>
      <c r="X85" s="73"/>
      <c r="Y85" s="73"/>
      <c r="Z85" s="73"/>
      <c r="AA85" s="73"/>
      <c r="AB85" s="73"/>
      <c r="AC85" s="73"/>
      <c r="AD85" s="73"/>
      <c r="AE85" s="73"/>
      <c r="AF85" s="73"/>
      <c r="AG85" s="74"/>
      <c r="AH85" s="54"/>
      <c r="AI85" s="54"/>
      <c r="AJ85" s="54"/>
      <c r="AK85" s="54"/>
      <c r="AL85" s="54"/>
      <c r="FT85" s="56"/>
    </row>
    <row r="86" spans="1:176" s="98" customFormat="1" ht="18.600000000000001" thickBot="1">
      <c r="A86" s="49"/>
      <c r="B86" s="96"/>
      <c r="C86" s="75"/>
      <c r="D86" s="75"/>
      <c r="E86" s="75"/>
      <c r="F86" s="75"/>
      <c r="G86" s="75"/>
      <c r="H86" s="75"/>
      <c r="I86" s="75"/>
      <c r="J86" s="75"/>
      <c r="K86" s="75"/>
      <c r="L86" s="75"/>
      <c r="M86" s="75"/>
      <c r="N86" s="75"/>
      <c r="O86" s="75"/>
      <c r="P86" s="75"/>
      <c r="Q86" s="75"/>
      <c r="R86" s="75"/>
      <c r="S86" s="75"/>
      <c r="T86" s="75"/>
      <c r="U86" s="75"/>
      <c r="V86" s="75"/>
      <c r="W86" s="75"/>
      <c r="X86" s="75"/>
      <c r="Y86" s="75"/>
      <c r="Z86" s="75"/>
      <c r="AA86" s="75"/>
      <c r="AB86" s="75"/>
      <c r="AC86" s="75"/>
      <c r="AD86" s="75"/>
      <c r="AE86" s="75"/>
      <c r="AF86" s="75"/>
      <c r="AG86" s="76"/>
      <c r="AH86" s="54"/>
      <c r="AI86" s="54"/>
      <c r="AJ86" s="54"/>
      <c r="AK86" s="54"/>
      <c r="AL86" s="54"/>
      <c r="FT86" s="56"/>
    </row>
    <row r="87" spans="1:176" s="101" customFormat="1" ht="18">
      <c r="A87" s="49"/>
      <c r="B87" s="94"/>
      <c r="C87" s="71"/>
      <c r="D87" s="71"/>
      <c r="E87" s="71"/>
      <c r="F87" s="71"/>
      <c r="G87" s="71"/>
      <c r="H87" s="71"/>
      <c r="I87" s="71"/>
      <c r="J87" s="71"/>
      <c r="K87" s="71"/>
      <c r="L87" s="71"/>
      <c r="M87" s="71"/>
      <c r="N87" s="71"/>
      <c r="O87" s="71"/>
      <c r="P87" s="71"/>
      <c r="Q87" s="71"/>
      <c r="R87" s="71"/>
      <c r="S87" s="71"/>
      <c r="T87" s="71"/>
      <c r="U87" s="71"/>
      <c r="V87" s="71"/>
      <c r="W87" s="71"/>
      <c r="X87" s="71"/>
      <c r="Y87" s="71"/>
      <c r="Z87" s="71"/>
      <c r="AA87" s="71"/>
      <c r="AB87" s="71"/>
      <c r="AC87" s="71"/>
      <c r="AD87" s="71"/>
      <c r="AE87" s="71"/>
      <c r="AF87" s="71"/>
      <c r="AG87" s="72"/>
      <c r="AH87" s="63"/>
      <c r="AI87" s="54"/>
      <c r="AJ87" s="54"/>
      <c r="AK87" s="54"/>
      <c r="AL87" s="63"/>
      <c r="FT87" s="102"/>
    </row>
    <row r="88" spans="1:176" s="101" customFormat="1" ht="15.6">
      <c r="A88" s="57"/>
      <c r="B88" s="95"/>
      <c r="C88" s="73"/>
      <c r="D88" s="73"/>
      <c r="E88" s="73"/>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4"/>
      <c r="AH88" s="63"/>
      <c r="AI88" s="54"/>
      <c r="AJ88" s="54"/>
      <c r="AK88" s="54"/>
      <c r="AL88" s="63"/>
      <c r="FT88" s="102"/>
    </row>
    <row r="89" spans="1:176" s="101" customFormat="1" ht="15.6" thickBot="1">
      <c r="A89" s="57"/>
      <c r="B89" s="96"/>
      <c r="C89" s="75"/>
      <c r="D89" s="75"/>
      <c r="E89" s="75"/>
      <c r="F89" s="75"/>
      <c r="G89" s="75"/>
      <c r="H89" s="75"/>
      <c r="I89" s="75"/>
      <c r="J89" s="75"/>
      <c r="K89" s="75"/>
      <c r="L89" s="75"/>
      <c r="M89" s="75"/>
      <c r="N89" s="75"/>
      <c r="O89" s="75"/>
      <c r="P89" s="75"/>
      <c r="Q89" s="75"/>
      <c r="R89" s="75"/>
      <c r="S89" s="75"/>
      <c r="T89" s="75"/>
      <c r="U89" s="75"/>
      <c r="V89" s="75"/>
      <c r="W89" s="75"/>
      <c r="X89" s="75"/>
      <c r="Y89" s="75"/>
      <c r="Z89" s="75"/>
      <c r="AA89" s="75"/>
      <c r="AB89" s="75"/>
      <c r="AC89" s="75"/>
      <c r="AD89" s="75"/>
      <c r="AE89" s="75"/>
      <c r="AF89" s="75"/>
      <c r="AG89" s="76"/>
      <c r="AH89" s="63"/>
      <c r="AI89" s="54"/>
      <c r="AJ89" s="54"/>
      <c r="AK89" s="54"/>
      <c r="AL89" s="63"/>
      <c r="FT89" s="102"/>
    </row>
    <row r="90" spans="1:176" s="101" customFormat="1" ht="15">
      <c r="A90" s="57"/>
      <c r="B90" s="80"/>
      <c r="C90" s="81"/>
      <c r="D90" s="81"/>
      <c r="E90" s="81"/>
      <c r="F90" s="81"/>
      <c r="G90" s="81"/>
      <c r="H90" s="81"/>
      <c r="I90" s="81"/>
      <c r="J90" s="81"/>
      <c r="K90" s="81"/>
      <c r="L90" s="81"/>
      <c r="M90" s="81"/>
      <c r="N90" s="81"/>
      <c r="O90" s="81"/>
      <c r="P90" s="81"/>
      <c r="Q90" s="81"/>
      <c r="R90" s="81"/>
      <c r="S90" s="81"/>
      <c r="T90" s="81"/>
      <c r="U90" s="81"/>
      <c r="V90" s="81"/>
      <c r="W90" s="81"/>
      <c r="X90" s="81"/>
      <c r="Y90" s="81"/>
      <c r="Z90" s="81"/>
      <c r="AA90" s="81"/>
      <c r="AB90" s="81"/>
      <c r="AC90" s="81"/>
      <c r="AD90" s="81"/>
      <c r="AE90" s="81"/>
      <c r="AF90" s="81"/>
      <c r="AG90" s="82"/>
      <c r="AH90" s="63"/>
      <c r="AI90" s="63"/>
      <c r="AJ90" s="63"/>
      <c r="AK90" s="63"/>
      <c r="AL90" s="63"/>
      <c r="FT90" s="102"/>
    </row>
    <row r="91" spans="1:176" s="101" customFormat="1">
      <c r="A91" s="57"/>
      <c r="B91" s="58"/>
      <c r="C91" s="59"/>
      <c r="D91" s="60"/>
      <c r="E91" s="58"/>
      <c r="F91" s="58"/>
      <c r="G91" s="58"/>
      <c r="H91" s="58"/>
      <c r="I91" s="58"/>
      <c r="J91" s="59"/>
      <c r="K91" s="60"/>
      <c r="L91" s="58"/>
      <c r="M91" s="58"/>
      <c r="N91" s="58"/>
      <c r="O91" s="58"/>
      <c r="P91" s="58"/>
      <c r="Q91" s="59"/>
      <c r="R91" s="60"/>
      <c r="S91" s="58"/>
      <c r="T91" s="58"/>
      <c r="U91" s="58"/>
      <c r="V91" s="58"/>
      <c r="W91" s="58"/>
      <c r="X91" s="59"/>
      <c r="Y91" s="60"/>
      <c r="Z91" s="58"/>
      <c r="AA91" s="58"/>
      <c r="AB91" s="58"/>
      <c r="AC91" s="58"/>
      <c r="AD91" s="58"/>
      <c r="AE91" s="59"/>
      <c r="AF91" s="60"/>
      <c r="AG91" s="60"/>
      <c r="AH91" s="63"/>
      <c r="AI91" s="63"/>
      <c r="AJ91" s="63"/>
      <c r="AK91" s="63"/>
      <c r="AL91" s="63"/>
      <c r="FT91" s="102"/>
    </row>
    <row r="92" spans="1:176" s="101" customFormat="1">
      <c r="A92" s="57"/>
      <c r="B92" s="58"/>
      <c r="C92" s="59"/>
      <c r="D92" s="60"/>
      <c r="E92" s="58"/>
      <c r="F92" s="58"/>
      <c r="G92" s="58"/>
      <c r="H92" s="58"/>
      <c r="I92" s="58"/>
      <c r="J92" s="59"/>
      <c r="K92" s="61"/>
      <c r="L92" s="58"/>
      <c r="M92" s="58"/>
      <c r="N92" s="58"/>
      <c r="O92" s="58"/>
      <c r="P92" s="58"/>
      <c r="Q92" s="59"/>
      <c r="R92" s="60"/>
      <c r="S92" s="58"/>
      <c r="T92" s="58"/>
      <c r="U92" s="58"/>
      <c r="V92" s="58"/>
      <c r="W92" s="58"/>
      <c r="X92" s="59"/>
      <c r="Y92" s="60"/>
      <c r="Z92" s="58"/>
      <c r="AA92" s="58"/>
      <c r="AB92" s="58"/>
      <c r="AC92" s="58"/>
      <c r="AD92" s="58"/>
      <c r="AE92" s="59"/>
      <c r="AF92" s="60"/>
      <c r="AG92" s="60"/>
      <c r="AH92" s="63"/>
      <c r="AI92" s="63"/>
      <c r="AJ92" s="63"/>
      <c r="AK92" s="63"/>
      <c r="AL92" s="63"/>
      <c r="FT92" s="102"/>
    </row>
    <row r="93" spans="1:176" s="101" customFormat="1">
      <c r="A93" s="57"/>
      <c r="B93" s="54"/>
      <c r="C93" s="54"/>
      <c r="D93" s="54"/>
      <c r="E93" s="54"/>
      <c r="F93" s="54"/>
      <c r="G93" s="54"/>
      <c r="H93" s="54"/>
      <c r="I93" s="54"/>
      <c r="J93" s="54"/>
      <c r="K93" s="54"/>
      <c r="L93" s="54"/>
      <c r="M93" s="54"/>
      <c r="N93" s="54"/>
      <c r="O93" s="54"/>
      <c r="P93" s="54"/>
      <c r="Q93" s="54"/>
      <c r="R93" s="54"/>
      <c r="S93" s="54"/>
      <c r="T93" s="54"/>
      <c r="U93" s="54"/>
      <c r="V93" s="54"/>
      <c r="W93" s="54"/>
      <c r="X93" s="54"/>
      <c r="Y93" s="54"/>
      <c r="Z93" s="54"/>
      <c r="AA93" s="54"/>
      <c r="AB93" s="54"/>
      <c r="AC93" s="54"/>
      <c r="AD93" s="54"/>
      <c r="AE93" s="54"/>
      <c r="AF93" s="54"/>
      <c r="AG93" s="54"/>
      <c r="AH93" s="63"/>
      <c r="AI93" s="63"/>
      <c r="AJ93" s="63"/>
      <c r="AK93" s="63"/>
      <c r="AL93" s="63"/>
      <c r="FT93" s="102"/>
    </row>
    <row r="94" spans="1:176" s="101" customFormat="1">
      <c r="A94" s="57"/>
      <c r="B94" s="54"/>
      <c r="C94" s="54"/>
      <c r="D94" s="54"/>
      <c r="E94" s="54"/>
      <c r="F94" s="54"/>
      <c r="G94" s="54"/>
      <c r="H94" s="54"/>
      <c r="I94" s="54"/>
      <c r="J94" s="54"/>
      <c r="K94" s="54"/>
      <c r="L94" s="54"/>
      <c r="M94" s="54"/>
      <c r="N94" s="54"/>
      <c r="O94" s="54"/>
      <c r="P94" s="54"/>
      <c r="Q94" s="54"/>
      <c r="R94" s="54"/>
      <c r="S94" s="54"/>
      <c r="T94" s="54"/>
      <c r="U94" s="54"/>
      <c r="V94" s="54"/>
      <c r="W94" s="54"/>
      <c r="X94" s="54"/>
      <c r="Y94" s="54"/>
      <c r="Z94" s="54"/>
      <c r="AA94" s="54"/>
      <c r="AB94" s="54"/>
      <c r="AC94" s="54"/>
      <c r="AD94" s="54"/>
      <c r="AE94" s="54"/>
      <c r="AF94" s="54"/>
      <c r="AG94" s="54"/>
      <c r="AH94" s="63"/>
      <c r="AI94" s="63"/>
      <c r="AJ94" s="63"/>
      <c r="AK94" s="63"/>
      <c r="AL94" s="63"/>
      <c r="FT94" s="102"/>
    </row>
    <row r="95" spans="1:176" s="101" customFormat="1">
      <c r="A95" s="57"/>
      <c r="B95" s="54"/>
      <c r="C95" s="54"/>
      <c r="D95" s="54"/>
      <c r="E95" s="54"/>
      <c r="F95" s="54"/>
      <c r="G95" s="54"/>
      <c r="H95" s="54"/>
      <c r="I95" s="54"/>
      <c r="J95" s="54"/>
      <c r="K95" s="54"/>
      <c r="L95" s="54"/>
      <c r="M95" s="54"/>
      <c r="N95" s="54"/>
      <c r="O95" s="54"/>
      <c r="P95" s="54"/>
      <c r="Q95" s="54"/>
      <c r="R95" s="54"/>
      <c r="S95" s="54"/>
      <c r="T95" s="54"/>
      <c r="U95" s="54"/>
      <c r="V95" s="54"/>
      <c r="W95" s="54"/>
      <c r="X95" s="54"/>
      <c r="Y95" s="54"/>
      <c r="Z95" s="54"/>
      <c r="AA95" s="54"/>
      <c r="AB95" s="54"/>
      <c r="AC95" s="54"/>
      <c r="AD95" s="54"/>
      <c r="AE95" s="54"/>
      <c r="AF95" s="54"/>
      <c r="AG95" s="54"/>
      <c r="AH95" s="63"/>
      <c r="AI95" s="63"/>
      <c r="AJ95" s="63"/>
      <c r="AK95" s="63"/>
      <c r="AL95" s="63"/>
      <c r="FT95" s="102"/>
    </row>
    <row r="96" spans="1:176" s="101" customFormat="1">
      <c r="A96" s="57"/>
      <c r="B96" s="54"/>
      <c r="C96" s="54"/>
      <c r="D96" s="54"/>
      <c r="E96" s="54"/>
      <c r="F96" s="54"/>
      <c r="G96" s="54"/>
      <c r="H96" s="54"/>
      <c r="I96" s="54"/>
      <c r="J96" s="54"/>
      <c r="K96" s="54"/>
      <c r="L96" s="54"/>
      <c r="M96" s="54"/>
      <c r="N96" s="54"/>
      <c r="O96" s="54"/>
      <c r="P96" s="54"/>
      <c r="Q96" s="54"/>
      <c r="R96" s="54"/>
      <c r="S96" s="54"/>
      <c r="T96" s="54"/>
      <c r="U96" s="54"/>
      <c r="V96" s="54"/>
      <c r="W96" s="54"/>
      <c r="X96" s="54"/>
      <c r="Y96" s="54"/>
      <c r="Z96" s="54"/>
      <c r="AA96" s="54"/>
      <c r="AB96" s="54"/>
      <c r="AC96" s="54"/>
      <c r="AD96" s="54"/>
      <c r="AE96" s="54"/>
      <c r="AF96" s="54"/>
      <c r="AG96" s="54"/>
      <c r="AH96" s="63"/>
      <c r="AI96" s="63"/>
      <c r="AJ96" s="63"/>
      <c r="AK96" s="63"/>
      <c r="AL96" s="63"/>
      <c r="FT96" s="102"/>
    </row>
    <row r="97" spans="1:176" s="101" customFormat="1">
      <c r="A97" s="57"/>
      <c r="B97" s="54"/>
      <c r="C97" s="54"/>
      <c r="D97" s="54"/>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G97" s="54"/>
      <c r="AH97" s="63"/>
      <c r="AI97" s="63"/>
      <c r="AJ97" s="63"/>
      <c r="AK97" s="63"/>
      <c r="AL97" s="63"/>
      <c r="FT97" s="102"/>
    </row>
    <row r="98" spans="1:176" s="101" customFormat="1">
      <c r="A98" s="62"/>
      <c r="B98" s="54"/>
      <c r="C98" s="54"/>
      <c r="D98" s="54"/>
      <c r="E98" s="54"/>
      <c r="F98" s="54"/>
      <c r="G98" s="54"/>
      <c r="H98" s="54"/>
      <c r="I98" s="54"/>
      <c r="J98" s="54"/>
      <c r="K98" s="54"/>
      <c r="L98" s="54"/>
      <c r="M98" s="54"/>
      <c r="N98" s="54"/>
      <c r="O98" s="54"/>
      <c r="P98" s="54"/>
      <c r="Q98" s="54"/>
      <c r="R98" s="54"/>
      <c r="S98" s="54"/>
      <c r="T98" s="54"/>
      <c r="U98" s="54"/>
      <c r="V98" s="54"/>
      <c r="W98" s="54"/>
      <c r="X98" s="54"/>
      <c r="Y98" s="54"/>
      <c r="Z98" s="54"/>
      <c r="AA98" s="54"/>
      <c r="AB98" s="54"/>
      <c r="AC98" s="54"/>
      <c r="AD98" s="54"/>
      <c r="AE98" s="54"/>
      <c r="AF98" s="54"/>
      <c r="AG98" s="54"/>
      <c r="AH98" s="63"/>
      <c r="AI98" s="63"/>
      <c r="AJ98" s="63"/>
      <c r="AK98" s="63"/>
      <c r="AL98" s="63"/>
      <c r="FT98" s="102"/>
    </row>
    <row r="99" spans="1:176" s="101" customFormat="1">
      <c r="A99" s="62"/>
      <c r="B99" s="54"/>
      <c r="C99" s="54"/>
      <c r="D99" s="54"/>
      <c r="E99" s="54"/>
      <c r="F99" s="54"/>
      <c r="G99" s="54"/>
      <c r="H99" s="54"/>
      <c r="I99" s="54"/>
      <c r="J99" s="54"/>
      <c r="K99" s="54"/>
      <c r="L99" s="54"/>
      <c r="M99" s="54"/>
      <c r="N99" s="54"/>
      <c r="O99" s="54"/>
      <c r="P99" s="54"/>
      <c r="Q99" s="54"/>
      <c r="R99" s="54"/>
      <c r="S99" s="54"/>
      <c r="T99" s="54"/>
      <c r="U99" s="54"/>
      <c r="V99" s="54"/>
      <c r="W99" s="54"/>
      <c r="X99" s="54"/>
      <c r="Y99" s="54"/>
      <c r="Z99" s="54"/>
      <c r="AA99" s="54"/>
      <c r="AB99" s="54"/>
      <c r="AC99" s="54"/>
      <c r="AD99" s="54"/>
      <c r="AE99" s="54"/>
      <c r="AF99" s="54"/>
      <c r="AG99" s="54"/>
      <c r="AH99" s="63"/>
      <c r="AI99" s="63"/>
      <c r="AJ99" s="63"/>
      <c r="AK99" s="63"/>
      <c r="AL99" s="63"/>
      <c r="FT99" s="102"/>
    </row>
    <row r="100" spans="1:176">
      <c r="AI100" s="63"/>
      <c r="AJ100" s="63"/>
      <c r="AK100" s="63"/>
    </row>
  </sheetData>
  <mergeCells count="1">
    <mergeCell ref="B3:B4"/>
  </mergeCells>
  <conditionalFormatting sqref="C9:AG89">
    <cfRule type="expression" dxfId="25" priority="26">
      <formula>WEEKDAY(C$3,2)=1</formula>
    </cfRule>
  </conditionalFormatting>
  <conditionalFormatting sqref="C3:AG89">
    <cfRule type="expression" dxfId="24" priority="25" stopIfTrue="1">
      <formula>MATCH(C$4,FERIES,0)&gt;0</formula>
    </cfRule>
  </conditionalFormatting>
  <conditionalFormatting sqref="AI39">
    <cfRule type="cellIs" dxfId="23" priority="24" operator="equal">
      <formula>"AI32"</formula>
    </cfRule>
  </conditionalFormatting>
  <conditionalFormatting sqref="C5:AG8">
    <cfRule type="expression" dxfId="22" priority="23">
      <formula>WEEKDAY(C$3,2)=1</formula>
    </cfRule>
  </conditionalFormatting>
  <conditionalFormatting sqref="C9:AG10 V26 C5:AG7 C27:AG28 C30:AG31 C33:AG34 C36:AG37 C39:AG40 C42:AG43 C45:AG46 C48:AG49 C51:AG52 C54:AG55 C57:AG58 C60:AG61 C63:AG64 C66:AG67 C69:AG70 C72:AG73 C75:AG76 C81:AG82 C84:AG85 C87:AG88 C78:AG79 C12:AG13 C15:AG16 C18:AG19 C21:AG22 C24:AG25">
    <cfRule type="cellIs" dxfId="21" priority="2" operator="equal">
      <formula>$AI$38</formula>
    </cfRule>
    <cfRule type="cellIs" dxfId="20" priority="3" operator="equal">
      <formula>$AI$29</formula>
    </cfRule>
    <cfRule type="cellIs" dxfId="19" priority="4" operator="equal">
      <formula>$AI$28</formula>
    </cfRule>
    <cfRule type="cellIs" dxfId="18" priority="5" operator="equal">
      <formula>$AI$27</formula>
    </cfRule>
    <cfRule type="cellIs" dxfId="17" priority="6" operator="equal">
      <formula>$AI$26</formula>
    </cfRule>
    <cfRule type="cellIs" dxfId="16" priority="7" operator="equal">
      <formula>$AI$25</formula>
    </cfRule>
    <cfRule type="cellIs" dxfId="15" priority="8" operator="equal">
      <formula>$AI$24</formula>
    </cfRule>
    <cfRule type="cellIs" dxfId="14" priority="9" operator="equal">
      <formula>$AI$23</formula>
    </cfRule>
    <cfRule type="cellIs" dxfId="13" priority="10" operator="equal">
      <formula>$AI$22</formula>
    </cfRule>
    <cfRule type="cellIs" dxfId="12" priority="11" operator="equal">
      <formula>$AI$21</formula>
    </cfRule>
    <cfRule type="cellIs" dxfId="11" priority="12" operator="equal">
      <formula>$AI$20</formula>
    </cfRule>
    <cfRule type="cellIs" dxfId="10" priority="13" operator="equal">
      <formula>$AI$19</formula>
    </cfRule>
    <cfRule type="cellIs" dxfId="9" priority="14" operator="equal">
      <formula>$AI$18</formula>
    </cfRule>
    <cfRule type="cellIs" dxfId="8" priority="15" operator="equal">
      <formula>$AI$17</formula>
    </cfRule>
    <cfRule type="cellIs" dxfId="7" priority="16" operator="equal">
      <formula>$AI$16</formula>
    </cfRule>
    <cfRule type="cellIs" dxfId="6" priority="17" operator="equal">
      <formula>$AI$15</formula>
    </cfRule>
    <cfRule type="cellIs" dxfId="5" priority="18" operator="equal">
      <formula>$AI$14</formula>
    </cfRule>
    <cfRule type="cellIs" dxfId="4" priority="19" operator="equal">
      <formula>$AI$13</formula>
    </cfRule>
    <cfRule type="cellIs" dxfId="3" priority="20" operator="equal">
      <formula>$AI$12</formula>
    </cfRule>
    <cfRule type="cellIs" dxfId="2" priority="21" operator="equal">
      <formula>$AI$11</formula>
    </cfRule>
    <cfRule type="cellIs" dxfId="1" priority="22" operator="equal">
      <formula>$AI$10</formula>
    </cfRule>
  </conditionalFormatting>
  <conditionalFormatting sqref="AI9">
    <cfRule type="cellIs" dxfId="0" priority="1" operator="equal">
      <formula>"AI32"</formula>
    </cfRule>
  </conditionalFormatting>
  <dataValidations count="1">
    <dataValidation allowBlank="1" showInputMessage="1" showErrorMessage="1" promptTitle="Identification du collaborateur" prompt="Les changements de  noms, prénoms ou fonctions doivent être effectués dans le module 3 (CYCLES)" sqref="B90"/>
  </dataValidations>
  <pageMargins left="0.23622047244094491" right="0.19685039370078741" top="0.55118110236220474" bottom="0.51181102362204722" header="0.31496062992125984" footer="0.31496062992125984"/>
  <pageSetup paperSize="9" scale="56" fitToHeight="2" orientation="landscape" horizontalDpi="300" verticalDpi="300" r:id="rId1"/>
  <headerFooter>
    <oddHeader xml:space="preserve">&amp;L&amp;"Tahoma,Normal"&amp;9&amp;F&amp;"-,Normal"&amp;11
&amp;R&amp;"Tahoma,Normal"MàJ du </oddHeader>
    <oddFooter>&amp;L&amp;G/&amp;[M.C. Ribaud de Gineste &amp;R&amp;A</oddFooter>
  </headerFooter>
  <drawing r:id="rId2"/>
  <legacyDrawingHF r:id="rId3"/>
</worksheet>
</file>

<file path=xl/worksheets/sheet4.xml><?xml version="1.0" encoding="utf-8"?>
<worksheet xmlns="http://schemas.openxmlformats.org/spreadsheetml/2006/main" xmlns:r="http://schemas.openxmlformats.org/officeDocument/2006/relationships">
  <sheetPr codeName="Feuil4">
    <pageSetUpPr fitToPage="1"/>
  </sheetPr>
  <dimension ref="A1:FT100"/>
  <sheetViews>
    <sheetView showGridLines="0" zoomScale="55" zoomScaleNormal="55" zoomScalePageLayoutView="55" workbookViewId="0">
      <pane xSplit="2" ySplit="4" topLeftCell="C5" activePane="bottomRight" state="frozenSplit"/>
      <selection pane="topRight" activeCell="C1" sqref="C1"/>
      <selection pane="bottomLeft" activeCell="A4" sqref="A4"/>
      <selection pane="bottomRight" activeCell="Q29" sqref="Q29"/>
    </sheetView>
  </sheetViews>
  <sheetFormatPr baseColWidth="10" defaultColWidth="149.44140625" defaultRowHeight="13.2"/>
  <cols>
    <col min="1" max="1" width="3.5546875" style="105" customWidth="1"/>
    <col min="2" max="2" width="31.33203125" style="106" customWidth="1"/>
    <col min="3" max="33" width="7.33203125" style="103" customWidth="1"/>
    <col min="34" max="34" width="1.6640625" style="103" customWidth="1"/>
    <col min="35" max="35" width="8.6640625" style="103" customWidth="1"/>
    <col min="36" max="36" width="12.6640625" style="103" bestFit="1" customWidth="1"/>
    <col min="37" max="37" width="16.33203125" style="103" bestFit="1" customWidth="1"/>
    <col min="38" max="171" width="3.33203125" style="103" customWidth="1"/>
    <col min="172" max="172" width="5.6640625" style="103" customWidth="1"/>
    <col min="173" max="173" width="1.33203125" style="103" customWidth="1"/>
    <col min="174" max="175" width="3.33203125" style="103" hidden="1" customWidth="1"/>
    <col min="176" max="176" width="9.5546875" style="104" bestFit="1" customWidth="1"/>
    <col min="177" max="199" width="149.44140625" style="103" customWidth="1"/>
    <col min="200" max="16384" width="149.44140625" style="103"/>
  </cols>
  <sheetData>
    <row r="1" spans="1:176">
      <c r="A1" s="46"/>
      <c r="B1" s="47"/>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c r="AK1" s="48"/>
      <c r="AL1" s="48"/>
    </row>
    <row r="2" spans="1:176" s="52" customFormat="1" ht="33">
      <c r="A2" s="89">
        <f>MoisCourant</f>
        <v>41214</v>
      </c>
      <c r="B2" s="50" t="s">
        <v>89</v>
      </c>
      <c r="C2" s="51"/>
      <c r="D2" s="51"/>
      <c r="E2" s="51"/>
      <c r="F2" s="51"/>
      <c r="G2" s="51"/>
      <c r="H2" s="51"/>
      <c r="I2" s="51"/>
      <c r="J2" s="51"/>
      <c r="K2" s="51"/>
      <c r="L2" s="51"/>
      <c r="M2" s="51"/>
      <c r="N2" s="51"/>
      <c r="O2" s="51"/>
      <c r="P2" s="51"/>
      <c r="Q2" s="51"/>
      <c r="R2" s="51"/>
      <c r="S2" s="51"/>
      <c r="T2" s="51"/>
      <c r="U2" s="51"/>
      <c r="V2" s="51"/>
      <c r="W2" s="51"/>
      <c r="X2" s="51"/>
      <c r="Y2" s="51"/>
      <c r="Z2" s="86"/>
      <c r="AA2" s="51"/>
      <c r="AB2" s="51"/>
      <c r="AC2" s="51"/>
      <c r="AD2" s="51"/>
      <c r="AE2" s="51"/>
      <c r="AF2" s="51"/>
      <c r="AG2" s="51"/>
      <c r="AH2" s="107"/>
      <c r="AI2" s="107"/>
      <c r="AJ2" s="107"/>
      <c r="AK2" s="107"/>
      <c r="AL2" s="107"/>
      <c r="FT2" s="53"/>
    </row>
    <row r="3" spans="1:176" s="98" customFormat="1" ht="18">
      <c r="A3" s="49"/>
      <c r="B3" s="114">
        <f>DATE(ChoixAn,ChoixMois,1)</f>
        <v>41214</v>
      </c>
      <c r="C3" s="64">
        <f>B3</f>
        <v>41214</v>
      </c>
      <c r="D3" s="64">
        <f t="shared" ref="D3:AG3" si="0">D4</f>
        <v>41215</v>
      </c>
      <c r="E3" s="64">
        <f t="shared" si="0"/>
        <v>41216</v>
      </c>
      <c r="F3" s="64">
        <f t="shared" si="0"/>
        <v>41217</v>
      </c>
      <c r="G3" s="64">
        <f t="shared" si="0"/>
        <v>41218</v>
      </c>
      <c r="H3" s="64">
        <f t="shared" si="0"/>
        <v>41219</v>
      </c>
      <c r="I3" s="64">
        <f t="shared" si="0"/>
        <v>41220</v>
      </c>
      <c r="J3" s="64">
        <f t="shared" si="0"/>
        <v>41221</v>
      </c>
      <c r="K3" s="64">
        <f t="shared" si="0"/>
        <v>41222</v>
      </c>
      <c r="L3" s="64">
        <f t="shared" si="0"/>
        <v>41223</v>
      </c>
      <c r="M3" s="64">
        <f t="shared" si="0"/>
        <v>41224</v>
      </c>
      <c r="N3" s="64">
        <f t="shared" si="0"/>
        <v>41225</v>
      </c>
      <c r="O3" s="64">
        <f t="shared" si="0"/>
        <v>41226</v>
      </c>
      <c r="P3" s="64">
        <f t="shared" si="0"/>
        <v>41227</v>
      </c>
      <c r="Q3" s="64">
        <f t="shared" si="0"/>
        <v>41228</v>
      </c>
      <c r="R3" s="64">
        <f t="shared" si="0"/>
        <v>41229</v>
      </c>
      <c r="S3" s="64">
        <f t="shared" si="0"/>
        <v>41230</v>
      </c>
      <c r="T3" s="64">
        <f t="shared" si="0"/>
        <v>41231</v>
      </c>
      <c r="U3" s="64">
        <f t="shared" si="0"/>
        <v>41232</v>
      </c>
      <c r="V3" s="64">
        <f t="shared" si="0"/>
        <v>41233</v>
      </c>
      <c r="W3" s="64">
        <f t="shared" si="0"/>
        <v>41234</v>
      </c>
      <c r="X3" s="64">
        <f t="shared" si="0"/>
        <v>41235</v>
      </c>
      <c r="Y3" s="64">
        <f t="shared" si="0"/>
        <v>41236</v>
      </c>
      <c r="Z3" s="64">
        <f t="shared" si="0"/>
        <v>41237</v>
      </c>
      <c r="AA3" s="64">
        <f t="shared" si="0"/>
        <v>41238</v>
      </c>
      <c r="AB3" s="64">
        <f t="shared" si="0"/>
        <v>41239</v>
      </c>
      <c r="AC3" s="64">
        <f t="shared" si="0"/>
        <v>41240</v>
      </c>
      <c r="AD3" s="64">
        <f t="shared" si="0"/>
        <v>41241</v>
      </c>
      <c r="AE3" s="64">
        <f t="shared" si="0"/>
        <v>41242</v>
      </c>
      <c r="AF3" s="64">
        <f t="shared" si="0"/>
        <v>41243</v>
      </c>
      <c r="AG3" s="64">
        <f t="shared" si="0"/>
        <v>41244</v>
      </c>
      <c r="AH3" s="54"/>
      <c r="AI3" s="54"/>
      <c r="AJ3" s="54"/>
      <c r="AK3" s="54"/>
      <c r="AL3" s="54"/>
      <c r="FT3" s="56"/>
    </row>
    <row r="4" spans="1:176" s="98" customFormat="1" ht="18.600000000000001" thickBot="1">
      <c r="A4" s="49"/>
      <c r="B4" s="115"/>
      <c r="C4" s="55">
        <f>B3</f>
        <v>41214</v>
      </c>
      <c r="D4" s="55">
        <f>C4+1</f>
        <v>41215</v>
      </c>
      <c r="E4" s="55">
        <f t="shared" ref="E4:AC4" si="1">D4+1</f>
        <v>41216</v>
      </c>
      <c r="F4" s="55">
        <f t="shared" si="1"/>
        <v>41217</v>
      </c>
      <c r="G4" s="55">
        <f t="shared" si="1"/>
        <v>41218</v>
      </c>
      <c r="H4" s="55">
        <f t="shared" si="1"/>
        <v>41219</v>
      </c>
      <c r="I4" s="55">
        <f t="shared" si="1"/>
        <v>41220</v>
      </c>
      <c r="J4" s="55">
        <f t="shared" si="1"/>
        <v>41221</v>
      </c>
      <c r="K4" s="55">
        <f t="shared" si="1"/>
        <v>41222</v>
      </c>
      <c r="L4" s="55">
        <f t="shared" si="1"/>
        <v>41223</v>
      </c>
      <c r="M4" s="55">
        <f t="shared" si="1"/>
        <v>41224</v>
      </c>
      <c r="N4" s="55">
        <f t="shared" si="1"/>
        <v>41225</v>
      </c>
      <c r="O4" s="55">
        <f t="shared" si="1"/>
        <v>41226</v>
      </c>
      <c r="P4" s="55">
        <f t="shared" si="1"/>
        <v>41227</v>
      </c>
      <c r="Q4" s="55">
        <f t="shared" si="1"/>
        <v>41228</v>
      </c>
      <c r="R4" s="55">
        <f t="shared" si="1"/>
        <v>41229</v>
      </c>
      <c r="S4" s="55">
        <f t="shared" si="1"/>
        <v>41230</v>
      </c>
      <c r="T4" s="55">
        <f t="shared" si="1"/>
        <v>41231</v>
      </c>
      <c r="U4" s="55">
        <f t="shared" si="1"/>
        <v>41232</v>
      </c>
      <c r="V4" s="55">
        <f t="shared" si="1"/>
        <v>41233</v>
      </c>
      <c r="W4" s="55">
        <f t="shared" si="1"/>
        <v>41234</v>
      </c>
      <c r="X4" s="55">
        <f t="shared" si="1"/>
        <v>41235</v>
      </c>
      <c r="Y4" s="55">
        <f t="shared" si="1"/>
        <v>41236</v>
      </c>
      <c r="Z4" s="55">
        <f t="shared" si="1"/>
        <v>41237</v>
      </c>
      <c r="AA4" s="55">
        <f t="shared" si="1"/>
        <v>41238</v>
      </c>
      <c r="AB4" s="55">
        <f t="shared" si="1"/>
        <v>41239</v>
      </c>
      <c r="AC4" s="55">
        <f t="shared" si="1"/>
        <v>41240</v>
      </c>
      <c r="AD4" s="55">
        <f>AC4+1</f>
        <v>41241</v>
      </c>
      <c r="AE4" s="55">
        <f>AD4+1</f>
        <v>41242</v>
      </c>
      <c r="AF4" s="55">
        <f>AE4+1</f>
        <v>41243</v>
      </c>
      <c r="AG4" s="55">
        <f>AF4+1</f>
        <v>41244</v>
      </c>
      <c r="AH4" s="54"/>
      <c r="AI4" s="54"/>
      <c r="AJ4" s="54"/>
      <c r="AK4" s="54"/>
      <c r="AL4" s="54"/>
      <c r="FQ4" s="99">
        <f>[1]CODES!A2</f>
        <v>0</v>
      </c>
      <c r="FT4" s="100"/>
    </row>
    <row r="5" spans="1:176" s="98" customFormat="1" ht="18">
      <c r="A5" s="49"/>
      <c r="B5" s="77"/>
      <c r="C5" s="71"/>
      <c r="D5" s="71"/>
      <c r="E5" s="71"/>
      <c r="F5" s="71"/>
      <c r="G5" s="71"/>
      <c r="H5" s="71"/>
      <c r="I5" s="71"/>
      <c r="J5" s="71"/>
      <c r="K5" s="71"/>
      <c r="L5" s="71"/>
      <c r="M5" s="71"/>
      <c r="N5" s="71"/>
      <c r="O5" s="71"/>
      <c r="P5" s="71"/>
      <c r="Q5" s="71"/>
      <c r="R5" s="71"/>
      <c r="S5" s="71"/>
      <c r="T5" s="71"/>
      <c r="U5" s="71"/>
      <c r="V5" s="71"/>
      <c r="W5" s="71"/>
      <c r="X5" s="71"/>
      <c r="Y5" s="71"/>
      <c r="Z5" s="71"/>
      <c r="AA5" s="71"/>
      <c r="AB5" s="71"/>
      <c r="AC5" s="71"/>
      <c r="AD5" s="71"/>
      <c r="AE5" s="71"/>
      <c r="AF5" s="71"/>
      <c r="AG5" s="72"/>
      <c r="AH5" s="54"/>
      <c r="AI5" s="54"/>
      <c r="AJ5" s="54"/>
      <c r="AK5" s="54"/>
      <c r="AL5" s="54"/>
      <c r="FT5" s="56"/>
    </row>
    <row r="6" spans="1:176" s="98" customFormat="1" ht="18">
      <c r="A6" s="49"/>
      <c r="B6" s="90"/>
      <c r="C6" s="91"/>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2"/>
      <c r="AH6" s="54"/>
      <c r="AI6" s="54"/>
      <c r="AJ6" s="54"/>
      <c r="AK6" s="54"/>
      <c r="AL6" s="54"/>
      <c r="FT6" s="56"/>
    </row>
    <row r="7" spans="1:176" s="98" customFormat="1" ht="18">
      <c r="A7" s="49"/>
      <c r="B7" s="78"/>
      <c r="C7" s="73"/>
      <c r="D7" s="73"/>
      <c r="E7" s="73"/>
      <c r="F7" s="73"/>
      <c r="G7" s="73"/>
      <c r="H7" s="73"/>
      <c r="I7" s="73"/>
      <c r="J7" s="73"/>
      <c r="K7" s="73"/>
      <c r="L7" s="73"/>
      <c r="M7" s="73"/>
      <c r="N7" s="73"/>
      <c r="O7" s="73"/>
      <c r="P7" s="73"/>
      <c r="Q7" s="73"/>
      <c r="R7" s="73"/>
      <c r="S7" s="73"/>
      <c r="T7" s="73"/>
      <c r="U7" s="73"/>
      <c r="V7" s="73"/>
      <c r="W7" s="73"/>
      <c r="X7" s="73"/>
      <c r="Y7" s="73"/>
      <c r="Z7" s="73"/>
      <c r="AA7" s="73"/>
      <c r="AB7" s="73"/>
      <c r="AC7" s="73"/>
      <c r="AD7" s="73"/>
      <c r="AE7" s="73"/>
      <c r="AF7" s="73"/>
      <c r="AG7" s="74"/>
      <c r="AH7" s="54"/>
      <c r="AI7" s="54"/>
      <c r="AJ7" s="54"/>
      <c r="AK7" s="54"/>
      <c r="AL7" s="54"/>
      <c r="FT7" s="56"/>
    </row>
    <row r="8" spans="1:176" s="98" customFormat="1" ht="18.600000000000001" thickBot="1">
      <c r="A8" s="49"/>
      <c r="B8" s="79"/>
      <c r="C8" s="75"/>
      <c r="D8" s="75"/>
      <c r="E8" s="75"/>
      <c r="F8" s="75"/>
      <c r="G8" s="75"/>
      <c r="H8" s="75"/>
      <c r="I8" s="75"/>
      <c r="J8" s="75"/>
      <c r="K8" s="75"/>
      <c r="L8" s="75"/>
      <c r="M8" s="75"/>
      <c r="N8" s="75"/>
      <c r="O8" s="75"/>
      <c r="P8" s="75"/>
      <c r="Q8" s="75"/>
      <c r="R8" s="75"/>
      <c r="S8" s="75"/>
      <c r="T8" s="75"/>
      <c r="U8" s="75"/>
      <c r="V8" s="75"/>
      <c r="W8" s="75"/>
      <c r="X8" s="75"/>
      <c r="Y8" s="75"/>
      <c r="Z8" s="75"/>
      <c r="AA8" s="75"/>
      <c r="AB8" s="75"/>
      <c r="AC8" s="75"/>
      <c r="AD8" s="75"/>
      <c r="AE8" s="75"/>
      <c r="AF8" s="75"/>
      <c r="AG8" s="76"/>
      <c r="AH8" s="54"/>
      <c r="AI8" s="54"/>
      <c r="AJ8" s="54"/>
      <c r="AK8" s="54"/>
      <c r="AL8" s="54"/>
      <c r="FT8" s="56"/>
    </row>
    <row r="9" spans="1:176" s="98" customFormat="1" ht="18">
      <c r="A9" s="49"/>
      <c r="B9" s="67" t="s">
        <v>66</v>
      </c>
      <c r="C9" s="71"/>
      <c r="D9" s="71"/>
      <c r="E9" s="71"/>
      <c r="F9" s="71"/>
      <c r="G9" s="71"/>
      <c r="H9" s="71"/>
      <c r="I9" s="71"/>
      <c r="J9" s="71"/>
      <c r="K9" s="71"/>
      <c r="L9" s="71"/>
      <c r="M9" s="71"/>
      <c r="N9" s="71"/>
      <c r="O9" s="71"/>
      <c r="P9" s="71"/>
      <c r="Q9" s="71"/>
      <c r="R9" s="71"/>
      <c r="S9" s="71"/>
      <c r="T9" s="71"/>
      <c r="U9" s="71"/>
      <c r="V9" s="71"/>
      <c r="W9" s="71"/>
      <c r="X9" s="71"/>
      <c r="Y9" s="71"/>
      <c r="Z9" s="71"/>
      <c r="AA9" s="71"/>
      <c r="AB9" s="71"/>
      <c r="AC9" s="71"/>
      <c r="AD9" s="71"/>
      <c r="AE9" s="71"/>
      <c r="AF9" s="71"/>
      <c r="AG9" s="72"/>
      <c r="AH9" s="54"/>
      <c r="AI9" s="45"/>
      <c r="AJ9" s="45"/>
      <c r="AK9" s="45"/>
      <c r="AL9" s="54">
        <v>1</v>
      </c>
      <c r="FT9" s="56">
        <f>[1]MENU!C13</f>
        <v>41640</v>
      </c>
    </row>
    <row r="10" spans="1:176" s="98" customFormat="1" ht="18">
      <c r="A10" s="49"/>
      <c r="B10" s="70"/>
      <c r="C10" s="73"/>
      <c r="D10" s="73"/>
      <c r="E10" s="73"/>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4"/>
      <c r="AH10" s="54"/>
      <c r="AI10" s="93" t="s">
        <v>47</v>
      </c>
      <c r="AJ10" s="93" t="s">
        <v>119</v>
      </c>
      <c r="AK10" s="93" t="s">
        <v>0</v>
      </c>
      <c r="AL10" s="54">
        <v>2</v>
      </c>
      <c r="FT10" s="56">
        <f>[1]MENU!C14</f>
        <v>41749</v>
      </c>
    </row>
    <row r="11" spans="1:176" s="98" customFormat="1" ht="18.600000000000001" thickBot="1">
      <c r="A11" s="49"/>
      <c r="B11" s="68" t="s">
        <v>101</v>
      </c>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6"/>
      <c r="AH11" s="54"/>
      <c r="AI11" s="35" t="s">
        <v>48</v>
      </c>
      <c r="AJ11" s="35" t="s">
        <v>120</v>
      </c>
      <c r="AK11" s="35" t="s">
        <v>0</v>
      </c>
      <c r="AL11" s="54">
        <v>3</v>
      </c>
      <c r="FT11" s="56">
        <f>Menu!C11</f>
        <v>40909</v>
      </c>
    </row>
    <row r="12" spans="1:176" s="98" customFormat="1" ht="18">
      <c r="A12" s="49"/>
      <c r="B12" s="77" t="s">
        <v>67</v>
      </c>
      <c r="C12" s="71"/>
      <c r="D12" s="71"/>
      <c r="E12" s="71"/>
      <c r="F12" s="71"/>
      <c r="G12" s="71"/>
      <c r="H12" s="71"/>
      <c r="I12" s="71"/>
      <c r="J12" s="71"/>
      <c r="K12" s="71"/>
      <c r="L12" s="71"/>
      <c r="M12" s="71"/>
      <c r="N12" s="71"/>
      <c r="O12" s="71"/>
      <c r="P12" s="71"/>
      <c r="Q12" s="71"/>
      <c r="R12" s="71"/>
      <c r="S12" s="71"/>
      <c r="T12" s="71"/>
      <c r="U12" s="71"/>
      <c r="V12" s="71"/>
      <c r="W12" s="71"/>
      <c r="X12" s="71"/>
      <c r="Y12" s="71"/>
      <c r="Z12" s="71"/>
      <c r="AA12" s="71"/>
      <c r="AB12" s="71"/>
      <c r="AC12" s="71"/>
      <c r="AD12" s="71"/>
      <c r="AE12" s="71"/>
      <c r="AF12" s="71"/>
      <c r="AG12" s="72"/>
      <c r="AH12" s="54"/>
      <c r="AI12" s="36" t="s">
        <v>49</v>
      </c>
      <c r="AJ12" s="36" t="s">
        <v>121</v>
      </c>
      <c r="AK12" s="36" t="s">
        <v>0</v>
      </c>
      <c r="AL12" s="54">
        <v>4</v>
      </c>
      <c r="FT12" s="56">
        <f>Menu!C14</f>
        <v>41030</v>
      </c>
    </row>
    <row r="13" spans="1:176" s="98" customFormat="1" ht="18">
      <c r="A13" s="49"/>
      <c r="B13" s="78"/>
      <c r="C13" s="73"/>
      <c r="D13" s="73"/>
      <c r="E13" s="73"/>
      <c r="F13" s="73"/>
      <c r="G13" s="73"/>
      <c r="H13" s="73"/>
      <c r="I13" s="73"/>
      <c r="J13" s="73"/>
      <c r="K13" s="73"/>
      <c r="L13" s="73"/>
      <c r="M13" s="73"/>
      <c r="N13" s="73"/>
      <c r="O13" s="73"/>
      <c r="P13" s="73"/>
      <c r="Q13" s="73"/>
      <c r="R13" s="73"/>
      <c r="S13" s="73"/>
      <c r="T13" s="73"/>
      <c r="U13" s="73"/>
      <c r="V13" s="73"/>
      <c r="W13" s="73"/>
      <c r="X13" s="73"/>
      <c r="Y13" s="73"/>
      <c r="Z13" s="73"/>
      <c r="AA13" s="73"/>
      <c r="AB13" s="73"/>
      <c r="AC13" s="73"/>
      <c r="AD13" s="73"/>
      <c r="AE13" s="73"/>
      <c r="AF13" s="73"/>
      <c r="AG13" s="74"/>
      <c r="AH13" s="54"/>
      <c r="AI13" s="37" t="s">
        <v>40</v>
      </c>
      <c r="AJ13" s="37" t="s">
        <v>122</v>
      </c>
      <c r="AK13" s="37" t="s">
        <v>4</v>
      </c>
      <c r="AL13" s="54">
        <v>5</v>
      </c>
      <c r="FT13" s="56">
        <f>Menu!C15</f>
        <v>41037</v>
      </c>
    </row>
    <row r="14" spans="1:176" s="98" customFormat="1" ht="18.600000000000001" thickBot="1">
      <c r="A14" s="49"/>
      <c r="B14" s="79" t="s">
        <v>64</v>
      </c>
      <c r="C14" s="75"/>
      <c r="D14" s="75"/>
      <c r="E14" s="75"/>
      <c r="F14" s="75"/>
      <c r="G14" s="75"/>
      <c r="H14" s="75"/>
      <c r="I14" s="75"/>
      <c r="J14" s="75"/>
      <c r="K14" s="75"/>
      <c r="L14" s="75"/>
      <c r="M14" s="75"/>
      <c r="N14" s="75"/>
      <c r="O14" s="75"/>
      <c r="P14" s="75"/>
      <c r="Q14" s="75"/>
      <c r="R14" s="75"/>
      <c r="S14" s="75"/>
      <c r="T14" s="75"/>
      <c r="U14" s="75"/>
      <c r="V14" s="75"/>
      <c r="W14" s="75"/>
      <c r="X14" s="75"/>
      <c r="Y14" s="75"/>
      <c r="Z14" s="75"/>
      <c r="AA14" s="75"/>
      <c r="AB14" s="75"/>
      <c r="AC14" s="75"/>
      <c r="AD14" s="75"/>
      <c r="AE14" s="75"/>
      <c r="AF14" s="75"/>
      <c r="AG14" s="76"/>
      <c r="AH14" s="54"/>
      <c r="AI14" s="37" t="s">
        <v>41</v>
      </c>
      <c r="AJ14" s="37" t="s">
        <v>123</v>
      </c>
      <c r="AK14" s="37" t="s">
        <v>4</v>
      </c>
      <c r="AL14" s="54">
        <v>6</v>
      </c>
      <c r="FT14" s="56">
        <f>Menu!C16</f>
        <v>41046</v>
      </c>
    </row>
    <row r="15" spans="1:176" s="98" customFormat="1" ht="18">
      <c r="A15" s="49"/>
      <c r="B15" s="77" t="s">
        <v>68</v>
      </c>
      <c r="C15" s="71"/>
      <c r="D15" s="71"/>
      <c r="E15" s="71"/>
      <c r="F15" s="71"/>
      <c r="G15" s="71"/>
      <c r="H15" s="71"/>
      <c r="I15" s="71"/>
      <c r="J15" s="71"/>
      <c r="K15" s="71"/>
      <c r="L15" s="71"/>
      <c r="M15" s="71"/>
      <c r="N15" s="71"/>
      <c r="O15" s="71"/>
      <c r="P15" s="71"/>
      <c r="Q15" s="71"/>
      <c r="R15" s="71"/>
      <c r="S15" s="71"/>
      <c r="T15" s="71"/>
      <c r="U15" s="71"/>
      <c r="V15" s="71"/>
      <c r="W15" s="71"/>
      <c r="X15" s="71"/>
      <c r="Y15" s="71"/>
      <c r="Z15" s="71"/>
      <c r="AA15" s="71"/>
      <c r="AB15" s="71"/>
      <c r="AC15" s="71"/>
      <c r="AD15" s="71"/>
      <c r="AE15" s="71"/>
      <c r="AF15" s="71"/>
      <c r="AG15" s="72"/>
      <c r="AH15" s="54"/>
      <c r="AI15" s="38" t="s">
        <v>42</v>
      </c>
      <c r="AJ15" s="38" t="s">
        <v>7</v>
      </c>
      <c r="AK15" s="38" t="s">
        <v>4</v>
      </c>
      <c r="AL15" s="54">
        <v>7</v>
      </c>
      <c r="FT15" s="56">
        <f>Menu!C17</f>
        <v>41056</v>
      </c>
    </row>
    <row r="16" spans="1:176" s="98" customFormat="1" ht="18">
      <c r="A16" s="49"/>
      <c r="B16" s="78"/>
      <c r="C16" s="73"/>
      <c r="D16" s="73"/>
      <c r="E16" s="73"/>
      <c r="F16" s="73"/>
      <c r="G16" s="73"/>
      <c r="H16" s="73"/>
      <c r="I16" s="73"/>
      <c r="J16" s="73"/>
      <c r="K16" s="73"/>
      <c r="L16" s="73"/>
      <c r="M16" s="73"/>
      <c r="N16" s="73"/>
      <c r="O16" s="73"/>
      <c r="P16" s="73"/>
      <c r="Q16" s="73"/>
      <c r="R16" s="73"/>
      <c r="S16" s="73"/>
      <c r="T16" s="73"/>
      <c r="U16" s="73"/>
      <c r="V16" s="73"/>
      <c r="W16" s="73"/>
      <c r="X16" s="73"/>
      <c r="Y16" s="73"/>
      <c r="Z16" s="73"/>
      <c r="AA16" s="73"/>
      <c r="AB16" s="73"/>
      <c r="AC16" s="73"/>
      <c r="AD16" s="73"/>
      <c r="AE16" s="73"/>
      <c r="AF16" s="73"/>
      <c r="AG16" s="74"/>
      <c r="AH16" s="54"/>
      <c r="AI16" s="38" t="s">
        <v>43</v>
      </c>
      <c r="AJ16" s="38" t="s">
        <v>8</v>
      </c>
      <c r="AK16" s="38" t="s">
        <v>4</v>
      </c>
      <c r="AL16" s="54">
        <v>8</v>
      </c>
      <c r="FT16" s="56">
        <f>Menu!C18</f>
        <v>41057</v>
      </c>
    </row>
    <row r="17" spans="1:176" s="98" customFormat="1" ht="18.600000000000001" thickBot="1">
      <c r="A17" s="49"/>
      <c r="B17" s="79" t="s">
        <v>64</v>
      </c>
      <c r="C17" s="75"/>
      <c r="D17" s="75"/>
      <c r="E17" s="75"/>
      <c r="F17" s="75"/>
      <c r="G17" s="75"/>
      <c r="H17" s="75"/>
      <c r="I17" s="75"/>
      <c r="J17" s="75"/>
      <c r="K17" s="75"/>
      <c r="L17" s="75"/>
      <c r="M17" s="75"/>
      <c r="N17" s="75"/>
      <c r="O17" s="75"/>
      <c r="P17" s="75"/>
      <c r="Q17" s="75"/>
      <c r="R17" s="75"/>
      <c r="S17" s="75"/>
      <c r="T17" s="75"/>
      <c r="U17" s="75"/>
      <c r="V17" s="75"/>
      <c r="W17" s="75"/>
      <c r="X17" s="75"/>
      <c r="Y17" s="75"/>
      <c r="Z17" s="75"/>
      <c r="AA17" s="75"/>
      <c r="AB17" s="75"/>
      <c r="AC17" s="75"/>
      <c r="AD17" s="75"/>
      <c r="AE17" s="75"/>
      <c r="AF17" s="75"/>
      <c r="AG17" s="76"/>
      <c r="AH17" s="54"/>
      <c r="AI17" s="38" t="s">
        <v>44</v>
      </c>
      <c r="AJ17" s="38" t="s">
        <v>9</v>
      </c>
      <c r="AK17" s="38" t="s">
        <v>4</v>
      </c>
      <c r="AL17" s="54">
        <v>9</v>
      </c>
      <c r="FT17" s="56">
        <f>Menu!C19</f>
        <v>41104</v>
      </c>
    </row>
    <row r="18" spans="1:176" s="98" customFormat="1" ht="18">
      <c r="A18" s="49"/>
      <c r="B18" s="77" t="s">
        <v>69</v>
      </c>
      <c r="C18" s="71"/>
      <c r="D18" s="71"/>
      <c r="E18" s="71"/>
      <c r="F18" s="71"/>
      <c r="G18" s="71"/>
      <c r="H18" s="71"/>
      <c r="I18" s="71"/>
      <c r="J18" s="71"/>
      <c r="K18" s="71"/>
      <c r="L18" s="71"/>
      <c r="M18" s="71"/>
      <c r="N18" s="71"/>
      <c r="O18" s="71"/>
      <c r="P18" s="71"/>
      <c r="Q18" s="71"/>
      <c r="R18" s="71"/>
      <c r="S18" s="71"/>
      <c r="T18" s="71"/>
      <c r="U18" s="71"/>
      <c r="V18" s="71"/>
      <c r="W18" s="71"/>
      <c r="X18" s="71"/>
      <c r="Y18" s="71"/>
      <c r="Z18" s="71"/>
      <c r="AA18" s="71"/>
      <c r="AB18" s="71"/>
      <c r="AC18" s="71"/>
      <c r="AD18" s="71"/>
      <c r="AE18" s="71"/>
      <c r="AF18" s="71"/>
      <c r="AG18" s="72"/>
      <c r="AH18" s="54"/>
      <c r="AI18" s="38" t="s">
        <v>45</v>
      </c>
      <c r="AJ18" s="38" t="s">
        <v>10</v>
      </c>
      <c r="AK18" s="38" t="s">
        <v>4</v>
      </c>
      <c r="AL18" s="54">
        <v>10</v>
      </c>
      <c r="FT18" s="56">
        <f>Menu!C20</f>
        <v>41136</v>
      </c>
    </row>
    <row r="19" spans="1:176" s="98" customFormat="1" ht="18">
      <c r="A19" s="49"/>
      <c r="B19" s="78"/>
      <c r="C19" s="73"/>
      <c r="D19" s="73"/>
      <c r="E19" s="73"/>
      <c r="F19" s="73"/>
      <c r="G19" s="73"/>
      <c r="H19" s="73"/>
      <c r="I19" s="73"/>
      <c r="J19" s="73"/>
      <c r="K19" s="73"/>
      <c r="L19" s="73"/>
      <c r="M19" s="73"/>
      <c r="N19" s="73"/>
      <c r="O19" s="73"/>
      <c r="P19" s="73"/>
      <c r="Q19" s="73"/>
      <c r="R19" s="73"/>
      <c r="S19" s="73"/>
      <c r="T19" s="73"/>
      <c r="U19" s="73"/>
      <c r="V19" s="73"/>
      <c r="W19" s="73"/>
      <c r="X19" s="73"/>
      <c r="Y19" s="73"/>
      <c r="Z19" s="73"/>
      <c r="AA19" s="73"/>
      <c r="AB19" s="73"/>
      <c r="AC19" s="73"/>
      <c r="AD19" s="73"/>
      <c r="AE19" s="73"/>
      <c r="AF19" s="73"/>
      <c r="AG19" s="74"/>
      <c r="AH19" s="54"/>
      <c r="AI19" s="38" t="s">
        <v>46</v>
      </c>
      <c r="AJ19" s="38" t="s">
        <v>11</v>
      </c>
      <c r="AK19" s="38" t="s">
        <v>4</v>
      </c>
      <c r="AL19" s="54">
        <v>11</v>
      </c>
      <c r="FT19" s="56">
        <f>Menu!C21</f>
        <v>41214</v>
      </c>
    </row>
    <row r="20" spans="1:176" s="98" customFormat="1" ht="18.600000000000001" thickBot="1">
      <c r="A20" s="49"/>
      <c r="B20" s="79" t="s">
        <v>64</v>
      </c>
      <c r="C20" s="75"/>
      <c r="D20" s="75"/>
      <c r="E20" s="75"/>
      <c r="F20" s="75"/>
      <c r="G20" s="75"/>
      <c r="H20" s="75"/>
      <c r="I20" s="75"/>
      <c r="J20" s="75"/>
      <c r="K20" s="75"/>
      <c r="L20" s="75"/>
      <c r="M20" s="75"/>
      <c r="N20" s="75"/>
      <c r="O20" s="75"/>
      <c r="P20" s="75"/>
      <c r="Q20" s="75"/>
      <c r="R20" s="75"/>
      <c r="S20" s="75"/>
      <c r="T20" s="75"/>
      <c r="U20" s="75"/>
      <c r="V20" s="75"/>
      <c r="W20" s="75"/>
      <c r="X20" s="75"/>
      <c r="Y20" s="75"/>
      <c r="Z20" s="75"/>
      <c r="AA20" s="75"/>
      <c r="AB20" s="75"/>
      <c r="AC20" s="75"/>
      <c r="AD20" s="75"/>
      <c r="AE20" s="75"/>
      <c r="AF20" s="75"/>
      <c r="AG20" s="76"/>
      <c r="AH20" s="54"/>
      <c r="AI20" s="39" t="s">
        <v>50</v>
      </c>
      <c r="AJ20" s="39" t="s">
        <v>124</v>
      </c>
      <c r="AK20" s="39" t="s">
        <v>100</v>
      </c>
      <c r="AL20" s="54">
        <v>12</v>
      </c>
      <c r="FT20" s="56">
        <f>Menu!C22</f>
        <v>41224</v>
      </c>
    </row>
    <row r="21" spans="1:176" s="98" customFormat="1" ht="18">
      <c r="A21" s="49"/>
      <c r="B21" s="77" t="s">
        <v>70</v>
      </c>
      <c r="C21" s="71"/>
      <c r="D21" s="71"/>
      <c r="E21" s="71"/>
      <c r="F21" s="71"/>
      <c r="G21" s="71"/>
      <c r="H21" s="71"/>
      <c r="I21" s="71"/>
      <c r="J21" s="71"/>
      <c r="K21" s="71"/>
      <c r="L21" s="71"/>
      <c r="M21" s="71"/>
      <c r="N21" s="71"/>
      <c r="O21" s="71"/>
      <c r="P21" s="71"/>
      <c r="Q21" s="71"/>
      <c r="R21" s="71"/>
      <c r="S21" s="71"/>
      <c r="T21" s="71"/>
      <c r="U21" s="71"/>
      <c r="V21" s="71"/>
      <c r="W21" s="71"/>
      <c r="X21" s="71"/>
      <c r="Y21" s="71"/>
      <c r="Z21" s="71"/>
      <c r="AA21" s="71"/>
      <c r="AB21" s="71"/>
      <c r="AC21" s="71"/>
      <c r="AD21" s="71"/>
      <c r="AE21" s="71"/>
      <c r="AF21" s="71"/>
      <c r="AG21" s="72"/>
      <c r="AH21" s="54"/>
      <c r="AI21" s="40" t="s">
        <v>51</v>
      </c>
      <c r="AJ21" s="40" t="s">
        <v>125</v>
      </c>
      <c r="AK21" s="40" t="s">
        <v>100</v>
      </c>
      <c r="AL21" s="54">
        <v>13</v>
      </c>
      <c r="FT21" s="56">
        <f>Menu!C23</f>
        <v>41268</v>
      </c>
    </row>
    <row r="22" spans="1:176" s="98" customFormat="1" ht="18">
      <c r="A22" s="49"/>
      <c r="B22" s="78"/>
      <c r="C22" s="73"/>
      <c r="D22" s="73"/>
      <c r="E22" s="73"/>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4"/>
      <c r="AH22" s="54"/>
      <c r="AI22" s="40" t="s">
        <v>132</v>
      </c>
      <c r="AJ22" s="40" t="s">
        <v>94</v>
      </c>
      <c r="AK22" s="40" t="s">
        <v>100</v>
      </c>
      <c r="AL22" s="54">
        <v>14</v>
      </c>
      <c r="FT22" s="56">
        <f>Menu!C26</f>
        <v>41275</v>
      </c>
    </row>
    <row r="23" spans="1:176" s="98" customFormat="1" ht="18.600000000000001" thickBot="1">
      <c r="A23" s="49"/>
      <c r="B23" s="79" t="s">
        <v>64</v>
      </c>
      <c r="C23" s="75"/>
      <c r="D23" s="75"/>
      <c r="E23" s="75"/>
      <c r="F23" s="75"/>
      <c r="G23" s="75"/>
      <c r="H23" s="75"/>
      <c r="I23" s="75"/>
      <c r="J23" s="75"/>
      <c r="K23" s="75"/>
      <c r="L23" s="75"/>
      <c r="M23" s="75"/>
      <c r="N23" s="75"/>
      <c r="O23" s="75"/>
      <c r="P23" s="75"/>
      <c r="Q23" s="75"/>
      <c r="R23" s="75"/>
      <c r="S23" s="75"/>
      <c r="T23" s="75"/>
      <c r="U23" s="75"/>
      <c r="V23" s="75"/>
      <c r="W23" s="75"/>
      <c r="X23" s="75"/>
      <c r="Y23" s="75"/>
      <c r="Z23" s="75"/>
      <c r="AA23" s="75"/>
      <c r="AB23" s="75"/>
      <c r="AC23" s="75"/>
      <c r="AD23" s="75"/>
      <c r="AE23" s="75"/>
      <c r="AF23" s="75"/>
      <c r="AG23" s="76"/>
      <c r="AH23" s="54"/>
      <c r="AI23" s="41" t="s">
        <v>53</v>
      </c>
      <c r="AJ23" s="41" t="s">
        <v>13</v>
      </c>
      <c r="AK23" s="41" t="s">
        <v>100</v>
      </c>
      <c r="AL23" s="54">
        <v>15</v>
      </c>
      <c r="FT23" s="56">
        <f>Menu!C27</f>
        <v>41364</v>
      </c>
    </row>
    <row r="24" spans="1:176" s="98" customFormat="1" ht="18">
      <c r="A24" s="49"/>
      <c r="B24" s="77" t="s">
        <v>71</v>
      </c>
      <c r="C24" s="71"/>
      <c r="D24" s="71"/>
      <c r="E24" s="71"/>
      <c r="F24" s="71"/>
      <c r="G24" s="71"/>
      <c r="H24" s="71"/>
      <c r="I24" s="71"/>
      <c r="J24" s="71"/>
      <c r="K24" s="71"/>
      <c r="L24" s="71"/>
      <c r="M24" s="71"/>
      <c r="N24" s="71"/>
      <c r="O24" s="71"/>
      <c r="P24" s="71"/>
      <c r="Q24" s="71"/>
      <c r="R24" s="71"/>
      <c r="S24" s="71"/>
      <c r="T24" s="71"/>
      <c r="U24" s="71"/>
      <c r="V24" s="71"/>
      <c r="W24" s="71"/>
      <c r="X24" s="71"/>
      <c r="Y24" s="71"/>
      <c r="Z24" s="71"/>
      <c r="AA24" s="71"/>
      <c r="AB24" s="71"/>
      <c r="AC24" s="71"/>
      <c r="AD24" s="71"/>
      <c r="AE24" s="71"/>
      <c r="AF24" s="71"/>
      <c r="AG24" s="72"/>
      <c r="AH24" s="54"/>
      <c r="AI24" s="42" t="s">
        <v>54</v>
      </c>
      <c r="AJ24" s="42" t="s">
        <v>124</v>
      </c>
      <c r="AK24" s="42" t="s">
        <v>33</v>
      </c>
      <c r="AL24" s="54">
        <v>16</v>
      </c>
      <c r="FT24" s="56">
        <f>Menu!C28</f>
        <v>41365</v>
      </c>
    </row>
    <row r="25" spans="1:176" s="98" customFormat="1" ht="18">
      <c r="A25" s="49"/>
      <c r="B25" s="78"/>
      <c r="C25" s="73"/>
      <c r="D25" s="73"/>
      <c r="E25" s="73"/>
      <c r="F25" s="73"/>
      <c r="G25" s="73"/>
      <c r="H25" s="73"/>
      <c r="I25" s="73"/>
      <c r="J25" s="73"/>
      <c r="K25" s="73"/>
      <c r="L25" s="73"/>
      <c r="M25" s="73"/>
      <c r="N25" s="73"/>
      <c r="O25" s="73"/>
      <c r="P25" s="73"/>
      <c r="Q25" s="73"/>
      <c r="R25" s="73"/>
      <c r="S25" s="73"/>
      <c r="T25" s="73"/>
      <c r="U25" s="73"/>
      <c r="V25" s="73"/>
      <c r="W25" s="73"/>
      <c r="X25" s="73"/>
      <c r="Y25" s="73"/>
      <c r="Z25" s="73"/>
      <c r="AA25" s="73"/>
      <c r="AB25" s="73"/>
      <c r="AC25" s="73"/>
      <c r="AD25" s="73"/>
      <c r="AE25" s="73"/>
      <c r="AF25" s="73"/>
      <c r="AG25" s="74"/>
      <c r="AH25" s="54"/>
      <c r="AI25" s="43" t="s">
        <v>55</v>
      </c>
      <c r="AJ25" s="43" t="s">
        <v>125</v>
      </c>
      <c r="AK25" s="43" t="s">
        <v>33</v>
      </c>
      <c r="AL25" s="54">
        <v>17</v>
      </c>
      <c r="FT25" s="56">
        <f>Menu!C29</f>
        <v>41395</v>
      </c>
    </row>
    <row r="26" spans="1:176" s="98" customFormat="1" ht="18.600000000000001" thickBot="1">
      <c r="A26" s="49"/>
      <c r="B26" s="79" t="s">
        <v>64</v>
      </c>
      <c r="C26" s="75"/>
      <c r="D26" s="75"/>
      <c r="E26" s="75"/>
      <c r="F26" s="75"/>
      <c r="G26" s="75"/>
      <c r="H26" s="75"/>
      <c r="I26" s="75"/>
      <c r="J26" s="75"/>
      <c r="K26" s="75"/>
      <c r="L26" s="75"/>
      <c r="M26" s="75"/>
      <c r="N26" s="75"/>
      <c r="O26" s="75"/>
      <c r="P26" s="75"/>
      <c r="Q26" s="75"/>
      <c r="R26" s="75"/>
      <c r="S26" s="75"/>
      <c r="T26" s="75"/>
      <c r="U26" s="75"/>
      <c r="V26" s="75"/>
      <c r="W26" s="75"/>
      <c r="X26" s="75"/>
      <c r="Y26" s="75"/>
      <c r="Z26" s="75"/>
      <c r="AA26" s="75"/>
      <c r="AB26" s="75"/>
      <c r="AC26" s="75"/>
      <c r="AD26" s="75"/>
      <c r="AE26" s="75"/>
      <c r="AF26" s="75"/>
      <c r="AG26" s="76"/>
      <c r="AH26" s="54"/>
      <c r="AI26" s="43" t="s">
        <v>99</v>
      </c>
      <c r="AJ26" s="43" t="s">
        <v>94</v>
      </c>
      <c r="AK26" s="43" t="s">
        <v>33</v>
      </c>
      <c r="AL26" s="54">
        <v>18</v>
      </c>
      <c r="FT26" s="56">
        <f>Menu!C30</f>
        <v>41402</v>
      </c>
    </row>
    <row r="27" spans="1:176" s="98" customFormat="1" ht="18">
      <c r="A27" s="49"/>
      <c r="B27" s="77" t="s">
        <v>72</v>
      </c>
      <c r="C27" s="71"/>
      <c r="D27" s="71"/>
      <c r="E27" s="71"/>
      <c r="F27" s="71"/>
      <c r="G27" s="71"/>
      <c r="H27" s="71"/>
      <c r="I27" s="71"/>
      <c r="J27" s="71"/>
      <c r="K27" s="71"/>
      <c r="L27" s="71"/>
      <c r="M27" s="71"/>
      <c r="N27" s="71"/>
      <c r="O27" s="71"/>
      <c r="P27" s="71"/>
      <c r="Q27" s="71"/>
      <c r="R27" s="71"/>
      <c r="S27" s="71"/>
      <c r="T27" s="71"/>
      <c r="U27" s="71"/>
      <c r="V27" s="71"/>
      <c r="W27" s="71"/>
      <c r="X27" s="71"/>
      <c r="Y27" s="71"/>
      <c r="Z27" s="71"/>
      <c r="AA27" s="71"/>
      <c r="AB27" s="71"/>
      <c r="AC27" s="71"/>
      <c r="AD27" s="71"/>
      <c r="AE27" s="71"/>
      <c r="AF27" s="71"/>
      <c r="AG27" s="72"/>
      <c r="AH27" s="54"/>
      <c r="AI27" s="40" t="s">
        <v>56</v>
      </c>
      <c r="AJ27" s="40" t="s">
        <v>13</v>
      </c>
      <c r="AK27" s="40" t="s">
        <v>33</v>
      </c>
      <c r="AL27" s="54">
        <v>19</v>
      </c>
      <c r="FT27" s="56">
        <f>Menu!C31</f>
        <v>41403</v>
      </c>
    </row>
    <row r="28" spans="1:176" s="98" customFormat="1" ht="18">
      <c r="A28" s="49"/>
      <c r="B28" s="78"/>
      <c r="C28" s="73"/>
      <c r="D28" s="73"/>
      <c r="E28" s="73"/>
      <c r="F28" s="73"/>
      <c r="G28" s="73"/>
      <c r="H28" s="73"/>
      <c r="I28" s="73"/>
      <c r="J28" s="73"/>
      <c r="K28" s="73"/>
      <c r="L28" s="73"/>
      <c r="M28" s="73"/>
      <c r="N28" s="73"/>
      <c r="O28" s="73"/>
      <c r="P28" s="73"/>
      <c r="Q28" s="73"/>
      <c r="R28" s="73"/>
      <c r="S28" s="73"/>
      <c r="T28" s="73"/>
      <c r="U28" s="73"/>
      <c r="V28" s="73"/>
      <c r="W28" s="73"/>
      <c r="X28" s="73"/>
      <c r="Y28" s="73"/>
      <c r="Z28" s="73"/>
      <c r="AA28" s="73"/>
      <c r="AB28" s="73"/>
      <c r="AC28" s="73"/>
      <c r="AD28" s="73"/>
      <c r="AE28" s="73"/>
      <c r="AF28" s="73"/>
      <c r="AG28" s="74"/>
      <c r="AH28" s="54"/>
      <c r="AI28" s="69" t="s">
        <v>92</v>
      </c>
      <c r="AJ28" s="69" t="s">
        <v>126</v>
      </c>
      <c r="AK28" s="69" t="s">
        <v>95</v>
      </c>
      <c r="AL28" s="54">
        <v>20</v>
      </c>
      <c r="FT28" s="56">
        <f>Menu!C32</f>
        <v>41413</v>
      </c>
    </row>
    <row r="29" spans="1:176" s="98" customFormat="1" ht="18.600000000000001" thickBot="1">
      <c r="A29" s="49"/>
      <c r="B29" s="79" t="s">
        <v>64</v>
      </c>
      <c r="C29" s="75"/>
      <c r="D29" s="75"/>
      <c r="E29" s="75"/>
      <c r="F29" s="75"/>
      <c r="G29" s="75"/>
      <c r="H29" s="75"/>
      <c r="I29" s="75"/>
      <c r="J29" s="75"/>
      <c r="K29" s="75"/>
      <c r="L29" s="75"/>
      <c r="M29" s="75"/>
      <c r="N29" s="75"/>
      <c r="O29" s="75"/>
      <c r="P29" s="75"/>
      <c r="Q29" s="75"/>
      <c r="R29" s="75"/>
      <c r="S29" s="75"/>
      <c r="T29" s="75"/>
      <c r="U29" s="75"/>
      <c r="V29" s="75"/>
      <c r="W29" s="75"/>
      <c r="X29" s="75"/>
      <c r="Y29" s="75"/>
      <c r="Z29" s="75"/>
      <c r="AA29" s="75"/>
      <c r="AB29" s="75"/>
      <c r="AC29" s="75"/>
      <c r="AD29" s="75"/>
      <c r="AE29" s="75"/>
      <c r="AF29" s="75"/>
      <c r="AG29" s="76"/>
      <c r="AH29" s="54"/>
      <c r="AI29" s="69" t="s">
        <v>93</v>
      </c>
      <c r="AJ29" s="69" t="s">
        <v>127</v>
      </c>
      <c r="AK29" s="69" t="s">
        <v>95</v>
      </c>
      <c r="AL29" s="54">
        <v>21</v>
      </c>
      <c r="FT29" s="56">
        <f>Menu!C33</f>
        <v>41414</v>
      </c>
    </row>
    <row r="30" spans="1:176" s="98" customFormat="1" ht="18">
      <c r="A30" s="49"/>
      <c r="B30" s="77" t="s">
        <v>73</v>
      </c>
      <c r="C30" s="71"/>
      <c r="D30" s="71"/>
      <c r="E30" s="71"/>
      <c r="F30" s="71"/>
      <c r="G30" s="71"/>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2"/>
      <c r="AH30" s="54"/>
      <c r="AI30" s="44" t="s">
        <v>57</v>
      </c>
      <c r="AJ30" s="44" t="s">
        <v>128</v>
      </c>
      <c r="AK30" s="44" t="s">
        <v>15</v>
      </c>
      <c r="AL30" s="54">
        <v>22</v>
      </c>
      <c r="FT30" s="56">
        <f>Menu!C34</f>
        <v>41469</v>
      </c>
    </row>
    <row r="31" spans="1:176" s="98" customFormat="1" ht="18">
      <c r="A31" s="49"/>
      <c r="B31" s="78"/>
      <c r="C31" s="73"/>
      <c r="D31" s="73"/>
      <c r="E31" s="73"/>
      <c r="F31" s="73"/>
      <c r="G31" s="73"/>
      <c r="H31" s="73"/>
      <c r="I31" s="73"/>
      <c r="J31" s="73"/>
      <c r="K31" s="73"/>
      <c r="L31" s="73"/>
      <c r="M31" s="73"/>
      <c r="N31" s="73"/>
      <c r="O31" s="73"/>
      <c r="P31" s="73"/>
      <c r="Q31" s="73"/>
      <c r="R31" s="73"/>
      <c r="S31" s="73"/>
      <c r="T31" s="73"/>
      <c r="U31" s="73"/>
      <c r="V31" s="73"/>
      <c r="W31" s="73"/>
      <c r="X31" s="73"/>
      <c r="Y31" s="73"/>
      <c r="Z31" s="73"/>
      <c r="AA31" s="73"/>
      <c r="AB31" s="73"/>
      <c r="AC31" s="73"/>
      <c r="AD31" s="73"/>
      <c r="AE31" s="73"/>
      <c r="AF31" s="73"/>
      <c r="AG31" s="74"/>
      <c r="AH31" s="54"/>
      <c r="AI31" s="45" t="s">
        <v>58</v>
      </c>
      <c r="AJ31" s="45" t="s">
        <v>129</v>
      </c>
      <c r="AK31" s="45" t="s">
        <v>15</v>
      </c>
      <c r="AL31" s="54">
        <v>23</v>
      </c>
      <c r="FT31" s="56">
        <f>Menu!C35</f>
        <v>41501</v>
      </c>
    </row>
    <row r="32" spans="1:176" s="98" customFormat="1" ht="18.600000000000001" thickBot="1">
      <c r="A32" s="49"/>
      <c r="B32" s="79" t="s">
        <v>64</v>
      </c>
      <c r="C32" s="75"/>
      <c r="D32" s="75"/>
      <c r="E32" s="75"/>
      <c r="F32" s="75"/>
      <c r="G32" s="75"/>
      <c r="H32" s="75"/>
      <c r="I32" s="75"/>
      <c r="J32" s="75"/>
      <c r="K32" s="75"/>
      <c r="L32" s="75"/>
      <c r="M32" s="75"/>
      <c r="N32" s="75"/>
      <c r="O32" s="75"/>
      <c r="P32" s="75"/>
      <c r="Q32" s="75"/>
      <c r="R32" s="75"/>
      <c r="S32" s="75"/>
      <c r="T32" s="75"/>
      <c r="U32" s="75"/>
      <c r="V32" s="75"/>
      <c r="W32" s="75"/>
      <c r="X32" s="75"/>
      <c r="Y32" s="75"/>
      <c r="Z32" s="75"/>
      <c r="AA32" s="75"/>
      <c r="AB32" s="75"/>
      <c r="AC32" s="75"/>
      <c r="AD32" s="75"/>
      <c r="AE32" s="75"/>
      <c r="AF32" s="75"/>
      <c r="AG32" s="76"/>
      <c r="AH32" s="54"/>
      <c r="AI32" s="45" t="s">
        <v>59</v>
      </c>
      <c r="AJ32" s="45" t="s">
        <v>130</v>
      </c>
      <c r="AK32" s="45" t="s">
        <v>15</v>
      </c>
      <c r="AL32" s="54">
        <v>24</v>
      </c>
      <c r="FT32" s="56">
        <f>Menu!C36</f>
        <v>41579</v>
      </c>
    </row>
    <row r="33" spans="1:176" s="98" customFormat="1" ht="18">
      <c r="A33" s="49"/>
      <c r="B33" s="77" t="s">
        <v>74</v>
      </c>
      <c r="C33" s="71"/>
      <c r="D33" s="71"/>
      <c r="E33" s="71"/>
      <c r="F33" s="71"/>
      <c r="G33" s="71"/>
      <c r="H33" s="71"/>
      <c r="I33" s="71"/>
      <c r="J33" s="71"/>
      <c r="K33" s="71"/>
      <c r="L33" s="71"/>
      <c r="M33" s="71"/>
      <c r="N33" s="71"/>
      <c r="O33" s="71"/>
      <c r="P33" s="71"/>
      <c r="Q33" s="71"/>
      <c r="R33" s="71"/>
      <c r="S33" s="71"/>
      <c r="T33" s="71"/>
      <c r="U33" s="71"/>
      <c r="V33" s="71"/>
      <c r="W33" s="71"/>
      <c r="X33" s="71"/>
      <c r="Y33" s="71"/>
      <c r="Z33" s="71"/>
      <c r="AA33" s="71"/>
      <c r="AB33" s="71"/>
      <c r="AC33" s="71"/>
      <c r="AD33" s="71"/>
      <c r="AE33" s="71"/>
      <c r="AF33" s="71"/>
      <c r="AG33" s="72"/>
      <c r="AH33" s="54"/>
      <c r="AI33" s="45" t="s">
        <v>60</v>
      </c>
      <c r="AJ33" s="45" t="s">
        <v>134</v>
      </c>
      <c r="AK33" s="45" t="s">
        <v>15</v>
      </c>
      <c r="AL33" s="54">
        <v>25</v>
      </c>
      <c r="FT33" s="56">
        <f>Menu!C37</f>
        <v>41589</v>
      </c>
    </row>
    <row r="34" spans="1:176" s="98" customFormat="1" ht="18">
      <c r="A34" s="49"/>
      <c r="B34" s="78"/>
      <c r="C34" s="73"/>
      <c r="D34" s="73"/>
      <c r="E34" s="73"/>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73"/>
      <c r="AF34" s="73"/>
      <c r="AG34" s="74"/>
      <c r="AH34" s="54"/>
      <c r="AI34" s="45" t="s">
        <v>61</v>
      </c>
      <c r="AJ34" s="45" t="s">
        <v>37</v>
      </c>
      <c r="AK34" s="45" t="s">
        <v>15</v>
      </c>
      <c r="AL34" s="54">
        <v>26</v>
      </c>
      <c r="FT34" s="56">
        <f>Menu!C38</f>
        <v>41633</v>
      </c>
    </row>
    <row r="35" spans="1:176" s="98" customFormat="1" ht="18.600000000000001" thickBot="1">
      <c r="A35" s="49"/>
      <c r="B35" s="79" t="s">
        <v>64</v>
      </c>
      <c r="C35" s="75"/>
      <c r="D35" s="75"/>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6"/>
      <c r="AH35" s="54"/>
      <c r="AI35" s="45" t="s">
        <v>62</v>
      </c>
      <c r="AJ35" s="45" t="s">
        <v>38</v>
      </c>
      <c r="AK35" s="45" t="s">
        <v>15</v>
      </c>
      <c r="AL35" s="54">
        <v>27</v>
      </c>
    </row>
    <row r="36" spans="1:176" s="98" customFormat="1" ht="18">
      <c r="A36" s="49"/>
      <c r="B36" s="77" t="s">
        <v>75</v>
      </c>
      <c r="C36" s="71"/>
      <c r="D36" s="71"/>
      <c r="E36" s="71"/>
      <c r="F36" s="71"/>
      <c r="G36" s="71"/>
      <c r="H36" s="71"/>
      <c r="I36" s="71"/>
      <c r="J36" s="71"/>
      <c r="K36" s="71"/>
      <c r="L36" s="71"/>
      <c r="M36" s="71"/>
      <c r="N36" s="71"/>
      <c r="O36" s="71"/>
      <c r="P36" s="71"/>
      <c r="Q36" s="71"/>
      <c r="R36" s="71"/>
      <c r="S36" s="71"/>
      <c r="T36" s="71"/>
      <c r="U36" s="71"/>
      <c r="V36" s="71"/>
      <c r="W36" s="71"/>
      <c r="X36" s="71"/>
      <c r="Y36" s="71"/>
      <c r="Z36" s="71"/>
      <c r="AA36" s="71"/>
      <c r="AB36" s="71"/>
      <c r="AC36" s="71"/>
      <c r="AD36" s="71"/>
      <c r="AE36" s="71"/>
      <c r="AF36" s="71"/>
      <c r="AG36" s="72"/>
      <c r="AH36" s="54"/>
      <c r="AI36" s="45" t="s">
        <v>63</v>
      </c>
      <c r="AJ36" s="45" t="s">
        <v>131</v>
      </c>
      <c r="AK36" s="45" t="s">
        <v>15</v>
      </c>
      <c r="AL36" s="54">
        <v>28</v>
      </c>
    </row>
    <row r="37" spans="1:176" s="98" customFormat="1" ht="18">
      <c r="A37" s="49"/>
      <c r="B37" s="78"/>
      <c r="C37" s="73"/>
      <c r="D37" s="73"/>
      <c r="E37" s="73"/>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73"/>
      <c r="AF37" s="73"/>
      <c r="AG37" s="74"/>
      <c r="AH37" s="54"/>
      <c r="AI37" s="45" t="s">
        <v>97</v>
      </c>
      <c r="AJ37" s="45" t="s">
        <v>133</v>
      </c>
      <c r="AK37" s="45" t="s">
        <v>98</v>
      </c>
      <c r="AL37" s="54">
        <v>29</v>
      </c>
    </row>
    <row r="38" spans="1:176" s="98" customFormat="1" ht="18.600000000000001" thickBot="1">
      <c r="A38" s="49"/>
      <c r="B38" s="79" t="s">
        <v>64</v>
      </c>
      <c r="C38" s="75"/>
      <c r="D38" s="75"/>
      <c r="E38" s="75"/>
      <c r="F38" s="75"/>
      <c r="G38" s="75"/>
      <c r="H38" s="75"/>
      <c r="I38" s="75"/>
      <c r="J38" s="75"/>
      <c r="K38" s="75"/>
      <c r="L38" s="75"/>
      <c r="M38" s="75"/>
      <c r="N38" s="75"/>
      <c r="O38" s="75"/>
      <c r="P38" s="75"/>
      <c r="Q38" s="75"/>
      <c r="R38" s="75"/>
      <c r="S38" s="75"/>
      <c r="T38" s="75"/>
      <c r="U38" s="75"/>
      <c r="V38" s="75"/>
      <c r="W38" s="75"/>
      <c r="X38" s="75"/>
      <c r="Y38" s="75"/>
      <c r="Z38" s="75"/>
      <c r="AA38" s="75"/>
      <c r="AB38" s="75"/>
      <c r="AC38" s="75"/>
      <c r="AD38" s="75"/>
      <c r="AE38" s="75"/>
      <c r="AF38" s="75"/>
      <c r="AG38" s="76"/>
      <c r="AH38" s="54"/>
      <c r="AI38" s="65" t="s">
        <v>14</v>
      </c>
      <c r="AJ38" s="65" t="s">
        <v>103</v>
      </c>
      <c r="AK38" s="65" t="s">
        <v>14</v>
      </c>
      <c r="AL38" s="54">
        <v>30</v>
      </c>
    </row>
    <row r="39" spans="1:176" s="98" customFormat="1" ht="18">
      <c r="A39" s="49"/>
      <c r="B39" s="77" t="s">
        <v>75</v>
      </c>
      <c r="C39" s="71"/>
      <c r="D39" s="71"/>
      <c r="E39" s="71"/>
      <c r="F39" s="71"/>
      <c r="G39" s="71"/>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2"/>
      <c r="AH39" s="54"/>
      <c r="AI39" s="45"/>
      <c r="AJ39" s="45"/>
      <c r="AK39" s="45"/>
      <c r="AL39" s="54">
        <v>31</v>
      </c>
    </row>
    <row r="40" spans="1:176" s="98" customFormat="1" ht="18">
      <c r="A40" s="49"/>
      <c r="B40" s="78"/>
      <c r="C40" s="73"/>
      <c r="D40" s="73"/>
      <c r="E40" s="73"/>
      <c r="F40" s="73"/>
      <c r="G40" s="73"/>
      <c r="H40" s="73"/>
      <c r="I40" s="73"/>
      <c r="J40" s="73"/>
      <c r="K40" s="73"/>
      <c r="L40" s="73"/>
      <c r="M40" s="73"/>
      <c r="N40" s="73"/>
      <c r="O40" s="73"/>
      <c r="P40" s="73"/>
      <c r="Q40" s="73"/>
      <c r="R40" s="73"/>
      <c r="S40" s="73"/>
      <c r="T40" s="73"/>
      <c r="U40" s="73"/>
      <c r="V40" s="73"/>
      <c r="W40" s="73"/>
      <c r="X40" s="73"/>
      <c r="Y40" s="73"/>
      <c r="Z40" s="73"/>
      <c r="AA40" s="73"/>
      <c r="AB40" s="73"/>
      <c r="AC40" s="73"/>
      <c r="AD40" s="73"/>
      <c r="AE40" s="73"/>
      <c r="AF40" s="73"/>
      <c r="AG40" s="74"/>
      <c r="AH40" s="54"/>
      <c r="AI40" s="45"/>
      <c r="AJ40" s="45"/>
      <c r="AK40" s="45"/>
      <c r="AL40" s="54">
        <v>32</v>
      </c>
    </row>
    <row r="41" spans="1:176" s="98" customFormat="1" ht="18.600000000000001" thickBot="1">
      <c r="A41" s="49"/>
      <c r="B41" s="79" t="s">
        <v>65</v>
      </c>
      <c r="C41" s="75"/>
      <c r="D41" s="75"/>
      <c r="E41" s="75"/>
      <c r="F41" s="75"/>
      <c r="G41" s="75"/>
      <c r="H41" s="75"/>
      <c r="I41" s="75"/>
      <c r="J41" s="75"/>
      <c r="K41" s="75"/>
      <c r="L41" s="75"/>
      <c r="M41" s="75"/>
      <c r="N41" s="75"/>
      <c r="O41" s="75"/>
      <c r="P41" s="75"/>
      <c r="Q41" s="75"/>
      <c r="R41" s="75"/>
      <c r="S41" s="75"/>
      <c r="T41" s="75"/>
      <c r="U41" s="75"/>
      <c r="V41" s="75"/>
      <c r="W41" s="75"/>
      <c r="X41" s="75"/>
      <c r="Y41" s="75"/>
      <c r="Z41" s="75"/>
      <c r="AA41" s="75"/>
      <c r="AB41" s="75"/>
      <c r="AC41" s="75"/>
      <c r="AD41" s="75"/>
      <c r="AE41" s="75"/>
      <c r="AF41" s="75"/>
      <c r="AG41" s="76"/>
      <c r="AH41" s="54"/>
      <c r="AI41" s="45"/>
      <c r="AJ41" s="45"/>
      <c r="AK41" s="45"/>
      <c r="AL41" s="54">
        <v>33</v>
      </c>
    </row>
    <row r="42" spans="1:176" s="98" customFormat="1" ht="18">
      <c r="A42" s="49"/>
      <c r="B42" s="77" t="s">
        <v>76</v>
      </c>
      <c r="C42" s="71"/>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2"/>
      <c r="AH42" s="54"/>
      <c r="AI42" s="45"/>
      <c r="AJ42" s="45"/>
      <c r="AK42" s="45"/>
      <c r="AL42" s="54">
        <v>34</v>
      </c>
      <c r="FT42" s="56"/>
    </row>
    <row r="43" spans="1:176" s="98" customFormat="1" ht="18">
      <c r="A43" s="49"/>
      <c r="B43" s="78"/>
      <c r="C43" s="73"/>
      <c r="D43" s="73"/>
      <c r="E43" s="73"/>
      <c r="F43" s="73"/>
      <c r="G43" s="73"/>
      <c r="H43" s="73"/>
      <c r="I43" s="73"/>
      <c r="J43" s="73"/>
      <c r="K43" s="73"/>
      <c r="L43" s="73"/>
      <c r="M43" s="73"/>
      <c r="N43" s="73"/>
      <c r="O43" s="73"/>
      <c r="P43" s="73"/>
      <c r="Q43" s="73"/>
      <c r="R43" s="73"/>
      <c r="S43" s="73"/>
      <c r="T43" s="73"/>
      <c r="U43" s="73"/>
      <c r="V43" s="73"/>
      <c r="W43" s="73"/>
      <c r="X43" s="73"/>
      <c r="Y43" s="73"/>
      <c r="Z43" s="73"/>
      <c r="AA43" s="73"/>
      <c r="AB43" s="73"/>
      <c r="AC43" s="73"/>
      <c r="AD43" s="73"/>
      <c r="AE43" s="73"/>
      <c r="AF43" s="73"/>
      <c r="AG43" s="74"/>
      <c r="AH43" s="54"/>
      <c r="AI43" s="45"/>
      <c r="AJ43" s="45"/>
      <c r="AK43" s="45"/>
      <c r="AL43" s="54">
        <v>35</v>
      </c>
      <c r="FT43" s="56"/>
    </row>
    <row r="44" spans="1:176" s="98" customFormat="1" ht="18.600000000000001" thickBot="1">
      <c r="A44" s="49"/>
      <c r="B44" s="79" t="s">
        <v>65</v>
      </c>
      <c r="C44" s="75"/>
      <c r="D44" s="75"/>
      <c r="E44" s="75"/>
      <c r="F44" s="75"/>
      <c r="G44" s="75"/>
      <c r="H44" s="75"/>
      <c r="I44" s="75"/>
      <c r="J44" s="75"/>
      <c r="K44" s="75"/>
      <c r="L44" s="75"/>
      <c r="M44" s="75"/>
      <c r="N44" s="75"/>
      <c r="O44" s="75"/>
      <c r="P44" s="75"/>
      <c r="Q44" s="75"/>
      <c r="R44" s="75"/>
      <c r="S44" s="75"/>
      <c r="T44" s="75"/>
      <c r="U44" s="75"/>
      <c r="V44" s="75"/>
      <c r="W44" s="75"/>
      <c r="X44" s="75"/>
      <c r="Y44" s="75"/>
      <c r="Z44" s="75"/>
      <c r="AA44" s="75"/>
      <c r="AB44" s="75"/>
      <c r="AC44" s="75"/>
      <c r="AD44" s="75"/>
      <c r="AE44" s="75"/>
      <c r="AF44" s="75"/>
      <c r="AG44" s="76"/>
      <c r="AH44" s="54"/>
      <c r="AI44" s="45"/>
      <c r="AJ44" s="45"/>
      <c r="AK44" s="45"/>
      <c r="AL44" s="54">
        <v>36</v>
      </c>
      <c r="FT44" s="56"/>
    </row>
    <row r="45" spans="1:176" s="98" customFormat="1" ht="18">
      <c r="A45" s="49"/>
      <c r="B45" s="77" t="s">
        <v>77</v>
      </c>
      <c r="C45" s="71"/>
      <c r="D45" s="71"/>
      <c r="E45" s="71"/>
      <c r="F45" s="71"/>
      <c r="G45" s="71"/>
      <c r="H45" s="71"/>
      <c r="I45" s="71"/>
      <c r="J45" s="71"/>
      <c r="K45" s="71"/>
      <c r="L45" s="71"/>
      <c r="M45" s="71"/>
      <c r="N45" s="71"/>
      <c r="O45" s="71"/>
      <c r="P45" s="71"/>
      <c r="Q45" s="71"/>
      <c r="R45" s="71"/>
      <c r="S45" s="71"/>
      <c r="T45" s="71"/>
      <c r="U45" s="71"/>
      <c r="V45" s="71"/>
      <c r="W45" s="71"/>
      <c r="X45" s="71"/>
      <c r="Y45" s="71"/>
      <c r="Z45" s="71"/>
      <c r="AA45" s="71"/>
      <c r="AB45" s="71"/>
      <c r="AC45" s="71"/>
      <c r="AD45" s="71"/>
      <c r="AE45" s="71"/>
      <c r="AF45" s="71"/>
      <c r="AG45" s="72"/>
      <c r="AH45" s="54"/>
      <c r="AI45" s="45"/>
      <c r="AJ45" s="45"/>
      <c r="AK45" s="45"/>
      <c r="AL45" s="54">
        <v>37</v>
      </c>
      <c r="FT45" s="56"/>
    </row>
    <row r="46" spans="1:176" s="98" customFormat="1" ht="18">
      <c r="A46" s="49"/>
      <c r="B46" s="78"/>
      <c r="C46" s="73"/>
      <c r="D46" s="73"/>
      <c r="E46" s="73"/>
      <c r="F46" s="73"/>
      <c r="G46" s="73"/>
      <c r="H46" s="73"/>
      <c r="I46" s="73"/>
      <c r="J46" s="73"/>
      <c r="K46" s="73"/>
      <c r="L46" s="73"/>
      <c r="M46" s="73"/>
      <c r="N46" s="73"/>
      <c r="O46" s="73"/>
      <c r="P46" s="73"/>
      <c r="Q46" s="73"/>
      <c r="R46" s="73"/>
      <c r="S46" s="73"/>
      <c r="T46" s="73"/>
      <c r="U46" s="73"/>
      <c r="V46" s="73"/>
      <c r="W46" s="73"/>
      <c r="X46" s="73"/>
      <c r="Y46" s="73"/>
      <c r="Z46" s="73"/>
      <c r="AA46" s="73"/>
      <c r="AB46" s="73"/>
      <c r="AC46" s="73"/>
      <c r="AD46" s="73"/>
      <c r="AE46" s="73"/>
      <c r="AF46" s="73"/>
      <c r="AG46" s="74"/>
      <c r="AH46" s="54"/>
      <c r="AI46" s="45"/>
      <c r="AJ46" s="45"/>
      <c r="AK46" s="45"/>
      <c r="AL46" s="54">
        <v>38</v>
      </c>
      <c r="FT46" s="56"/>
    </row>
    <row r="47" spans="1:176" s="98" customFormat="1" ht="18.600000000000001" thickBot="1">
      <c r="A47" s="49"/>
      <c r="B47" s="79" t="s">
        <v>65</v>
      </c>
      <c r="C47" s="75"/>
      <c r="D47" s="75"/>
      <c r="E47" s="75"/>
      <c r="F47" s="75"/>
      <c r="G47" s="75"/>
      <c r="H47" s="75"/>
      <c r="I47" s="75"/>
      <c r="J47" s="75"/>
      <c r="K47" s="75"/>
      <c r="L47" s="75"/>
      <c r="M47" s="75"/>
      <c r="N47" s="75"/>
      <c r="O47" s="75"/>
      <c r="P47" s="75"/>
      <c r="Q47" s="75"/>
      <c r="R47" s="75"/>
      <c r="S47" s="75"/>
      <c r="T47" s="75"/>
      <c r="U47" s="75"/>
      <c r="V47" s="75"/>
      <c r="W47" s="75"/>
      <c r="X47" s="75"/>
      <c r="Y47" s="75"/>
      <c r="Z47" s="75"/>
      <c r="AA47" s="75"/>
      <c r="AB47" s="75"/>
      <c r="AC47" s="75"/>
      <c r="AD47" s="75"/>
      <c r="AE47" s="75"/>
      <c r="AF47" s="75"/>
      <c r="AG47" s="76"/>
      <c r="AH47" s="54"/>
      <c r="AI47" s="45"/>
      <c r="AJ47" s="45"/>
      <c r="AK47" s="45"/>
      <c r="AL47" s="54">
        <v>39</v>
      </c>
      <c r="FT47" s="56"/>
    </row>
    <row r="48" spans="1:176" s="98" customFormat="1" ht="18">
      <c r="A48" s="49"/>
      <c r="B48" s="77" t="s">
        <v>78</v>
      </c>
      <c r="C48" s="71"/>
      <c r="D48" s="71"/>
      <c r="E48" s="71"/>
      <c r="F48" s="71"/>
      <c r="G48" s="71"/>
      <c r="H48" s="71"/>
      <c r="I48" s="71"/>
      <c r="J48" s="71"/>
      <c r="K48" s="71"/>
      <c r="L48" s="71"/>
      <c r="M48" s="71"/>
      <c r="N48" s="71"/>
      <c r="O48" s="71"/>
      <c r="P48" s="71"/>
      <c r="Q48" s="71"/>
      <c r="R48" s="71"/>
      <c r="S48" s="71"/>
      <c r="T48" s="71"/>
      <c r="U48" s="71"/>
      <c r="V48" s="71"/>
      <c r="W48" s="71"/>
      <c r="X48" s="71"/>
      <c r="Y48" s="71"/>
      <c r="Z48" s="71"/>
      <c r="AA48" s="71"/>
      <c r="AB48" s="71"/>
      <c r="AC48" s="71"/>
      <c r="AD48" s="71"/>
      <c r="AE48" s="71"/>
      <c r="AF48" s="71"/>
      <c r="AG48" s="72"/>
      <c r="AH48" s="54"/>
      <c r="AI48" s="45"/>
      <c r="AJ48" s="45"/>
      <c r="AK48" s="45"/>
      <c r="AL48" s="54">
        <v>40</v>
      </c>
      <c r="FT48" s="56"/>
    </row>
    <row r="49" spans="1:176" s="98" customFormat="1" ht="18">
      <c r="A49" s="49"/>
      <c r="B49" s="78"/>
      <c r="C49" s="73"/>
      <c r="D49" s="73"/>
      <c r="E49" s="73"/>
      <c r="F49" s="73"/>
      <c r="G49" s="73"/>
      <c r="H49" s="73"/>
      <c r="I49" s="73"/>
      <c r="J49" s="73"/>
      <c r="K49" s="73"/>
      <c r="L49" s="73"/>
      <c r="M49" s="73"/>
      <c r="N49" s="73"/>
      <c r="O49" s="73"/>
      <c r="P49" s="73"/>
      <c r="Q49" s="73"/>
      <c r="R49" s="73"/>
      <c r="S49" s="73"/>
      <c r="T49" s="73"/>
      <c r="U49" s="73"/>
      <c r="V49" s="73"/>
      <c r="W49" s="73"/>
      <c r="X49" s="73"/>
      <c r="Y49" s="73"/>
      <c r="Z49" s="73"/>
      <c r="AA49" s="73"/>
      <c r="AB49" s="73"/>
      <c r="AC49" s="73"/>
      <c r="AD49" s="73"/>
      <c r="AE49" s="73"/>
      <c r="AF49" s="73"/>
      <c r="AG49" s="74"/>
      <c r="AH49" s="54"/>
      <c r="AI49" s="54"/>
      <c r="AJ49" s="54"/>
      <c r="AK49" s="54"/>
      <c r="AL49" s="54"/>
      <c r="FT49" s="56"/>
    </row>
    <row r="50" spans="1:176" s="98" customFormat="1" ht="18.600000000000001" thickBot="1">
      <c r="A50" s="49"/>
      <c r="B50" s="79" t="s">
        <v>65</v>
      </c>
      <c r="C50" s="75"/>
      <c r="D50" s="75"/>
      <c r="E50" s="75"/>
      <c r="F50" s="75"/>
      <c r="G50" s="75"/>
      <c r="H50" s="75"/>
      <c r="I50" s="75"/>
      <c r="J50" s="75"/>
      <c r="K50" s="75"/>
      <c r="L50" s="75"/>
      <c r="M50" s="75"/>
      <c r="N50" s="75"/>
      <c r="O50" s="75"/>
      <c r="P50" s="75"/>
      <c r="Q50" s="75"/>
      <c r="R50" s="75"/>
      <c r="S50" s="75"/>
      <c r="T50" s="75"/>
      <c r="U50" s="75"/>
      <c r="V50" s="75"/>
      <c r="W50" s="75"/>
      <c r="X50" s="75"/>
      <c r="Y50" s="75"/>
      <c r="Z50" s="75"/>
      <c r="AA50" s="75"/>
      <c r="AB50" s="75"/>
      <c r="AC50" s="75"/>
      <c r="AD50" s="75"/>
      <c r="AE50" s="75"/>
      <c r="AF50" s="75"/>
      <c r="AG50" s="76"/>
      <c r="AH50" s="54"/>
      <c r="AI50" s="54"/>
      <c r="AJ50" s="54"/>
      <c r="AK50" s="54"/>
      <c r="AL50" s="54"/>
      <c r="FT50" s="56"/>
    </row>
    <row r="51" spans="1:176" s="98" customFormat="1" ht="18">
      <c r="A51" s="49"/>
      <c r="B51" s="94" t="s">
        <v>79</v>
      </c>
      <c r="C51" s="71"/>
      <c r="D51" s="71"/>
      <c r="E51" s="71"/>
      <c r="F51" s="71"/>
      <c r="G51" s="71"/>
      <c r="H51" s="71"/>
      <c r="I51" s="71"/>
      <c r="J51" s="71"/>
      <c r="K51" s="71"/>
      <c r="L51" s="71"/>
      <c r="M51" s="71"/>
      <c r="N51" s="71"/>
      <c r="O51" s="71"/>
      <c r="P51" s="71"/>
      <c r="Q51" s="71"/>
      <c r="R51" s="71"/>
      <c r="S51" s="71"/>
      <c r="T51" s="71"/>
      <c r="U51" s="71"/>
      <c r="V51" s="71"/>
      <c r="W51" s="71"/>
      <c r="X51" s="71"/>
      <c r="Y51" s="71"/>
      <c r="Z51" s="71"/>
      <c r="AA51" s="71"/>
      <c r="AB51" s="71"/>
      <c r="AC51" s="71"/>
      <c r="AD51" s="71"/>
      <c r="AE51" s="71"/>
      <c r="AF51" s="71"/>
      <c r="AG51" s="72"/>
      <c r="AH51" s="54"/>
      <c r="AI51" s="54"/>
      <c r="AJ51" s="54"/>
      <c r="AK51" s="54"/>
      <c r="AL51" s="54"/>
      <c r="FT51" s="56"/>
    </row>
    <row r="52" spans="1:176" s="98" customFormat="1" ht="18">
      <c r="A52" s="49"/>
      <c r="B52" s="95"/>
      <c r="C52" s="73"/>
      <c r="D52" s="73"/>
      <c r="E52" s="73"/>
      <c r="F52" s="73"/>
      <c r="G52" s="73"/>
      <c r="H52" s="73"/>
      <c r="I52" s="73"/>
      <c r="J52" s="73"/>
      <c r="K52" s="73"/>
      <c r="L52" s="73"/>
      <c r="M52" s="73"/>
      <c r="N52" s="73"/>
      <c r="O52" s="73"/>
      <c r="P52" s="73"/>
      <c r="Q52" s="73"/>
      <c r="R52" s="73"/>
      <c r="S52" s="73"/>
      <c r="T52" s="73"/>
      <c r="U52" s="73"/>
      <c r="V52" s="73"/>
      <c r="W52" s="73"/>
      <c r="X52" s="73"/>
      <c r="Y52" s="73"/>
      <c r="Z52" s="73"/>
      <c r="AA52" s="73"/>
      <c r="AB52" s="73"/>
      <c r="AC52" s="73"/>
      <c r="AD52" s="73"/>
      <c r="AE52" s="73"/>
      <c r="AF52" s="73"/>
      <c r="AG52" s="74"/>
      <c r="AH52" s="54"/>
      <c r="AI52" s="54"/>
      <c r="AJ52" s="54"/>
      <c r="AK52" s="54"/>
      <c r="AL52" s="54"/>
      <c r="FT52" s="56"/>
    </row>
    <row r="53" spans="1:176" s="98" customFormat="1" ht="18.600000000000001" thickBot="1">
      <c r="A53" s="49"/>
      <c r="B53" s="96" t="s">
        <v>88</v>
      </c>
      <c r="C53" s="75"/>
      <c r="D53" s="75"/>
      <c r="E53" s="75"/>
      <c r="F53" s="75"/>
      <c r="G53" s="75"/>
      <c r="H53" s="75"/>
      <c r="I53" s="75"/>
      <c r="J53" s="75"/>
      <c r="K53" s="75"/>
      <c r="L53" s="75"/>
      <c r="M53" s="75"/>
      <c r="N53" s="75"/>
      <c r="O53" s="75"/>
      <c r="P53" s="75"/>
      <c r="Q53" s="75"/>
      <c r="R53" s="75"/>
      <c r="S53" s="75"/>
      <c r="T53" s="75"/>
      <c r="U53" s="75"/>
      <c r="V53" s="75"/>
      <c r="W53" s="75"/>
      <c r="X53" s="75"/>
      <c r="Y53" s="75"/>
      <c r="Z53" s="75"/>
      <c r="AA53" s="75"/>
      <c r="AB53" s="75"/>
      <c r="AC53" s="75"/>
      <c r="AD53" s="75"/>
      <c r="AE53" s="75"/>
      <c r="AF53" s="75"/>
      <c r="AG53" s="76"/>
      <c r="AH53" s="54"/>
      <c r="AI53" s="54"/>
      <c r="AJ53" s="54"/>
      <c r="AK53" s="54"/>
      <c r="AL53" s="54"/>
      <c r="FT53" s="56"/>
    </row>
    <row r="54" spans="1:176" s="98" customFormat="1" ht="18">
      <c r="A54" s="49"/>
      <c r="B54" s="94" t="s">
        <v>80</v>
      </c>
      <c r="C54" s="71"/>
      <c r="D54" s="71"/>
      <c r="E54" s="71"/>
      <c r="F54" s="71"/>
      <c r="G54" s="71"/>
      <c r="H54" s="71"/>
      <c r="I54" s="71"/>
      <c r="J54" s="71"/>
      <c r="K54" s="71"/>
      <c r="L54" s="71"/>
      <c r="M54" s="71"/>
      <c r="N54" s="71"/>
      <c r="O54" s="71"/>
      <c r="P54" s="71"/>
      <c r="Q54" s="71"/>
      <c r="R54" s="71"/>
      <c r="S54" s="71"/>
      <c r="T54" s="71"/>
      <c r="U54" s="71"/>
      <c r="V54" s="71"/>
      <c r="W54" s="71"/>
      <c r="X54" s="71"/>
      <c r="Y54" s="71"/>
      <c r="Z54" s="71"/>
      <c r="AA54" s="71"/>
      <c r="AB54" s="71"/>
      <c r="AC54" s="71"/>
      <c r="AD54" s="71"/>
      <c r="AE54" s="71"/>
      <c r="AF54" s="71"/>
      <c r="AG54" s="72"/>
      <c r="AH54" s="54"/>
      <c r="AI54" s="54"/>
      <c r="AJ54" s="54"/>
      <c r="AK54" s="54"/>
      <c r="AL54" s="54"/>
    </row>
    <row r="55" spans="1:176" s="98" customFormat="1" ht="18">
      <c r="A55" s="49"/>
      <c r="B55" s="95"/>
      <c r="C55" s="73"/>
      <c r="D55" s="73"/>
      <c r="E55" s="73"/>
      <c r="F55" s="73"/>
      <c r="G55" s="73"/>
      <c r="H55" s="73"/>
      <c r="I55" s="73"/>
      <c r="J55" s="73"/>
      <c r="K55" s="73"/>
      <c r="L55" s="73"/>
      <c r="M55" s="73"/>
      <c r="N55" s="73"/>
      <c r="O55" s="73"/>
      <c r="P55" s="73"/>
      <c r="Q55" s="73"/>
      <c r="R55" s="73"/>
      <c r="S55" s="73"/>
      <c r="T55" s="73"/>
      <c r="U55" s="73"/>
      <c r="V55" s="73"/>
      <c r="W55" s="73"/>
      <c r="X55" s="73"/>
      <c r="Y55" s="73"/>
      <c r="Z55" s="73"/>
      <c r="AA55" s="73"/>
      <c r="AB55" s="73"/>
      <c r="AC55" s="73"/>
      <c r="AD55" s="73"/>
      <c r="AE55" s="73"/>
      <c r="AF55" s="73"/>
      <c r="AG55" s="74"/>
      <c r="AH55" s="54"/>
      <c r="AI55" s="54"/>
      <c r="AJ55" s="54"/>
      <c r="AK55" s="54"/>
      <c r="AL55" s="54"/>
      <c r="FT55" s="56"/>
    </row>
    <row r="56" spans="1:176" s="98" customFormat="1" ht="18.600000000000001" thickBot="1">
      <c r="A56" s="49"/>
      <c r="B56" s="96" t="s">
        <v>88</v>
      </c>
      <c r="C56" s="75"/>
      <c r="D56" s="75"/>
      <c r="E56" s="75"/>
      <c r="F56" s="75"/>
      <c r="G56" s="75"/>
      <c r="H56" s="75"/>
      <c r="I56" s="75"/>
      <c r="J56" s="75"/>
      <c r="K56" s="75"/>
      <c r="L56" s="75"/>
      <c r="M56" s="75"/>
      <c r="N56" s="75"/>
      <c r="O56" s="75"/>
      <c r="P56" s="75"/>
      <c r="Q56" s="75"/>
      <c r="R56" s="75"/>
      <c r="S56" s="75"/>
      <c r="T56" s="75"/>
      <c r="U56" s="75"/>
      <c r="V56" s="75"/>
      <c r="W56" s="75"/>
      <c r="X56" s="75"/>
      <c r="Y56" s="75"/>
      <c r="Z56" s="75"/>
      <c r="AA56" s="75"/>
      <c r="AB56" s="75"/>
      <c r="AC56" s="75"/>
      <c r="AD56" s="75"/>
      <c r="AE56" s="75"/>
      <c r="AF56" s="75"/>
      <c r="AG56" s="76"/>
      <c r="AH56" s="54"/>
      <c r="AI56" s="54"/>
      <c r="AJ56" s="54"/>
      <c r="AK56" s="54"/>
      <c r="AL56" s="54"/>
      <c r="FT56" s="56"/>
    </row>
    <row r="57" spans="1:176" s="98" customFormat="1" ht="18">
      <c r="A57" s="49"/>
      <c r="B57" s="94" t="s">
        <v>81</v>
      </c>
      <c r="C57" s="71"/>
      <c r="D57" s="71"/>
      <c r="E57" s="71"/>
      <c r="F57" s="71"/>
      <c r="G57" s="71"/>
      <c r="H57" s="71"/>
      <c r="I57" s="71"/>
      <c r="J57" s="71"/>
      <c r="K57" s="71"/>
      <c r="L57" s="71"/>
      <c r="M57" s="71"/>
      <c r="N57" s="71"/>
      <c r="O57" s="71"/>
      <c r="P57" s="71"/>
      <c r="Q57" s="71"/>
      <c r="R57" s="71"/>
      <c r="S57" s="71"/>
      <c r="T57" s="71"/>
      <c r="U57" s="71"/>
      <c r="V57" s="71"/>
      <c r="W57" s="71"/>
      <c r="X57" s="71"/>
      <c r="Y57" s="71"/>
      <c r="Z57" s="71"/>
      <c r="AA57" s="71"/>
      <c r="AB57" s="71"/>
      <c r="AC57" s="71"/>
      <c r="AD57" s="71"/>
      <c r="AE57" s="71"/>
      <c r="AF57" s="71"/>
      <c r="AG57" s="72"/>
      <c r="AH57" s="54"/>
      <c r="AI57" s="54"/>
      <c r="AJ57" s="54"/>
      <c r="AK57" s="54"/>
      <c r="AL57" s="54"/>
      <c r="FT57" s="56"/>
    </row>
    <row r="58" spans="1:176" s="98" customFormat="1" ht="18">
      <c r="A58" s="49"/>
      <c r="B58" s="95"/>
      <c r="C58" s="73"/>
      <c r="D58" s="73"/>
      <c r="E58" s="73"/>
      <c r="F58" s="73"/>
      <c r="G58" s="73"/>
      <c r="H58" s="73"/>
      <c r="I58" s="73"/>
      <c r="J58" s="73"/>
      <c r="K58" s="73"/>
      <c r="L58" s="73"/>
      <c r="M58" s="73"/>
      <c r="N58" s="73"/>
      <c r="O58" s="73"/>
      <c r="P58" s="73"/>
      <c r="Q58" s="73"/>
      <c r="R58" s="73"/>
      <c r="S58" s="73"/>
      <c r="T58" s="73"/>
      <c r="U58" s="73"/>
      <c r="V58" s="73"/>
      <c r="W58" s="73"/>
      <c r="X58" s="73"/>
      <c r="Y58" s="73"/>
      <c r="Z58" s="73"/>
      <c r="AA58" s="73"/>
      <c r="AB58" s="73"/>
      <c r="AC58" s="73"/>
      <c r="AD58" s="73"/>
      <c r="AE58" s="73"/>
      <c r="AF58" s="73"/>
      <c r="AG58" s="74"/>
      <c r="AH58" s="54"/>
      <c r="AI58" s="54"/>
      <c r="AJ58" s="54"/>
      <c r="AK58" s="54"/>
      <c r="AL58" s="54"/>
      <c r="FT58" s="56"/>
    </row>
    <row r="59" spans="1:176" s="98" customFormat="1" ht="18.600000000000001" thickBot="1">
      <c r="A59" s="49"/>
      <c r="B59" s="96" t="s">
        <v>88</v>
      </c>
      <c r="C59" s="75"/>
      <c r="D59" s="75"/>
      <c r="E59" s="75"/>
      <c r="F59" s="75"/>
      <c r="G59" s="75"/>
      <c r="H59" s="75"/>
      <c r="I59" s="75"/>
      <c r="J59" s="75"/>
      <c r="K59" s="75"/>
      <c r="L59" s="75"/>
      <c r="M59" s="75"/>
      <c r="N59" s="75"/>
      <c r="O59" s="75"/>
      <c r="P59" s="75"/>
      <c r="Q59" s="75"/>
      <c r="R59" s="75"/>
      <c r="S59" s="75"/>
      <c r="T59" s="75"/>
      <c r="U59" s="75"/>
      <c r="V59" s="75"/>
      <c r="W59" s="75"/>
      <c r="X59" s="75"/>
      <c r="Y59" s="75"/>
      <c r="Z59" s="75"/>
      <c r="AA59" s="75"/>
      <c r="AB59" s="75"/>
      <c r="AC59" s="75"/>
      <c r="AD59" s="75"/>
      <c r="AE59" s="75"/>
      <c r="AF59" s="75"/>
      <c r="AG59" s="76"/>
      <c r="AH59" s="54"/>
      <c r="AI59" s="54"/>
      <c r="AJ59" s="54"/>
      <c r="AK59" s="54"/>
      <c r="AL59" s="54"/>
      <c r="FT59" s="56"/>
    </row>
    <row r="60" spans="1:176" s="98" customFormat="1" ht="18">
      <c r="A60" s="49"/>
      <c r="B60" s="94" t="s">
        <v>82</v>
      </c>
      <c r="C60" s="71"/>
      <c r="D60" s="71"/>
      <c r="E60" s="71"/>
      <c r="F60" s="71"/>
      <c r="G60" s="71"/>
      <c r="H60" s="71"/>
      <c r="I60" s="71"/>
      <c r="J60" s="71"/>
      <c r="K60" s="71"/>
      <c r="L60" s="71"/>
      <c r="M60" s="71"/>
      <c r="N60" s="71"/>
      <c r="O60" s="71"/>
      <c r="P60" s="71"/>
      <c r="Q60" s="71"/>
      <c r="R60" s="71"/>
      <c r="S60" s="71"/>
      <c r="T60" s="71"/>
      <c r="U60" s="71"/>
      <c r="V60" s="71"/>
      <c r="W60" s="71"/>
      <c r="X60" s="71"/>
      <c r="Y60" s="71"/>
      <c r="Z60" s="71"/>
      <c r="AA60" s="71"/>
      <c r="AB60" s="71"/>
      <c r="AC60" s="71"/>
      <c r="AD60" s="71"/>
      <c r="AE60" s="71"/>
      <c r="AF60" s="71"/>
      <c r="AG60" s="72"/>
      <c r="AH60" s="54"/>
      <c r="AI60" s="54"/>
      <c r="AJ60" s="54"/>
      <c r="AK60" s="54"/>
      <c r="AL60" s="54"/>
      <c r="FT60" s="56"/>
    </row>
    <row r="61" spans="1:176" s="98" customFormat="1" ht="18">
      <c r="A61" s="49"/>
      <c r="B61" s="95"/>
      <c r="C61" s="73"/>
      <c r="D61" s="73"/>
      <c r="E61" s="73"/>
      <c r="F61" s="73"/>
      <c r="G61" s="73"/>
      <c r="H61" s="73"/>
      <c r="I61" s="73"/>
      <c r="J61" s="73"/>
      <c r="K61" s="73"/>
      <c r="L61" s="73"/>
      <c r="M61" s="73"/>
      <c r="N61" s="73"/>
      <c r="O61" s="73"/>
      <c r="P61" s="73"/>
      <c r="Q61" s="73"/>
      <c r="R61" s="73"/>
      <c r="S61" s="73"/>
      <c r="T61" s="73"/>
      <c r="U61" s="73"/>
      <c r="V61" s="73"/>
      <c r="W61" s="73"/>
      <c r="X61" s="73"/>
      <c r="Y61" s="73"/>
      <c r="Z61" s="73"/>
      <c r="AA61" s="73"/>
      <c r="AB61" s="73"/>
      <c r="AC61" s="73"/>
      <c r="AD61" s="73"/>
      <c r="AE61" s="73"/>
      <c r="AF61" s="73"/>
      <c r="AG61" s="74"/>
      <c r="AH61" s="54"/>
      <c r="AI61" s="54"/>
      <c r="AJ61" s="54"/>
      <c r="AK61" s="54"/>
      <c r="AL61" s="54"/>
      <c r="FT61" s="56"/>
    </row>
    <row r="62" spans="1:176" s="98" customFormat="1" ht="18.600000000000001" thickBot="1">
      <c r="A62" s="49"/>
      <c r="B62" s="96" t="s">
        <v>88</v>
      </c>
      <c r="C62" s="75"/>
      <c r="D62" s="75"/>
      <c r="E62" s="75"/>
      <c r="F62" s="75"/>
      <c r="G62" s="75"/>
      <c r="H62" s="75"/>
      <c r="I62" s="75"/>
      <c r="J62" s="75"/>
      <c r="K62" s="75"/>
      <c r="L62" s="75"/>
      <c r="M62" s="75"/>
      <c r="N62" s="75"/>
      <c r="O62" s="75"/>
      <c r="P62" s="75"/>
      <c r="Q62" s="75"/>
      <c r="R62" s="75"/>
      <c r="S62" s="75"/>
      <c r="T62" s="75"/>
      <c r="U62" s="75"/>
      <c r="V62" s="75"/>
      <c r="W62" s="75"/>
      <c r="X62" s="75"/>
      <c r="Y62" s="75"/>
      <c r="Z62" s="75"/>
      <c r="AA62" s="75"/>
      <c r="AB62" s="75"/>
      <c r="AC62" s="75"/>
      <c r="AD62" s="75"/>
      <c r="AE62" s="75"/>
      <c r="AF62" s="75"/>
      <c r="AG62" s="76"/>
      <c r="AH62" s="54"/>
      <c r="AI62" s="54"/>
      <c r="AJ62" s="54"/>
      <c r="AK62" s="54"/>
      <c r="AL62" s="54"/>
      <c r="FT62" s="56"/>
    </row>
    <row r="63" spans="1:176" s="98" customFormat="1" ht="18">
      <c r="A63" s="49"/>
      <c r="B63" s="94" t="s">
        <v>83</v>
      </c>
      <c r="C63" s="71"/>
      <c r="D63" s="71"/>
      <c r="E63" s="71"/>
      <c r="F63" s="71"/>
      <c r="G63" s="71"/>
      <c r="H63" s="71"/>
      <c r="I63" s="71"/>
      <c r="J63" s="71"/>
      <c r="K63" s="71"/>
      <c r="L63" s="71"/>
      <c r="M63" s="71"/>
      <c r="N63" s="71"/>
      <c r="O63" s="71"/>
      <c r="P63" s="71"/>
      <c r="Q63" s="71"/>
      <c r="R63" s="71"/>
      <c r="S63" s="71"/>
      <c r="T63" s="71"/>
      <c r="U63" s="71"/>
      <c r="V63" s="71"/>
      <c r="W63" s="71"/>
      <c r="X63" s="71"/>
      <c r="Y63" s="71"/>
      <c r="Z63" s="71"/>
      <c r="AA63" s="71"/>
      <c r="AB63" s="71"/>
      <c r="AC63" s="71"/>
      <c r="AD63" s="71"/>
      <c r="AE63" s="71"/>
      <c r="AF63" s="71"/>
      <c r="AG63" s="72"/>
      <c r="AH63" s="54"/>
      <c r="AI63" s="54"/>
      <c r="AJ63" s="54"/>
      <c r="AK63" s="54"/>
      <c r="AL63" s="54"/>
      <c r="FT63" s="56"/>
    </row>
    <row r="64" spans="1:176" s="98" customFormat="1" ht="18">
      <c r="A64" s="49"/>
      <c r="B64" s="95"/>
      <c r="C64" s="73"/>
      <c r="D64" s="73"/>
      <c r="E64" s="73"/>
      <c r="F64" s="73"/>
      <c r="G64" s="73"/>
      <c r="H64" s="73"/>
      <c r="I64" s="73"/>
      <c r="J64" s="73"/>
      <c r="K64" s="73"/>
      <c r="L64" s="73"/>
      <c r="M64" s="73"/>
      <c r="N64" s="73"/>
      <c r="O64" s="73"/>
      <c r="P64" s="73"/>
      <c r="Q64" s="73"/>
      <c r="R64" s="73"/>
      <c r="S64" s="73"/>
      <c r="T64" s="73"/>
      <c r="U64" s="73"/>
      <c r="V64" s="73"/>
      <c r="W64" s="73"/>
      <c r="X64" s="73"/>
      <c r="Y64" s="73"/>
      <c r="Z64" s="73"/>
      <c r="AA64" s="73"/>
      <c r="AB64" s="73"/>
      <c r="AC64" s="73"/>
      <c r="AD64" s="73"/>
      <c r="AE64" s="73"/>
      <c r="AF64" s="73"/>
      <c r="AG64" s="74"/>
      <c r="AH64" s="54"/>
      <c r="AI64" s="54"/>
      <c r="AJ64" s="54"/>
      <c r="AK64" s="54"/>
      <c r="AL64" s="54"/>
      <c r="FT64" s="56"/>
    </row>
    <row r="65" spans="1:176" s="98" customFormat="1" ht="18.600000000000001" thickBot="1">
      <c r="A65" s="49"/>
      <c r="B65" s="96" t="s">
        <v>88</v>
      </c>
      <c r="C65" s="75"/>
      <c r="D65" s="75"/>
      <c r="E65" s="75"/>
      <c r="F65" s="75"/>
      <c r="G65" s="75"/>
      <c r="H65" s="75"/>
      <c r="I65" s="75"/>
      <c r="J65" s="75"/>
      <c r="K65" s="75"/>
      <c r="L65" s="75"/>
      <c r="M65" s="75"/>
      <c r="N65" s="75"/>
      <c r="O65" s="75"/>
      <c r="P65" s="75"/>
      <c r="Q65" s="75"/>
      <c r="R65" s="75"/>
      <c r="S65" s="75"/>
      <c r="T65" s="75"/>
      <c r="U65" s="75"/>
      <c r="V65" s="75"/>
      <c r="W65" s="75"/>
      <c r="X65" s="75"/>
      <c r="Y65" s="75"/>
      <c r="Z65" s="75"/>
      <c r="AA65" s="75"/>
      <c r="AB65" s="75"/>
      <c r="AC65" s="75"/>
      <c r="AD65" s="75"/>
      <c r="AE65" s="75"/>
      <c r="AF65" s="75"/>
      <c r="AG65" s="76"/>
      <c r="AH65" s="54"/>
      <c r="AI65" s="54"/>
      <c r="AJ65" s="54"/>
      <c r="AK65" s="54"/>
      <c r="AL65" s="54"/>
      <c r="FT65" s="56"/>
    </row>
    <row r="66" spans="1:176" s="98" customFormat="1" ht="18">
      <c r="A66" s="49"/>
      <c r="B66" s="94" t="s">
        <v>84</v>
      </c>
      <c r="C66" s="71"/>
      <c r="D66" s="71"/>
      <c r="E66" s="71"/>
      <c r="F66" s="71"/>
      <c r="G66" s="71"/>
      <c r="H66" s="71"/>
      <c r="I66" s="71"/>
      <c r="J66" s="71"/>
      <c r="K66" s="71"/>
      <c r="L66" s="71"/>
      <c r="M66" s="71"/>
      <c r="N66" s="71"/>
      <c r="O66" s="71"/>
      <c r="P66" s="71"/>
      <c r="Q66" s="71"/>
      <c r="R66" s="71"/>
      <c r="S66" s="71"/>
      <c r="T66" s="71"/>
      <c r="U66" s="71"/>
      <c r="V66" s="71"/>
      <c r="W66" s="71"/>
      <c r="X66" s="71"/>
      <c r="Y66" s="71"/>
      <c r="Z66" s="71"/>
      <c r="AA66" s="71"/>
      <c r="AB66" s="71"/>
      <c r="AC66" s="71"/>
      <c r="AD66" s="71"/>
      <c r="AE66" s="71"/>
      <c r="AF66" s="71"/>
      <c r="AG66" s="72"/>
      <c r="AH66" s="54"/>
      <c r="AI66" s="54"/>
      <c r="AJ66" s="54"/>
      <c r="AK66" s="54"/>
      <c r="AL66" s="54"/>
      <c r="FT66" s="56"/>
    </row>
    <row r="67" spans="1:176" s="98" customFormat="1" ht="18">
      <c r="A67" s="49"/>
      <c r="B67" s="95"/>
      <c r="C67" s="73"/>
      <c r="D67" s="73"/>
      <c r="E67" s="73"/>
      <c r="F67" s="73"/>
      <c r="G67" s="73"/>
      <c r="H67" s="73"/>
      <c r="I67" s="73"/>
      <c r="J67" s="73"/>
      <c r="K67" s="73"/>
      <c r="L67" s="73"/>
      <c r="M67" s="73"/>
      <c r="N67" s="73"/>
      <c r="O67" s="73"/>
      <c r="P67" s="73"/>
      <c r="Q67" s="73"/>
      <c r="R67" s="73"/>
      <c r="S67" s="73"/>
      <c r="T67" s="73"/>
      <c r="U67" s="73"/>
      <c r="V67" s="73"/>
      <c r="W67" s="73"/>
      <c r="X67" s="73"/>
      <c r="Y67" s="73"/>
      <c r="Z67" s="73"/>
      <c r="AA67" s="73"/>
      <c r="AB67" s="73"/>
      <c r="AC67" s="73"/>
      <c r="AD67" s="73"/>
      <c r="AE67" s="73"/>
      <c r="AF67" s="73"/>
      <c r="AG67" s="74"/>
      <c r="AH67" s="54"/>
      <c r="AI67" s="54"/>
      <c r="AJ67" s="54"/>
      <c r="AK67" s="54"/>
      <c r="AL67" s="54"/>
      <c r="FT67" s="56"/>
    </row>
    <row r="68" spans="1:176" s="98" customFormat="1" ht="18.600000000000001" thickBot="1">
      <c r="A68" s="49"/>
      <c r="B68" s="96" t="s">
        <v>88</v>
      </c>
      <c r="C68" s="75"/>
      <c r="D68" s="75"/>
      <c r="E68" s="75"/>
      <c r="F68" s="75"/>
      <c r="G68" s="75"/>
      <c r="H68" s="75"/>
      <c r="I68" s="75"/>
      <c r="J68" s="75"/>
      <c r="K68" s="75"/>
      <c r="L68" s="75"/>
      <c r="M68" s="75"/>
      <c r="N68" s="75"/>
      <c r="O68" s="75"/>
      <c r="P68" s="75"/>
      <c r="Q68" s="75"/>
      <c r="R68" s="75"/>
      <c r="S68" s="75"/>
      <c r="T68" s="75"/>
      <c r="U68" s="75"/>
      <c r="V68" s="75"/>
      <c r="W68" s="75"/>
      <c r="X68" s="75"/>
      <c r="Y68" s="75"/>
      <c r="Z68" s="75"/>
      <c r="AA68" s="75"/>
      <c r="AB68" s="75"/>
      <c r="AC68" s="75"/>
      <c r="AD68" s="75"/>
      <c r="AE68" s="75"/>
      <c r="AF68" s="75"/>
      <c r="AG68" s="76"/>
      <c r="AH68" s="54"/>
      <c r="AI68" s="54"/>
      <c r="AJ68" s="54"/>
      <c r="AK68" s="54"/>
      <c r="AL68" s="54"/>
      <c r="FT68" s="56"/>
    </row>
    <row r="69" spans="1:176" s="98" customFormat="1" ht="18">
      <c r="A69" s="49"/>
      <c r="B69" s="94" t="s">
        <v>85</v>
      </c>
      <c r="C69" s="71"/>
      <c r="D69" s="71"/>
      <c r="E69" s="71"/>
      <c r="F69" s="71"/>
      <c r="G69" s="71"/>
      <c r="H69" s="71"/>
      <c r="I69" s="71"/>
      <c r="J69" s="71"/>
      <c r="K69" s="71"/>
      <c r="L69" s="71"/>
      <c r="M69" s="71"/>
      <c r="N69" s="71"/>
      <c r="O69" s="71"/>
      <c r="P69" s="71"/>
      <c r="Q69" s="71"/>
      <c r="R69" s="71"/>
      <c r="S69" s="71"/>
      <c r="T69" s="71"/>
      <c r="U69" s="71"/>
      <c r="V69" s="71"/>
      <c r="W69" s="71"/>
      <c r="X69" s="71"/>
      <c r="Y69" s="71"/>
      <c r="Z69" s="71"/>
      <c r="AA69" s="71"/>
      <c r="AB69" s="71"/>
      <c r="AC69" s="71"/>
      <c r="AD69" s="71"/>
      <c r="AE69" s="71"/>
      <c r="AF69" s="71"/>
      <c r="AG69" s="72"/>
      <c r="AH69" s="54"/>
      <c r="AI69" s="54"/>
      <c r="AJ69" s="54"/>
      <c r="AK69" s="54"/>
      <c r="AL69" s="54"/>
      <c r="FT69" s="56"/>
    </row>
    <row r="70" spans="1:176" s="98" customFormat="1" ht="18">
      <c r="A70" s="49"/>
      <c r="B70" s="95"/>
      <c r="C70" s="73"/>
      <c r="D70" s="73"/>
      <c r="E70" s="73"/>
      <c r="F70" s="73"/>
      <c r="G70" s="73"/>
      <c r="H70" s="73"/>
      <c r="I70" s="73"/>
      <c r="J70" s="73"/>
      <c r="K70" s="73"/>
      <c r="L70" s="73"/>
      <c r="M70" s="73"/>
      <c r="N70" s="73"/>
      <c r="O70" s="73"/>
      <c r="P70" s="73"/>
      <c r="Q70" s="73"/>
      <c r="R70" s="73"/>
      <c r="S70" s="73"/>
      <c r="T70" s="73"/>
      <c r="U70" s="73"/>
      <c r="V70" s="73"/>
      <c r="W70" s="73"/>
      <c r="X70" s="73"/>
      <c r="Y70" s="73"/>
      <c r="Z70" s="73"/>
      <c r="AA70" s="73"/>
      <c r="AB70" s="73"/>
      <c r="AC70" s="73"/>
      <c r="AD70" s="73"/>
      <c r="AE70" s="73"/>
      <c r="AF70" s="73"/>
      <c r="AG70" s="74"/>
      <c r="AH70" s="54"/>
      <c r="AI70" s="54"/>
      <c r="AJ70" s="54"/>
      <c r="AK70" s="54"/>
      <c r="AL70" s="54"/>
      <c r="FT70" s="56"/>
    </row>
    <row r="71" spans="1:176" s="98" customFormat="1" ht="18.600000000000001" thickBot="1">
      <c r="A71" s="49"/>
      <c r="B71" s="96" t="s">
        <v>88</v>
      </c>
      <c r="C71" s="75"/>
      <c r="D71" s="75"/>
      <c r="E71" s="75"/>
      <c r="F71" s="75"/>
      <c r="G71" s="75"/>
      <c r="H71" s="75"/>
      <c r="I71" s="75"/>
      <c r="J71" s="75"/>
      <c r="K71" s="75"/>
      <c r="L71" s="75"/>
      <c r="M71" s="75"/>
      <c r="N71" s="75"/>
      <c r="O71" s="75"/>
      <c r="P71" s="75"/>
      <c r="Q71" s="75"/>
      <c r="R71" s="75"/>
      <c r="S71" s="75"/>
      <c r="T71" s="75"/>
      <c r="U71" s="75"/>
      <c r="V71" s="75"/>
      <c r="W71" s="75"/>
      <c r="X71" s="75"/>
      <c r="Y71" s="75"/>
      <c r="Z71" s="75"/>
      <c r="AA71" s="75"/>
      <c r="AB71" s="75"/>
      <c r="AC71" s="75"/>
      <c r="AD71" s="75"/>
      <c r="AE71" s="75"/>
      <c r="AF71" s="75"/>
      <c r="AG71" s="76"/>
      <c r="AH71" s="54"/>
      <c r="AI71" s="54"/>
      <c r="AJ71" s="54"/>
      <c r="AK71" s="54"/>
      <c r="AL71" s="54"/>
      <c r="FT71" s="56"/>
    </row>
    <row r="72" spans="1:176" s="98" customFormat="1" ht="18">
      <c r="A72" s="49"/>
      <c r="B72" s="94" t="s">
        <v>86</v>
      </c>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1"/>
      <c r="AG72" s="72"/>
      <c r="AH72" s="54"/>
      <c r="AI72" s="54"/>
      <c r="AJ72" s="54"/>
      <c r="AK72" s="54"/>
      <c r="AL72" s="54"/>
      <c r="FT72" s="56"/>
    </row>
    <row r="73" spans="1:176" s="98" customFormat="1" ht="18">
      <c r="A73" s="49"/>
      <c r="B73" s="95"/>
      <c r="C73" s="73"/>
      <c r="D73" s="73"/>
      <c r="E73" s="73"/>
      <c r="F73" s="73"/>
      <c r="G73" s="73"/>
      <c r="H73" s="73"/>
      <c r="I73" s="73"/>
      <c r="J73" s="73"/>
      <c r="K73" s="73"/>
      <c r="L73" s="73"/>
      <c r="M73" s="73"/>
      <c r="N73" s="73"/>
      <c r="O73" s="73"/>
      <c r="P73" s="73"/>
      <c r="Q73" s="73"/>
      <c r="R73" s="73"/>
      <c r="S73" s="73"/>
      <c r="T73" s="73"/>
      <c r="U73" s="73"/>
      <c r="V73" s="73"/>
      <c r="W73" s="73"/>
      <c r="X73" s="73"/>
      <c r="Y73" s="73"/>
      <c r="Z73" s="73"/>
      <c r="AA73" s="73"/>
      <c r="AB73" s="73"/>
      <c r="AC73" s="73"/>
      <c r="AD73" s="73"/>
      <c r="AE73" s="73"/>
      <c r="AF73" s="73"/>
      <c r="AG73" s="74"/>
      <c r="AH73" s="54"/>
      <c r="AI73" s="54"/>
      <c r="AJ73" s="54"/>
      <c r="AK73" s="54"/>
      <c r="AL73" s="54"/>
      <c r="FT73" s="56"/>
    </row>
    <row r="74" spans="1:176" s="98" customFormat="1" ht="18.600000000000001" thickBot="1">
      <c r="A74" s="49"/>
      <c r="B74" s="96" t="s">
        <v>88</v>
      </c>
      <c r="C74" s="75"/>
      <c r="D74" s="75"/>
      <c r="E74" s="75"/>
      <c r="F74" s="75"/>
      <c r="G74" s="75"/>
      <c r="H74" s="75"/>
      <c r="I74" s="75"/>
      <c r="J74" s="75"/>
      <c r="K74" s="75"/>
      <c r="L74" s="75"/>
      <c r="M74" s="75"/>
      <c r="N74" s="75"/>
      <c r="O74" s="75"/>
      <c r="P74" s="75"/>
      <c r="Q74" s="75"/>
      <c r="R74" s="75"/>
      <c r="S74" s="75"/>
      <c r="T74" s="75"/>
      <c r="U74" s="75"/>
      <c r="V74" s="75"/>
      <c r="W74" s="75"/>
      <c r="X74" s="75"/>
      <c r="Y74" s="75"/>
      <c r="Z74" s="75"/>
      <c r="AA74" s="75"/>
      <c r="AB74" s="75"/>
      <c r="AC74" s="75"/>
      <c r="AD74" s="75"/>
      <c r="AE74" s="75"/>
      <c r="AF74" s="75"/>
      <c r="AG74" s="76"/>
      <c r="AH74" s="54"/>
      <c r="AI74" s="54"/>
      <c r="AJ74" s="54"/>
      <c r="AK74" s="54"/>
      <c r="AL74" s="54"/>
      <c r="FT74" s="56"/>
    </row>
    <row r="75" spans="1:176" s="98" customFormat="1" ht="18">
      <c r="A75" s="49"/>
      <c r="B75" s="94" t="s">
        <v>87</v>
      </c>
      <c r="C75" s="71"/>
      <c r="D75" s="71"/>
      <c r="E75" s="71"/>
      <c r="F75" s="71"/>
      <c r="G75" s="71"/>
      <c r="H75" s="71"/>
      <c r="I75" s="71"/>
      <c r="J75" s="71"/>
      <c r="K75" s="71"/>
      <c r="L75" s="71"/>
      <c r="M75" s="71"/>
      <c r="N75" s="71"/>
      <c r="O75" s="71"/>
      <c r="P75" s="71"/>
      <c r="Q75" s="71"/>
      <c r="R75" s="71"/>
      <c r="S75" s="71"/>
      <c r="T75" s="71"/>
      <c r="U75" s="71"/>
      <c r="V75" s="71"/>
      <c r="W75" s="71"/>
      <c r="X75" s="71"/>
      <c r="Y75" s="71"/>
      <c r="Z75" s="71"/>
      <c r="AA75" s="71"/>
      <c r="AB75" s="71"/>
      <c r="AC75" s="71"/>
      <c r="AD75" s="71"/>
      <c r="AE75" s="71"/>
      <c r="AF75" s="71"/>
      <c r="AG75" s="72"/>
      <c r="AH75" s="54"/>
      <c r="AI75" s="54"/>
      <c r="AJ75" s="54"/>
      <c r="AK75" s="54"/>
      <c r="AL75" s="54"/>
      <c r="FT75" s="56"/>
    </row>
    <row r="76" spans="1:176" s="98" customFormat="1" ht="18">
      <c r="A76" s="49"/>
      <c r="B76" s="95"/>
      <c r="C76" s="73"/>
      <c r="D76" s="73"/>
      <c r="E76" s="73"/>
      <c r="F76" s="73"/>
      <c r="G76" s="73"/>
      <c r="H76" s="73"/>
      <c r="I76" s="73"/>
      <c r="J76" s="73"/>
      <c r="K76" s="73"/>
      <c r="L76" s="73"/>
      <c r="M76" s="73"/>
      <c r="N76" s="73"/>
      <c r="O76" s="73"/>
      <c r="P76" s="73"/>
      <c r="Q76" s="73"/>
      <c r="R76" s="73"/>
      <c r="S76" s="73"/>
      <c r="T76" s="73"/>
      <c r="U76" s="73"/>
      <c r="V76" s="73"/>
      <c r="W76" s="73"/>
      <c r="X76" s="73"/>
      <c r="Y76" s="73"/>
      <c r="Z76" s="73"/>
      <c r="AA76" s="73"/>
      <c r="AB76" s="73"/>
      <c r="AC76" s="73"/>
      <c r="AD76" s="73"/>
      <c r="AE76" s="73"/>
      <c r="AF76" s="73"/>
      <c r="AG76" s="74"/>
      <c r="AH76" s="54"/>
      <c r="AI76" s="54"/>
      <c r="AJ76" s="54"/>
      <c r="AK76" s="54"/>
      <c r="AL76" s="54"/>
      <c r="FT76" s="56"/>
    </row>
    <row r="77" spans="1:176" s="98" customFormat="1" ht="18.600000000000001" thickBot="1">
      <c r="A77" s="49"/>
      <c r="B77" s="96" t="s">
        <v>88</v>
      </c>
      <c r="C77" s="75"/>
      <c r="D77" s="75"/>
      <c r="E77" s="75"/>
      <c r="F77" s="75"/>
      <c r="G77" s="75"/>
      <c r="H77" s="75"/>
      <c r="I77" s="75"/>
      <c r="J77" s="75"/>
      <c r="K77" s="75"/>
      <c r="L77" s="75"/>
      <c r="M77" s="75"/>
      <c r="N77" s="75"/>
      <c r="O77" s="75"/>
      <c r="P77" s="75"/>
      <c r="Q77" s="75"/>
      <c r="R77" s="75"/>
      <c r="S77" s="75"/>
      <c r="T77" s="75"/>
      <c r="U77" s="75"/>
      <c r="V77" s="75"/>
      <c r="W77" s="75"/>
      <c r="X77" s="75"/>
      <c r="Y77" s="75"/>
      <c r="Z77" s="75"/>
      <c r="AA77" s="75"/>
      <c r="AB77" s="75"/>
      <c r="AC77" s="75"/>
      <c r="AD77" s="75"/>
      <c r="AE77" s="75"/>
      <c r="AF77" s="75"/>
      <c r="AG77" s="76"/>
      <c r="AH77" s="54"/>
      <c r="AI77" s="54"/>
      <c r="AJ77" s="54"/>
      <c r="AK77" s="54"/>
      <c r="AL77" s="54"/>
      <c r="FT77" s="56"/>
    </row>
    <row r="78" spans="1:176" s="98" customFormat="1" ht="18">
      <c r="A78" s="49"/>
      <c r="B78" s="94"/>
      <c r="C78" s="71"/>
      <c r="D78" s="71"/>
      <c r="E78" s="71"/>
      <c r="F78" s="71"/>
      <c r="G78" s="71"/>
      <c r="H78" s="71"/>
      <c r="I78" s="71"/>
      <c r="J78" s="71"/>
      <c r="K78" s="71"/>
      <c r="L78" s="71"/>
      <c r="M78" s="71"/>
      <c r="N78" s="71"/>
      <c r="O78" s="71"/>
      <c r="P78" s="71"/>
      <c r="Q78" s="71"/>
      <c r="R78" s="71"/>
      <c r="S78" s="71"/>
      <c r="T78" s="71"/>
      <c r="U78" s="71"/>
      <c r="V78" s="71"/>
      <c r="W78" s="71"/>
      <c r="X78" s="71"/>
      <c r="Y78" s="71"/>
      <c r="Z78" s="71"/>
      <c r="AA78" s="71"/>
      <c r="AB78" s="71"/>
      <c r="AC78" s="71"/>
      <c r="AD78" s="71"/>
      <c r="AE78" s="71"/>
      <c r="AF78" s="71"/>
      <c r="AG78" s="72"/>
      <c r="AH78" s="54"/>
      <c r="AI78" s="54"/>
      <c r="AJ78" s="54"/>
      <c r="AK78" s="54"/>
      <c r="AL78" s="54"/>
      <c r="FT78" s="56"/>
    </row>
    <row r="79" spans="1:176" s="98" customFormat="1" ht="18">
      <c r="A79" s="49"/>
      <c r="B79" s="95"/>
      <c r="C79" s="73"/>
      <c r="D79" s="73"/>
      <c r="E79" s="73"/>
      <c r="F79" s="73"/>
      <c r="G79" s="73"/>
      <c r="H79" s="73"/>
      <c r="I79" s="73"/>
      <c r="J79" s="73"/>
      <c r="K79" s="73"/>
      <c r="L79" s="73"/>
      <c r="M79" s="73"/>
      <c r="N79" s="73"/>
      <c r="O79" s="73"/>
      <c r="P79" s="73"/>
      <c r="Q79" s="73"/>
      <c r="R79" s="73"/>
      <c r="S79" s="73"/>
      <c r="T79" s="73"/>
      <c r="U79" s="73"/>
      <c r="V79" s="73"/>
      <c r="W79" s="73"/>
      <c r="X79" s="73"/>
      <c r="Y79" s="73"/>
      <c r="Z79" s="73"/>
      <c r="AA79" s="73"/>
      <c r="AB79" s="73"/>
      <c r="AC79" s="73"/>
      <c r="AD79" s="73"/>
      <c r="AE79" s="73"/>
      <c r="AF79" s="73"/>
      <c r="AG79" s="74"/>
      <c r="AH79" s="54"/>
      <c r="AI79" s="54"/>
      <c r="AJ79" s="54"/>
      <c r="AK79" s="54"/>
      <c r="AL79" s="54"/>
      <c r="FT79" s="56"/>
    </row>
    <row r="80" spans="1:176" s="98" customFormat="1" ht="18.600000000000001" thickBot="1">
      <c r="A80" s="49"/>
      <c r="B80" s="96"/>
      <c r="C80" s="75"/>
      <c r="D80" s="75"/>
      <c r="E80" s="75"/>
      <c r="F80" s="75"/>
      <c r="G80" s="75"/>
      <c r="H80" s="75"/>
      <c r="I80" s="75"/>
      <c r="J80" s="75"/>
      <c r="K80" s="75"/>
      <c r="L80" s="75"/>
      <c r="M80" s="75"/>
      <c r="N80" s="75"/>
      <c r="O80" s="75"/>
      <c r="P80" s="75"/>
      <c r="Q80" s="75"/>
      <c r="R80" s="75"/>
      <c r="S80" s="75"/>
      <c r="T80" s="75"/>
      <c r="U80" s="75"/>
      <c r="V80" s="75"/>
      <c r="W80" s="75"/>
      <c r="X80" s="75"/>
      <c r="Y80" s="75"/>
      <c r="Z80" s="75"/>
      <c r="AA80" s="75"/>
      <c r="AB80" s="75"/>
      <c r="AC80" s="75"/>
      <c r="AD80" s="75"/>
      <c r="AE80" s="75"/>
      <c r="AF80" s="75"/>
      <c r="AG80" s="76"/>
      <c r="AH80" s="54"/>
      <c r="AI80" s="54"/>
      <c r="AJ80" s="54"/>
      <c r="AK80" s="54"/>
      <c r="AL80" s="54"/>
      <c r="FT80" s="56"/>
    </row>
    <row r="81" spans="1:176" s="98" customFormat="1" ht="18">
      <c r="A81" s="49"/>
      <c r="B81" s="94"/>
      <c r="C81" s="71"/>
      <c r="D81" s="71"/>
      <c r="E81" s="71"/>
      <c r="F81" s="71"/>
      <c r="G81" s="71"/>
      <c r="H81" s="71"/>
      <c r="I81" s="71"/>
      <c r="J81" s="71"/>
      <c r="K81" s="71"/>
      <c r="L81" s="71"/>
      <c r="M81" s="71"/>
      <c r="N81" s="71"/>
      <c r="O81" s="71"/>
      <c r="P81" s="71"/>
      <c r="Q81" s="71"/>
      <c r="R81" s="71"/>
      <c r="S81" s="71"/>
      <c r="T81" s="71"/>
      <c r="U81" s="71"/>
      <c r="V81" s="71"/>
      <c r="W81" s="71"/>
      <c r="X81" s="71"/>
      <c r="Y81" s="71"/>
      <c r="Z81" s="71"/>
      <c r="AA81" s="71"/>
      <c r="AB81" s="71"/>
      <c r="AC81" s="71"/>
      <c r="AD81" s="71"/>
      <c r="AE81" s="71"/>
      <c r="AF81" s="71"/>
      <c r="AG81" s="72"/>
      <c r="AH81" s="54"/>
      <c r="AI81" s="54"/>
      <c r="AJ81" s="54"/>
      <c r="AK81" s="54"/>
      <c r="AL81" s="54"/>
      <c r="FT81" s="56"/>
    </row>
    <row r="82" spans="1:176" s="98" customFormat="1" ht="18">
      <c r="A82" s="49"/>
      <c r="B82" s="95"/>
      <c r="C82" s="73"/>
      <c r="D82" s="73"/>
      <c r="E82" s="73"/>
      <c r="F82" s="73"/>
      <c r="G82" s="73"/>
      <c r="H82" s="73"/>
      <c r="I82" s="73"/>
      <c r="J82" s="73"/>
      <c r="K82" s="73"/>
      <c r="L82" s="73"/>
      <c r="M82" s="73"/>
      <c r="N82" s="73"/>
      <c r="O82" s="73"/>
      <c r="P82" s="73"/>
      <c r="Q82" s="73"/>
      <c r="R82" s="73"/>
      <c r="S82" s="73"/>
      <c r="T82" s="73"/>
      <c r="U82" s="73"/>
      <c r="V82" s="73"/>
      <c r="W82" s="73"/>
      <c r="X82" s="73"/>
      <c r="Y82" s="73"/>
      <c r="Z82" s="73"/>
      <c r="AA82" s="73"/>
      <c r="AB82" s="73"/>
      <c r="AC82" s="73"/>
      <c r="AD82" s="73"/>
      <c r="AE82" s="73"/>
      <c r="AF82" s="73"/>
      <c r="AG82" s="74"/>
      <c r="AH82" s="54"/>
      <c r="AI82" s="54"/>
      <c r="AJ82" s="54"/>
      <c r="AK82" s="54"/>
      <c r="AL82" s="54"/>
      <c r="FT82" s="56"/>
    </row>
    <row r="83" spans="1:176" s="98" customFormat="1" ht="18.600000000000001" thickBot="1">
      <c r="A83" s="49"/>
      <c r="B83" s="96"/>
      <c r="C83" s="75"/>
      <c r="D83" s="75"/>
      <c r="E83" s="75"/>
      <c r="F83" s="75"/>
      <c r="G83" s="75"/>
      <c r="H83" s="75"/>
      <c r="I83" s="75"/>
      <c r="J83" s="75"/>
      <c r="K83" s="75"/>
      <c r="L83" s="75"/>
      <c r="M83" s="75"/>
      <c r="N83" s="75"/>
      <c r="O83" s="75"/>
      <c r="P83" s="75"/>
      <c r="Q83" s="75"/>
      <c r="R83" s="75"/>
      <c r="S83" s="75"/>
      <c r="T83" s="75"/>
      <c r="U83" s="75"/>
      <c r="V83" s="75"/>
      <c r="W83" s="75"/>
      <c r="X83" s="75"/>
      <c r="Y83" s="75"/>
      <c r="Z83" s="75"/>
      <c r="AA83" s="75"/>
      <c r="AB83" s="75"/>
      <c r="AC83" s="75"/>
      <c r="AD83" s="75"/>
      <c r="AE83" s="75"/>
      <c r="AF83" s="75"/>
      <c r="AG83" s="76"/>
      <c r="AH83" s="54"/>
      <c r="AI83" s="54"/>
      <c r="AJ83" s="54"/>
      <c r="AK83" s="54"/>
      <c r="AL83" s="54"/>
      <c r="FT83" s="56"/>
    </row>
    <row r="84" spans="1:176" s="98" customFormat="1" ht="18">
      <c r="A84" s="49"/>
      <c r="B84" s="94"/>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1"/>
      <c r="AG84" s="72"/>
      <c r="AH84" s="54"/>
      <c r="AI84" s="54"/>
      <c r="AJ84" s="54"/>
      <c r="AK84" s="54"/>
      <c r="AL84" s="54"/>
      <c r="FT84" s="56"/>
    </row>
    <row r="85" spans="1:176" s="98" customFormat="1" ht="18">
      <c r="A85" s="49"/>
      <c r="B85" s="97"/>
      <c r="C85" s="73"/>
      <c r="D85" s="73"/>
      <c r="E85" s="73"/>
      <c r="F85" s="73"/>
      <c r="G85" s="73"/>
      <c r="H85" s="73"/>
      <c r="I85" s="73"/>
      <c r="J85" s="73"/>
      <c r="K85" s="73"/>
      <c r="L85" s="73"/>
      <c r="M85" s="73"/>
      <c r="N85" s="73"/>
      <c r="O85" s="73"/>
      <c r="P85" s="73"/>
      <c r="Q85" s="73"/>
      <c r="R85" s="73"/>
      <c r="S85" s="73"/>
      <c r="T85" s="73"/>
      <c r="U85" s="73"/>
      <c r="V85" s="73"/>
      <c r="W85" s="73"/>
      <c r="X85" s="73"/>
      <c r="Y85" s="73"/>
      <c r="Z85" s="73"/>
      <c r="AA85" s="73"/>
      <c r="AB85" s="73"/>
      <c r="AC85" s="73"/>
      <c r="AD85" s="73"/>
      <c r="AE85" s="73"/>
      <c r="AF85" s="73"/>
      <c r="AG85" s="74"/>
      <c r="AH85" s="54"/>
      <c r="AI85" s="54"/>
      <c r="AJ85" s="54"/>
      <c r="AK85" s="54"/>
      <c r="AL85" s="54"/>
      <c r="FT85" s="56"/>
    </row>
    <row r="86" spans="1:176" s="98" customFormat="1" ht="18.600000000000001" thickBot="1">
      <c r="A86" s="49"/>
      <c r="B86" s="96"/>
      <c r="C86" s="75"/>
      <c r="D86" s="75"/>
      <c r="E86" s="75"/>
      <c r="F86" s="75"/>
      <c r="G86" s="75"/>
      <c r="H86" s="75"/>
      <c r="I86" s="75"/>
      <c r="J86" s="75"/>
      <c r="K86" s="75"/>
      <c r="L86" s="75"/>
      <c r="M86" s="75"/>
      <c r="N86" s="75"/>
      <c r="O86" s="75"/>
      <c r="P86" s="75"/>
      <c r="Q86" s="75"/>
      <c r="R86" s="75"/>
      <c r="S86" s="75"/>
      <c r="T86" s="75"/>
      <c r="U86" s="75"/>
      <c r="V86" s="75"/>
      <c r="W86" s="75"/>
      <c r="X86" s="75"/>
      <c r="Y86" s="75"/>
      <c r="Z86" s="75"/>
      <c r="AA86" s="75"/>
      <c r="AB86" s="75"/>
      <c r="AC86" s="75"/>
      <c r="AD86" s="75"/>
      <c r="AE86" s="75"/>
      <c r="AF86" s="75"/>
      <c r="AG86" s="76"/>
      <c r="AH86" s="54"/>
      <c r="AI86" s="54"/>
      <c r="AJ86" s="54"/>
      <c r="AK86" s="54"/>
      <c r="AL86" s="54"/>
      <c r="FT86" s="56"/>
    </row>
    <row r="87" spans="1:176" s="101" customFormat="1" ht="18">
      <c r="A87" s="49"/>
      <c r="B87" s="94"/>
      <c r="C87" s="71"/>
      <c r="D87" s="71"/>
      <c r="E87" s="71"/>
      <c r="F87" s="71"/>
      <c r="G87" s="71"/>
      <c r="H87" s="71"/>
      <c r="I87" s="71"/>
      <c r="J87" s="71"/>
      <c r="K87" s="71"/>
      <c r="L87" s="71"/>
      <c r="M87" s="71"/>
      <c r="N87" s="71"/>
      <c r="O87" s="71"/>
      <c r="P87" s="71"/>
      <c r="Q87" s="71"/>
      <c r="R87" s="71"/>
      <c r="S87" s="71"/>
      <c r="T87" s="71"/>
      <c r="U87" s="71"/>
      <c r="V87" s="71"/>
      <c r="W87" s="71"/>
      <c r="X87" s="71"/>
      <c r="Y87" s="71"/>
      <c r="Z87" s="71"/>
      <c r="AA87" s="71"/>
      <c r="AB87" s="71"/>
      <c r="AC87" s="71"/>
      <c r="AD87" s="71"/>
      <c r="AE87" s="71"/>
      <c r="AF87" s="71"/>
      <c r="AG87" s="72"/>
      <c r="AH87" s="63"/>
      <c r="AI87" s="54"/>
      <c r="AJ87" s="54"/>
      <c r="AK87" s="54"/>
      <c r="AL87" s="63"/>
      <c r="FT87" s="102"/>
    </row>
    <row r="88" spans="1:176" s="101" customFormat="1" ht="15.6">
      <c r="A88" s="57"/>
      <c r="B88" s="95"/>
      <c r="C88" s="73"/>
      <c r="D88" s="73"/>
      <c r="E88" s="73"/>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4"/>
      <c r="AH88" s="63"/>
      <c r="AI88" s="54"/>
      <c r="AJ88" s="54"/>
      <c r="AK88" s="54"/>
      <c r="AL88" s="63"/>
      <c r="FT88" s="102"/>
    </row>
    <row r="89" spans="1:176" s="101" customFormat="1" ht="15.6" thickBot="1">
      <c r="A89" s="57"/>
      <c r="B89" s="96"/>
      <c r="C89" s="75"/>
      <c r="D89" s="75"/>
      <c r="E89" s="75"/>
      <c r="F89" s="75"/>
      <c r="G89" s="75"/>
      <c r="H89" s="75"/>
      <c r="I89" s="75"/>
      <c r="J89" s="75"/>
      <c r="K89" s="75"/>
      <c r="L89" s="75"/>
      <c r="M89" s="75"/>
      <c r="N89" s="75"/>
      <c r="O89" s="75"/>
      <c r="P89" s="75"/>
      <c r="Q89" s="75"/>
      <c r="R89" s="75"/>
      <c r="S89" s="75"/>
      <c r="T89" s="75"/>
      <c r="U89" s="75"/>
      <c r="V89" s="75"/>
      <c r="W89" s="75"/>
      <c r="X89" s="75"/>
      <c r="Y89" s="75"/>
      <c r="Z89" s="75"/>
      <c r="AA89" s="75"/>
      <c r="AB89" s="75"/>
      <c r="AC89" s="75"/>
      <c r="AD89" s="75"/>
      <c r="AE89" s="75"/>
      <c r="AF89" s="75"/>
      <c r="AG89" s="76"/>
      <c r="AH89" s="63"/>
      <c r="AI89" s="54"/>
      <c r="AJ89" s="54"/>
      <c r="AK89" s="54"/>
      <c r="AL89" s="63"/>
      <c r="FT89" s="102"/>
    </row>
    <row r="90" spans="1:176" s="101" customFormat="1" ht="15">
      <c r="A90" s="57"/>
      <c r="B90" s="80"/>
      <c r="C90" s="81"/>
      <c r="D90" s="81"/>
      <c r="E90" s="81"/>
      <c r="F90" s="81"/>
      <c r="G90" s="81"/>
      <c r="H90" s="81"/>
      <c r="I90" s="81"/>
      <c r="J90" s="81"/>
      <c r="K90" s="81"/>
      <c r="L90" s="81"/>
      <c r="M90" s="81"/>
      <c r="N90" s="81"/>
      <c r="O90" s="81"/>
      <c r="P90" s="81"/>
      <c r="Q90" s="81"/>
      <c r="R90" s="81"/>
      <c r="S90" s="81"/>
      <c r="T90" s="81"/>
      <c r="U90" s="81"/>
      <c r="V90" s="81"/>
      <c r="W90" s="81"/>
      <c r="X90" s="81"/>
      <c r="Y90" s="81"/>
      <c r="Z90" s="81"/>
      <c r="AA90" s="81"/>
      <c r="AB90" s="81"/>
      <c r="AC90" s="81"/>
      <c r="AD90" s="81"/>
      <c r="AE90" s="81"/>
      <c r="AF90" s="81"/>
      <c r="AG90" s="82"/>
      <c r="AH90" s="63"/>
      <c r="AI90" s="63"/>
      <c r="AJ90" s="63"/>
      <c r="AK90" s="63"/>
      <c r="AL90" s="63"/>
      <c r="FT90" s="102"/>
    </row>
    <row r="91" spans="1:176" s="101" customFormat="1">
      <c r="A91" s="57"/>
      <c r="B91" s="58"/>
      <c r="C91" s="59"/>
      <c r="D91" s="60"/>
      <c r="E91" s="58"/>
      <c r="F91" s="58"/>
      <c r="G91" s="58"/>
      <c r="H91" s="58"/>
      <c r="I91" s="58"/>
      <c r="J91" s="59"/>
      <c r="K91" s="60"/>
      <c r="L91" s="58"/>
      <c r="M91" s="58"/>
      <c r="N91" s="58"/>
      <c r="O91" s="58"/>
      <c r="P91" s="58"/>
      <c r="Q91" s="59"/>
      <c r="R91" s="60"/>
      <c r="S91" s="58"/>
      <c r="T91" s="58"/>
      <c r="U91" s="58"/>
      <c r="V91" s="58"/>
      <c r="W91" s="58"/>
      <c r="X91" s="59"/>
      <c r="Y91" s="60"/>
      <c r="Z91" s="58"/>
      <c r="AA91" s="58"/>
      <c r="AB91" s="58"/>
      <c r="AC91" s="58"/>
      <c r="AD91" s="58"/>
      <c r="AE91" s="59"/>
      <c r="AF91" s="60"/>
      <c r="AG91" s="60"/>
      <c r="AH91" s="63"/>
      <c r="AI91" s="63"/>
      <c r="AJ91" s="63"/>
      <c r="AK91" s="63"/>
      <c r="AL91" s="63"/>
      <c r="FT91" s="102"/>
    </row>
    <row r="92" spans="1:176" s="101" customFormat="1">
      <c r="A92" s="57"/>
      <c r="B92" s="58"/>
      <c r="C92" s="59"/>
      <c r="D92" s="60"/>
      <c r="E92" s="58"/>
      <c r="F92" s="58"/>
      <c r="G92" s="58"/>
      <c r="H92" s="58"/>
      <c r="I92" s="58"/>
      <c r="J92" s="59"/>
      <c r="K92" s="61"/>
      <c r="L92" s="58"/>
      <c r="M92" s="58"/>
      <c r="N92" s="58"/>
      <c r="O92" s="58"/>
      <c r="P92" s="58"/>
      <c r="Q92" s="59"/>
      <c r="R92" s="60"/>
      <c r="S92" s="58"/>
      <c r="T92" s="58"/>
      <c r="U92" s="58"/>
      <c r="V92" s="58"/>
      <c r="W92" s="58"/>
      <c r="X92" s="59"/>
      <c r="Y92" s="60"/>
      <c r="Z92" s="58"/>
      <c r="AA92" s="58"/>
      <c r="AB92" s="58"/>
      <c r="AC92" s="58"/>
      <c r="AD92" s="58"/>
      <c r="AE92" s="59"/>
      <c r="AF92" s="60"/>
      <c r="AG92" s="60"/>
      <c r="AH92" s="63"/>
      <c r="AI92" s="63"/>
      <c r="AJ92" s="63"/>
      <c r="AK92" s="63"/>
      <c r="AL92" s="63"/>
      <c r="FT92" s="102"/>
    </row>
    <row r="93" spans="1:176" s="101" customFormat="1">
      <c r="A93" s="57"/>
      <c r="B93" s="54"/>
      <c r="C93" s="54"/>
      <c r="D93" s="54"/>
      <c r="E93" s="54"/>
      <c r="F93" s="54"/>
      <c r="G93" s="54"/>
      <c r="H93" s="54"/>
      <c r="I93" s="54"/>
      <c r="J93" s="54"/>
      <c r="K93" s="54"/>
      <c r="L93" s="54"/>
      <c r="M93" s="54"/>
      <c r="N93" s="54"/>
      <c r="O93" s="54"/>
      <c r="P93" s="54"/>
      <c r="Q93" s="54"/>
      <c r="R93" s="54"/>
      <c r="S93" s="54"/>
      <c r="T93" s="54"/>
      <c r="U93" s="54"/>
      <c r="V93" s="54"/>
      <c r="W93" s="54"/>
      <c r="X93" s="54"/>
      <c r="Y93" s="54"/>
      <c r="Z93" s="54"/>
      <c r="AA93" s="54"/>
      <c r="AB93" s="54"/>
      <c r="AC93" s="54"/>
      <c r="AD93" s="54"/>
      <c r="AE93" s="54"/>
      <c r="AF93" s="54"/>
      <c r="AG93" s="54"/>
      <c r="AH93" s="63"/>
      <c r="AI93" s="63"/>
      <c r="AJ93" s="63"/>
      <c r="AK93" s="63"/>
      <c r="AL93" s="63"/>
      <c r="FT93" s="102"/>
    </row>
    <row r="94" spans="1:176" s="101" customFormat="1">
      <c r="A94" s="57"/>
      <c r="B94" s="54"/>
      <c r="C94" s="54"/>
      <c r="D94" s="54"/>
      <c r="E94" s="54"/>
      <c r="F94" s="54"/>
      <c r="G94" s="54"/>
      <c r="H94" s="54"/>
      <c r="I94" s="54"/>
      <c r="J94" s="54"/>
      <c r="K94" s="54"/>
      <c r="L94" s="54"/>
      <c r="M94" s="54"/>
      <c r="N94" s="54"/>
      <c r="O94" s="54"/>
      <c r="P94" s="54"/>
      <c r="Q94" s="54"/>
      <c r="R94" s="54"/>
      <c r="S94" s="54"/>
      <c r="T94" s="54"/>
      <c r="U94" s="54"/>
      <c r="V94" s="54"/>
      <c r="W94" s="54"/>
      <c r="X94" s="54"/>
      <c r="Y94" s="54"/>
      <c r="Z94" s="54"/>
      <c r="AA94" s="54"/>
      <c r="AB94" s="54"/>
      <c r="AC94" s="54"/>
      <c r="AD94" s="54"/>
      <c r="AE94" s="54"/>
      <c r="AF94" s="54"/>
      <c r="AG94" s="54"/>
      <c r="AH94" s="63"/>
      <c r="AI94" s="63"/>
      <c r="AJ94" s="63"/>
      <c r="AK94" s="63"/>
      <c r="AL94" s="63"/>
      <c r="FT94" s="102"/>
    </row>
    <row r="95" spans="1:176" s="101" customFormat="1">
      <c r="A95" s="57"/>
      <c r="B95" s="54"/>
      <c r="C95" s="54"/>
      <c r="D95" s="54"/>
      <c r="E95" s="54"/>
      <c r="F95" s="54"/>
      <c r="G95" s="54"/>
      <c r="H95" s="54"/>
      <c r="I95" s="54"/>
      <c r="J95" s="54"/>
      <c r="K95" s="54"/>
      <c r="L95" s="54"/>
      <c r="M95" s="54"/>
      <c r="N95" s="54"/>
      <c r="O95" s="54"/>
      <c r="P95" s="54"/>
      <c r="Q95" s="54"/>
      <c r="R95" s="54"/>
      <c r="S95" s="54"/>
      <c r="T95" s="54"/>
      <c r="U95" s="54"/>
      <c r="V95" s="54"/>
      <c r="W95" s="54"/>
      <c r="X95" s="54"/>
      <c r="Y95" s="54"/>
      <c r="Z95" s="54"/>
      <c r="AA95" s="54"/>
      <c r="AB95" s="54"/>
      <c r="AC95" s="54"/>
      <c r="AD95" s="54"/>
      <c r="AE95" s="54"/>
      <c r="AF95" s="54"/>
      <c r="AG95" s="54"/>
      <c r="AH95" s="63"/>
      <c r="AI95" s="63"/>
      <c r="AJ95" s="63"/>
      <c r="AK95" s="63"/>
      <c r="AL95" s="63"/>
      <c r="FT95" s="102"/>
    </row>
    <row r="96" spans="1:176" s="101" customFormat="1">
      <c r="A96" s="57"/>
      <c r="B96" s="54"/>
      <c r="C96" s="54"/>
      <c r="D96" s="54"/>
      <c r="E96" s="54"/>
      <c r="F96" s="54"/>
      <c r="G96" s="54"/>
      <c r="H96" s="54"/>
      <c r="I96" s="54"/>
      <c r="J96" s="54"/>
      <c r="K96" s="54"/>
      <c r="L96" s="54"/>
      <c r="M96" s="54"/>
      <c r="N96" s="54"/>
      <c r="O96" s="54"/>
      <c r="P96" s="54"/>
      <c r="Q96" s="54"/>
      <c r="R96" s="54"/>
      <c r="S96" s="54"/>
      <c r="T96" s="54"/>
      <c r="U96" s="54"/>
      <c r="V96" s="54"/>
      <c r="W96" s="54"/>
      <c r="X96" s="54"/>
      <c r="Y96" s="54"/>
      <c r="Z96" s="54"/>
      <c r="AA96" s="54"/>
      <c r="AB96" s="54"/>
      <c r="AC96" s="54"/>
      <c r="AD96" s="54"/>
      <c r="AE96" s="54"/>
      <c r="AF96" s="54"/>
      <c r="AG96" s="54"/>
      <c r="AH96" s="63"/>
      <c r="AI96" s="63"/>
      <c r="AJ96" s="63"/>
      <c r="AK96" s="63"/>
      <c r="AL96" s="63"/>
      <c r="FT96" s="102"/>
    </row>
    <row r="97" spans="1:176" s="101" customFormat="1">
      <c r="A97" s="57"/>
      <c r="B97" s="54"/>
      <c r="C97" s="54"/>
      <c r="D97" s="54"/>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G97" s="54"/>
      <c r="AH97" s="63"/>
      <c r="AI97" s="63"/>
      <c r="AJ97" s="63"/>
      <c r="AK97" s="63"/>
      <c r="AL97" s="63"/>
      <c r="FT97" s="102"/>
    </row>
    <row r="98" spans="1:176" s="101" customFormat="1">
      <c r="A98" s="62"/>
      <c r="B98" s="54"/>
      <c r="C98" s="54"/>
      <c r="D98" s="54"/>
      <c r="E98" s="54"/>
      <c r="F98" s="54"/>
      <c r="G98" s="54"/>
      <c r="H98" s="54"/>
      <c r="I98" s="54"/>
      <c r="J98" s="54"/>
      <c r="K98" s="54"/>
      <c r="L98" s="54"/>
      <c r="M98" s="54"/>
      <c r="N98" s="54"/>
      <c r="O98" s="54"/>
      <c r="P98" s="54"/>
      <c r="Q98" s="54"/>
      <c r="R98" s="54"/>
      <c r="S98" s="54"/>
      <c r="T98" s="54"/>
      <c r="U98" s="54"/>
      <c r="V98" s="54"/>
      <c r="W98" s="54"/>
      <c r="X98" s="54"/>
      <c r="Y98" s="54"/>
      <c r="Z98" s="54"/>
      <c r="AA98" s="54"/>
      <c r="AB98" s="54"/>
      <c r="AC98" s="54"/>
      <c r="AD98" s="54"/>
      <c r="AE98" s="54"/>
      <c r="AF98" s="54"/>
      <c r="AG98" s="54"/>
      <c r="AH98" s="63"/>
      <c r="AI98" s="63"/>
      <c r="AJ98" s="63"/>
      <c r="AK98" s="63"/>
      <c r="AL98" s="63"/>
      <c r="FT98" s="102"/>
    </row>
    <row r="99" spans="1:176" s="101" customFormat="1">
      <c r="A99" s="62"/>
      <c r="B99" s="54"/>
      <c r="C99" s="54"/>
      <c r="D99" s="54"/>
      <c r="E99" s="54"/>
      <c r="F99" s="54"/>
      <c r="G99" s="54"/>
      <c r="H99" s="54"/>
      <c r="I99" s="54"/>
      <c r="J99" s="54"/>
      <c r="K99" s="54"/>
      <c r="L99" s="54"/>
      <c r="M99" s="54"/>
      <c r="N99" s="54"/>
      <c r="O99" s="54"/>
      <c r="P99" s="54"/>
      <c r="Q99" s="54"/>
      <c r="R99" s="54"/>
      <c r="S99" s="54"/>
      <c r="T99" s="54"/>
      <c r="U99" s="54"/>
      <c r="V99" s="54"/>
      <c r="W99" s="54"/>
      <c r="X99" s="54"/>
      <c r="Y99" s="54"/>
      <c r="Z99" s="54"/>
      <c r="AA99" s="54"/>
      <c r="AB99" s="54"/>
      <c r="AC99" s="54"/>
      <c r="AD99" s="54"/>
      <c r="AE99" s="54"/>
      <c r="AF99" s="54"/>
      <c r="AG99" s="54"/>
      <c r="AH99" s="63"/>
      <c r="AI99" s="63"/>
      <c r="AJ99" s="63"/>
      <c r="AK99" s="63"/>
      <c r="AL99" s="63"/>
      <c r="FT99" s="102"/>
    </row>
    <row r="100" spans="1:176">
      <c r="AI100" s="63"/>
      <c r="AJ100" s="63"/>
      <c r="AK100" s="63"/>
    </row>
  </sheetData>
  <mergeCells count="1">
    <mergeCell ref="B3:B4"/>
  </mergeCells>
  <phoneticPr fontId="0" type="noConversion"/>
  <conditionalFormatting sqref="C9:AG89">
    <cfRule type="expression" dxfId="51" priority="784">
      <formula>WEEKDAY(C$3,2)=1</formula>
    </cfRule>
  </conditionalFormatting>
  <conditionalFormatting sqref="C3:AG89">
    <cfRule type="expression" dxfId="50" priority="68" stopIfTrue="1">
      <formula>MATCH(C$4,FERIES,0)&gt;0</formula>
    </cfRule>
  </conditionalFormatting>
  <conditionalFormatting sqref="AI39">
    <cfRule type="cellIs" dxfId="49" priority="46" operator="equal">
      <formula>"AI32"</formula>
    </cfRule>
  </conditionalFormatting>
  <conditionalFormatting sqref="C5:AG8">
    <cfRule type="expression" dxfId="48" priority="45">
      <formula>WEEKDAY(C$3,2)=1</formula>
    </cfRule>
  </conditionalFormatting>
  <conditionalFormatting sqref="C9:AG10 C12:AG13 V26 C5:AG7 C15:AG16 C18:AG19 C21:AG22 C24:AG25 C27:AG28 C30:AG31 C33:AG34 C36:AG37 C39:AG40 C42:AG43 C45:AG46 C48:AG49 C51:AG52 C54:AG55 C57:AG58 C60:AG61 C63:AG64 C66:AG67 C69:AG70 C72:AG73 C75:AG76 C81:AG82 C84:AG85 C87:AG88 C78:AG79">
    <cfRule type="cellIs" dxfId="47" priority="806" operator="equal">
      <formula>$AI$38</formula>
    </cfRule>
    <cfRule type="cellIs" dxfId="46" priority="807" operator="equal">
      <formula>$AI$29</formula>
    </cfRule>
    <cfRule type="cellIs" dxfId="45" priority="808" operator="equal">
      <formula>$AI$28</formula>
    </cfRule>
    <cfRule type="cellIs" dxfId="44" priority="809" operator="equal">
      <formula>$AI$27</formula>
    </cfRule>
    <cfRule type="cellIs" dxfId="43" priority="810" operator="equal">
      <formula>$AI$26</formula>
    </cfRule>
    <cfRule type="cellIs" dxfId="42" priority="811" operator="equal">
      <formula>$AI$25</formula>
    </cfRule>
    <cfRule type="cellIs" dxfId="41" priority="812" operator="equal">
      <formula>$AI$24</formula>
    </cfRule>
    <cfRule type="cellIs" dxfId="40" priority="813" operator="equal">
      <formula>$AI$23</formula>
    </cfRule>
    <cfRule type="cellIs" dxfId="39" priority="814" operator="equal">
      <formula>$AI$22</formula>
    </cfRule>
    <cfRule type="cellIs" dxfId="38" priority="815" operator="equal">
      <formula>$AI$21</formula>
    </cfRule>
    <cfRule type="cellIs" dxfId="37" priority="816" operator="equal">
      <formula>$AI$20</formula>
    </cfRule>
    <cfRule type="cellIs" dxfId="36" priority="817" operator="equal">
      <formula>$AI$19</formula>
    </cfRule>
    <cfRule type="cellIs" dxfId="35" priority="818" operator="equal">
      <formula>$AI$18</formula>
    </cfRule>
    <cfRule type="cellIs" dxfId="34" priority="819" operator="equal">
      <formula>$AI$17</formula>
    </cfRule>
    <cfRule type="cellIs" dxfId="33" priority="820" operator="equal">
      <formula>$AI$16</formula>
    </cfRule>
    <cfRule type="cellIs" dxfId="32" priority="821" operator="equal">
      <formula>$AI$15</formula>
    </cfRule>
    <cfRule type="cellIs" dxfId="31" priority="822" operator="equal">
      <formula>$AI$14</formula>
    </cfRule>
    <cfRule type="cellIs" dxfId="30" priority="823" operator="equal">
      <formula>$AI$13</formula>
    </cfRule>
    <cfRule type="cellIs" dxfId="29" priority="824" operator="equal">
      <formula>$AI$12</formula>
    </cfRule>
    <cfRule type="cellIs" dxfId="28" priority="825" operator="equal">
      <formula>$AI$11</formula>
    </cfRule>
    <cfRule type="cellIs" dxfId="27" priority="826" operator="equal">
      <formula>$AI$10</formula>
    </cfRule>
  </conditionalFormatting>
  <conditionalFormatting sqref="AI9">
    <cfRule type="cellIs" dxfId="26" priority="1" operator="equal">
      <formula>"AI32"</formula>
    </cfRule>
  </conditionalFormatting>
  <dataValidations xWindow="1452" yWindow="770" count="1">
    <dataValidation allowBlank="1" showInputMessage="1" showErrorMessage="1" promptTitle="Identification du collaborateur" prompt="Les changements de  noms, prénoms ou fonctions doivent être effectués dans le module 3 (CYCLES)" sqref="B90"/>
  </dataValidations>
  <pageMargins left="0.23622047244094491" right="0.19685039370078741" top="0.55118110236220474" bottom="0.51181102362204722" header="0.31496062992125984" footer="0.31496062992125984"/>
  <pageSetup paperSize="9" scale="56" fitToHeight="2" orientation="landscape" horizontalDpi="300" verticalDpi="300" r:id="rId1"/>
  <headerFooter>
    <oddHeader xml:space="preserve">&amp;L&amp;"Tahoma,Normal"&amp;9&amp;F&amp;"-,Normal"&amp;11
&amp;R&amp;"Tahoma,Normal"MàJ du </oddHeader>
    <oddFooter>&amp;L&amp;G/&amp;[M.C. Ribaud de Gineste &amp;R&amp;A</oddFooter>
  </headerFooter>
  <drawing r:id="rId2"/>
  <legacyDrawingHF r:id="rId3"/>
</worksheet>
</file>

<file path=xl/worksheets/sheet5.xml><?xml version="1.0" encoding="utf-8"?>
<worksheet xmlns="http://schemas.openxmlformats.org/spreadsheetml/2006/main" xmlns:r="http://schemas.openxmlformats.org/officeDocument/2006/relationships">
  <sheetPr codeName="Feuil2"/>
  <dimension ref="A50"/>
  <sheetViews>
    <sheetView showGridLines="0" showRuler="0" view="pageLayout" zoomScaleNormal="100" workbookViewId="0"/>
  </sheetViews>
  <sheetFormatPr baseColWidth="10" defaultRowHeight="14.4"/>
  <cols>
    <col min="1" max="1" width="97" customWidth="1"/>
  </cols>
  <sheetData>
    <row r="50" ht="40.200000000000003" customHeight="1"/>
  </sheetData>
  <pageMargins left="0.43307086614173229" right="0.23622047244094491" top="0.74803149606299213" bottom="0.35433070866141736" header="0.31496062992125984" footer="0.31496062992125984"/>
  <pageSetup paperSize="9" orientation="portrait" horizontalDpi="300" verticalDpi="300" r:id="rId1"/>
  <headerFooter>
    <oddHeader>&amp;L&amp;"Tahoma,Normal"&amp;9&amp;F&amp;"-,Normal"&amp;11
&amp;R&amp;"Tahoma,Normal"MàJ du  31/08/2012</oddHeader>
    <oddFooter>&amp;L&amp;G/&amp;[M.C. Ribaud de Gineste &amp;R&amp;A</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15</vt:i4>
      </vt:variant>
    </vt:vector>
  </HeadingPairs>
  <TitlesOfParts>
    <vt:vector size="20" baseType="lpstr">
      <vt:lpstr>Menu</vt:lpstr>
      <vt:lpstr>10-12</vt:lpstr>
      <vt:lpstr>11-12</vt:lpstr>
      <vt:lpstr>Modèle</vt:lpstr>
      <vt:lpstr>Aide</vt:lpstr>
      <vt:lpstr>ChoixAn</vt:lpstr>
      <vt:lpstr>ChoixDate</vt:lpstr>
      <vt:lpstr>ChoixMois</vt:lpstr>
      <vt:lpstr>'10-12'!FERIES</vt:lpstr>
      <vt:lpstr>'11-12'!FERIES</vt:lpstr>
      <vt:lpstr>FERIES</vt:lpstr>
      <vt:lpstr>'10-12'!MoisCourant</vt:lpstr>
      <vt:lpstr>'11-12'!MoisCourant</vt:lpstr>
      <vt:lpstr>MoisCourant</vt:lpstr>
      <vt:lpstr>'10-12'!Zone_d_impression</vt:lpstr>
      <vt:lpstr>'11-12'!Zone_d_impression</vt:lpstr>
      <vt:lpstr>Modèle!Zone_d_impression</vt:lpstr>
      <vt:lpstr>'10-12'!ZonePlanning</vt:lpstr>
      <vt:lpstr>'11-12'!ZonePlanning</vt:lpstr>
      <vt:lpstr>ZonePlanning</vt:lpstr>
    </vt:vector>
  </TitlesOfParts>
  <Company>CNAV</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 Ribaud de Gineste</dc:creator>
  <cp:lastModifiedBy>Marie-Christine Ribaud de Gineste</cp:lastModifiedBy>
  <cp:lastPrinted>2012-08-31T13:08:06Z</cp:lastPrinted>
  <dcterms:created xsi:type="dcterms:W3CDTF">2012-01-23T13:46:21Z</dcterms:created>
  <dcterms:modified xsi:type="dcterms:W3CDTF">2012-08-31T14:39:18Z</dcterms:modified>
</cp:coreProperties>
</file>