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8855" windowHeight="11760" activeTab="1"/>
  </bookViews>
  <sheets>
    <sheet name="stock de masse" sheetId="1" r:id="rId1"/>
    <sheet name="recherche" sheetId="2" r:id="rId2"/>
  </sheets>
  <definedNames>
    <definedName name="Tablo">'stock de masse'!$C$10</definedName>
  </definedNames>
  <calcPr calcId="125725"/>
</workbook>
</file>

<file path=xl/calcChain.xml><?xml version="1.0" encoding="utf-8"?>
<calcChain xmlns="http://schemas.openxmlformats.org/spreadsheetml/2006/main">
  <c r="G5" i="2" a="1"/>
  <c r="G5" s="1"/>
  <c r="H5" a="1"/>
  <c r="H5" s="1"/>
  <c r="I5" a="1"/>
  <c r="I5" s="1"/>
  <c r="D5" a="1"/>
  <c r="D5" s="1"/>
  <c r="E5" a="1"/>
  <c r="E5" s="1"/>
  <c r="F5" a="1"/>
  <c r="F5" s="1"/>
  <c r="C5" a="1"/>
  <c r="C5" s="1"/>
  <c r="AB10" i="1"/>
  <c r="AB8"/>
  <c r="AB9"/>
  <c r="Y5"/>
  <c r="W5"/>
  <c r="X5"/>
</calcChain>
</file>

<file path=xl/sharedStrings.xml><?xml version="1.0" encoding="utf-8"?>
<sst xmlns="http://schemas.openxmlformats.org/spreadsheetml/2006/main" count="113" uniqueCount="66">
  <si>
    <t>A</t>
  </si>
  <si>
    <t>COL002</t>
  </si>
  <si>
    <t>COL001</t>
  </si>
  <si>
    <t>B</t>
  </si>
  <si>
    <t>PLU023</t>
  </si>
  <si>
    <t>PLU066</t>
  </si>
  <si>
    <t>PLU064</t>
  </si>
  <si>
    <t>PLU071</t>
  </si>
  <si>
    <t>PLU030</t>
  </si>
  <si>
    <t>PLU068</t>
  </si>
  <si>
    <t>PLU067</t>
  </si>
  <si>
    <t>PLU072</t>
  </si>
  <si>
    <t>PLU065</t>
  </si>
  <si>
    <t>PLU059</t>
  </si>
  <si>
    <t>PLU053</t>
  </si>
  <si>
    <t>PLU018</t>
  </si>
  <si>
    <t>PLU033</t>
  </si>
  <si>
    <t>PLU026</t>
  </si>
  <si>
    <t>PLU048</t>
  </si>
  <si>
    <t>PLU049</t>
  </si>
  <si>
    <t>PLU050</t>
  </si>
  <si>
    <t>PLU057</t>
  </si>
  <si>
    <t>PLU058</t>
  </si>
  <si>
    <t>PLU063</t>
  </si>
  <si>
    <t>PLU061</t>
  </si>
  <si>
    <t>PLU074</t>
  </si>
  <si>
    <t>PLU069</t>
  </si>
  <si>
    <t>PLU076</t>
  </si>
  <si>
    <t>PLU075</t>
  </si>
  <si>
    <t>PLU043</t>
  </si>
  <si>
    <t>PLU045</t>
  </si>
  <si>
    <t>PLU056</t>
  </si>
  <si>
    <t>PLU016</t>
  </si>
  <si>
    <t>PLU060</t>
  </si>
  <si>
    <t>PLU042</t>
  </si>
  <si>
    <t>PLU0001</t>
  </si>
  <si>
    <t>PLU002</t>
  </si>
  <si>
    <t>PLU003</t>
  </si>
  <si>
    <t>PLU004</t>
  </si>
  <si>
    <t>PLU055</t>
  </si>
  <si>
    <t>PLU020</t>
  </si>
  <si>
    <t>PLU022</t>
  </si>
  <si>
    <t>PLU031</t>
  </si>
  <si>
    <t>PLU036</t>
  </si>
  <si>
    <t>PLU038</t>
  </si>
  <si>
    <t>PLU039</t>
  </si>
  <si>
    <t>PLU027</t>
  </si>
  <si>
    <t>PLU017</t>
  </si>
  <si>
    <t>PLU019</t>
  </si>
  <si>
    <t>PLU021</t>
  </si>
  <si>
    <t>PLU028</t>
  </si>
  <si>
    <t>PLU040</t>
  </si>
  <si>
    <t>PLU047</t>
  </si>
  <si>
    <t>B-7-2</t>
  </si>
  <si>
    <t>B-10-0</t>
  </si>
  <si>
    <t>A-14-0</t>
  </si>
  <si>
    <t>Essai</t>
  </si>
  <si>
    <t>(CODE(GAUCHE(T4;1))-65)*14</t>
  </si>
  <si>
    <t>(CNUM(DROITE(T4;NBCAR(T4)-TROUVE("-";T4;3)))*4)</t>
  </si>
  <si>
    <t>CNUM(STXT(T4;TROUVE("-";T4;1)+1;TROUVE("-";T4;3)-TROUVE("-";T4)-1))</t>
  </si>
  <si>
    <t>http://forum.excel-pratique.com/excel/recherchev-special-t22423.html</t>
  </si>
  <si>
    <t>Zone nommée</t>
  </si>
  <si>
    <t>Tablo</t>
  </si>
  <si>
    <t>=Feuil1!$C$10</t>
  </si>
  <si>
    <t>CODE ARTICLE RECHERCHER</t>
  </si>
  <si>
    <t>EMPLACEMENT(S)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</si>
</sst>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Tahoma"/>
      <family val="2"/>
    </font>
    <font>
      <sz val="24"/>
      <name val="Tahoma"/>
      <family val="2"/>
    </font>
    <font>
      <sz val="18"/>
      <name val="Tahoma"/>
      <family val="2"/>
    </font>
    <font>
      <sz val="10"/>
      <name val="Tahoma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0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/>
    <xf numFmtId="0" fontId="0" fillId="0" borderId="6" xfId="0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quotePrefix="1" applyFill="1" applyBorder="1"/>
    <xf numFmtId="0" fontId="5" fillId="3" borderId="2" xfId="0" applyFont="1" applyFill="1" applyBorder="1" applyAlignment="1">
      <alignment horizontal="center" vertical="center"/>
    </xf>
    <xf numFmtId="0" fontId="0" fillId="3" borderId="0" xfId="0" quotePrefix="1" applyFill="1" applyBorder="1"/>
    <xf numFmtId="0" fontId="5" fillId="2" borderId="2" xfId="0" applyFont="1" applyFill="1" applyBorder="1" applyAlignment="1">
      <alignment horizontal="center" vertical="center"/>
    </xf>
    <xf numFmtId="0" fontId="0" fillId="4" borderId="0" xfId="0" quotePrefix="1" applyFill="1" applyBorder="1"/>
    <xf numFmtId="0" fontId="5" fillId="4" borderId="2" xfId="0" applyFont="1" applyFill="1" applyBorder="1" applyAlignment="1">
      <alignment horizontal="center" vertical="center"/>
    </xf>
    <xf numFmtId="0" fontId="5" fillId="5" borderId="0" xfId="0" applyFont="1" applyFill="1" applyBorder="1"/>
    <xf numFmtId="0" fontId="0" fillId="6" borderId="0" xfId="0" applyFill="1"/>
    <xf numFmtId="0" fontId="7" fillId="0" borderId="0" xfId="1" applyAlignment="1" applyProtection="1"/>
    <xf numFmtId="0" fontId="1" fillId="5" borderId="0" xfId="0" applyFont="1" applyFill="1" applyBorder="1"/>
    <xf numFmtId="0" fontId="1" fillId="5" borderId="0" xfId="0" applyFont="1" applyFill="1"/>
    <xf numFmtId="0" fontId="6" fillId="5" borderId="0" xfId="0" applyFont="1" applyFill="1"/>
    <xf numFmtId="0" fontId="0" fillId="7" borderId="0" xfId="0" applyFill="1"/>
    <xf numFmtId="0" fontId="0" fillId="8" borderId="0" xfId="0" applyNumberFormat="1" applyFill="1"/>
    <xf numFmtId="0" fontId="0" fillId="8" borderId="0" xfId="0" applyFill="1"/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3" fillId="0" borderId="1" xfId="0" applyFont="1" applyBorder="1" applyAlignment="1">
      <alignment horizontal="center" vertical="center" textRotation="255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cherchev-special-t2242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30"/>
  <sheetViews>
    <sheetView zoomScaleNormal="100" workbookViewId="0"/>
  </sheetViews>
  <sheetFormatPr baseColWidth="10" defaultRowHeight="15"/>
  <cols>
    <col min="1" max="1" width="8" customWidth="1"/>
    <col min="2" max="2" width="3.42578125" bestFit="1" customWidth="1"/>
    <col min="3" max="17" width="8" style="14" customWidth="1"/>
  </cols>
  <sheetData>
    <row r="1" spans="1:28" ht="15.75" thickBot="1">
      <c r="A1" s="1"/>
      <c r="B1" s="1"/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W1" s="23" t="s">
        <v>60</v>
      </c>
    </row>
    <row r="2" spans="1:28" ht="15.75" thickBot="1">
      <c r="A2" s="37" t="s">
        <v>0</v>
      </c>
      <c r="B2" s="38">
        <v>2</v>
      </c>
      <c r="C2" s="3"/>
      <c r="D2" s="3"/>
      <c r="E2" s="3"/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4"/>
      <c r="S2" s="5"/>
      <c r="T2" s="5"/>
      <c r="U2" s="5"/>
      <c r="V2" s="5"/>
      <c r="W2" s="5"/>
      <c r="X2" s="5"/>
    </row>
    <row r="3" spans="1:28" ht="15.75" thickBot="1">
      <c r="A3" s="37"/>
      <c r="B3" s="38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4"/>
      <c r="S3" s="5"/>
      <c r="T3" s="5"/>
      <c r="U3" s="5"/>
      <c r="V3" s="5"/>
      <c r="W3" s="5"/>
      <c r="X3" s="5"/>
    </row>
    <row r="4" spans="1:28" ht="15.75" thickBot="1">
      <c r="A4" s="37"/>
      <c r="B4" s="38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4"/>
      <c r="S4" s="5"/>
      <c r="T4" s="5"/>
      <c r="U4" s="5"/>
      <c r="V4" s="5"/>
      <c r="W4" s="5" t="s">
        <v>53</v>
      </c>
      <c r="X4" s="5" t="s">
        <v>54</v>
      </c>
      <c r="Y4" t="s">
        <v>55</v>
      </c>
    </row>
    <row r="5" spans="1:28" ht="15.75" thickBot="1">
      <c r="A5" s="37"/>
      <c r="B5" s="38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4"/>
      <c r="S5" s="5"/>
      <c r="T5" s="5"/>
      <c r="U5" s="5"/>
      <c r="V5" s="5"/>
      <c r="W5" s="15" t="str">
        <f ca="1">OFFSET(Tablo,(CODE(LEFT(W4,1))-65)*14-(VALUE(RIGHT(W4,LEN(W4)-FIND("-",W4,3)))*4),VALUE(MID(W4,FIND("-",W4,1)+1,FIND("-",W4,3)-FIND("-",W4)-1))-1)</f>
        <v>PLU068</v>
      </c>
      <c r="X5" s="19" t="str">
        <f ca="1">OFFSET(Tablo,(CODE(LEFT(X4,1))-65)*14-(VALUE(RIGHT(X4,LEN(X4)-FIND("-",X4,3)))*4),VALUE(MID(X4,FIND("-",X4,1)+1,FIND("-",X4,3)-FIND("-",X4)-1))-1)</f>
        <v>PLU022</v>
      </c>
      <c r="Y5" s="17" t="str">
        <f ca="1">OFFSET(Tablo,(CODE(LEFT(Y4,1))-65)*14-(VALUE(RIGHT(Y4,LEN(Y4)-FIND("-",Y4,3)))*4),VALUE(MID(Y4,FIND("-",Y4,1)+1,FIND("-",Y4,3)-FIND("-",Y4)-1))-1)</f>
        <v>Essai</v>
      </c>
    </row>
    <row r="6" spans="1:28" ht="15.75" thickBot="1">
      <c r="A6" s="37"/>
      <c r="B6" s="38">
        <v>1</v>
      </c>
      <c r="C6" s="3"/>
      <c r="D6" s="3"/>
      <c r="E6" s="3"/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  <c r="Q6" s="3" t="s">
        <v>2</v>
      </c>
      <c r="R6" s="4"/>
      <c r="S6" s="5"/>
      <c r="T6" s="5"/>
      <c r="U6" s="5"/>
      <c r="V6" s="5"/>
      <c r="W6" s="5"/>
      <c r="X6" s="5"/>
    </row>
    <row r="7" spans="1:28" ht="15.75" thickBot="1">
      <c r="A7" s="37"/>
      <c r="B7" s="38"/>
      <c r="C7" s="8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4"/>
      <c r="S7" s="5"/>
      <c r="T7" s="5"/>
      <c r="U7" s="5"/>
      <c r="V7" s="5"/>
      <c r="W7" s="5"/>
      <c r="X7" s="5"/>
    </row>
    <row r="8" spans="1:28" ht="15.75" thickBot="1">
      <c r="A8" s="37"/>
      <c r="B8" s="38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4"/>
      <c r="S8" s="5"/>
      <c r="T8" s="5"/>
      <c r="U8" s="5"/>
      <c r="V8" s="24" t="s">
        <v>57</v>
      </c>
      <c r="W8" s="25"/>
      <c r="X8" s="24"/>
      <c r="Y8" s="25"/>
      <c r="Z8" s="25"/>
      <c r="AA8" s="25"/>
      <c r="AB8" s="22">
        <f>(CODE(LEFT(W4,1))-65)*14</f>
        <v>14</v>
      </c>
    </row>
    <row r="9" spans="1:28" ht="15.75" thickBot="1">
      <c r="A9" s="37"/>
      <c r="B9" s="38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4"/>
      <c r="S9" s="5"/>
      <c r="T9" s="5"/>
      <c r="U9" s="5"/>
      <c r="V9" s="24" t="s">
        <v>58</v>
      </c>
      <c r="W9" s="25"/>
      <c r="X9" s="24"/>
      <c r="Y9" s="25"/>
      <c r="Z9" s="25"/>
      <c r="AA9" s="25"/>
      <c r="AB9" s="22">
        <f>(VALUE(RIGHT(W4,LEN(W4)-FIND("-",W4,3)))*4)</f>
        <v>8</v>
      </c>
    </row>
    <row r="10" spans="1:28" ht="15.75" thickBot="1">
      <c r="A10" s="37"/>
      <c r="B10" s="38">
        <v>0</v>
      </c>
      <c r="C10" s="3"/>
      <c r="D10" s="3"/>
      <c r="E10" s="3"/>
      <c r="F10" s="3" t="s">
        <v>1</v>
      </c>
      <c r="G10" s="3" t="s">
        <v>1</v>
      </c>
      <c r="H10" s="3" t="s">
        <v>1</v>
      </c>
      <c r="I10" s="3" t="s">
        <v>1</v>
      </c>
      <c r="J10" s="3" t="s">
        <v>1</v>
      </c>
      <c r="K10" s="3" t="s">
        <v>1</v>
      </c>
      <c r="L10" s="3" t="s">
        <v>2</v>
      </c>
      <c r="M10" s="3" t="s">
        <v>2</v>
      </c>
      <c r="N10" s="3" t="s">
        <v>2</v>
      </c>
      <c r="O10" s="3" t="s">
        <v>2</v>
      </c>
      <c r="P10" s="16" t="s">
        <v>56</v>
      </c>
      <c r="Q10" s="3" t="s">
        <v>2</v>
      </c>
      <c r="R10" s="9"/>
      <c r="S10" s="39"/>
      <c r="T10" s="39"/>
      <c r="U10" s="39"/>
      <c r="V10" s="21" t="s">
        <v>59</v>
      </c>
      <c r="W10" s="26"/>
      <c r="X10" s="21"/>
      <c r="Y10" s="26"/>
      <c r="Z10" s="26"/>
      <c r="AA10" s="26"/>
      <c r="AB10" s="22">
        <f>VALUE(MID(W4,FIND("-",W4,1)+1,FIND("-",W4,3)-FIND("-",W4)-1))</f>
        <v>7</v>
      </c>
    </row>
    <row r="11" spans="1:28" ht="15.75" thickBot="1">
      <c r="A11" s="37"/>
      <c r="B11" s="38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4"/>
      <c r="S11" s="5"/>
      <c r="T11" s="5"/>
      <c r="U11" s="5"/>
      <c r="V11" s="5"/>
      <c r="W11" s="5"/>
      <c r="X11" s="5"/>
    </row>
    <row r="12" spans="1:28" ht="15.75" thickBot="1">
      <c r="A12" s="37"/>
      <c r="B12" s="38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4"/>
      <c r="S12" s="5"/>
      <c r="T12" s="5"/>
      <c r="U12" s="5"/>
      <c r="V12" s="5"/>
      <c r="W12" s="5"/>
      <c r="X12" s="5"/>
    </row>
    <row r="13" spans="1:28" ht="15.75" thickBot="1">
      <c r="A13" s="37"/>
      <c r="B13" s="38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4"/>
      <c r="S13" s="5"/>
      <c r="T13" s="5"/>
      <c r="U13" s="5"/>
      <c r="V13" s="5"/>
      <c r="W13" s="5"/>
      <c r="X13" s="5"/>
    </row>
    <row r="14" spans="1:28" ht="23.25" thickBot="1">
      <c r="A14" s="10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5"/>
      <c r="S14" s="5"/>
      <c r="T14" s="5"/>
      <c r="U14" s="5"/>
      <c r="V14" s="5"/>
      <c r="W14" s="5"/>
      <c r="X14" s="5"/>
    </row>
    <row r="15" spans="1:28" ht="15.75" thickBot="1">
      <c r="A15" s="1"/>
      <c r="B15" s="1"/>
      <c r="C15" s="2">
        <v>1</v>
      </c>
      <c r="D15" s="2">
        <v>2</v>
      </c>
      <c r="E15" s="2">
        <v>3</v>
      </c>
      <c r="F15" s="2">
        <v>4</v>
      </c>
      <c r="G15" s="2">
        <v>5</v>
      </c>
      <c r="H15" s="2">
        <v>6</v>
      </c>
      <c r="I15" s="2">
        <v>7</v>
      </c>
      <c r="J15" s="2">
        <v>8</v>
      </c>
      <c r="K15" s="2">
        <v>9</v>
      </c>
      <c r="L15" s="2">
        <v>10</v>
      </c>
      <c r="M15" s="2">
        <v>11</v>
      </c>
      <c r="N15" s="2">
        <v>12</v>
      </c>
      <c r="O15" s="2">
        <v>13</v>
      </c>
      <c r="P15" s="2">
        <v>14</v>
      </c>
      <c r="Q15" s="2">
        <v>15</v>
      </c>
    </row>
    <row r="16" spans="1:28" ht="15.75" thickBot="1">
      <c r="A16" s="37" t="s">
        <v>3</v>
      </c>
      <c r="B16" s="38">
        <v>2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6</v>
      </c>
      <c r="I16" s="18" t="s">
        <v>9</v>
      </c>
      <c r="J16" s="3" t="s">
        <v>8</v>
      </c>
      <c r="K16" s="3"/>
      <c r="L16" s="3" t="s">
        <v>10</v>
      </c>
      <c r="M16" s="3" t="s">
        <v>11</v>
      </c>
      <c r="N16" s="3" t="s">
        <v>12</v>
      </c>
      <c r="O16" s="3" t="s">
        <v>8</v>
      </c>
      <c r="P16" s="3" t="s">
        <v>13</v>
      </c>
      <c r="Q16" s="3" t="s">
        <v>14</v>
      </c>
    </row>
    <row r="17" spans="1:24" ht="15.75" thickBot="1">
      <c r="A17" s="37"/>
      <c r="B17" s="38"/>
      <c r="C17" s="6"/>
      <c r="D17" s="6" t="s">
        <v>15</v>
      </c>
      <c r="E17" s="6" t="s">
        <v>12</v>
      </c>
      <c r="F17" s="6"/>
      <c r="G17" s="6" t="s">
        <v>16</v>
      </c>
      <c r="H17" s="6"/>
      <c r="I17" s="6"/>
      <c r="J17" s="6"/>
      <c r="K17" s="6" t="s">
        <v>37</v>
      </c>
      <c r="L17" s="6"/>
      <c r="M17" s="6"/>
      <c r="N17" s="6"/>
      <c r="O17" s="6"/>
      <c r="P17" s="6"/>
      <c r="Q17" s="6"/>
      <c r="V17" s="27" t="s">
        <v>61</v>
      </c>
      <c r="W17" s="27"/>
      <c r="X17" s="27"/>
    </row>
    <row r="18" spans="1:24" ht="15.75" thickBot="1">
      <c r="A18" s="37"/>
      <c r="B18" s="38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V18" s="28" t="s">
        <v>62</v>
      </c>
      <c r="W18" s="28" t="s">
        <v>63</v>
      </c>
      <c r="X18" s="29"/>
    </row>
    <row r="19" spans="1:24" ht="15.75" thickBot="1">
      <c r="A19" s="37"/>
      <c r="B19" s="38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24" ht="15.75" thickBot="1">
      <c r="A20" s="37"/>
      <c r="B20" s="38">
        <v>1</v>
      </c>
      <c r="C20" s="3" t="s">
        <v>17</v>
      </c>
      <c r="D20" s="3" t="s">
        <v>18</v>
      </c>
      <c r="E20" s="3" t="s">
        <v>19</v>
      </c>
      <c r="F20" s="3" t="s">
        <v>20</v>
      </c>
      <c r="G20" s="3" t="s">
        <v>14</v>
      </c>
      <c r="H20" s="3" t="s">
        <v>21</v>
      </c>
      <c r="I20" s="3" t="s">
        <v>22</v>
      </c>
      <c r="J20" s="3" t="s">
        <v>23</v>
      </c>
      <c r="K20" s="3" t="s">
        <v>24</v>
      </c>
      <c r="L20" s="3" t="s">
        <v>25</v>
      </c>
      <c r="M20" s="3" t="s">
        <v>26</v>
      </c>
      <c r="N20" s="3" t="s">
        <v>27</v>
      </c>
      <c r="O20" s="3" t="s">
        <v>28</v>
      </c>
      <c r="P20" s="3" t="s">
        <v>29</v>
      </c>
      <c r="Q20" s="3" t="s">
        <v>30</v>
      </c>
    </row>
    <row r="21" spans="1:24" ht="15.75" thickBot="1">
      <c r="A21" s="37"/>
      <c r="B21" s="38"/>
      <c r="C21" s="8"/>
      <c r="D21" s="6"/>
      <c r="E21" s="6" t="s">
        <v>29</v>
      </c>
      <c r="F21" s="6"/>
      <c r="G21" s="6" t="s">
        <v>20</v>
      </c>
      <c r="H21" s="6" t="s">
        <v>31</v>
      </c>
      <c r="I21" s="6" t="s">
        <v>32</v>
      </c>
      <c r="J21" s="6" t="s">
        <v>33</v>
      </c>
      <c r="K21" s="6"/>
      <c r="L21" s="8"/>
      <c r="M21" s="8"/>
      <c r="N21" s="8"/>
      <c r="O21" s="8"/>
      <c r="P21" s="8" t="s">
        <v>34</v>
      </c>
      <c r="Q21" s="8"/>
    </row>
    <row r="22" spans="1:24" ht="15.75" thickBot="1">
      <c r="A22" s="37"/>
      <c r="B22" s="38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24" ht="15.75" thickBot="1">
      <c r="A23" s="37"/>
      <c r="B23" s="38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24" ht="15.75" thickBot="1">
      <c r="A24" s="37"/>
      <c r="B24" s="38">
        <v>0</v>
      </c>
      <c r="C24" s="3" t="s">
        <v>35</v>
      </c>
      <c r="D24" s="3" t="s">
        <v>36</v>
      </c>
      <c r="E24" s="3" t="s">
        <v>37</v>
      </c>
      <c r="F24" s="3" t="s">
        <v>38</v>
      </c>
      <c r="G24" s="3" t="s">
        <v>5</v>
      </c>
      <c r="H24" s="3" t="s">
        <v>39</v>
      </c>
      <c r="I24" s="3" t="s">
        <v>15</v>
      </c>
      <c r="J24" s="3" t="s">
        <v>40</v>
      </c>
      <c r="K24" s="3" t="s">
        <v>26</v>
      </c>
      <c r="L24" s="20" t="s">
        <v>41</v>
      </c>
      <c r="M24" s="3" t="s">
        <v>42</v>
      </c>
      <c r="N24" s="3" t="s">
        <v>43</v>
      </c>
      <c r="O24" s="3" t="s">
        <v>44</v>
      </c>
      <c r="P24" s="3" t="s">
        <v>45</v>
      </c>
      <c r="Q24" s="3" t="s">
        <v>46</v>
      </c>
    </row>
    <row r="25" spans="1:24" ht="15.75" thickBot="1">
      <c r="A25" s="37"/>
      <c r="B25" s="38"/>
      <c r="C25" s="6"/>
      <c r="D25" s="6"/>
      <c r="E25" s="6"/>
      <c r="F25" s="6"/>
      <c r="G25" s="6"/>
      <c r="H25" s="6" t="s">
        <v>47</v>
      </c>
      <c r="I25" s="6" t="s">
        <v>48</v>
      </c>
      <c r="J25" s="6" t="s">
        <v>49</v>
      </c>
      <c r="K25" s="6"/>
      <c r="L25" s="6" t="s">
        <v>50</v>
      </c>
      <c r="M25" s="6" t="s">
        <v>7</v>
      </c>
      <c r="N25" s="6"/>
      <c r="O25" s="6"/>
      <c r="P25" s="6" t="s">
        <v>51</v>
      </c>
      <c r="Q25" s="6" t="s">
        <v>52</v>
      </c>
    </row>
    <row r="26" spans="1:24" ht="15.75" thickBot="1">
      <c r="A26" s="37"/>
      <c r="B26" s="38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 t="s">
        <v>19</v>
      </c>
    </row>
    <row r="27" spans="1:24" ht="15.75" thickBot="1">
      <c r="A27" s="37"/>
      <c r="B27" s="38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30" spans="1:24">
      <c r="C30" s="13"/>
      <c r="D30" s="13"/>
      <c r="E30" s="13"/>
      <c r="F30" s="13"/>
    </row>
  </sheetData>
  <mergeCells count="8">
    <mergeCell ref="A16:A27"/>
    <mergeCell ref="B16:B19"/>
    <mergeCell ref="B20:B23"/>
    <mergeCell ref="B24:B27"/>
    <mergeCell ref="A2:A13"/>
    <mergeCell ref="B2:B5"/>
    <mergeCell ref="B6:B9"/>
    <mergeCell ref="B10:B13"/>
  </mergeCells>
  <phoneticPr fontId="8" type="noConversion"/>
  <hyperlinks>
    <hyperlink ref="W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3:I5"/>
  <sheetViews>
    <sheetView tabSelected="1" workbookViewId="0">
      <selection activeCell="C5" sqref="C5"/>
    </sheetView>
  </sheetViews>
  <sheetFormatPr baseColWidth="10" defaultRowHeight="15"/>
  <cols>
    <col min="2" max="2" width="35.7109375" bestFit="1" customWidth="1"/>
    <col min="3" max="3" width="17.85546875" customWidth="1"/>
  </cols>
  <sheetData>
    <row r="3" spans="2:9" ht="15.75" thickBot="1"/>
    <row r="4" spans="2:9" ht="21.75" thickBot="1">
      <c r="B4" s="31" t="s">
        <v>64</v>
      </c>
      <c r="C4" s="33" t="s">
        <v>37</v>
      </c>
      <c r="D4" s="34"/>
      <c r="E4" s="35"/>
      <c r="F4" s="35"/>
      <c r="G4" s="35"/>
      <c r="H4" s="36"/>
      <c r="I4" s="36"/>
    </row>
    <row r="5" spans="2:9" ht="21">
      <c r="B5" s="30" t="s">
        <v>65</v>
      </c>
      <c r="C5" s="32" t="str">
        <f t="array" aca="1" ref="C5" ca="1">IF(COLUMNS($A:A)&gt;SUM(('stock de masse'!$C$2:$Q$27=recherche!$C$4)*1),"",LOOKUP("zz",OFFSET('stock de masse'!$A$1,,,INT(SMALL(IF('stock de masse'!$C$2:$Q$27=recherche!$C$4,('stock de masse'!$C$2:$Q$27=recherche!$C$4)*ROW('stock de masse'!$C$2:$C$27)+('stock de masse'!$C$2:$Q$27=recherche!$C$4)*COLUMN('stock de masse'!$C$1:$Q$1)/100),COLUMNS($A:A)))))&amp;"-"&amp;LOOKUP(9^9,OFFSET('stock de masse'!$B$1,,,INT(SMALL(IF('stock de masse'!$C$2:$Q$27=recherche!$C$4,('stock de masse'!$C$2:$Q$27=recherche!$C$4)*ROW('stock de masse'!$C$2:$C$27)+('stock de masse'!$C$2:$Q$27=recherche!$C$4)*COLUMN('stock de masse'!$C$1:$Q$1)/100),COLUMNS($A:A)))))&amp;"-"&amp;INDEX('stock de masse'!$A$1:$Q$1,MOD(SMALL(IF('stock de masse'!$C$2:$Q$27=recherche!$C$4,('stock de masse'!$C$2:$Q$27=recherche!$C$4)*ROW('stock de masse'!$C$2:$C$27)+('stock de masse'!$C$2:$Q$27=recherche!$C$4)*COLUMN('stock de masse'!$C$1:$Q$1)/100),COLUMNS($A:A)),1)*100))</f>
        <v>B-2-9</v>
      </c>
      <c r="D5" s="32" t="str">
        <f t="array" aca="1" ref="D5" ca="1">IF(COLUMNS($A:B)&gt;SUM(('stock de masse'!$C$2:$Q$27=recherche!$C$4)*1),"",LOOKUP("zz",OFFSET('stock de masse'!$A$1,,,INT(SMALL(IF('stock de masse'!$C$2:$Q$27=recherche!$C$4,('stock de masse'!$C$2:$Q$27=recherche!$C$4)*ROW('stock de masse'!$C$2:$C$27)+('stock de masse'!$C$2:$Q$27=recherche!$C$4)*COLUMN('stock de masse'!$C$1:$Q$1)/100),COLUMNS($A:B)))))&amp;"-"&amp;LOOKUP(9^9,OFFSET('stock de masse'!$B$1,,,INT(SMALL(IF('stock de masse'!$C$2:$Q$27=recherche!$C$4,('stock de masse'!$C$2:$Q$27=recherche!$C$4)*ROW('stock de masse'!$C$2:$C$27)+('stock de masse'!$C$2:$Q$27=recherche!$C$4)*COLUMN('stock de masse'!$C$1:$Q$1)/100),COLUMNS($A:B)))))&amp;"-"&amp;INDEX('stock de masse'!$A$1:$Q$1,MOD(SMALL(IF('stock de masse'!$C$2:$Q$27=recherche!$C$4,('stock de masse'!$C$2:$Q$27=recherche!$C$4)*ROW('stock de masse'!$C$2:$C$27)+('stock de masse'!$C$2:$Q$27=recherche!$C$4)*COLUMN('stock de masse'!$C$1:$Q$1)/100),COLUMNS($A:B)),1)*100))</f>
        <v>B-0-3</v>
      </c>
      <c r="E5" s="32" t="str">
        <f t="array" aca="1" ref="E5" ca="1">IF(COLUMNS($A:C)&gt;SUM(('stock de masse'!$C$2:$Q$27=recherche!$C$4)*1),"",LOOKUP("zz",OFFSET('stock de masse'!$A$1,,,INT(SMALL(IF('stock de masse'!$C$2:$Q$27=recherche!$C$4,('stock de masse'!$C$2:$Q$27=recherche!$C$4)*ROW('stock de masse'!$C$2:$C$27)+('stock de masse'!$C$2:$Q$27=recherche!$C$4)*COLUMN('stock de masse'!$C$1:$Q$1)/100),COLUMNS($A:C)))))&amp;"-"&amp;LOOKUP(9^9,OFFSET('stock de masse'!$B$1,,,INT(SMALL(IF('stock de masse'!$C$2:$Q$27=recherche!$C$4,('stock de masse'!$C$2:$Q$27=recherche!$C$4)*ROW('stock de masse'!$C$2:$C$27)+('stock de masse'!$C$2:$Q$27=recherche!$C$4)*COLUMN('stock de masse'!$C$1:$Q$1)/100),COLUMNS($A:C)))))&amp;"-"&amp;INDEX('stock de masse'!$A$1:$Q$1,MOD(SMALL(IF('stock de masse'!$C$2:$Q$27=recherche!$C$4,('stock de masse'!$C$2:$Q$27=recherche!$C$4)*ROW('stock de masse'!$C$2:$C$27)+('stock de masse'!$C$2:$Q$27=recherche!$C$4)*COLUMN('stock de masse'!$C$1:$Q$1)/100),COLUMNS($A:C)),1)*100))</f>
        <v/>
      </c>
      <c r="F5" s="32" t="str">
        <f t="array" aca="1" ref="F5" ca="1">IF(COLUMNS($A:D)&gt;SUM(('stock de masse'!$C$2:$Q$27=recherche!$C$4)*1),"",LOOKUP("zz",OFFSET('stock de masse'!$A$1,,,INT(SMALL(IF('stock de masse'!$C$2:$Q$27=recherche!$C$4,('stock de masse'!$C$2:$Q$27=recherche!$C$4)*ROW('stock de masse'!$C$2:$C$27)+('stock de masse'!$C$2:$Q$27=recherche!$C$4)*COLUMN('stock de masse'!$C$1:$Q$1)/100),COLUMNS($A:D)))))&amp;"-"&amp;LOOKUP(9^9,OFFSET('stock de masse'!$B$1,,,INT(SMALL(IF('stock de masse'!$C$2:$Q$27=recherche!$C$4,('stock de masse'!$C$2:$Q$27=recherche!$C$4)*ROW('stock de masse'!$C$2:$C$27)+('stock de masse'!$C$2:$Q$27=recherche!$C$4)*COLUMN('stock de masse'!$C$1:$Q$1)/100),COLUMNS($A:D)))))&amp;"-"&amp;INDEX('stock de masse'!$A$1:$Q$1,MOD(SMALL(IF('stock de masse'!$C$2:$Q$27=recherche!$C$4,('stock de masse'!$C$2:$Q$27=recherche!$C$4)*ROW('stock de masse'!$C$2:$C$27)+('stock de masse'!$C$2:$Q$27=recherche!$C$4)*COLUMN('stock de masse'!$C$1:$Q$1)/100),COLUMNS($A:D)),1)*100))</f>
        <v/>
      </c>
      <c r="G5" s="32" t="str">
        <f t="array" aca="1" ref="G5" ca="1">IF(COLUMNS($A:E)&gt;SUM(('stock de masse'!$C$2:$Q$27=recherche!$C$4)*1),"",LOOKUP("zz",OFFSET('stock de masse'!$A$1,,,INT(SMALL(IF('stock de masse'!$C$2:$Q$27=recherche!$C$4,('stock de masse'!$C$2:$Q$27=recherche!$C$4)*ROW('stock de masse'!$C$2:$C$27)+('stock de masse'!$C$2:$Q$27=recherche!$C$4)*COLUMN('stock de masse'!$C$1:$Q$1)/100),COLUMNS($A:E)))))&amp;"-"&amp;LOOKUP(9^9,OFFSET('stock de masse'!$B$1,,,INT(SMALL(IF('stock de masse'!$C$2:$Q$27=recherche!$C$4,('stock de masse'!$C$2:$Q$27=recherche!$C$4)*ROW('stock de masse'!$C$2:$C$27)+('stock de masse'!$C$2:$Q$27=recherche!$C$4)*COLUMN('stock de masse'!$C$1:$Q$1)/100),COLUMNS($A:E)))))&amp;"-"&amp;INDEX('stock de masse'!$A$1:$Q$1,MOD(SMALL(IF('stock de masse'!$C$2:$Q$27=recherche!$C$4,('stock de masse'!$C$2:$Q$27=recherche!$C$4)*ROW('stock de masse'!$C$2:$C$27)+('stock de masse'!$C$2:$Q$27=recherche!$C$4)*COLUMN('stock de masse'!$C$1:$Q$1)/100),COLUMNS($A:E)),1)*100))</f>
        <v/>
      </c>
      <c r="H5" s="32" t="str">
        <f t="array" aca="1" ref="H5" ca="1">IF(COLUMNS($A:F)&gt;SUM(('stock de masse'!$C$2:$Q$27=recherche!$C$4)*1),"",LOOKUP("zz",OFFSET('stock de masse'!$A$1,,,INT(SMALL(IF('stock de masse'!$C$2:$Q$27=recherche!$C$4,('stock de masse'!$C$2:$Q$27=recherche!$C$4)*ROW('stock de masse'!$C$2:$C$27)+('stock de masse'!$C$2:$Q$27=recherche!$C$4)*COLUMN('stock de masse'!$C$1:$Q$1)/100),COLUMNS($A:F)))))&amp;"-"&amp;LOOKUP(9^9,OFFSET('stock de masse'!$B$1,,,INT(SMALL(IF('stock de masse'!$C$2:$Q$27=recherche!$C$4,('stock de masse'!$C$2:$Q$27=recherche!$C$4)*ROW('stock de masse'!$C$2:$C$27)+('stock de masse'!$C$2:$Q$27=recherche!$C$4)*COLUMN('stock de masse'!$C$1:$Q$1)/100),COLUMNS($A:F)))))&amp;"-"&amp;INDEX('stock de masse'!$A$1:$Q$1,MOD(SMALL(IF('stock de masse'!$C$2:$Q$27=recherche!$C$4,('stock de masse'!$C$2:$Q$27=recherche!$C$4)*ROW('stock de masse'!$C$2:$C$27)+('stock de masse'!$C$2:$Q$27=recherche!$C$4)*COLUMN('stock de masse'!$C$1:$Q$1)/100),COLUMNS($A:F)),1)*100))</f>
        <v/>
      </c>
      <c r="I5" s="32" t="str">
        <f t="array" aca="1" ref="I5" ca="1">IF(COLUMNS($A:G)&gt;SUM(('stock de masse'!$C$2:$Q$27=recherche!$C$4)*1),"",LOOKUP("zz",OFFSET('stock de masse'!$A$1,,,INT(SMALL(IF('stock de masse'!$C$2:$Q$27=recherche!$C$4,('stock de masse'!$C$2:$Q$27=recherche!$C$4)*ROW('stock de masse'!$C$2:$C$27)+('stock de masse'!$C$2:$Q$27=recherche!$C$4)*COLUMN('stock de masse'!$C$1:$Q$1)/100),COLUMNS($A:G)))))&amp;"-"&amp;LOOKUP(9^9,OFFSET('stock de masse'!$B$1,,,INT(SMALL(IF('stock de masse'!$C$2:$Q$27=recherche!$C$4,('stock de masse'!$C$2:$Q$27=recherche!$C$4)*ROW('stock de masse'!$C$2:$C$27)+('stock de masse'!$C$2:$Q$27=recherche!$C$4)*COLUMN('stock de masse'!$C$1:$Q$1)/100),COLUMNS($A:G)))))&amp;"-"&amp;INDEX('stock de masse'!$A$1:$Q$1,MOD(SMALL(IF('stock de masse'!$C$2:$Q$27=recherche!$C$4,('stock de masse'!$C$2:$Q$27=recherche!$C$4)*ROW('stock de masse'!$C$2:$C$27)+('stock de masse'!$C$2:$Q$27=recherche!$C$4)*COLUMN('stock de masse'!$C$1:$Q$1)/100),COLUMNS($A:G)),1)*100))</f>
        <v/>
      </c>
    </row>
  </sheetData>
  <phoneticPr fontId="8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 de masse</vt:lpstr>
      <vt:lpstr>recherche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pepsy</dc:creator>
  <cp:lastModifiedBy>Utilisateur</cp:lastModifiedBy>
  <dcterms:created xsi:type="dcterms:W3CDTF">2011-03-30T20:25:29Z</dcterms:created>
  <dcterms:modified xsi:type="dcterms:W3CDTF">2011-04-01T04:44:05Z</dcterms:modified>
</cp:coreProperties>
</file>