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 activeTab="4"/>
  </bookViews>
  <sheets>
    <sheet name="CNP Daniel" sheetId="1" r:id="rId1"/>
    <sheet name="CNP Cathy" sheetId="2" r:id="rId2"/>
    <sheet name="CNLP Laure" sheetId="3" r:id="rId3"/>
    <sheet name="CNLP Sandra" sheetId="5" r:id="rId4"/>
    <sheet name="Consolidation souhaitee" sheetId="4" r:id="rId5"/>
  </sheets>
  <calcPr calcId="145621"/>
</workbook>
</file>

<file path=xl/calcChain.xml><?xml version="1.0" encoding="utf-8"?>
<calcChain xmlns="http://schemas.openxmlformats.org/spreadsheetml/2006/main">
  <c r="CE29" i="4" l="1"/>
  <c r="BR29" i="4"/>
  <c r="BE29" i="4"/>
  <c r="AR29" i="4"/>
  <c r="AE29" i="4"/>
  <c r="R29" i="4"/>
  <c r="A29" i="4"/>
  <c r="CE28" i="4"/>
  <c r="BR28" i="4"/>
  <c r="BE28" i="4"/>
  <c r="AR28" i="4"/>
  <c r="AE28" i="4"/>
  <c r="R28" i="4"/>
  <c r="A28" i="4"/>
  <c r="CE27" i="4"/>
  <c r="BR27" i="4"/>
  <c r="BE27" i="4"/>
  <c r="AR27" i="4"/>
  <c r="AE27" i="4"/>
  <c r="R27" i="4"/>
  <c r="E27" i="4"/>
  <c r="A27" i="4"/>
  <c r="CE26" i="4"/>
  <c r="BR26" i="4"/>
  <c r="BE26" i="4"/>
  <c r="AR26" i="4"/>
  <c r="AE26" i="4"/>
  <c r="R26" i="4"/>
  <c r="B26" i="4"/>
  <c r="A26" i="4" s="1"/>
  <c r="CE25" i="4"/>
  <c r="BR25" i="4"/>
  <c r="BE25" i="4"/>
  <c r="AR25" i="4"/>
  <c r="AE25" i="4"/>
  <c r="R25" i="4"/>
  <c r="B25" i="4"/>
  <c r="A25" i="4" s="1"/>
  <c r="CE24" i="4"/>
  <c r="BR24" i="4"/>
  <c r="BE24" i="4"/>
  <c r="AR24" i="4"/>
  <c r="AE24" i="4"/>
  <c r="R24" i="4"/>
  <c r="E24" i="4"/>
  <c r="A24" i="4"/>
  <c r="CE23" i="4"/>
  <c r="BR23" i="4"/>
  <c r="BE23" i="4"/>
  <c r="AR23" i="4"/>
  <c r="AE23" i="4"/>
  <c r="R23" i="4"/>
  <c r="A23" i="4"/>
  <c r="CE22" i="4"/>
  <c r="BR22" i="4"/>
  <c r="BE22" i="4"/>
  <c r="AR22" i="4"/>
  <c r="AE22" i="4"/>
  <c r="R22" i="4"/>
  <c r="A22" i="4"/>
  <c r="CE21" i="4"/>
  <c r="BR21" i="4"/>
  <c r="BE21" i="4"/>
  <c r="AR21" i="4"/>
  <c r="AE21" i="4"/>
  <c r="R21" i="4"/>
  <c r="A21" i="4"/>
  <c r="CE20" i="4"/>
  <c r="BR20" i="4"/>
  <c r="BE20" i="4"/>
  <c r="AR20" i="4"/>
  <c r="AE20" i="4"/>
  <c r="R20" i="4"/>
  <c r="E20" i="4"/>
  <c r="A20" i="4"/>
  <c r="CE19" i="4"/>
  <c r="BR19" i="4"/>
  <c r="BE19" i="4"/>
  <c r="AR19" i="4"/>
  <c r="AE19" i="4"/>
  <c r="R19" i="4"/>
  <c r="A19" i="4"/>
  <c r="CE18" i="4"/>
  <c r="BR18" i="4"/>
  <c r="BE18" i="4"/>
  <c r="AR18" i="4"/>
  <c r="AE18" i="4"/>
  <c r="AB18" i="4"/>
  <c r="R18" i="4"/>
  <c r="I18" i="4"/>
  <c r="A18" i="4"/>
  <c r="CE17" i="4"/>
  <c r="BR17" i="4"/>
  <c r="BE17" i="4"/>
  <c r="AR17" i="4"/>
  <c r="AE17" i="4"/>
  <c r="R17" i="4"/>
  <c r="A17" i="4"/>
  <c r="CE16" i="4"/>
  <c r="BR16" i="4"/>
  <c r="BE16" i="4"/>
  <c r="AR16" i="4"/>
  <c r="AE16" i="4"/>
  <c r="R16" i="4"/>
  <c r="A16" i="4"/>
  <c r="CE15" i="4"/>
  <c r="BR15" i="4"/>
  <c r="BE15" i="4"/>
  <c r="AR15" i="4"/>
  <c r="AE15" i="4"/>
  <c r="U15" i="4"/>
  <c r="R15" i="4"/>
  <c r="A15" i="4"/>
  <c r="CE14" i="4"/>
  <c r="BR14" i="4"/>
  <c r="BE14" i="4"/>
  <c r="AR14" i="4"/>
  <c r="AE14" i="4"/>
  <c r="Z14" i="4"/>
  <c r="R14" i="4"/>
  <c r="P14" i="4"/>
  <c r="E14" i="4"/>
  <c r="E18" i="4" s="1"/>
  <c r="A14" i="4"/>
  <c r="CE13" i="4"/>
  <c r="BR13" i="4"/>
  <c r="BE13" i="4"/>
  <c r="AR13" i="4"/>
  <c r="AE13" i="4"/>
  <c r="R13" i="4"/>
  <c r="B13" i="4"/>
  <c r="A13" i="4" s="1"/>
  <c r="CE12" i="4"/>
  <c r="BR12" i="4"/>
  <c r="BE12" i="4"/>
  <c r="AR12" i="4"/>
  <c r="AE12" i="4"/>
  <c r="R12" i="4"/>
  <c r="A12" i="4"/>
  <c r="CE11" i="4"/>
  <c r="BR11" i="4"/>
  <c r="BE11" i="4"/>
  <c r="AR11" i="4"/>
  <c r="AE11" i="4"/>
  <c r="R11" i="4"/>
  <c r="B11" i="4"/>
  <c r="A11" i="4"/>
  <c r="CE10" i="4"/>
  <c r="BR10" i="4"/>
  <c r="BE10" i="4"/>
  <c r="AR10" i="4"/>
  <c r="AK10" i="4"/>
  <c r="AE10" i="4"/>
  <c r="R10" i="4"/>
  <c r="E10" i="4"/>
  <c r="A10" i="4"/>
  <c r="CE9" i="4"/>
  <c r="BR9" i="4"/>
  <c r="BE9" i="4"/>
  <c r="AR9" i="4"/>
  <c r="AE9" i="4"/>
  <c r="R9" i="4"/>
  <c r="B9" i="4"/>
  <c r="A9" i="4" s="1"/>
  <c r="CE8" i="4"/>
  <c r="BR8" i="4"/>
  <c r="BE8" i="4"/>
  <c r="AR8" i="4"/>
  <c r="AE8" i="4"/>
  <c r="R8" i="4"/>
  <c r="B8" i="4"/>
  <c r="A8" i="4" s="1"/>
  <c r="CE7" i="4"/>
  <c r="BR7" i="4"/>
  <c r="BE7" i="4"/>
  <c r="AR7" i="4"/>
  <c r="AE7" i="4"/>
  <c r="R7" i="4"/>
  <c r="A7" i="4"/>
  <c r="CE6" i="4"/>
  <c r="BR6" i="4"/>
  <c r="BE6" i="4"/>
  <c r="AR6" i="4"/>
  <c r="AE6" i="4"/>
  <c r="R6" i="4"/>
  <c r="B6" i="4"/>
  <c r="A6" i="4"/>
  <c r="CE5" i="4"/>
  <c r="BR5" i="4"/>
  <c r="BE5" i="4"/>
  <c r="AR5" i="4"/>
  <c r="AE5" i="4"/>
  <c r="R5" i="4"/>
  <c r="E5" i="4"/>
  <c r="A5" i="4"/>
  <c r="CE4" i="4"/>
  <c r="BR4" i="4"/>
  <c r="BE4" i="4"/>
  <c r="AR4" i="4"/>
  <c r="AE4" i="4"/>
  <c r="R4" i="4"/>
  <c r="B4" i="4"/>
  <c r="A4" i="4" s="1"/>
  <c r="CE3" i="4"/>
  <c r="BR3" i="4"/>
  <c r="BE3" i="4"/>
  <c r="AR3" i="4"/>
  <c r="AE3" i="4"/>
  <c r="R3" i="4"/>
  <c r="E3" i="4"/>
  <c r="A3" i="4"/>
  <c r="CE13" i="5"/>
  <c r="CD13" i="5"/>
  <c r="CC13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CE12" i="5"/>
  <c r="BR12" i="5"/>
  <c r="BE12" i="5"/>
  <c r="AR12" i="5"/>
  <c r="AE12" i="5"/>
  <c r="R12" i="5"/>
  <c r="A12" i="5"/>
  <c r="CE11" i="5"/>
  <c r="BR11" i="5"/>
  <c r="BE11" i="5"/>
  <c r="AR11" i="5"/>
  <c r="AE11" i="5"/>
  <c r="AB11" i="5"/>
  <c r="I11" i="5"/>
  <c r="R11" i="5" s="1"/>
  <c r="A11" i="5"/>
  <c r="CE10" i="5"/>
  <c r="BR10" i="5"/>
  <c r="BE10" i="5"/>
  <c r="AR10" i="5"/>
  <c r="AE10" i="5"/>
  <c r="R10" i="5"/>
  <c r="A10" i="5"/>
  <c r="CE9" i="5"/>
  <c r="BR9" i="5"/>
  <c r="BE9" i="5"/>
  <c r="AR9" i="5"/>
  <c r="AE9" i="5"/>
  <c r="R9" i="5"/>
  <c r="A9" i="5"/>
  <c r="CE8" i="5"/>
  <c r="BR8" i="5"/>
  <c r="BE8" i="5"/>
  <c r="AR8" i="5"/>
  <c r="U8" i="5"/>
  <c r="AE8" i="5" s="1"/>
  <c r="R8" i="5"/>
  <c r="A8" i="5"/>
  <c r="CE7" i="5"/>
  <c r="BR7" i="5"/>
  <c r="BE7" i="5"/>
  <c r="AR7" i="5"/>
  <c r="AR13" i="5" s="1"/>
  <c r="AE7" i="5"/>
  <c r="Z7" i="5"/>
  <c r="P7" i="5"/>
  <c r="R7" i="5" s="1"/>
  <c r="E7" i="5"/>
  <c r="E11" i="5" s="1"/>
  <c r="A7" i="5"/>
  <c r="CF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D10" i="3"/>
  <c r="AC10" i="3"/>
  <c r="AB10" i="3"/>
  <c r="AA10" i="3"/>
  <c r="Z10" i="3"/>
  <c r="Y10" i="3"/>
  <c r="X10" i="3"/>
  <c r="W10" i="3"/>
  <c r="V10" i="3"/>
  <c r="U10" i="3"/>
  <c r="T10" i="3"/>
  <c r="S10" i="3"/>
  <c r="Q10" i="3"/>
  <c r="P10" i="3"/>
  <c r="O10" i="3"/>
  <c r="N10" i="3"/>
  <c r="M10" i="3"/>
  <c r="L10" i="3"/>
  <c r="K10" i="3"/>
  <c r="J10" i="3"/>
  <c r="I10" i="3"/>
  <c r="H10" i="3"/>
  <c r="G10" i="3"/>
  <c r="F10" i="3"/>
  <c r="CE9" i="3"/>
  <c r="BR9" i="3"/>
  <c r="BE9" i="3"/>
  <c r="AR9" i="3"/>
  <c r="AE9" i="3"/>
  <c r="R9" i="3"/>
  <c r="B9" i="3"/>
  <c r="A9" i="3" s="1"/>
  <c r="CE8" i="3"/>
  <c r="BR8" i="3"/>
  <c r="BE8" i="3"/>
  <c r="AR8" i="3"/>
  <c r="AE8" i="3"/>
  <c r="R8" i="3"/>
  <c r="B8" i="3"/>
  <c r="A8" i="3" s="1"/>
  <c r="CE7" i="3"/>
  <c r="CE10" i="3" s="1"/>
  <c r="BR7" i="3"/>
  <c r="BR10" i="3" s="1"/>
  <c r="BE7" i="3"/>
  <c r="BE10" i="3" s="1"/>
  <c r="AR7" i="3"/>
  <c r="AR10" i="3" s="1"/>
  <c r="AE7" i="3"/>
  <c r="AE10" i="3" s="1"/>
  <c r="R7" i="3"/>
  <c r="R10" i="3" s="1"/>
  <c r="E7" i="3"/>
  <c r="B7" i="3" s="1"/>
  <c r="A7" i="3" s="1"/>
  <c r="CD18" i="2"/>
  <c r="CC18" i="2"/>
  <c r="CB18" i="2"/>
  <c r="CA18" i="2"/>
  <c r="BZ18" i="2"/>
  <c r="BY18" i="2"/>
  <c r="BX18" i="2"/>
  <c r="BW18" i="2"/>
  <c r="BV18" i="2"/>
  <c r="BU18" i="2"/>
  <c r="BT18" i="2"/>
  <c r="BS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D18" i="2"/>
  <c r="BC18" i="2"/>
  <c r="BB18" i="2"/>
  <c r="BA18" i="2"/>
  <c r="AZ18" i="2"/>
  <c r="AY18" i="2"/>
  <c r="AX18" i="2"/>
  <c r="AW18" i="2"/>
  <c r="AV18" i="2"/>
  <c r="AU18" i="2"/>
  <c r="AT18" i="2"/>
  <c r="AS18" i="2"/>
  <c r="AQ18" i="2"/>
  <c r="AP18" i="2"/>
  <c r="AO18" i="2"/>
  <c r="AN18" i="2"/>
  <c r="AM18" i="2"/>
  <c r="AL18" i="2"/>
  <c r="AJ18" i="2"/>
  <c r="AI18" i="2"/>
  <c r="AH18" i="2"/>
  <c r="AG18" i="2"/>
  <c r="AF18" i="2"/>
  <c r="AD18" i="2"/>
  <c r="AC18" i="2"/>
  <c r="AB18" i="2"/>
  <c r="AA18" i="2"/>
  <c r="Z18" i="2"/>
  <c r="Y18" i="2"/>
  <c r="X18" i="2"/>
  <c r="W18" i="2"/>
  <c r="V18" i="2"/>
  <c r="U18" i="2"/>
  <c r="T18" i="2"/>
  <c r="S18" i="2"/>
  <c r="Q18" i="2"/>
  <c r="P18" i="2"/>
  <c r="O18" i="2"/>
  <c r="N18" i="2"/>
  <c r="M18" i="2"/>
  <c r="L18" i="2"/>
  <c r="K18" i="2"/>
  <c r="J18" i="2"/>
  <c r="I18" i="2"/>
  <c r="H18" i="2"/>
  <c r="G18" i="2"/>
  <c r="F18" i="2"/>
  <c r="CE17" i="2"/>
  <c r="BR17" i="2"/>
  <c r="BE17" i="2"/>
  <c r="AR17" i="2"/>
  <c r="AE17" i="2"/>
  <c r="R17" i="2"/>
  <c r="B17" i="2"/>
  <c r="A17" i="2" s="1"/>
  <c r="CE16" i="2"/>
  <c r="BR16" i="2"/>
  <c r="BE16" i="2"/>
  <c r="AR16" i="2"/>
  <c r="AE16" i="2"/>
  <c r="R16" i="2"/>
  <c r="A16" i="2"/>
  <c r="CE15" i="2"/>
  <c r="BR15" i="2"/>
  <c r="BE15" i="2"/>
  <c r="AR15" i="2"/>
  <c r="AE15" i="2"/>
  <c r="R15" i="2"/>
  <c r="A15" i="2"/>
  <c r="CE14" i="2"/>
  <c r="BR14" i="2"/>
  <c r="BE14" i="2"/>
  <c r="AR14" i="2"/>
  <c r="AE14" i="2"/>
  <c r="R14" i="2"/>
  <c r="B14" i="2"/>
  <c r="A14" i="2"/>
  <c r="CE13" i="2"/>
  <c r="BR13" i="2"/>
  <c r="BE13" i="2"/>
  <c r="AR13" i="2"/>
  <c r="AE13" i="2"/>
  <c r="R13" i="2"/>
  <c r="B13" i="2"/>
  <c r="A13" i="2" s="1"/>
  <c r="CE12" i="2"/>
  <c r="BR12" i="2"/>
  <c r="BE12" i="2"/>
  <c r="AR12" i="2"/>
  <c r="AK12" i="2"/>
  <c r="AK18" i="2" s="1"/>
  <c r="AE12" i="2"/>
  <c r="R12" i="2"/>
  <c r="E12" i="2"/>
  <c r="A12" i="2"/>
  <c r="CE11" i="2"/>
  <c r="BR11" i="2"/>
  <c r="BE11" i="2"/>
  <c r="AR11" i="2"/>
  <c r="AE11" i="2"/>
  <c r="R11" i="2"/>
  <c r="A11" i="2"/>
  <c r="CE10" i="2"/>
  <c r="BR10" i="2"/>
  <c r="BE10" i="2"/>
  <c r="AR10" i="2"/>
  <c r="AE10" i="2"/>
  <c r="R10" i="2"/>
  <c r="B10" i="2"/>
  <c r="A10" i="2"/>
  <c r="CE9" i="2"/>
  <c r="BR9" i="2"/>
  <c r="BE9" i="2"/>
  <c r="AR9" i="2"/>
  <c r="AE9" i="2"/>
  <c r="R9" i="2"/>
  <c r="B9" i="2"/>
  <c r="A9" i="2"/>
  <c r="CE8" i="2"/>
  <c r="BR8" i="2"/>
  <c r="BE8" i="2"/>
  <c r="AR8" i="2"/>
  <c r="AE8" i="2"/>
  <c r="R8" i="2"/>
  <c r="B8" i="2"/>
  <c r="A8" i="2" s="1"/>
  <c r="CE7" i="2"/>
  <c r="CE18" i="2" s="1"/>
  <c r="BR7" i="2"/>
  <c r="BR18" i="2" s="1"/>
  <c r="BE7" i="2"/>
  <c r="BE18" i="2" s="1"/>
  <c r="AR7" i="2"/>
  <c r="AR18" i="2" s="1"/>
  <c r="AE7" i="2"/>
  <c r="AE18" i="2" s="1"/>
  <c r="R7" i="2"/>
  <c r="R18" i="2" s="1"/>
  <c r="E7" i="2"/>
  <c r="E16" i="2" s="1"/>
  <c r="A7" i="2"/>
  <c r="CD14" i="1"/>
  <c r="CC14" i="1"/>
  <c r="CB14" i="1"/>
  <c r="CA14" i="1"/>
  <c r="BZ14" i="1"/>
  <c r="BY14" i="1"/>
  <c r="BX14" i="1"/>
  <c r="BW14" i="1"/>
  <c r="BV14" i="1"/>
  <c r="BU14" i="1"/>
  <c r="BT14" i="1"/>
  <c r="BS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D14" i="1"/>
  <c r="AC14" i="1"/>
  <c r="AB14" i="1"/>
  <c r="AA14" i="1"/>
  <c r="Z14" i="1"/>
  <c r="Y14" i="1"/>
  <c r="X14" i="1"/>
  <c r="W14" i="1"/>
  <c r="V14" i="1"/>
  <c r="U14" i="1"/>
  <c r="T14" i="1"/>
  <c r="S14" i="1"/>
  <c r="Q14" i="1"/>
  <c r="P14" i="1"/>
  <c r="O14" i="1"/>
  <c r="N14" i="1"/>
  <c r="M14" i="1"/>
  <c r="L14" i="1"/>
  <c r="K14" i="1"/>
  <c r="J14" i="1"/>
  <c r="I14" i="1"/>
  <c r="H14" i="1"/>
  <c r="G14" i="1"/>
  <c r="F14" i="1"/>
  <c r="CE13" i="1"/>
  <c r="BR13" i="1"/>
  <c r="BE13" i="1"/>
  <c r="AR13" i="1"/>
  <c r="AE13" i="1"/>
  <c r="R13" i="1"/>
  <c r="B13" i="1"/>
  <c r="A13" i="1" s="1"/>
  <c r="CE12" i="1"/>
  <c r="BR12" i="1"/>
  <c r="BE12" i="1"/>
  <c r="AR12" i="1"/>
  <c r="AE12" i="1"/>
  <c r="R12" i="1"/>
  <c r="B12" i="1"/>
  <c r="A12" i="1" s="1"/>
  <c r="CE11" i="1"/>
  <c r="BR11" i="1"/>
  <c r="BE11" i="1"/>
  <c r="AR11" i="1"/>
  <c r="AE11" i="1"/>
  <c r="R11" i="1"/>
  <c r="E11" i="1"/>
  <c r="A11" i="1" s="1"/>
  <c r="CE10" i="1"/>
  <c r="BR10" i="1"/>
  <c r="BE10" i="1"/>
  <c r="AR10" i="1"/>
  <c r="AE10" i="1"/>
  <c r="R10" i="1"/>
  <c r="B10" i="1"/>
  <c r="A10" i="1" s="1"/>
  <c r="CE9" i="1"/>
  <c r="BR9" i="1"/>
  <c r="BE9" i="1"/>
  <c r="AR9" i="1"/>
  <c r="AE9" i="1"/>
  <c r="R9" i="1"/>
  <c r="B9" i="1"/>
  <c r="A9" i="1" s="1"/>
  <c r="CE8" i="1"/>
  <c r="BR8" i="1"/>
  <c r="BE8" i="1"/>
  <c r="AR8" i="1"/>
  <c r="AE8" i="1"/>
  <c r="R8" i="1"/>
  <c r="B8" i="1"/>
  <c r="A8" i="1" s="1"/>
  <c r="CE7" i="1"/>
  <c r="CE14" i="1" s="1"/>
  <c r="BR7" i="1"/>
  <c r="BR14" i="1" s="1"/>
  <c r="BE7" i="1"/>
  <c r="BE14" i="1" s="1"/>
  <c r="AR7" i="1"/>
  <c r="AR14" i="1" s="1"/>
  <c r="AE7" i="1"/>
  <c r="AE14" i="1" s="1"/>
  <c r="R7" i="1"/>
  <c r="R14" i="1" s="1"/>
  <c r="E7" i="1"/>
  <c r="A7" i="1" s="1"/>
</calcChain>
</file>

<file path=xl/comments1.xml><?xml version="1.0" encoding="utf-8"?>
<comments xmlns="http://schemas.openxmlformats.org/spreadsheetml/2006/main">
  <authors>
    <author>Auteur</author>
  </authors>
  <commentList>
    <comment ref="AI7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Traduction CV</t>
        </r>
      </text>
    </comment>
    <comment ref="AB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500 coordination + frais fixes Bordeaux 1835</t>
        </r>
      </text>
    </comment>
    <comment ref="AC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Ouverture 1  centre 1500
CHU POitiers</t>
        </r>
      </text>
    </comment>
    <comment ref="AD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Sofribag</t>
        </r>
      </text>
    </comment>
    <comment ref="AK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bergonié + CHU Poitiers
+ ajout 1 centre Marseille</t>
        </r>
      </text>
    </comment>
    <comment ref="AX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
+ ajouter Poitiers</t>
        </r>
      </text>
    </comment>
    <comment ref="BN12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Frais foxes clôture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I5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Traduction CV</t>
        </r>
      </text>
    </comment>
    <comment ref="AB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500 coordination + frais fixes Bordeaux 1835</t>
        </r>
      </text>
    </comment>
    <comment ref="AC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Ouverture 1  centre 1500
CHU POitiers</t>
        </r>
      </text>
    </comment>
    <comment ref="AD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Sofribag</t>
        </r>
      </text>
    </comment>
    <comment ref="AK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bergonié + CHU Poitiers
+ ajout 1 centre Marseille</t>
        </r>
      </text>
    </comment>
    <comment ref="AX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FF 
+ ajouter Poitiers</t>
        </r>
      </text>
    </comment>
    <comment ref="BN10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Frais foxes clôture</t>
        </r>
      </text>
    </comment>
  </commentList>
</comments>
</file>

<file path=xl/sharedStrings.xml><?xml version="1.0" encoding="utf-8"?>
<sst xmlns="http://schemas.openxmlformats.org/spreadsheetml/2006/main" count="608" uniqueCount="59">
  <si>
    <t>DANIEL</t>
  </si>
  <si>
    <t xml:space="preserve">Date de mise à jour : </t>
  </si>
  <si>
    <t>Daniel</t>
  </si>
  <si>
    <t>PREVISIONS 2010</t>
  </si>
  <si>
    <t>PREVISIONS 2011</t>
  </si>
  <si>
    <t>PREVISIONS 2012</t>
  </si>
  <si>
    <t>PREVISIONS 2013</t>
  </si>
  <si>
    <t>PREVISIONS 2014</t>
  </si>
  <si>
    <t>PREVISIONS 2015</t>
  </si>
  <si>
    <t>WBS element</t>
  </si>
  <si>
    <t>Code Coût</t>
  </si>
  <si>
    <t>ACT</t>
  </si>
  <si>
    <t>Etude</t>
  </si>
  <si>
    <t>Coût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</si>
  <si>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</si>
  <si>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</si>
  <si>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</si>
  <si>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</si>
  <si>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</si>
  <si>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</si>
  <si>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</si>
  <si>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</si>
  <si>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</si>
  <si>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</si>
  <si>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</si>
  <si>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</si>
  <si>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</si>
  <si>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TOTAL 2011</t>
  </si>
  <si>
    <t>T-IFR160014</t>
  </si>
  <si>
    <t>CLBH589B2201</t>
  </si>
  <si>
    <t>Meeting Global</t>
  </si>
  <si>
    <t>Meeting Local</t>
  </si>
  <si>
    <t>Produit</t>
  </si>
  <si>
    <t>T-IFR160824</t>
  </si>
  <si>
    <t>CPKC412A2114</t>
  </si>
  <si>
    <t>Total DANIEL</t>
  </si>
  <si>
    <t>CATHY</t>
  </si>
  <si>
    <t>Date de mise à jour : 23/09/2010</t>
  </si>
  <si>
    <t>Cathy</t>
  </si>
  <si>
    <t>T-IFR160132</t>
  </si>
  <si>
    <t>CAMN107A2303</t>
  </si>
  <si>
    <t>CRO</t>
  </si>
  <si>
    <t>T-IFR161853</t>
  </si>
  <si>
    <t>CAMN107Y2101</t>
  </si>
  <si>
    <t>T-IFR161571</t>
  </si>
  <si>
    <t>CAMN107A2120</t>
  </si>
  <si>
    <t>Total CATHY</t>
  </si>
  <si>
    <t>Laure</t>
  </si>
  <si>
    <t>Date de mise à jour :</t>
  </si>
  <si>
    <t>T-IFR160089</t>
  </si>
  <si>
    <t>CLBH589C2204</t>
  </si>
  <si>
    <t>Total LAURE</t>
  </si>
  <si>
    <t>SANDRA</t>
  </si>
  <si>
    <t>Sandra</t>
  </si>
  <si>
    <t>T-IFR161754</t>
  </si>
  <si>
    <t>CBKM120C2201</t>
  </si>
  <si>
    <t>T-IFR161280</t>
  </si>
  <si>
    <t>CBKM120X2107</t>
  </si>
  <si>
    <t>Total 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</si>
</sst>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2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1F75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Down">
        <bgColor rgb="FF808080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0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vertical="center"/>
    </xf>
    <xf numFmtId="165" fontId="6" fillId="3" borderId="5" xfId="1" applyNumberFormat="1" applyFont="1" applyFill="1" applyBorder="1" applyAlignment="1">
      <alignment vertical="center"/>
    </xf>
    <xf numFmtId="165" fontId="6" fillId="4" borderId="6" xfId="1" applyNumberFormat="1" applyFont="1" applyFill="1" applyBorder="1" applyAlignment="1">
      <alignment vertical="center"/>
    </xf>
    <xf numFmtId="165" fontId="6" fillId="4" borderId="4" xfId="1" applyNumberFormat="1" applyFont="1" applyFill="1" applyBorder="1" applyAlignment="1">
      <alignment vertical="center"/>
    </xf>
    <xf numFmtId="165" fontId="6" fillId="4" borderId="5" xfId="1" applyNumberFormat="1" applyFont="1" applyFill="1" applyBorder="1" applyAlignment="1">
      <alignment vertical="center"/>
    </xf>
    <xf numFmtId="165" fontId="6" fillId="5" borderId="6" xfId="1" applyNumberFormat="1" applyFont="1" applyFill="1" applyBorder="1" applyAlignment="1">
      <alignment vertical="center"/>
    </xf>
    <xf numFmtId="165" fontId="6" fillId="5" borderId="4" xfId="1" applyNumberFormat="1" applyFont="1" applyFill="1" applyBorder="1" applyAlignment="1">
      <alignment vertical="center"/>
    </xf>
    <xf numFmtId="165" fontId="6" fillId="5" borderId="5" xfId="1" applyNumberFormat="1" applyFont="1" applyFill="1" applyBorder="1" applyAlignment="1">
      <alignment vertical="center"/>
    </xf>
    <xf numFmtId="165" fontId="6" fillId="6" borderId="1" xfId="1" applyNumberFormat="1" applyFont="1" applyFill="1" applyBorder="1" applyAlignment="1">
      <alignment horizontal="center" vertical="center"/>
    </xf>
    <xf numFmtId="165" fontId="6" fillId="6" borderId="2" xfId="1" applyNumberFormat="1" applyFont="1" applyFill="1" applyBorder="1" applyAlignment="1">
      <alignment horizontal="center" vertical="center"/>
    </xf>
    <xf numFmtId="165" fontId="6" fillId="6" borderId="3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2" xfId="1" applyNumberFormat="1" applyFont="1" applyFill="1" applyBorder="1" applyAlignment="1">
      <alignment horizontal="center" vertical="center"/>
    </xf>
    <xf numFmtId="165" fontId="6" fillId="3" borderId="3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65" fontId="4" fillId="2" borderId="10" xfId="1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165" fontId="4" fillId="4" borderId="10" xfId="1" applyNumberFormat="1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165" fontId="4" fillId="6" borderId="17" xfId="1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43" fontId="4" fillId="3" borderId="17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13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3" fontId="0" fillId="2" borderId="20" xfId="0" applyNumberFormat="1" applyFill="1" applyBorder="1" applyAlignment="1">
      <alignment horizontal="center" vertical="center"/>
    </xf>
    <xf numFmtId="3" fontId="0" fillId="2" borderId="21" xfId="0" applyNumberFormat="1" applyFill="1" applyBorder="1" applyAlignment="1">
      <alignment horizontal="center" vertical="center"/>
    </xf>
    <xf numFmtId="3" fontId="2" fillId="2" borderId="21" xfId="0" applyNumberFormat="1" applyFont="1" applyFill="1" applyBorder="1" applyAlignment="1">
      <alignment horizontal="center" vertical="center"/>
    </xf>
    <xf numFmtId="165" fontId="0" fillId="2" borderId="22" xfId="1" applyNumberFormat="1" applyFont="1" applyFill="1" applyBorder="1" applyAlignment="1">
      <alignment horizontal="center" vertical="center"/>
    </xf>
    <xf numFmtId="165" fontId="2" fillId="3" borderId="23" xfId="1" applyNumberFormat="1" applyFont="1" applyFill="1" applyBorder="1" applyAlignment="1">
      <alignment horizontal="center" vertical="center"/>
    </xf>
    <xf numFmtId="165" fontId="2" fillId="3" borderId="21" xfId="1" applyNumberFormat="1" applyFont="1" applyFill="1" applyBorder="1" applyAlignment="1">
      <alignment horizontal="center" vertical="center"/>
    </xf>
    <xf numFmtId="165" fontId="4" fillId="3" borderId="22" xfId="1" applyNumberFormat="1" applyFont="1" applyFill="1" applyBorder="1" applyAlignment="1">
      <alignment horizontal="center" vertical="center"/>
    </xf>
    <xf numFmtId="165" fontId="2" fillId="4" borderId="20" xfId="1" applyNumberFormat="1" applyFont="1" applyFill="1" applyBorder="1" applyAlignment="1">
      <alignment horizontal="center" vertical="center"/>
    </xf>
    <xf numFmtId="165" fontId="2" fillId="4" borderId="21" xfId="1" applyNumberFormat="1" applyFont="1" applyFill="1" applyBorder="1" applyAlignment="1">
      <alignment horizontal="center" vertical="center"/>
    </xf>
    <xf numFmtId="43" fontId="2" fillId="4" borderId="22" xfId="1" applyFont="1" applyFill="1" applyBorder="1" applyAlignment="1">
      <alignment horizontal="center" vertical="center"/>
    </xf>
    <xf numFmtId="165" fontId="2" fillId="5" borderId="20" xfId="1" applyNumberFormat="1" applyFont="1" applyFill="1" applyBorder="1" applyAlignment="1">
      <alignment horizontal="center" vertical="center"/>
    </xf>
    <xf numFmtId="165" fontId="2" fillId="5" borderId="21" xfId="1" applyNumberFormat="1" applyFont="1" applyFill="1" applyBorder="1" applyAlignment="1">
      <alignment horizontal="center" vertical="center"/>
    </xf>
    <xf numFmtId="165" fontId="2" fillId="5" borderId="19" xfId="1" applyNumberFormat="1" applyFont="1" applyFill="1" applyBorder="1" applyAlignment="1">
      <alignment horizontal="center" vertical="center"/>
    </xf>
    <xf numFmtId="165" fontId="2" fillId="5" borderId="24" xfId="1" applyNumberFormat="1" applyFont="1" applyFill="1" applyBorder="1" applyAlignment="1">
      <alignment horizontal="center" vertical="center"/>
    </xf>
    <xf numFmtId="165" fontId="2" fillId="6" borderId="23" xfId="1" applyNumberFormat="1" applyFont="1" applyFill="1" applyBorder="1" applyAlignment="1">
      <alignment horizontal="center" vertical="center"/>
    </xf>
    <xf numFmtId="165" fontId="2" fillId="6" borderId="21" xfId="1" applyNumberFormat="1" applyFont="1" applyFill="1" applyBorder="1" applyAlignment="1">
      <alignment horizontal="center" vertical="center"/>
    </xf>
    <xf numFmtId="165" fontId="2" fillId="6" borderId="19" xfId="1" applyNumberFormat="1" applyFont="1" applyFill="1" applyBorder="1" applyAlignment="1">
      <alignment horizontal="center" vertical="center"/>
    </xf>
    <xf numFmtId="165" fontId="2" fillId="6" borderId="24" xfId="1" applyNumberFormat="1" applyFont="1" applyFill="1" applyBorder="1" applyAlignment="1">
      <alignment horizontal="center" vertical="center"/>
    </xf>
    <xf numFmtId="165" fontId="2" fillId="3" borderId="19" xfId="1" applyNumberFormat="1" applyFont="1" applyFill="1" applyBorder="1" applyAlignment="1">
      <alignment horizontal="center" vertical="center"/>
    </xf>
    <xf numFmtId="43" fontId="2" fillId="3" borderId="24" xfId="1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3" fontId="0" fillId="2" borderId="27" xfId="0" applyNumberFormat="1" applyFill="1" applyBorder="1" applyAlignment="1">
      <alignment horizontal="center" vertical="center"/>
    </xf>
    <xf numFmtId="3" fontId="0" fillId="2" borderId="28" xfId="0" applyNumberFormat="1" applyFill="1" applyBorder="1" applyAlignment="1">
      <alignment horizontal="center" vertical="center"/>
    </xf>
    <xf numFmtId="3" fontId="4" fillId="2" borderId="28" xfId="0" applyNumberFormat="1" applyFont="1" applyFill="1" applyBorder="1" applyAlignment="1">
      <alignment horizontal="center" vertical="center"/>
    </xf>
    <xf numFmtId="165" fontId="0" fillId="2" borderId="29" xfId="1" applyNumberFormat="1" applyFont="1" applyFill="1" applyBorder="1" applyAlignment="1">
      <alignment horizontal="center" vertical="center"/>
    </xf>
    <xf numFmtId="165" fontId="2" fillId="3" borderId="30" xfId="1" applyNumberFormat="1" applyFont="1" applyFill="1" applyBorder="1" applyAlignment="1">
      <alignment horizontal="center" vertical="center"/>
    </xf>
    <xf numFmtId="165" fontId="2" fillId="3" borderId="28" xfId="1" applyNumberFormat="1" applyFont="1" applyFill="1" applyBorder="1" applyAlignment="1">
      <alignment horizontal="center" vertical="center"/>
    </xf>
    <xf numFmtId="165" fontId="4" fillId="3" borderId="29" xfId="1" applyNumberFormat="1" applyFont="1" applyFill="1" applyBorder="1" applyAlignment="1">
      <alignment horizontal="center" vertical="center"/>
    </xf>
    <xf numFmtId="165" fontId="2" fillId="4" borderId="27" xfId="1" applyNumberFormat="1" applyFont="1" applyFill="1" applyBorder="1" applyAlignment="1">
      <alignment horizontal="center" vertical="center"/>
    </xf>
    <xf numFmtId="165" fontId="2" fillId="4" borderId="28" xfId="1" applyNumberFormat="1" applyFont="1" applyFill="1" applyBorder="1" applyAlignment="1">
      <alignment horizontal="center" vertical="center"/>
    </xf>
    <xf numFmtId="165" fontId="4" fillId="4" borderId="28" xfId="1" applyNumberFormat="1" applyFont="1" applyFill="1" applyBorder="1" applyAlignment="1">
      <alignment horizontal="center" vertical="center"/>
    </xf>
    <xf numFmtId="43" fontId="2" fillId="4" borderId="29" xfId="1" applyFont="1" applyFill="1" applyBorder="1" applyAlignment="1">
      <alignment horizontal="center" vertical="center"/>
    </xf>
    <xf numFmtId="165" fontId="2" fillId="5" borderId="27" xfId="1" applyNumberFormat="1" applyFont="1" applyFill="1" applyBorder="1" applyAlignment="1">
      <alignment horizontal="center" vertical="center"/>
    </xf>
    <xf numFmtId="165" fontId="2" fillId="5" borderId="28" xfId="1" applyNumberFormat="1" applyFont="1" applyFill="1" applyBorder="1" applyAlignment="1">
      <alignment horizontal="center" vertical="center"/>
    </xf>
    <xf numFmtId="165" fontId="4" fillId="5" borderId="28" xfId="1" applyNumberFormat="1" applyFont="1" applyFill="1" applyBorder="1" applyAlignment="1">
      <alignment horizontal="center" vertical="center"/>
    </xf>
    <xf numFmtId="165" fontId="2" fillId="5" borderId="26" xfId="1" applyNumberFormat="1" applyFont="1" applyFill="1" applyBorder="1" applyAlignment="1">
      <alignment horizontal="center" vertical="center"/>
    </xf>
    <xf numFmtId="165" fontId="2" fillId="5" borderId="31" xfId="1" applyNumberFormat="1" applyFont="1" applyFill="1" applyBorder="1" applyAlignment="1">
      <alignment horizontal="center" vertical="center"/>
    </xf>
    <xf numFmtId="165" fontId="2" fillId="6" borderId="30" xfId="1" applyNumberFormat="1" applyFont="1" applyFill="1" applyBorder="1" applyAlignment="1">
      <alignment horizontal="center" vertical="center"/>
    </xf>
    <xf numFmtId="165" fontId="2" fillId="6" borderId="28" xfId="1" applyNumberFormat="1" applyFont="1" applyFill="1" applyBorder="1" applyAlignment="1">
      <alignment horizontal="center" vertical="center"/>
    </xf>
    <xf numFmtId="165" fontId="4" fillId="6" borderId="28" xfId="1" applyNumberFormat="1" applyFont="1" applyFill="1" applyBorder="1" applyAlignment="1">
      <alignment horizontal="center" vertical="center"/>
    </xf>
    <xf numFmtId="165" fontId="2" fillId="6" borderId="26" xfId="1" applyNumberFormat="1" applyFont="1" applyFill="1" applyBorder="1" applyAlignment="1">
      <alignment horizontal="center" vertical="center"/>
    </xf>
    <xf numFmtId="165" fontId="2" fillId="6" borderId="31" xfId="1" applyNumberFormat="1" applyFont="1" applyFill="1" applyBorder="1" applyAlignment="1">
      <alignment horizontal="center" vertical="center"/>
    </xf>
    <xf numFmtId="165" fontId="4" fillId="3" borderId="28" xfId="1" applyNumberFormat="1" applyFont="1" applyFill="1" applyBorder="1" applyAlignment="1">
      <alignment horizontal="center" vertical="center"/>
    </xf>
    <xf numFmtId="165" fontId="2" fillId="3" borderId="26" xfId="1" applyNumberFormat="1" applyFont="1" applyFill="1" applyBorder="1" applyAlignment="1">
      <alignment horizontal="center" vertical="center"/>
    </xf>
    <xf numFmtId="43" fontId="2" fillId="3" borderId="31" xfId="1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165" fontId="2" fillId="3" borderId="33" xfId="1" applyNumberFormat="1" applyFont="1" applyFill="1" applyBorder="1" applyAlignment="1">
      <alignment horizontal="center" vertical="center"/>
    </xf>
    <xf numFmtId="165" fontId="2" fillId="3" borderId="34" xfId="1" applyNumberFormat="1" applyFont="1" applyFill="1" applyBorder="1" applyAlignment="1">
      <alignment horizontal="center" vertical="center"/>
    </xf>
    <xf numFmtId="165" fontId="4" fillId="3" borderId="35" xfId="1" applyNumberFormat="1" applyFont="1" applyFill="1" applyBorder="1" applyAlignment="1">
      <alignment horizontal="center" vertical="center"/>
    </xf>
    <xf numFmtId="165" fontId="2" fillId="4" borderId="36" xfId="1" applyNumberFormat="1" applyFont="1" applyFill="1" applyBorder="1" applyAlignment="1">
      <alignment horizontal="center" vertical="center"/>
    </xf>
    <xf numFmtId="165" fontId="2" fillId="4" borderId="34" xfId="1" applyNumberFormat="1" applyFont="1" applyFill="1" applyBorder="1" applyAlignment="1">
      <alignment horizontal="center" vertical="center"/>
    </xf>
    <xf numFmtId="165" fontId="4" fillId="4" borderId="34" xfId="1" applyNumberFormat="1" applyFont="1" applyFill="1" applyBorder="1" applyAlignment="1">
      <alignment horizontal="center" vertical="center"/>
    </xf>
    <xf numFmtId="43" fontId="2" fillId="4" borderId="35" xfId="1" applyFont="1" applyFill="1" applyBorder="1" applyAlignment="1">
      <alignment horizontal="center" vertical="center"/>
    </xf>
    <xf numFmtId="165" fontId="2" fillId="5" borderId="36" xfId="1" applyNumberFormat="1" applyFont="1" applyFill="1" applyBorder="1" applyAlignment="1">
      <alignment horizontal="center" vertical="center"/>
    </xf>
    <xf numFmtId="165" fontId="2" fillId="5" borderId="34" xfId="1" applyNumberFormat="1" applyFont="1" applyFill="1" applyBorder="1" applyAlignment="1">
      <alignment horizontal="center" vertical="center"/>
    </xf>
    <xf numFmtId="165" fontId="4" fillId="5" borderId="34" xfId="1" applyNumberFormat="1" applyFont="1" applyFill="1" applyBorder="1" applyAlignment="1">
      <alignment horizontal="center" vertical="center"/>
    </xf>
    <xf numFmtId="165" fontId="2" fillId="5" borderId="32" xfId="1" applyNumberFormat="1" applyFont="1" applyFill="1" applyBorder="1" applyAlignment="1">
      <alignment horizontal="center" vertical="center"/>
    </xf>
    <xf numFmtId="165" fontId="2" fillId="5" borderId="37" xfId="1" applyNumberFormat="1" applyFont="1" applyFill="1" applyBorder="1" applyAlignment="1">
      <alignment horizontal="center" vertical="center"/>
    </xf>
    <xf numFmtId="165" fontId="2" fillId="6" borderId="33" xfId="1" applyNumberFormat="1" applyFont="1" applyFill="1" applyBorder="1" applyAlignment="1">
      <alignment horizontal="center" vertical="center"/>
    </xf>
    <xf numFmtId="165" fontId="2" fillId="6" borderId="34" xfId="1" applyNumberFormat="1" applyFont="1" applyFill="1" applyBorder="1" applyAlignment="1">
      <alignment horizontal="center" vertical="center"/>
    </xf>
    <xf numFmtId="165" fontId="4" fillId="6" borderId="34" xfId="1" applyNumberFormat="1" applyFont="1" applyFill="1" applyBorder="1" applyAlignment="1">
      <alignment horizontal="center" vertical="center"/>
    </xf>
    <xf numFmtId="165" fontId="2" fillId="6" borderId="32" xfId="1" applyNumberFormat="1" applyFont="1" applyFill="1" applyBorder="1" applyAlignment="1">
      <alignment horizontal="center" vertical="center"/>
    </xf>
    <xf numFmtId="165" fontId="2" fillId="6" borderId="37" xfId="1" applyNumberFormat="1" applyFont="1" applyFill="1" applyBorder="1" applyAlignment="1">
      <alignment horizontal="center" vertical="center"/>
    </xf>
    <xf numFmtId="165" fontId="4" fillId="3" borderId="34" xfId="1" applyNumberFormat="1" applyFont="1" applyFill="1" applyBorder="1" applyAlignment="1">
      <alignment horizontal="center" vertical="center"/>
    </xf>
    <xf numFmtId="165" fontId="2" fillId="3" borderId="32" xfId="1" applyNumberFormat="1" applyFont="1" applyFill="1" applyBorder="1" applyAlignment="1">
      <alignment horizontal="center" vertical="center"/>
    </xf>
    <xf numFmtId="43" fontId="2" fillId="3" borderId="37" xfId="1" applyFont="1" applyFill="1" applyBorder="1" applyAlignment="1">
      <alignment horizontal="center" vertical="center"/>
    </xf>
    <xf numFmtId="0" fontId="2" fillId="13" borderId="38" xfId="0" applyFont="1" applyFill="1" applyBorder="1" applyAlignment="1">
      <alignment horizontal="left" vertical="center"/>
    </xf>
    <xf numFmtId="0" fontId="2" fillId="0" borderId="39" xfId="0" applyFont="1" applyFill="1" applyBorder="1" applyAlignment="1">
      <alignment horizontal="left" vertical="center"/>
    </xf>
    <xf numFmtId="3" fontId="0" fillId="2" borderId="40" xfId="0" applyNumberFormat="1" applyFill="1" applyBorder="1" applyAlignment="1">
      <alignment horizontal="center" vertical="center"/>
    </xf>
    <xf numFmtId="3" fontId="0" fillId="2" borderId="41" xfId="0" applyNumberFormat="1" applyFill="1" applyBorder="1" applyAlignment="1">
      <alignment horizontal="center" vertical="center"/>
    </xf>
    <xf numFmtId="3" fontId="2" fillId="2" borderId="41" xfId="0" applyNumberFormat="1" applyFont="1" applyFill="1" applyBorder="1" applyAlignment="1">
      <alignment horizontal="center" vertical="center"/>
    </xf>
    <xf numFmtId="3" fontId="4" fillId="2" borderId="41" xfId="0" applyNumberFormat="1" applyFont="1" applyFill="1" applyBorder="1" applyAlignment="1">
      <alignment horizontal="center" vertical="center"/>
    </xf>
    <xf numFmtId="165" fontId="0" fillId="2" borderId="42" xfId="1" applyNumberFormat="1" applyFont="1" applyFill="1" applyBorder="1" applyAlignment="1">
      <alignment horizontal="center" vertical="center"/>
    </xf>
    <xf numFmtId="165" fontId="2" fillId="3" borderId="43" xfId="1" applyNumberFormat="1" applyFont="1" applyFill="1" applyBorder="1" applyAlignment="1">
      <alignment horizontal="center" vertical="center"/>
    </xf>
    <xf numFmtId="165" fontId="2" fillId="3" borderId="41" xfId="1" applyNumberFormat="1" applyFont="1" applyFill="1" applyBorder="1" applyAlignment="1">
      <alignment horizontal="center" vertical="center"/>
    </xf>
    <xf numFmtId="165" fontId="4" fillId="3" borderId="41" xfId="1" applyNumberFormat="1" applyFont="1" applyFill="1" applyBorder="1" applyAlignment="1">
      <alignment horizontal="center" vertical="center"/>
    </xf>
    <xf numFmtId="165" fontId="2" fillId="4" borderId="41" xfId="1" applyNumberFormat="1" applyFont="1" applyFill="1" applyBorder="1" applyAlignment="1">
      <alignment horizontal="center" vertical="center"/>
    </xf>
    <xf numFmtId="165" fontId="4" fillId="4" borderId="41" xfId="1" applyNumberFormat="1" applyFont="1" applyFill="1" applyBorder="1" applyAlignment="1">
      <alignment horizontal="center" vertical="center"/>
    </xf>
    <xf numFmtId="43" fontId="2" fillId="4" borderId="42" xfId="1" applyFont="1" applyFill="1" applyBorder="1" applyAlignment="1">
      <alignment horizontal="center" vertical="center"/>
    </xf>
    <xf numFmtId="165" fontId="2" fillId="5" borderId="41" xfId="1" applyNumberFormat="1" applyFont="1" applyFill="1" applyBorder="1" applyAlignment="1">
      <alignment horizontal="center" vertical="center"/>
    </xf>
    <xf numFmtId="165" fontId="4" fillId="5" borderId="41" xfId="1" applyNumberFormat="1" applyFont="1" applyFill="1" applyBorder="1" applyAlignment="1">
      <alignment horizontal="center" vertical="center"/>
    </xf>
    <xf numFmtId="165" fontId="2" fillId="5" borderId="39" xfId="1" applyNumberFormat="1" applyFont="1" applyFill="1" applyBorder="1" applyAlignment="1">
      <alignment horizontal="center" vertical="center"/>
    </xf>
    <xf numFmtId="165" fontId="2" fillId="5" borderId="44" xfId="1" applyNumberFormat="1" applyFont="1" applyFill="1" applyBorder="1" applyAlignment="1">
      <alignment horizontal="center" vertical="center"/>
    </xf>
    <xf numFmtId="165" fontId="2" fillId="6" borderId="43" xfId="1" applyNumberFormat="1" applyFont="1" applyFill="1" applyBorder="1" applyAlignment="1">
      <alignment horizontal="center" vertical="center"/>
    </xf>
    <xf numFmtId="165" fontId="2" fillId="6" borderId="41" xfId="1" applyNumberFormat="1" applyFont="1" applyFill="1" applyBorder="1" applyAlignment="1">
      <alignment horizontal="center" vertical="center"/>
    </xf>
    <xf numFmtId="165" fontId="4" fillId="6" borderId="41" xfId="1" applyNumberFormat="1" applyFont="1" applyFill="1" applyBorder="1" applyAlignment="1">
      <alignment horizontal="center" vertical="center"/>
    </xf>
    <xf numFmtId="165" fontId="2" fillId="6" borderId="39" xfId="1" applyNumberFormat="1" applyFont="1" applyFill="1" applyBorder="1" applyAlignment="1">
      <alignment horizontal="center" vertical="center"/>
    </xf>
    <xf numFmtId="165" fontId="2" fillId="6" borderId="44" xfId="1" applyNumberFormat="1" applyFont="1" applyFill="1" applyBorder="1" applyAlignment="1">
      <alignment horizontal="center" vertical="center"/>
    </xf>
    <xf numFmtId="165" fontId="2" fillId="3" borderId="39" xfId="1" applyNumberFormat="1" applyFont="1" applyFill="1" applyBorder="1" applyAlignment="1">
      <alignment horizontal="center" vertical="center"/>
    </xf>
    <xf numFmtId="43" fontId="2" fillId="3" borderId="44" xfId="1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left" vertical="center"/>
    </xf>
    <xf numFmtId="3" fontId="0" fillId="2" borderId="46" xfId="0" applyNumberFormat="1" applyFill="1" applyBorder="1" applyAlignment="1">
      <alignment horizontal="center" vertical="center"/>
    </xf>
    <xf numFmtId="3" fontId="0" fillId="2" borderId="47" xfId="0" applyNumberFormat="1" applyFill="1" applyBorder="1" applyAlignment="1">
      <alignment horizontal="center" vertical="center"/>
    </xf>
    <xf numFmtId="3" fontId="2" fillId="2" borderId="47" xfId="0" applyNumberFormat="1" applyFont="1" applyFill="1" applyBorder="1" applyAlignment="1">
      <alignment horizontal="center" vertical="center"/>
    </xf>
    <xf numFmtId="3" fontId="4" fillId="2" borderId="47" xfId="0" applyNumberFormat="1" applyFont="1" applyFill="1" applyBorder="1" applyAlignment="1">
      <alignment horizontal="center" vertical="center"/>
    </xf>
    <xf numFmtId="165" fontId="0" fillId="2" borderId="48" xfId="1" applyNumberFormat="1" applyFont="1" applyFill="1" applyBorder="1" applyAlignment="1">
      <alignment horizontal="center" vertical="center"/>
    </xf>
    <xf numFmtId="165" fontId="2" fillId="3" borderId="49" xfId="1" applyNumberFormat="1" applyFont="1" applyFill="1" applyBorder="1" applyAlignment="1">
      <alignment horizontal="center" vertical="center"/>
    </xf>
    <xf numFmtId="165" fontId="2" fillId="3" borderId="47" xfId="1" applyNumberFormat="1" applyFont="1" applyFill="1" applyBorder="1" applyAlignment="1">
      <alignment horizontal="center" vertical="center"/>
    </xf>
    <xf numFmtId="165" fontId="4" fillId="3" borderId="48" xfId="1" applyNumberFormat="1" applyFont="1" applyFill="1" applyBorder="1" applyAlignment="1">
      <alignment horizontal="center" vertical="center"/>
    </xf>
    <xf numFmtId="165" fontId="2" fillId="4" borderId="46" xfId="1" applyNumberFormat="1" applyFont="1" applyFill="1" applyBorder="1" applyAlignment="1">
      <alignment horizontal="center" vertical="center"/>
    </xf>
    <xf numFmtId="165" fontId="2" fillId="4" borderId="47" xfId="1" applyNumberFormat="1" applyFont="1" applyFill="1" applyBorder="1" applyAlignment="1">
      <alignment horizontal="center" vertical="center"/>
    </xf>
    <xf numFmtId="165" fontId="4" fillId="4" borderId="47" xfId="1" applyNumberFormat="1" applyFont="1" applyFill="1" applyBorder="1" applyAlignment="1">
      <alignment horizontal="center" vertical="center"/>
    </xf>
    <xf numFmtId="43" fontId="2" fillId="4" borderId="48" xfId="1" applyFont="1" applyFill="1" applyBorder="1" applyAlignment="1">
      <alignment horizontal="center" vertical="center"/>
    </xf>
    <xf numFmtId="165" fontId="2" fillId="5" borderId="46" xfId="1" applyNumberFormat="1" applyFont="1" applyFill="1" applyBorder="1" applyAlignment="1">
      <alignment horizontal="center" vertical="center"/>
    </xf>
    <xf numFmtId="165" fontId="2" fillId="5" borderId="47" xfId="1" applyNumberFormat="1" applyFont="1" applyFill="1" applyBorder="1" applyAlignment="1">
      <alignment horizontal="center" vertical="center"/>
    </xf>
    <xf numFmtId="165" fontId="4" fillId="5" borderId="47" xfId="1" applyNumberFormat="1" applyFont="1" applyFill="1" applyBorder="1" applyAlignment="1">
      <alignment horizontal="center" vertical="center"/>
    </xf>
    <xf numFmtId="165" fontId="2" fillId="5" borderId="45" xfId="1" applyNumberFormat="1" applyFont="1" applyFill="1" applyBorder="1" applyAlignment="1">
      <alignment horizontal="center" vertical="center"/>
    </xf>
    <xf numFmtId="165" fontId="2" fillId="5" borderId="50" xfId="1" applyNumberFormat="1" applyFont="1" applyFill="1" applyBorder="1" applyAlignment="1">
      <alignment horizontal="center" vertical="center"/>
    </xf>
    <xf numFmtId="165" fontId="2" fillId="6" borderId="49" xfId="1" applyNumberFormat="1" applyFont="1" applyFill="1" applyBorder="1" applyAlignment="1">
      <alignment horizontal="center" vertical="center"/>
    </xf>
    <xf numFmtId="165" fontId="2" fillId="6" borderId="47" xfId="1" applyNumberFormat="1" applyFont="1" applyFill="1" applyBorder="1" applyAlignment="1">
      <alignment horizontal="center" vertical="center"/>
    </xf>
    <xf numFmtId="165" fontId="4" fillId="6" borderId="47" xfId="1" applyNumberFormat="1" applyFont="1" applyFill="1" applyBorder="1" applyAlignment="1">
      <alignment horizontal="center" vertical="center"/>
    </xf>
    <xf numFmtId="165" fontId="2" fillId="6" borderId="45" xfId="1" applyNumberFormat="1" applyFont="1" applyFill="1" applyBorder="1" applyAlignment="1">
      <alignment horizontal="center" vertical="center"/>
    </xf>
    <xf numFmtId="165" fontId="2" fillId="6" borderId="50" xfId="1" applyNumberFormat="1" applyFont="1" applyFill="1" applyBorder="1" applyAlignment="1">
      <alignment horizontal="center" vertical="center"/>
    </xf>
    <xf numFmtId="165" fontId="4" fillId="3" borderId="47" xfId="1" applyNumberFormat="1" applyFont="1" applyFill="1" applyBorder="1" applyAlignment="1">
      <alignment horizontal="center" vertical="center"/>
    </xf>
    <xf numFmtId="165" fontId="2" fillId="3" borderId="45" xfId="1" applyNumberFormat="1" applyFont="1" applyFill="1" applyBorder="1" applyAlignment="1">
      <alignment horizontal="center" vertical="center"/>
    </xf>
    <xf numFmtId="43" fontId="2" fillId="3" borderId="50" xfId="1" applyFont="1" applyFill="1" applyBorder="1" applyAlignment="1">
      <alignment horizontal="center" vertical="center"/>
    </xf>
    <xf numFmtId="3" fontId="2" fillId="2" borderId="28" xfId="0" applyNumberFormat="1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left" vertical="center"/>
    </xf>
    <xf numFmtId="0" fontId="4" fillId="14" borderId="6" xfId="0" applyFont="1" applyFill="1" applyBorder="1" applyAlignment="1">
      <alignment horizontal="left" vertical="center"/>
    </xf>
    <xf numFmtId="3" fontId="4" fillId="15" borderId="8" xfId="0" applyNumberFormat="1" applyFont="1" applyFill="1" applyBorder="1" applyAlignment="1">
      <alignment horizontal="center" vertical="center"/>
    </xf>
    <xf numFmtId="3" fontId="4" fillId="15" borderId="17" xfId="0" applyNumberFormat="1" applyFont="1" applyFill="1" applyBorder="1" applyAlignment="1">
      <alignment horizontal="center" vertical="center"/>
    </xf>
    <xf numFmtId="165" fontId="4" fillId="15" borderId="17" xfId="1" applyNumberFormat="1" applyFont="1" applyFill="1" applyBorder="1" applyAlignment="1">
      <alignment horizontal="center" vertical="center"/>
    </xf>
    <xf numFmtId="165" fontId="4" fillId="15" borderId="51" xfId="1" applyNumberFormat="1" applyFont="1" applyFill="1" applyBorder="1" applyAlignment="1">
      <alignment horizontal="center" vertical="center"/>
    </xf>
    <xf numFmtId="165" fontId="4" fillId="4" borderId="8" xfId="1" applyNumberFormat="1" applyFont="1" applyFill="1" applyBorder="1" applyAlignment="1">
      <alignment horizontal="center" vertical="center"/>
    </xf>
    <xf numFmtId="165" fontId="4" fillId="5" borderId="52" xfId="1" applyNumberFormat="1" applyFont="1" applyFill="1" applyBorder="1" applyAlignment="1">
      <alignment horizontal="center" vertical="center"/>
    </xf>
    <xf numFmtId="165" fontId="4" fillId="5" borderId="17" xfId="1" applyNumberFormat="1" applyFont="1" applyFill="1" applyBorder="1" applyAlignment="1">
      <alignment horizontal="center" vertical="center"/>
    </xf>
    <xf numFmtId="165" fontId="4" fillId="5" borderId="53" xfId="1" applyNumberFormat="1" applyFont="1" applyFill="1" applyBorder="1" applyAlignment="1">
      <alignment horizontal="center" vertical="center"/>
    </xf>
    <xf numFmtId="165" fontId="4" fillId="5" borderId="54" xfId="1" applyNumberFormat="1" applyFont="1" applyFill="1" applyBorder="1" applyAlignment="1">
      <alignment horizontal="center" vertical="center"/>
    </xf>
    <xf numFmtId="165" fontId="4" fillId="6" borderId="55" xfId="1" applyNumberFormat="1" applyFont="1" applyFill="1" applyBorder="1" applyAlignment="1">
      <alignment horizontal="center" vertical="center"/>
    </xf>
    <xf numFmtId="165" fontId="4" fillId="6" borderId="52" xfId="1" applyNumberFormat="1" applyFont="1" applyFill="1" applyBorder="1" applyAlignment="1">
      <alignment horizontal="center" vertical="center"/>
    </xf>
    <xf numFmtId="165" fontId="4" fillId="6" borderId="53" xfId="1" applyNumberFormat="1" applyFont="1" applyFill="1" applyBorder="1" applyAlignment="1">
      <alignment horizontal="center" vertical="center"/>
    </xf>
    <xf numFmtId="165" fontId="4" fillId="6" borderId="54" xfId="1" applyNumberFormat="1" applyFont="1" applyFill="1" applyBorder="1" applyAlignment="1">
      <alignment horizontal="center" vertical="center"/>
    </xf>
    <xf numFmtId="165" fontId="4" fillId="3" borderId="55" xfId="1" applyNumberFormat="1" applyFont="1" applyFill="1" applyBorder="1" applyAlignment="1">
      <alignment horizontal="center" vertical="center"/>
    </xf>
    <xf numFmtId="165" fontId="4" fillId="3" borderId="52" xfId="1" applyNumberFormat="1" applyFont="1" applyFill="1" applyBorder="1" applyAlignment="1">
      <alignment horizontal="center" vertical="center"/>
    </xf>
    <xf numFmtId="165" fontId="4" fillId="3" borderId="17" xfId="1" applyNumberFormat="1" applyFont="1" applyFill="1" applyBorder="1" applyAlignment="1">
      <alignment horizontal="center" vertical="center"/>
    </xf>
    <xf numFmtId="165" fontId="4" fillId="3" borderId="53" xfId="1" applyNumberFormat="1" applyFont="1" applyFill="1" applyBorder="1" applyAlignment="1">
      <alignment horizontal="center" vertical="center"/>
    </xf>
    <xf numFmtId="43" fontId="4" fillId="3" borderId="54" xfId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14" fontId="2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2" borderId="6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16" borderId="6" xfId="0" applyFont="1" applyFill="1" applyBorder="1" applyAlignment="1">
      <alignment vertical="center"/>
    </xf>
    <xf numFmtId="0" fontId="6" fillId="16" borderId="4" xfId="0" applyFont="1" applyFill="1" applyBorder="1" applyAlignment="1">
      <alignment vertical="center"/>
    </xf>
    <xf numFmtId="0" fontId="6" fillId="16" borderId="5" xfId="0" applyFont="1" applyFill="1" applyBorder="1" applyAlignment="1">
      <alignment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17" borderId="6" xfId="0" applyFont="1" applyFill="1" applyBorder="1" applyAlignment="1">
      <alignment horizontal="center" vertical="center"/>
    </xf>
    <xf numFmtId="0" fontId="6" fillId="17" borderId="4" xfId="0" applyFont="1" applyFill="1" applyBorder="1" applyAlignment="1">
      <alignment horizontal="center" vertical="center"/>
    </xf>
    <xf numFmtId="0" fontId="6" fillId="17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4" borderId="20" xfId="0" applyFont="1" applyFill="1" applyBorder="1" applyAlignment="1">
      <alignment vertical="center"/>
    </xf>
    <xf numFmtId="0" fontId="4" fillId="4" borderId="21" xfId="0" applyFont="1" applyFill="1" applyBorder="1" applyAlignment="1">
      <alignment vertical="center"/>
    </xf>
    <xf numFmtId="0" fontId="4" fillId="4" borderId="19" xfId="0" applyFont="1" applyFill="1" applyBorder="1" applyAlignment="1">
      <alignment vertical="center"/>
    </xf>
    <xf numFmtId="0" fontId="4" fillId="4" borderId="24" xfId="0" applyFont="1" applyFill="1" applyBorder="1" applyAlignment="1">
      <alignment vertical="center"/>
    </xf>
    <xf numFmtId="0" fontId="4" fillId="16" borderId="20" xfId="0" applyFont="1" applyFill="1" applyBorder="1" applyAlignment="1">
      <alignment vertical="center"/>
    </xf>
    <xf numFmtId="0" fontId="4" fillId="16" borderId="21" xfId="0" applyFont="1" applyFill="1" applyBorder="1" applyAlignment="1">
      <alignment vertical="center"/>
    </xf>
    <xf numFmtId="0" fontId="4" fillId="16" borderId="19" xfId="0" applyFont="1" applyFill="1" applyBorder="1" applyAlignment="1">
      <alignment vertical="center"/>
    </xf>
    <xf numFmtId="0" fontId="4" fillId="16" borderId="24" xfId="0" applyFont="1" applyFill="1" applyBorder="1" applyAlignment="1">
      <alignment vertical="center"/>
    </xf>
    <xf numFmtId="0" fontId="4" fillId="6" borderId="20" xfId="0" applyFont="1" applyFill="1" applyBorder="1" applyAlignment="1">
      <alignment vertical="center"/>
    </xf>
    <xf numFmtId="0" fontId="4" fillId="6" borderId="21" xfId="0" applyFont="1" applyFill="1" applyBorder="1" applyAlignment="1">
      <alignment vertical="center"/>
    </xf>
    <xf numFmtId="0" fontId="4" fillId="6" borderId="22" xfId="0" applyFont="1" applyFill="1" applyBorder="1" applyAlignment="1">
      <alignment vertical="center"/>
    </xf>
    <xf numFmtId="0" fontId="4" fillId="6" borderId="24" xfId="0" applyFont="1" applyFill="1" applyBorder="1" applyAlignment="1">
      <alignment vertical="center"/>
    </xf>
    <xf numFmtId="0" fontId="4" fillId="17" borderId="23" xfId="0" applyFont="1" applyFill="1" applyBorder="1" applyAlignment="1">
      <alignment vertical="center"/>
    </xf>
    <xf numFmtId="0" fontId="4" fillId="17" borderId="21" xfId="0" applyFont="1" applyFill="1" applyBorder="1" applyAlignment="1">
      <alignment vertical="center"/>
    </xf>
    <xf numFmtId="0" fontId="4" fillId="17" borderId="19" xfId="0" applyFont="1" applyFill="1" applyBorder="1" applyAlignment="1">
      <alignment vertical="center"/>
    </xf>
    <xf numFmtId="0" fontId="4" fillId="17" borderId="24" xfId="0" applyFont="1" applyFill="1" applyBorder="1" applyAlignment="1">
      <alignment vertical="center"/>
    </xf>
    <xf numFmtId="0" fontId="2" fillId="13" borderId="46" xfId="0" applyFont="1" applyFill="1" applyBorder="1" applyAlignment="1">
      <alignment horizontal="center" vertical="center"/>
    </xf>
    <xf numFmtId="0" fontId="2" fillId="0" borderId="48" xfId="0" applyFont="1" applyBorder="1" applyAlignment="1">
      <alignment vertical="center"/>
    </xf>
    <xf numFmtId="165" fontId="2" fillId="2" borderId="49" xfId="1" applyNumberFormat="1" applyFont="1" applyFill="1" applyBorder="1" applyAlignment="1">
      <alignment horizontal="center" vertical="center"/>
    </xf>
    <xf numFmtId="165" fontId="2" fillId="2" borderId="47" xfId="1" applyNumberFormat="1" applyFont="1" applyFill="1" applyBorder="1" applyAlignment="1">
      <alignment horizontal="center" vertical="center"/>
    </xf>
    <xf numFmtId="165" fontId="4" fillId="2" borderId="48" xfId="1" applyNumberFormat="1" applyFont="1" applyFill="1" applyBorder="1" applyAlignment="1">
      <alignment horizontal="center" vertical="center"/>
    </xf>
    <xf numFmtId="165" fontId="2" fillId="4" borderId="30" xfId="1" applyNumberFormat="1" applyFont="1" applyFill="1" applyBorder="1" applyAlignment="1">
      <alignment horizontal="center" vertical="center"/>
    </xf>
    <xf numFmtId="165" fontId="2" fillId="4" borderId="26" xfId="1" applyNumberFormat="1" applyFont="1" applyFill="1" applyBorder="1" applyAlignment="1">
      <alignment horizontal="center" vertical="center"/>
    </xf>
    <xf numFmtId="43" fontId="2" fillId="4" borderId="31" xfId="1" applyFont="1" applyFill="1" applyBorder="1" applyAlignment="1">
      <alignment horizontal="center" vertical="center"/>
    </xf>
    <xf numFmtId="165" fontId="2" fillId="16" borderId="27" xfId="1" applyNumberFormat="1" applyFont="1" applyFill="1" applyBorder="1" applyAlignment="1">
      <alignment horizontal="center" vertical="center"/>
    </xf>
    <xf numFmtId="165" fontId="2" fillId="16" borderId="28" xfId="1" applyNumberFormat="1" applyFont="1" applyFill="1" applyBorder="1" applyAlignment="1">
      <alignment horizontal="center" vertical="center"/>
    </xf>
    <xf numFmtId="165" fontId="2" fillId="16" borderId="26" xfId="1" applyNumberFormat="1" applyFont="1" applyFill="1" applyBorder="1" applyAlignment="1">
      <alignment horizontal="center" vertical="center"/>
    </xf>
    <xf numFmtId="165" fontId="2" fillId="16" borderId="31" xfId="1" applyNumberFormat="1" applyFont="1" applyFill="1" applyBorder="1" applyAlignment="1">
      <alignment horizontal="center" vertical="center"/>
    </xf>
    <xf numFmtId="165" fontId="2" fillId="6" borderId="27" xfId="1" applyNumberFormat="1" applyFont="1" applyFill="1" applyBorder="1" applyAlignment="1">
      <alignment horizontal="center" vertical="center"/>
    </xf>
    <xf numFmtId="165" fontId="2" fillId="6" borderId="29" xfId="1" applyNumberFormat="1" applyFont="1" applyFill="1" applyBorder="1" applyAlignment="1">
      <alignment horizontal="center" vertical="center"/>
    </xf>
    <xf numFmtId="165" fontId="2" fillId="17" borderId="30" xfId="1" applyNumberFormat="1" applyFont="1" applyFill="1" applyBorder="1" applyAlignment="1">
      <alignment horizontal="center" vertical="center"/>
    </xf>
    <xf numFmtId="165" fontId="2" fillId="17" borderId="28" xfId="1" applyNumberFormat="1" applyFont="1" applyFill="1" applyBorder="1" applyAlignment="1">
      <alignment horizontal="center" vertical="center"/>
    </xf>
    <xf numFmtId="165" fontId="2" fillId="17" borderId="26" xfId="1" applyNumberFormat="1" applyFont="1" applyFill="1" applyBorder="1" applyAlignment="1">
      <alignment horizontal="center" vertical="center"/>
    </xf>
    <xf numFmtId="165" fontId="2" fillId="17" borderId="31" xfId="1" applyNumberFormat="1" applyFont="1" applyFill="1" applyBorder="1" applyAlignment="1">
      <alignment horizontal="center" vertical="center"/>
    </xf>
    <xf numFmtId="0" fontId="2" fillId="13" borderId="27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165" fontId="2" fillId="2" borderId="30" xfId="1" applyNumberFormat="1" applyFont="1" applyFill="1" applyBorder="1" applyAlignment="1">
      <alignment horizontal="center" vertical="center"/>
    </xf>
    <xf numFmtId="165" fontId="2" fillId="2" borderId="28" xfId="1" applyNumberFormat="1" applyFont="1" applyFill="1" applyBorder="1" applyAlignment="1">
      <alignment horizontal="center" vertical="center"/>
    </xf>
    <xf numFmtId="165" fontId="4" fillId="2" borderId="29" xfId="1" applyNumberFormat="1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vertical="center"/>
    </xf>
    <xf numFmtId="0" fontId="2" fillId="13" borderId="40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vertical="center"/>
    </xf>
    <xf numFmtId="165" fontId="2" fillId="2" borderId="43" xfId="1" applyNumberFormat="1" applyFont="1" applyFill="1" applyBorder="1" applyAlignment="1">
      <alignment horizontal="center" vertical="center"/>
    </xf>
    <xf numFmtId="165" fontId="2" fillId="2" borderId="41" xfId="1" applyNumberFormat="1" applyFont="1" applyFill="1" applyBorder="1" applyAlignment="1">
      <alignment horizontal="center" vertical="center"/>
    </xf>
    <xf numFmtId="165" fontId="4" fillId="2" borderId="42" xfId="1" applyNumberFormat="1" applyFont="1" applyFill="1" applyBorder="1" applyAlignment="1">
      <alignment horizontal="center" vertical="center"/>
    </xf>
    <xf numFmtId="165" fontId="4" fillId="3" borderId="42" xfId="1" applyNumberFormat="1" applyFont="1" applyFill="1" applyBorder="1" applyAlignment="1">
      <alignment horizontal="center" vertical="center"/>
    </xf>
    <xf numFmtId="165" fontId="2" fillId="4" borderId="43" xfId="1" applyNumberFormat="1" applyFont="1" applyFill="1" applyBorder="1" applyAlignment="1">
      <alignment horizontal="center" vertical="center"/>
    </xf>
    <xf numFmtId="165" fontId="2" fillId="4" borderId="39" xfId="1" applyNumberFormat="1" applyFont="1" applyFill="1" applyBorder="1" applyAlignment="1">
      <alignment horizontal="center" vertical="center"/>
    </xf>
    <xf numFmtId="43" fontId="2" fillId="4" borderId="44" xfId="1" applyFont="1" applyFill="1" applyBorder="1" applyAlignment="1">
      <alignment horizontal="center" vertical="center"/>
    </xf>
    <xf numFmtId="165" fontId="2" fillId="16" borderId="40" xfId="1" applyNumberFormat="1" applyFont="1" applyFill="1" applyBorder="1" applyAlignment="1">
      <alignment horizontal="center" vertical="center"/>
    </xf>
    <xf numFmtId="165" fontId="2" fillId="16" borderId="41" xfId="1" applyNumberFormat="1" applyFont="1" applyFill="1" applyBorder="1" applyAlignment="1">
      <alignment horizontal="center" vertical="center"/>
    </xf>
    <xf numFmtId="165" fontId="2" fillId="16" borderId="39" xfId="1" applyNumberFormat="1" applyFont="1" applyFill="1" applyBorder="1" applyAlignment="1">
      <alignment horizontal="center" vertical="center"/>
    </xf>
    <xf numFmtId="165" fontId="2" fillId="16" borderId="44" xfId="1" applyNumberFormat="1" applyFont="1" applyFill="1" applyBorder="1" applyAlignment="1">
      <alignment horizontal="center" vertical="center"/>
    </xf>
    <xf numFmtId="165" fontId="2" fillId="6" borderId="40" xfId="1" applyNumberFormat="1" applyFont="1" applyFill="1" applyBorder="1" applyAlignment="1">
      <alignment horizontal="center" vertical="center"/>
    </xf>
    <xf numFmtId="165" fontId="2" fillId="6" borderId="42" xfId="1" applyNumberFormat="1" applyFont="1" applyFill="1" applyBorder="1" applyAlignment="1">
      <alignment horizontal="center" vertical="center"/>
    </xf>
    <xf numFmtId="165" fontId="2" fillId="17" borderId="43" xfId="1" applyNumberFormat="1" applyFont="1" applyFill="1" applyBorder="1" applyAlignment="1">
      <alignment horizontal="center" vertical="center"/>
    </xf>
    <xf numFmtId="165" fontId="2" fillId="17" borderId="41" xfId="1" applyNumberFormat="1" applyFont="1" applyFill="1" applyBorder="1" applyAlignment="1">
      <alignment horizontal="center" vertical="center"/>
    </xf>
    <xf numFmtId="165" fontId="2" fillId="17" borderId="39" xfId="1" applyNumberFormat="1" applyFont="1" applyFill="1" applyBorder="1" applyAlignment="1">
      <alignment horizontal="center" vertical="center"/>
    </xf>
    <xf numFmtId="165" fontId="2" fillId="17" borderId="44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left" vertical="center"/>
    </xf>
    <xf numFmtId="165" fontId="4" fillId="2" borderId="21" xfId="1" applyNumberFormat="1" applyFont="1" applyFill="1" applyBorder="1" applyAlignment="1">
      <alignment horizontal="center" vertical="center"/>
    </xf>
    <xf numFmtId="165" fontId="2" fillId="2" borderId="19" xfId="1" applyNumberFormat="1" applyFont="1" applyFill="1" applyBorder="1" applyAlignment="1">
      <alignment horizontal="center" vertical="center"/>
    </xf>
    <xf numFmtId="165" fontId="4" fillId="2" borderId="24" xfId="1" applyNumberFormat="1" applyFont="1" applyFill="1" applyBorder="1" applyAlignment="1">
      <alignment horizontal="center" vertical="center"/>
    </xf>
    <xf numFmtId="165" fontId="4" fillId="3" borderId="23" xfId="1" applyNumberFormat="1" applyFont="1" applyFill="1" applyBorder="1" applyAlignment="1">
      <alignment horizontal="center" vertical="center"/>
    </xf>
    <xf numFmtId="165" fontId="4" fillId="3" borderId="21" xfId="1" applyNumberFormat="1" applyFont="1" applyFill="1" applyBorder="1" applyAlignment="1">
      <alignment horizontal="center" vertical="center"/>
    </xf>
    <xf numFmtId="165" fontId="4" fillId="3" borderId="19" xfId="1" applyNumberFormat="1" applyFont="1" applyFill="1" applyBorder="1" applyAlignment="1">
      <alignment horizontal="center" vertical="center"/>
    </xf>
    <xf numFmtId="165" fontId="4" fillId="3" borderId="24" xfId="1" applyNumberFormat="1" applyFont="1" applyFill="1" applyBorder="1" applyAlignment="1">
      <alignment horizontal="center" vertical="center"/>
    </xf>
    <xf numFmtId="165" fontId="4" fillId="4" borderId="23" xfId="1" applyNumberFormat="1" applyFont="1" applyFill="1" applyBorder="1" applyAlignment="1">
      <alignment horizontal="center" vertical="center"/>
    </xf>
    <xf numFmtId="165" fontId="4" fillId="4" borderId="21" xfId="1" applyNumberFormat="1" applyFont="1" applyFill="1" applyBorder="1" applyAlignment="1">
      <alignment horizontal="center" vertical="center"/>
    </xf>
    <xf numFmtId="165" fontId="4" fillId="18" borderId="21" xfId="1" applyNumberFormat="1" applyFont="1" applyFill="1" applyBorder="1" applyAlignment="1">
      <alignment horizontal="center" vertical="center"/>
    </xf>
    <xf numFmtId="165" fontId="4" fillId="4" borderId="19" xfId="1" applyNumberFormat="1" applyFont="1" applyFill="1" applyBorder="1" applyAlignment="1">
      <alignment horizontal="center" vertical="center"/>
    </xf>
    <xf numFmtId="43" fontId="2" fillId="4" borderId="24" xfId="1" applyFont="1" applyFill="1" applyBorder="1" applyAlignment="1">
      <alignment horizontal="center" vertical="center"/>
    </xf>
    <xf numFmtId="43" fontId="2" fillId="16" borderId="18" xfId="1" applyFont="1" applyFill="1" applyBorder="1" applyAlignment="1">
      <alignment horizontal="center" vertical="center"/>
    </xf>
    <xf numFmtId="43" fontId="2" fillId="16" borderId="19" xfId="1" applyFont="1" applyFill="1" applyBorder="1" applyAlignment="1">
      <alignment horizontal="center" vertical="center"/>
    </xf>
    <xf numFmtId="43" fontId="2" fillId="19" borderId="19" xfId="1" applyFont="1" applyFill="1" applyBorder="1" applyAlignment="1">
      <alignment horizontal="center" vertical="center"/>
    </xf>
    <xf numFmtId="43" fontId="2" fillId="16" borderId="22" xfId="1" applyFont="1" applyFill="1" applyBorder="1" applyAlignment="1">
      <alignment horizontal="center" vertical="center"/>
    </xf>
    <xf numFmtId="43" fontId="2" fillId="6" borderId="18" xfId="1" applyFont="1" applyFill="1" applyBorder="1" applyAlignment="1">
      <alignment horizontal="center" vertical="center"/>
    </xf>
    <xf numFmtId="43" fontId="2" fillId="6" borderId="19" xfId="1" applyFont="1" applyFill="1" applyBorder="1" applyAlignment="1">
      <alignment horizontal="center" vertical="center"/>
    </xf>
    <xf numFmtId="43" fontId="2" fillId="6" borderId="22" xfId="1" applyFont="1" applyFill="1" applyBorder="1" applyAlignment="1">
      <alignment horizontal="center" vertical="center"/>
    </xf>
    <xf numFmtId="43" fontId="2" fillId="17" borderId="18" xfId="1" applyFont="1" applyFill="1" applyBorder="1" applyAlignment="1">
      <alignment horizontal="center" vertical="center"/>
    </xf>
    <xf numFmtId="43" fontId="2" fillId="17" borderId="19" xfId="1" applyFont="1" applyFill="1" applyBorder="1" applyAlignment="1">
      <alignment horizontal="center" vertical="center"/>
    </xf>
    <xf numFmtId="43" fontId="2" fillId="17" borderId="22" xfId="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left" vertical="center"/>
    </xf>
    <xf numFmtId="165" fontId="4" fillId="2" borderId="28" xfId="1" applyNumberFormat="1" applyFont="1" applyFill="1" applyBorder="1" applyAlignment="1">
      <alignment horizontal="center" vertical="center"/>
    </xf>
    <xf numFmtId="165" fontId="2" fillId="2" borderId="26" xfId="1" applyNumberFormat="1" applyFont="1" applyFill="1" applyBorder="1" applyAlignment="1">
      <alignment horizontal="center" vertical="center"/>
    </xf>
    <xf numFmtId="165" fontId="4" fillId="2" borderId="31" xfId="1" applyNumberFormat="1" applyFont="1" applyFill="1" applyBorder="1" applyAlignment="1">
      <alignment horizontal="center" vertical="center"/>
    </xf>
    <xf numFmtId="165" fontId="4" fillId="3" borderId="30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center" vertical="center"/>
    </xf>
    <xf numFmtId="165" fontId="4" fillId="3" borderId="31" xfId="1" applyNumberFormat="1" applyFont="1" applyFill="1" applyBorder="1" applyAlignment="1">
      <alignment horizontal="center" vertical="center"/>
    </xf>
    <xf numFmtId="165" fontId="4" fillId="4" borderId="30" xfId="1" applyNumberFormat="1" applyFont="1" applyFill="1" applyBorder="1" applyAlignment="1">
      <alignment horizontal="center" vertical="center"/>
    </xf>
    <xf numFmtId="165" fontId="4" fillId="4" borderId="26" xfId="1" applyNumberFormat="1" applyFont="1" applyFill="1" applyBorder="1" applyAlignment="1">
      <alignment horizontal="center" vertical="center"/>
    </xf>
    <xf numFmtId="43" fontId="2" fillId="16" borderId="25" xfId="1" applyFont="1" applyFill="1" applyBorder="1" applyAlignment="1">
      <alignment horizontal="center" vertical="center"/>
    </xf>
    <xf numFmtId="43" fontId="2" fillId="16" borderId="26" xfId="1" applyFont="1" applyFill="1" applyBorder="1" applyAlignment="1">
      <alignment horizontal="center" vertical="center"/>
    </xf>
    <xf numFmtId="43" fontId="2" fillId="16" borderId="29" xfId="1" applyFont="1" applyFill="1" applyBorder="1" applyAlignment="1">
      <alignment horizontal="center" vertical="center"/>
    </xf>
    <xf numFmtId="43" fontId="2" fillId="6" borderId="25" xfId="1" applyFont="1" applyFill="1" applyBorder="1" applyAlignment="1">
      <alignment horizontal="center" vertical="center"/>
    </xf>
    <xf numFmtId="43" fontId="2" fillId="6" borderId="26" xfId="1" applyFont="1" applyFill="1" applyBorder="1" applyAlignment="1">
      <alignment horizontal="center" vertical="center"/>
    </xf>
    <xf numFmtId="43" fontId="2" fillId="6" borderId="29" xfId="1" applyFont="1" applyFill="1" applyBorder="1" applyAlignment="1">
      <alignment horizontal="center" vertical="center"/>
    </xf>
    <xf numFmtId="43" fontId="2" fillId="17" borderId="25" xfId="1" applyFont="1" applyFill="1" applyBorder="1" applyAlignment="1">
      <alignment horizontal="center" vertical="center"/>
    </xf>
    <xf numFmtId="43" fontId="2" fillId="17" borderId="26" xfId="1" applyFont="1" applyFill="1" applyBorder="1" applyAlignment="1">
      <alignment horizontal="center" vertical="center"/>
    </xf>
    <xf numFmtId="43" fontId="2" fillId="17" borderId="29" xfId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left" vertical="center"/>
    </xf>
    <xf numFmtId="165" fontId="4" fillId="2" borderId="41" xfId="1" applyNumberFormat="1" applyFont="1" applyFill="1" applyBorder="1" applyAlignment="1">
      <alignment horizontal="center" vertical="center"/>
    </xf>
    <xf numFmtId="165" fontId="2" fillId="2" borderId="39" xfId="1" applyNumberFormat="1" applyFont="1" applyFill="1" applyBorder="1" applyAlignment="1">
      <alignment horizontal="center" vertical="center"/>
    </xf>
    <xf numFmtId="165" fontId="4" fillId="2" borderId="44" xfId="1" applyNumberFormat="1" applyFont="1" applyFill="1" applyBorder="1" applyAlignment="1">
      <alignment horizontal="center" vertical="center"/>
    </xf>
    <xf numFmtId="165" fontId="4" fillId="3" borderId="43" xfId="1" applyNumberFormat="1" applyFont="1" applyFill="1" applyBorder="1" applyAlignment="1">
      <alignment horizontal="center" vertical="center"/>
    </xf>
    <xf numFmtId="165" fontId="4" fillId="3" borderId="39" xfId="1" applyNumberFormat="1" applyFont="1" applyFill="1" applyBorder="1" applyAlignment="1">
      <alignment horizontal="center" vertical="center"/>
    </xf>
    <xf numFmtId="165" fontId="4" fillId="3" borderId="44" xfId="1" applyNumberFormat="1" applyFont="1" applyFill="1" applyBorder="1" applyAlignment="1">
      <alignment horizontal="center" vertical="center"/>
    </xf>
    <xf numFmtId="165" fontId="4" fillId="4" borderId="43" xfId="1" applyNumberFormat="1" applyFont="1" applyFill="1" applyBorder="1" applyAlignment="1">
      <alignment horizontal="center" vertical="center"/>
    </xf>
    <xf numFmtId="165" fontId="4" fillId="4" borderId="39" xfId="1" applyNumberFormat="1" applyFont="1" applyFill="1" applyBorder="1" applyAlignment="1">
      <alignment horizontal="center" vertical="center"/>
    </xf>
    <xf numFmtId="43" fontId="2" fillId="16" borderId="38" xfId="1" applyFont="1" applyFill="1" applyBorder="1" applyAlignment="1">
      <alignment horizontal="center" vertical="center"/>
    </xf>
    <xf numFmtId="43" fontId="2" fillId="16" borderId="39" xfId="1" applyFont="1" applyFill="1" applyBorder="1" applyAlignment="1">
      <alignment horizontal="center" vertical="center"/>
    </xf>
    <xf numFmtId="43" fontId="2" fillId="16" borderId="42" xfId="1" applyFont="1" applyFill="1" applyBorder="1" applyAlignment="1">
      <alignment horizontal="center" vertical="center"/>
    </xf>
    <xf numFmtId="43" fontId="2" fillId="6" borderId="38" xfId="1" applyFont="1" applyFill="1" applyBorder="1" applyAlignment="1">
      <alignment horizontal="center" vertical="center"/>
    </xf>
    <xf numFmtId="43" fontId="2" fillId="6" borderId="39" xfId="1" applyFont="1" applyFill="1" applyBorder="1" applyAlignment="1">
      <alignment horizontal="center" vertical="center"/>
    </xf>
    <xf numFmtId="43" fontId="2" fillId="6" borderId="42" xfId="1" applyFont="1" applyFill="1" applyBorder="1" applyAlignment="1">
      <alignment horizontal="center" vertical="center"/>
    </xf>
    <xf numFmtId="43" fontId="2" fillId="17" borderId="38" xfId="1" applyFont="1" applyFill="1" applyBorder="1" applyAlignment="1">
      <alignment horizontal="center" vertical="center"/>
    </xf>
    <xf numFmtId="43" fontId="2" fillId="17" borderId="39" xfId="1" applyFont="1" applyFill="1" applyBorder="1" applyAlignment="1">
      <alignment horizontal="center" vertical="center"/>
    </xf>
    <xf numFmtId="43" fontId="2" fillId="17" borderId="42" xfId="1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3" fontId="2" fillId="20" borderId="23" xfId="0" applyNumberFormat="1" applyFont="1" applyFill="1" applyBorder="1" applyAlignment="1">
      <alignment horizontal="center" vertical="center"/>
    </xf>
    <xf numFmtId="3" fontId="2" fillId="20" borderId="21" xfId="0" applyNumberFormat="1" applyFont="1" applyFill="1" applyBorder="1" applyAlignment="1">
      <alignment horizontal="center" vertical="center"/>
    </xf>
    <xf numFmtId="3" fontId="2" fillId="2" borderId="19" xfId="0" applyNumberFormat="1" applyFont="1" applyFill="1" applyBorder="1" applyAlignment="1">
      <alignment horizontal="center" vertical="center"/>
    </xf>
    <xf numFmtId="3" fontId="4" fillId="21" borderId="24" xfId="0" applyNumberFormat="1" applyFont="1" applyFill="1" applyBorder="1" applyAlignment="1">
      <alignment horizontal="center" vertical="center"/>
    </xf>
    <xf numFmtId="43" fontId="2" fillId="3" borderId="20" xfId="1" applyFont="1" applyFill="1" applyBorder="1" applyAlignment="1">
      <alignment horizontal="center" vertical="center"/>
    </xf>
    <xf numFmtId="43" fontId="2" fillId="3" borderId="21" xfId="1" applyFont="1" applyFill="1" applyBorder="1" applyAlignment="1">
      <alignment horizontal="center" vertical="center"/>
    </xf>
    <xf numFmtId="43" fontId="2" fillId="3" borderId="19" xfId="1" applyFont="1" applyFill="1" applyBorder="1" applyAlignment="1">
      <alignment horizontal="center" vertical="center"/>
    </xf>
    <xf numFmtId="43" fontId="4" fillId="3" borderId="24" xfId="1" applyFont="1" applyFill="1" applyBorder="1" applyAlignment="1">
      <alignment horizontal="center" vertical="center"/>
    </xf>
    <xf numFmtId="43" fontId="2" fillId="4" borderId="20" xfId="1" applyFont="1" applyFill="1" applyBorder="1" applyAlignment="1">
      <alignment horizontal="center" vertical="center"/>
    </xf>
    <xf numFmtId="43" fontId="2" fillId="4" borderId="21" xfId="1" applyFont="1" applyFill="1" applyBorder="1" applyAlignment="1">
      <alignment horizontal="center" vertical="center"/>
    </xf>
    <xf numFmtId="43" fontId="2" fillId="4" borderId="19" xfId="1" applyFont="1" applyFill="1" applyBorder="1" applyAlignment="1">
      <alignment horizontal="center" vertical="center"/>
    </xf>
    <xf numFmtId="43" fontId="4" fillId="4" borderId="24" xfId="1" applyFont="1" applyFill="1" applyBorder="1" applyAlignment="1">
      <alignment horizontal="center" vertical="center"/>
    </xf>
    <xf numFmtId="43" fontId="2" fillId="16" borderId="24" xfId="1" applyFont="1" applyFill="1" applyBorder="1" applyAlignment="1">
      <alignment horizontal="center" vertical="center"/>
    </xf>
    <xf numFmtId="43" fontId="2" fillId="6" borderId="24" xfId="1" applyFont="1" applyFill="1" applyBorder="1" applyAlignment="1">
      <alignment horizontal="center" vertical="center"/>
    </xf>
    <xf numFmtId="43" fontId="2" fillId="17" borderId="56" xfId="1" applyFont="1" applyFill="1" applyBorder="1" applyAlignment="1">
      <alignment horizontal="center" vertical="center"/>
    </xf>
    <xf numFmtId="3" fontId="2" fillId="20" borderId="30" xfId="0" applyNumberFormat="1" applyFont="1" applyFill="1" applyBorder="1" applyAlignment="1">
      <alignment horizontal="center" vertical="center"/>
    </xf>
    <xf numFmtId="3" fontId="2" fillId="20" borderId="28" xfId="0" applyNumberFormat="1" applyFont="1" applyFill="1" applyBorder="1" applyAlignment="1">
      <alignment horizontal="center" vertical="center"/>
    </xf>
    <xf numFmtId="3" fontId="2" fillId="21" borderId="26" xfId="0" applyNumberFormat="1" applyFont="1" applyFill="1" applyBorder="1" applyAlignment="1">
      <alignment horizontal="center" vertical="center"/>
    </xf>
    <xf numFmtId="3" fontId="4" fillId="21" borderId="31" xfId="0" applyNumberFormat="1" applyFont="1" applyFill="1" applyBorder="1" applyAlignment="1">
      <alignment horizontal="center" vertical="center"/>
    </xf>
    <xf numFmtId="43" fontId="2" fillId="3" borderId="27" xfId="1" applyFont="1" applyFill="1" applyBorder="1" applyAlignment="1">
      <alignment horizontal="center" vertical="center"/>
    </xf>
    <xf numFmtId="43" fontId="2" fillId="3" borderId="28" xfId="1" applyFont="1" applyFill="1" applyBorder="1" applyAlignment="1">
      <alignment horizontal="center" vertical="center"/>
    </xf>
    <xf numFmtId="43" fontId="2" fillId="3" borderId="26" xfId="1" applyFont="1" applyFill="1" applyBorder="1" applyAlignment="1">
      <alignment horizontal="center" vertical="center"/>
    </xf>
    <xf numFmtId="43" fontId="4" fillId="3" borderId="31" xfId="1" applyFont="1" applyFill="1" applyBorder="1" applyAlignment="1">
      <alignment horizontal="center" vertical="center"/>
    </xf>
    <xf numFmtId="43" fontId="2" fillId="4" borderId="27" xfId="1" applyFont="1" applyFill="1" applyBorder="1" applyAlignment="1">
      <alignment horizontal="center" vertical="center"/>
    </xf>
    <xf numFmtId="43" fontId="2" fillId="4" borderId="28" xfId="1" applyFont="1" applyFill="1" applyBorder="1" applyAlignment="1">
      <alignment horizontal="center" vertical="center"/>
    </xf>
    <xf numFmtId="43" fontId="2" fillId="4" borderId="26" xfId="1" applyFont="1" applyFill="1" applyBorder="1" applyAlignment="1">
      <alignment horizontal="center" vertical="center"/>
    </xf>
    <xf numFmtId="43" fontId="4" fillId="4" borderId="31" xfId="1" applyFont="1" applyFill="1" applyBorder="1" applyAlignment="1">
      <alignment horizontal="center" vertical="center"/>
    </xf>
    <xf numFmtId="43" fontId="2" fillId="16" borderId="31" xfId="1" applyFont="1" applyFill="1" applyBorder="1" applyAlignment="1">
      <alignment horizontal="center" vertical="center"/>
    </xf>
    <xf numFmtId="43" fontId="2" fillId="6" borderId="31" xfId="1" applyFont="1" applyFill="1" applyBorder="1" applyAlignment="1">
      <alignment horizontal="center" vertical="center"/>
    </xf>
    <xf numFmtId="43" fontId="2" fillId="17" borderId="57" xfId="1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4" borderId="5" xfId="0" applyFont="1" applyFill="1" applyBorder="1" applyAlignment="1">
      <alignment horizontal="center" vertical="center"/>
    </xf>
    <xf numFmtId="165" fontId="4" fillId="2" borderId="8" xfId="1" applyNumberFormat="1" applyFont="1" applyFill="1" applyBorder="1" applyAlignment="1">
      <alignment horizontal="center" vertical="center"/>
    </xf>
    <xf numFmtId="165" fontId="4" fillId="2" borderId="9" xfId="1" applyNumberFormat="1" applyFont="1" applyFill="1" applyBorder="1" applyAlignment="1">
      <alignment horizontal="center" vertical="center"/>
    </xf>
    <xf numFmtId="165" fontId="4" fillId="3" borderId="8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14" fontId="9" fillId="0" borderId="0" xfId="0" applyNumberFormat="1" applyFont="1" applyFill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14" fontId="0" fillId="0" borderId="0" xfId="0" applyNumberFormat="1" applyFill="1" applyAlignment="1">
      <alignment horizontal="right" vertical="center"/>
    </xf>
    <xf numFmtId="14" fontId="2" fillId="0" borderId="0" xfId="0" applyNumberFormat="1" applyFont="1" applyFill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165" fontId="6" fillId="3" borderId="6" xfId="1" applyNumberFormat="1" applyFont="1" applyFill="1" applyBorder="1" applyAlignment="1">
      <alignment vertical="center"/>
    </xf>
    <xf numFmtId="43" fontId="6" fillId="16" borderId="6" xfId="1" applyFont="1" applyFill="1" applyBorder="1" applyAlignment="1">
      <alignment vertical="center"/>
    </xf>
    <xf numFmtId="43" fontId="6" fillId="16" borderId="4" xfId="1" applyFont="1" applyFill="1" applyBorder="1" applyAlignment="1">
      <alignment vertical="center"/>
    </xf>
    <xf numFmtId="43" fontId="6" fillId="16" borderId="5" xfId="1" applyFont="1" applyFill="1" applyBorder="1" applyAlignment="1">
      <alignment vertical="center"/>
    </xf>
    <xf numFmtId="43" fontId="6" fillId="6" borderId="6" xfId="1" applyFont="1" applyFill="1" applyBorder="1" applyAlignment="1">
      <alignment horizontal="center" vertical="center"/>
    </xf>
    <xf numFmtId="43" fontId="6" fillId="6" borderId="4" xfId="1" applyFont="1" applyFill="1" applyBorder="1" applyAlignment="1">
      <alignment horizontal="center" vertical="center"/>
    </xf>
    <xf numFmtId="43" fontId="6" fillId="6" borderId="5" xfId="1" applyFont="1" applyFill="1" applyBorder="1" applyAlignment="1">
      <alignment horizontal="center" vertical="center"/>
    </xf>
    <xf numFmtId="43" fontId="6" fillId="17" borderId="6" xfId="1" applyFont="1" applyFill="1" applyBorder="1" applyAlignment="1">
      <alignment horizontal="center" vertical="center"/>
    </xf>
    <xf numFmtId="43" fontId="6" fillId="17" borderId="4" xfId="1" applyFont="1" applyFill="1" applyBorder="1" applyAlignment="1">
      <alignment horizontal="center" vertical="center"/>
    </xf>
    <xf numFmtId="43" fontId="6" fillId="17" borderId="5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65" fontId="4" fillId="2" borderId="12" xfId="1" applyNumberFormat="1" applyFont="1" applyFill="1" applyBorder="1" applyAlignment="1">
      <alignment horizontal="center" vertical="center"/>
    </xf>
    <xf numFmtId="165" fontId="4" fillId="2" borderId="15" xfId="1" applyNumberFormat="1" applyFont="1" applyFill="1" applyBorder="1" applyAlignment="1">
      <alignment horizontal="center" vertical="center"/>
    </xf>
    <xf numFmtId="165" fontId="4" fillId="2" borderId="16" xfId="1" applyNumberFormat="1" applyFont="1" applyFill="1" applyBorder="1" applyAlignment="1">
      <alignment horizontal="center" vertical="center"/>
    </xf>
    <xf numFmtId="165" fontId="4" fillId="22" borderId="14" xfId="1" applyNumberFormat="1" applyFont="1" applyFill="1" applyBorder="1" applyAlignment="1">
      <alignment horizontal="center" vertical="center"/>
    </xf>
    <xf numFmtId="165" fontId="4" fillId="22" borderId="12" xfId="1" applyNumberFormat="1" applyFont="1" applyFill="1" applyBorder="1" applyAlignment="1">
      <alignment horizontal="center" vertical="center"/>
    </xf>
    <xf numFmtId="165" fontId="4" fillId="8" borderId="12" xfId="1" applyNumberFormat="1" applyFont="1" applyFill="1" applyBorder="1" applyAlignment="1">
      <alignment horizontal="center" vertical="center"/>
    </xf>
    <xf numFmtId="165" fontId="4" fillId="23" borderId="12" xfId="1" applyNumberFormat="1" applyFont="1" applyFill="1" applyBorder="1" applyAlignment="1">
      <alignment horizontal="center" vertical="center"/>
    </xf>
    <xf numFmtId="165" fontId="4" fillId="18" borderId="12" xfId="1" applyNumberFormat="1" applyFont="1" applyFill="1" applyBorder="1" applyAlignment="1">
      <alignment horizontal="center" vertical="center"/>
    </xf>
    <xf numFmtId="165" fontId="4" fillId="18" borderId="15" xfId="1" applyNumberFormat="1" applyFont="1" applyFill="1" applyBorder="1" applyAlignment="1">
      <alignment horizontal="center" vertical="center"/>
    </xf>
    <xf numFmtId="165" fontId="4" fillId="3" borderId="16" xfId="1" applyNumberFormat="1" applyFont="1" applyFill="1" applyBorder="1" applyAlignment="1">
      <alignment horizontal="center" vertical="center"/>
    </xf>
    <xf numFmtId="165" fontId="4" fillId="24" borderId="14" xfId="1" applyNumberFormat="1" applyFont="1" applyFill="1" applyBorder="1" applyAlignment="1">
      <alignment horizontal="center" vertical="center"/>
    </xf>
    <xf numFmtId="165" fontId="4" fillId="24" borderId="12" xfId="1" applyNumberFormat="1" applyFont="1" applyFill="1" applyBorder="1" applyAlignment="1">
      <alignment horizontal="center" vertical="center"/>
    </xf>
    <xf numFmtId="165" fontId="4" fillId="4" borderId="12" xfId="1" applyNumberFormat="1" applyFont="1" applyFill="1" applyBorder="1" applyAlignment="1">
      <alignment horizontal="center" vertical="center"/>
    </xf>
    <xf numFmtId="165" fontId="4" fillId="25" borderId="12" xfId="1" applyNumberFormat="1" applyFont="1" applyFill="1" applyBorder="1" applyAlignment="1">
      <alignment horizontal="center" vertical="center"/>
    </xf>
    <xf numFmtId="165" fontId="4" fillId="25" borderId="15" xfId="1" applyNumberFormat="1" applyFont="1" applyFill="1" applyBorder="1" applyAlignment="1">
      <alignment horizontal="center" vertical="center"/>
    </xf>
    <xf numFmtId="165" fontId="4" fillId="4" borderId="16" xfId="1" applyNumberFormat="1" applyFont="1" applyFill="1" applyBorder="1" applyAlignment="1">
      <alignment horizontal="center" vertical="center"/>
    </xf>
    <xf numFmtId="43" fontId="4" fillId="16" borderId="14" xfId="1" applyFont="1" applyFill="1" applyBorder="1" applyAlignment="1">
      <alignment horizontal="center" vertical="center"/>
    </xf>
    <xf numFmtId="43" fontId="4" fillId="16" borderId="12" xfId="1" applyFont="1" applyFill="1" applyBorder="1" applyAlignment="1">
      <alignment horizontal="center" vertical="center"/>
    </xf>
    <xf numFmtId="43" fontId="4" fillId="16" borderId="13" xfId="1" applyFont="1" applyFill="1" applyBorder="1" applyAlignment="1">
      <alignment horizontal="center" vertical="center"/>
    </xf>
    <xf numFmtId="43" fontId="4" fillId="6" borderId="14" xfId="1" applyFont="1" applyFill="1" applyBorder="1" applyAlignment="1">
      <alignment horizontal="center" vertical="center"/>
    </xf>
    <xf numFmtId="43" fontId="4" fillId="6" borderId="12" xfId="1" applyFont="1" applyFill="1" applyBorder="1" applyAlignment="1">
      <alignment horizontal="center" vertical="center"/>
    </xf>
    <xf numFmtId="43" fontId="4" fillId="6" borderId="13" xfId="1" applyFont="1" applyFill="1" applyBorder="1" applyAlignment="1">
      <alignment horizontal="center" vertical="center"/>
    </xf>
    <xf numFmtId="43" fontId="4" fillId="17" borderId="14" xfId="1" applyFont="1" applyFill="1" applyBorder="1" applyAlignment="1">
      <alignment horizontal="center" vertical="center"/>
    </xf>
    <xf numFmtId="43" fontId="4" fillId="17" borderId="12" xfId="1" applyFont="1" applyFill="1" applyBorder="1" applyAlignment="1">
      <alignment horizontal="center" vertical="center"/>
    </xf>
    <xf numFmtId="43" fontId="4" fillId="17" borderId="13" xfId="1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right" vertical="center"/>
    </xf>
    <xf numFmtId="0" fontId="2" fillId="0" borderId="21" xfId="0" applyFont="1" applyFill="1" applyBorder="1" applyAlignment="1">
      <alignment horizontal="right" vertical="center"/>
    </xf>
    <xf numFmtId="165" fontId="2" fillId="4" borderId="24" xfId="1" applyNumberFormat="1" applyFont="1" applyFill="1" applyBorder="1" applyAlignment="1">
      <alignment horizontal="center" vertical="center"/>
    </xf>
    <xf numFmtId="43" fontId="3" fillId="16" borderId="18" xfId="1" applyFont="1" applyFill="1" applyBorder="1" applyAlignment="1">
      <alignment horizontal="center" vertical="center"/>
    </xf>
    <xf numFmtId="43" fontId="3" fillId="16" borderId="19" xfId="1" applyFont="1" applyFill="1" applyBorder="1" applyAlignment="1">
      <alignment horizontal="center" vertical="center"/>
    </xf>
    <xf numFmtId="43" fontId="3" fillId="16" borderId="22" xfId="1" applyFont="1" applyFill="1" applyBorder="1" applyAlignment="1">
      <alignment horizontal="center" vertical="center"/>
    </xf>
    <xf numFmtId="43" fontId="3" fillId="6" borderId="18" xfId="1" applyFont="1" applyFill="1" applyBorder="1" applyAlignment="1">
      <alignment horizontal="center" vertical="center"/>
    </xf>
    <xf numFmtId="43" fontId="3" fillId="6" borderId="19" xfId="1" applyFont="1" applyFill="1" applyBorder="1" applyAlignment="1">
      <alignment horizontal="center" vertical="center"/>
    </xf>
    <xf numFmtId="43" fontId="3" fillId="6" borderId="22" xfId="1" applyFont="1" applyFill="1" applyBorder="1" applyAlignment="1">
      <alignment horizontal="center" vertical="center"/>
    </xf>
    <xf numFmtId="43" fontId="3" fillId="17" borderId="18" xfId="1" applyFont="1" applyFill="1" applyBorder="1" applyAlignment="1">
      <alignment horizontal="center" vertical="center"/>
    </xf>
    <xf numFmtId="43" fontId="3" fillId="17" borderId="19" xfId="1" applyFont="1" applyFill="1" applyBorder="1" applyAlignment="1">
      <alignment horizontal="center" vertical="center"/>
    </xf>
    <xf numFmtId="43" fontId="3" fillId="17" borderId="22" xfId="1" applyFont="1" applyFill="1" applyBorder="1" applyAlignment="1">
      <alignment horizontal="center" vertical="center"/>
    </xf>
    <xf numFmtId="0" fontId="2" fillId="13" borderId="27" xfId="0" applyFont="1" applyFill="1" applyBorder="1" applyAlignment="1">
      <alignment horizontal="right" vertical="center"/>
    </xf>
    <xf numFmtId="0" fontId="2" fillId="0" borderId="28" xfId="0" applyFont="1" applyFill="1" applyBorder="1" applyAlignment="1">
      <alignment horizontal="right" vertical="center"/>
    </xf>
    <xf numFmtId="165" fontId="2" fillId="4" borderId="31" xfId="1" applyNumberFormat="1" applyFont="1" applyFill="1" applyBorder="1" applyAlignment="1">
      <alignment horizontal="center" vertical="center"/>
    </xf>
    <xf numFmtId="43" fontId="3" fillId="16" borderId="25" xfId="1" applyFont="1" applyFill="1" applyBorder="1" applyAlignment="1">
      <alignment horizontal="center" vertical="center"/>
    </xf>
    <xf numFmtId="43" fontId="3" fillId="16" borderId="26" xfId="1" applyFont="1" applyFill="1" applyBorder="1" applyAlignment="1">
      <alignment horizontal="center" vertical="center"/>
    </xf>
    <xf numFmtId="43" fontId="3" fillId="16" borderId="29" xfId="1" applyFont="1" applyFill="1" applyBorder="1" applyAlignment="1">
      <alignment horizontal="center" vertical="center"/>
    </xf>
    <xf numFmtId="43" fontId="3" fillId="6" borderId="25" xfId="1" applyFont="1" applyFill="1" applyBorder="1" applyAlignment="1">
      <alignment horizontal="center" vertical="center"/>
    </xf>
    <xf numFmtId="43" fontId="3" fillId="6" borderId="26" xfId="1" applyFont="1" applyFill="1" applyBorder="1" applyAlignment="1">
      <alignment horizontal="center" vertical="center"/>
    </xf>
    <xf numFmtId="43" fontId="3" fillId="6" borderId="29" xfId="1" applyFont="1" applyFill="1" applyBorder="1" applyAlignment="1">
      <alignment horizontal="center" vertical="center"/>
    </xf>
    <xf numFmtId="43" fontId="3" fillId="17" borderId="25" xfId="1" applyFont="1" applyFill="1" applyBorder="1" applyAlignment="1">
      <alignment horizontal="center" vertical="center"/>
    </xf>
    <xf numFmtId="43" fontId="3" fillId="17" borderId="26" xfId="1" applyFont="1" applyFill="1" applyBorder="1" applyAlignment="1">
      <alignment horizontal="center" vertical="center"/>
    </xf>
    <xf numFmtId="43" fontId="3" fillId="17" borderId="29" xfId="1" applyFont="1" applyFill="1" applyBorder="1" applyAlignment="1">
      <alignment horizontal="center" vertical="center"/>
    </xf>
    <xf numFmtId="0" fontId="4" fillId="14" borderId="53" xfId="0" applyFont="1" applyFill="1" applyBorder="1" applyAlignment="1">
      <alignment horizontal="right" vertical="center"/>
    </xf>
    <xf numFmtId="3" fontId="4" fillId="15" borderId="52" xfId="0" applyNumberFormat="1" applyFont="1" applyFill="1" applyBorder="1" applyAlignment="1">
      <alignment horizontal="center" vertical="center"/>
    </xf>
    <xf numFmtId="165" fontId="4" fillId="15" borderId="52" xfId="1" applyNumberFormat="1" applyFont="1" applyFill="1" applyBorder="1" applyAlignment="1">
      <alignment horizontal="center" vertical="center"/>
    </xf>
    <xf numFmtId="165" fontId="4" fillId="15" borderId="53" xfId="1" applyNumberFormat="1" applyFont="1" applyFill="1" applyBorder="1" applyAlignment="1">
      <alignment horizontal="center" vertical="center"/>
    </xf>
    <xf numFmtId="165" fontId="4" fillId="15" borderId="44" xfId="1" applyNumberFormat="1" applyFont="1" applyFill="1" applyBorder="1" applyAlignment="1">
      <alignment horizontal="center" vertical="center"/>
    </xf>
    <xf numFmtId="165" fontId="4" fillId="15" borderId="40" xfId="1" applyNumberFormat="1" applyFont="1" applyFill="1" applyBorder="1" applyAlignment="1">
      <alignment horizontal="center" vertical="center"/>
    </xf>
    <xf numFmtId="165" fontId="4" fillId="15" borderId="54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65" fontId="4" fillId="4" borderId="14" xfId="1" applyNumberFormat="1" applyFont="1" applyFill="1" applyBorder="1" applyAlignment="1">
      <alignment horizontal="center" vertical="center"/>
    </xf>
    <xf numFmtId="165" fontId="4" fillId="23" borderId="15" xfId="1" applyNumberFormat="1" applyFont="1" applyFill="1" applyBorder="1" applyAlignment="1">
      <alignment horizontal="center" vertical="center"/>
    </xf>
    <xf numFmtId="43" fontId="4" fillId="4" borderId="16" xfId="1" applyFont="1" applyFill="1" applyBorder="1" applyAlignment="1">
      <alignment horizontal="center" vertical="center"/>
    </xf>
    <xf numFmtId="43" fontId="4" fillId="16" borderId="11" xfId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3" fontId="2" fillId="21" borderId="20" xfId="0" applyNumberFormat="1" applyFont="1" applyFill="1" applyBorder="1" applyAlignment="1">
      <alignment horizontal="center" vertical="center"/>
    </xf>
    <xf numFmtId="0" fontId="2" fillId="21" borderId="21" xfId="0" applyFont="1" applyFill="1" applyBorder="1" applyAlignment="1">
      <alignment vertical="center"/>
    </xf>
    <xf numFmtId="3" fontId="2" fillId="21" borderId="21" xfId="0" applyNumberFormat="1" applyFont="1" applyFill="1" applyBorder="1" applyAlignment="1">
      <alignment horizontal="center" vertical="center" wrapText="1"/>
    </xf>
    <xf numFmtId="3" fontId="2" fillId="21" borderId="19" xfId="0" applyNumberFormat="1" applyFont="1" applyFill="1" applyBorder="1" applyAlignment="1">
      <alignment horizontal="center" vertical="center"/>
    </xf>
    <xf numFmtId="3" fontId="2" fillId="10" borderId="23" xfId="0" applyNumberFormat="1" applyFont="1" applyFill="1" applyBorder="1" applyAlignment="1">
      <alignment horizontal="center" vertical="center"/>
    </xf>
    <xf numFmtId="3" fontId="2" fillId="10" borderId="21" xfId="0" applyNumberFormat="1" applyFont="1" applyFill="1" applyBorder="1" applyAlignment="1">
      <alignment horizontal="center" vertical="center"/>
    </xf>
    <xf numFmtId="3" fontId="2" fillId="10" borderId="21" xfId="0" applyNumberFormat="1" applyFont="1" applyFill="1" applyBorder="1" applyAlignment="1">
      <alignment horizontal="center" vertical="center" wrapText="1"/>
    </xf>
    <xf numFmtId="3" fontId="2" fillId="10" borderId="19" xfId="0" applyNumberFormat="1" applyFont="1" applyFill="1" applyBorder="1" applyAlignment="1">
      <alignment horizontal="center" vertical="center"/>
    </xf>
    <xf numFmtId="3" fontId="4" fillId="10" borderId="24" xfId="0" applyNumberFormat="1" applyFont="1" applyFill="1" applyBorder="1" applyAlignment="1">
      <alignment horizontal="center" vertical="center"/>
    </xf>
    <xf numFmtId="3" fontId="2" fillId="4" borderId="20" xfId="0" applyNumberFormat="1" applyFont="1" applyFill="1" applyBorder="1" applyAlignment="1">
      <alignment horizontal="center" vertical="center"/>
    </xf>
    <xf numFmtId="3" fontId="2" fillId="4" borderId="21" xfId="0" applyNumberFormat="1" applyFont="1" applyFill="1" applyBorder="1" applyAlignment="1">
      <alignment horizontal="center" vertical="center"/>
    </xf>
    <xf numFmtId="3" fontId="0" fillId="4" borderId="21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vertical="center"/>
    </xf>
    <xf numFmtId="3" fontId="0" fillId="4" borderId="21" xfId="0" applyNumberFormat="1" applyFill="1" applyBorder="1" applyAlignment="1">
      <alignment horizontal="center" vertical="center" wrapText="1"/>
    </xf>
    <xf numFmtId="3" fontId="0" fillId="4" borderId="19" xfId="0" applyNumberFormat="1" applyFill="1" applyBorder="1" applyAlignment="1">
      <alignment horizontal="center" vertical="center"/>
    </xf>
    <xf numFmtId="43" fontId="2" fillId="16" borderId="56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13" borderId="25" xfId="0" applyFont="1" applyFill="1" applyBorder="1" applyAlignment="1">
      <alignment horizontal="center" vertical="center"/>
    </xf>
    <xf numFmtId="0" fontId="2" fillId="0" borderId="31" xfId="0" applyFont="1" applyBorder="1" applyAlignment="1">
      <alignment vertical="center"/>
    </xf>
    <xf numFmtId="3" fontId="2" fillId="21" borderId="27" xfId="0" applyNumberFormat="1" applyFont="1" applyFill="1" applyBorder="1" applyAlignment="1">
      <alignment horizontal="center" vertical="center"/>
    </xf>
    <xf numFmtId="3" fontId="2" fillId="10" borderId="30" xfId="0" applyNumberFormat="1" applyFont="1" applyFill="1" applyBorder="1" applyAlignment="1">
      <alignment horizontal="center" vertical="center"/>
    </xf>
    <xf numFmtId="3" fontId="2" fillId="10" borderId="28" xfId="0" applyNumberFormat="1" applyFont="1" applyFill="1" applyBorder="1" applyAlignment="1">
      <alignment horizontal="center" vertical="center"/>
    </xf>
    <xf numFmtId="3" fontId="11" fillId="10" borderId="28" xfId="0" applyNumberFormat="1" applyFont="1" applyFill="1" applyBorder="1" applyAlignment="1">
      <alignment horizontal="center" vertical="center"/>
    </xf>
    <xf numFmtId="3" fontId="2" fillId="10" borderId="26" xfId="0" applyNumberFormat="1" applyFont="1" applyFill="1" applyBorder="1" applyAlignment="1">
      <alignment horizontal="center" vertical="center"/>
    </xf>
    <xf numFmtId="3" fontId="4" fillId="10" borderId="31" xfId="0" applyNumberFormat="1" applyFont="1" applyFill="1" applyBorder="1" applyAlignment="1">
      <alignment horizontal="center" vertical="center"/>
    </xf>
    <xf numFmtId="3" fontId="2" fillId="4" borderId="27" xfId="0" applyNumberFormat="1" applyFont="1" applyFill="1" applyBorder="1" applyAlignment="1">
      <alignment horizontal="center" vertical="center"/>
    </xf>
    <xf numFmtId="3" fontId="2" fillId="4" borderId="28" xfId="0" applyNumberFormat="1" applyFont="1" applyFill="1" applyBorder="1" applyAlignment="1">
      <alignment horizontal="center" vertical="center"/>
    </xf>
    <xf numFmtId="3" fontId="0" fillId="4" borderId="28" xfId="0" applyNumberFormat="1" applyFill="1" applyBorder="1" applyAlignment="1">
      <alignment horizontal="center" vertical="center"/>
    </xf>
    <xf numFmtId="3" fontId="0" fillId="4" borderId="26" xfId="0" applyNumberFormat="1" applyFill="1" applyBorder="1" applyAlignment="1">
      <alignment horizontal="center" vertical="center"/>
    </xf>
    <xf numFmtId="43" fontId="2" fillId="16" borderId="57" xfId="1" applyFont="1" applyFill="1" applyBorder="1" applyAlignment="1">
      <alignment horizontal="center" vertical="center"/>
    </xf>
    <xf numFmtId="0" fontId="2" fillId="13" borderId="58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vertical="center"/>
    </xf>
    <xf numFmtId="3" fontId="2" fillId="21" borderId="36" xfId="0" applyNumberFormat="1" applyFont="1" applyFill="1" applyBorder="1" applyAlignment="1">
      <alignment horizontal="center" vertical="center"/>
    </xf>
    <xf numFmtId="3" fontId="2" fillId="2" borderId="34" xfId="0" applyNumberFormat="1" applyFont="1" applyFill="1" applyBorder="1" applyAlignment="1">
      <alignment horizontal="center" vertical="center"/>
    </xf>
    <xf numFmtId="3" fontId="2" fillId="21" borderId="32" xfId="0" applyNumberFormat="1" applyFont="1" applyFill="1" applyBorder="1" applyAlignment="1">
      <alignment horizontal="center" vertical="center"/>
    </xf>
    <xf numFmtId="3" fontId="4" fillId="21" borderId="37" xfId="0" applyNumberFormat="1" applyFont="1" applyFill="1" applyBorder="1" applyAlignment="1">
      <alignment horizontal="center" vertical="center"/>
    </xf>
    <xf numFmtId="3" fontId="2" fillId="10" borderId="33" xfId="0" applyNumberFormat="1" applyFont="1" applyFill="1" applyBorder="1" applyAlignment="1">
      <alignment horizontal="center" vertical="center"/>
    </xf>
    <xf numFmtId="3" fontId="2" fillId="10" borderId="34" xfId="0" applyNumberFormat="1" applyFont="1" applyFill="1" applyBorder="1" applyAlignment="1">
      <alignment horizontal="center" vertical="center"/>
    </xf>
    <xf numFmtId="3" fontId="2" fillId="10" borderId="32" xfId="0" applyNumberFormat="1" applyFont="1" applyFill="1" applyBorder="1" applyAlignment="1">
      <alignment horizontal="center" vertical="center"/>
    </xf>
    <xf numFmtId="3" fontId="4" fillId="10" borderId="37" xfId="0" applyNumberFormat="1" applyFont="1" applyFill="1" applyBorder="1" applyAlignment="1">
      <alignment horizontal="center" vertical="center"/>
    </xf>
    <xf numFmtId="3" fontId="2" fillId="4" borderId="36" xfId="0" applyNumberFormat="1" applyFont="1" applyFill="1" applyBorder="1" applyAlignment="1">
      <alignment horizontal="center" vertical="center"/>
    </xf>
    <xf numFmtId="3" fontId="2" fillId="4" borderId="34" xfId="0" applyNumberFormat="1" applyFont="1" applyFill="1" applyBorder="1" applyAlignment="1">
      <alignment horizontal="center" vertical="center"/>
    </xf>
    <xf numFmtId="3" fontId="0" fillId="4" borderId="34" xfId="0" applyNumberFormat="1" applyFill="1" applyBorder="1" applyAlignment="1">
      <alignment horizontal="center" vertical="center"/>
    </xf>
    <xf numFmtId="3" fontId="0" fillId="4" borderId="32" xfId="0" applyNumberFormat="1" applyFill="1" applyBorder="1" applyAlignment="1">
      <alignment horizontal="center" vertical="center"/>
    </xf>
    <xf numFmtId="43" fontId="4" fillId="4" borderId="37" xfId="1" applyFont="1" applyFill="1" applyBorder="1" applyAlignment="1">
      <alignment horizontal="center" vertical="center"/>
    </xf>
    <xf numFmtId="43" fontId="2" fillId="16" borderId="7" xfId="1" applyFont="1" applyFill="1" applyBorder="1" applyAlignment="1">
      <alignment horizontal="center" vertical="center"/>
    </xf>
    <xf numFmtId="43" fontId="2" fillId="16" borderId="32" xfId="1" applyFont="1" applyFill="1" applyBorder="1" applyAlignment="1">
      <alignment horizontal="center" vertical="center"/>
    </xf>
    <xf numFmtId="43" fontId="2" fillId="16" borderId="35" xfId="1" applyFont="1" applyFill="1" applyBorder="1" applyAlignment="1">
      <alignment horizontal="center" vertical="center"/>
    </xf>
    <xf numFmtId="43" fontId="2" fillId="6" borderId="59" xfId="1" applyFont="1" applyFill="1" applyBorder="1" applyAlignment="1">
      <alignment horizontal="center" vertical="center"/>
    </xf>
    <xf numFmtId="43" fontId="2" fillId="6" borderId="32" xfId="1" applyFont="1" applyFill="1" applyBorder="1" applyAlignment="1">
      <alignment horizontal="center" vertical="center"/>
    </xf>
    <xf numFmtId="43" fontId="2" fillId="6" borderId="35" xfId="1" applyFont="1" applyFill="1" applyBorder="1" applyAlignment="1">
      <alignment horizontal="center" vertical="center"/>
    </xf>
    <xf numFmtId="43" fontId="2" fillId="17" borderId="59" xfId="1" applyFont="1" applyFill="1" applyBorder="1" applyAlignment="1">
      <alignment horizontal="center" vertical="center"/>
    </xf>
    <xf numFmtId="43" fontId="2" fillId="17" borderId="32" xfId="1" applyFont="1" applyFill="1" applyBorder="1" applyAlignment="1">
      <alignment horizontal="center" vertical="center"/>
    </xf>
    <xf numFmtId="43" fontId="2" fillId="17" borderId="35" xfId="1" applyFont="1" applyFill="1" applyBorder="1" applyAlignment="1">
      <alignment horizontal="center" vertical="center"/>
    </xf>
    <xf numFmtId="0" fontId="2" fillId="13" borderId="18" xfId="0" applyFont="1" applyFill="1" applyBorder="1" applyAlignment="1">
      <alignment horizontal="center" vertical="center"/>
    </xf>
    <xf numFmtId="0" fontId="0" fillId="0" borderId="5" xfId="0" applyBorder="1"/>
    <xf numFmtId="3" fontId="4" fillId="15" borderId="53" xfId="0" applyNumberFormat="1" applyFont="1" applyFill="1" applyBorder="1" applyAlignment="1">
      <alignment horizontal="center" vertical="center"/>
    </xf>
    <xf numFmtId="3" fontId="4" fillId="15" borderId="54" xfId="0" applyNumberFormat="1" applyFont="1" applyFill="1" applyBorder="1" applyAlignment="1">
      <alignment horizontal="center" vertical="center"/>
    </xf>
    <xf numFmtId="3" fontId="4" fillId="15" borderId="55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3" fontId="2" fillId="20" borderId="20" xfId="0" applyNumberFormat="1" applyFont="1" applyFill="1" applyBorder="1" applyAlignment="1">
      <alignment horizontal="center" vertical="center"/>
    </xf>
    <xf numFmtId="3" fontId="4" fillId="21" borderId="22" xfId="0" applyNumberFormat="1" applyFont="1" applyFill="1" applyBorder="1" applyAlignment="1">
      <alignment horizontal="center" vertical="center"/>
    </xf>
    <xf numFmtId="43" fontId="2" fillId="3" borderId="23" xfId="1" applyFont="1" applyFill="1" applyBorder="1" applyAlignment="1">
      <alignment horizontal="center" vertical="center"/>
    </xf>
    <xf numFmtId="43" fontId="4" fillId="3" borderId="22" xfId="1" applyFont="1" applyFill="1" applyBorder="1" applyAlignment="1">
      <alignment horizontal="center" vertical="center"/>
    </xf>
    <xf numFmtId="43" fontId="4" fillId="4" borderId="22" xfId="1" applyFont="1" applyFill="1" applyBorder="1" applyAlignment="1">
      <alignment horizontal="center" vertical="center"/>
    </xf>
    <xf numFmtId="43" fontId="2" fillId="16" borderId="20" xfId="1" applyFont="1" applyFill="1" applyBorder="1" applyAlignment="1">
      <alignment horizontal="center" vertical="center"/>
    </xf>
    <xf numFmtId="43" fontId="2" fillId="16" borderId="21" xfId="1" applyFont="1" applyFill="1" applyBorder="1" applyAlignment="1">
      <alignment horizontal="center" vertical="center"/>
    </xf>
    <xf numFmtId="43" fontId="2" fillId="6" borderId="23" xfId="1" applyFont="1" applyFill="1" applyBorder="1" applyAlignment="1">
      <alignment horizontal="center" vertical="center"/>
    </xf>
    <xf numFmtId="43" fontId="2" fillId="6" borderId="21" xfId="1" applyFont="1" applyFill="1" applyBorder="1" applyAlignment="1">
      <alignment horizontal="center" vertical="center"/>
    </xf>
    <xf numFmtId="43" fontId="2" fillId="17" borderId="23" xfId="1" applyFont="1" applyFill="1" applyBorder="1" applyAlignment="1">
      <alignment horizontal="center" vertical="center"/>
    </xf>
    <xf numFmtId="43" fontId="2" fillId="17" borderId="21" xfId="1" applyFont="1" applyFill="1" applyBorder="1" applyAlignment="1">
      <alignment horizontal="center" vertical="center"/>
    </xf>
    <xf numFmtId="43" fontId="2" fillId="17" borderId="24" xfId="1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vertical="center"/>
    </xf>
    <xf numFmtId="3" fontId="2" fillId="20" borderId="27" xfId="0" applyNumberFormat="1" applyFont="1" applyFill="1" applyBorder="1" applyAlignment="1">
      <alignment horizontal="center" vertical="center"/>
    </xf>
    <xf numFmtId="3" fontId="2" fillId="21" borderId="28" xfId="0" applyNumberFormat="1" applyFont="1" applyFill="1" applyBorder="1" applyAlignment="1">
      <alignment horizontal="center" vertical="center"/>
    </xf>
    <xf numFmtId="3" fontId="4" fillId="21" borderId="29" xfId="0" applyNumberFormat="1" applyFont="1" applyFill="1" applyBorder="1" applyAlignment="1">
      <alignment horizontal="center" vertical="center"/>
    </xf>
    <xf numFmtId="43" fontId="2" fillId="3" borderId="30" xfId="1" applyFont="1" applyFill="1" applyBorder="1" applyAlignment="1">
      <alignment horizontal="center" vertical="center"/>
    </xf>
    <xf numFmtId="43" fontId="4" fillId="3" borderId="29" xfId="1" applyFont="1" applyFill="1" applyBorder="1" applyAlignment="1">
      <alignment horizontal="center" vertical="center"/>
    </xf>
    <xf numFmtId="43" fontId="4" fillId="4" borderId="29" xfId="1" applyFont="1" applyFill="1" applyBorder="1" applyAlignment="1">
      <alignment horizontal="center" vertical="center"/>
    </xf>
    <xf numFmtId="43" fontId="2" fillId="16" borderId="27" xfId="1" applyFont="1" applyFill="1" applyBorder="1" applyAlignment="1">
      <alignment horizontal="center" vertical="center"/>
    </xf>
    <xf numFmtId="43" fontId="2" fillId="16" borderId="28" xfId="1" applyFont="1" applyFill="1" applyBorder="1" applyAlignment="1">
      <alignment horizontal="center" vertical="center"/>
    </xf>
    <xf numFmtId="43" fontId="2" fillId="6" borderId="30" xfId="1" applyFont="1" applyFill="1" applyBorder="1" applyAlignment="1">
      <alignment horizontal="center" vertical="center"/>
    </xf>
    <xf numFmtId="43" fontId="2" fillId="6" borderId="28" xfId="1" applyFont="1" applyFill="1" applyBorder="1" applyAlignment="1">
      <alignment horizontal="center" vertical="center"/>
    </xf>
    <xf numFmtId="43" fontId="2" fillId="17" borderId="30" xfId="1" applyFont="1" applyFill="1" applyBorder="1" applyAlignment="1">
      <alignment horizontal="center" vertical="center"/>
    </xf>
    <xf numFmtId="43" fontId="2" fillId="17" borderId="28" xfId="1" applyFont="1" applyFill="1" applyBorder="1" applyAlignment="1">
      <alignment horizontal="center" vertical="center"/>
    </xf>
    <xf numFmtId="43" fontId="2" fillId="17" borderId="31" xfId="1" applyFont="1" applyFill="1" applyBorder="1" applyAlignment="1">
      <alignment horizontal="center" vertical="center"/>
    </xf>
    <xf numFmtId="0" fontId="2" fillId="0" borderId="32" xfId="0" applyFont="1" applyBorder="1" applyAlignment="1">
      <alignment vertical="center"/>
    </xf>
    <xf numFmtId="165" fontId="2" fillId="2" borderId="27" xfId="1" applyNumberFormat="1" applyFont="1" applyFill="1" applyBorder="1" applyAlignment="1">
      <alignment horizontal="center" vertical="center"/>
    </xf>
    <xf numFmtId="165" fontId="2" fillId="16" borderId="36" xfId="1" applyNumberFormat="1" applyFont="1" applyFill="1" applyBorder="1" applyAlignment="1">
      <alignment horizontal="center" vertical="center"/>
    </xf>
    <xf numFmtId="165" fontId="2" fillId="16" borderId="34" xfId="1" applyNumberFormat="1" applyFont="1" applyFill="1" applyBorder="1" applyAlignment="1">
      <alignment horizontal="center" vertical="center"/>
    </xf>
    <xf numFmtId="165" fontId="2" fillId="16" borderId="32" xfId="1" applyNumberFormat="1" applyFont="1" applyFill="1" applyBorder="1" applyAlignment="1">
      <alignment horizontal="center" vertical="center"/>
    </xf>
    <xf numFmtId="165" fontId="2" fillId="16" borderId="37" xfId="1" applyNumberFormat="1" applyFont="1" applyFill="1" applyBorder="1" applyAlignment="1">
      <alignment horizontal="center" vertical="center"/>
    </xf>
    <xf numFmtId="165" fontId="2" fillId="17" borderId="33" xfId="1" applyNumberFormat="1" applyFont="1" applyFill="1" applyBorder="1" applyAlignment="1">
      <alignment horizontal="center" vertical="center"/>
    </xf>
    <xf numFmtId="165" fontId="2" fillId="17" borderId="34" xfId="1" applyNumberFormat="1" applyFont="1" applyFill="1" applyBorder="1" applyAlignment="1">
      <alignment horizontal="center" vertical="center"/>
    </xf>
    <xf numFmtId="165" fontId="2" fillId="17" borderId="32" xfId="1" applyNumberFormat="1" applyFont="1" applyFill="1" applyBorder="1" applyAlignment="1">
      <alignment horizontal="center" vertical="center"/>
    </xf>
    <xf numFmtId="165" fontId="2" fillId="17" borderId="37" xfId="1" applyNumberFormat="1" applyFont="1" applyFill="1" applyBorder="1" applyAlignment="1">
      <alignment horizontal="center" vertical="center"/>
    </xf>
    <xf numFmtId="0" fontId="2" fillId="13" borderId="38" xfId="0" applyFont="1" applyFill="1" applyBorder="1" applyAlignment="1">
      <alignment horizontal="center" vertical="center"/>
    </xf>
    <xf numFmtId="0" fontId="2" fillId="0" borderId="39" xfId="0" applyFont="1" applyBorder="1" applyAlignment="1">
      <alignment vertical="center"/>
    </xf>
    <xf numFmtId="165" fontId="2" fillId="2" borderId="40" xfId="1" applyNumberFormat="1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vertical="center"/>
    </xf>
    <xf numFmtId="165" fontId="2" fillId="2" borderId="46" xfId="1" applyNumberFormat="1" applyFont="1" applyFill="1" applyBorder="1" applyAlignment="1">
      <alignment horizontal="center" vertical="center"/>
    </xf>
    <xf numFmtId="165" fontId="2" fillId="16" borderId="46" xfId="1" applyNumberFormat="1" applyFont="1" applyFill="1" applyBorder="1" applyAlignment="1">
      <alignment horizontal="center" vertical="center"/>
    </xf>
    <xf numFmtId="165" fontId="2" fillId="16" borderId="47" xfId="1" applyNumberFormat="1" applyFont="1" applyFill="1" applyBorder="1" applyAlignment="1">
      <alignment horizontal="center" vertical="center"/>
    </xf>
    <xf numFmtId="165" fontId="2" fillId="16" borderId="45" xfId="1" applyNumberFormat="1" applyFont="1" applyFill="1" applyBorder="1" applyAlignment="1">
      <alignment horizontal="center" vertical="center"/>
    </xf>
    <xf numFmtId="165" fontId="2" fillId="16" borderId="50" xfId="1" applyNumberFormat="1" applyFont="1" applyFill="1" applyBorder="1" applyAlignment="1">
      <alignment horizontal="center" vertical="center"/>
    </xf>
    <xf numFmtId="165" fontId="2" fillId="17" borderId="49" xfId="1" applyNumberFormat="1" applyFont="1" applyFill="1" applyBorder="1" applyAlignment="1">
      <alignment horizontal="center" vertical="center"/>
    </xf>
    <xf numFmtId="165" fontId="2" fillId="17" borderId="47" xfId="1" applyNumberFormat="1" applyFont="1" applyFill="1" applyBorder="1" applyAlignment="1">
      <alignment horizontal="center" vertical="center"/>
    </xf>
    <xf numFmtId="165" fontId="2" fillId="17" borderId="45" xfId="1" applyNumberFormat="1" applyFont="1" applyFill="1" applyBorder="1" applyAlignment="1">
      <alignment horizontal="center" vertical="center"/>
    </xf>
    <xf numFmtId="165" fontId="2" fillId="17" borderId="50" xfId="1" applyNumberFormat="1" applyFont="1" applyFill="1" applyBorder="1" applyAlignment="1">
      <alignment horizontal="center" vertical="center"/>
    </xf>
    <xf numFmtId="3" fontId="2" fillId="2" borderId="49" xfId="0" applyNumberFormat="1" applyFont="1" applyFill="1" applyBorder="1" applyAlignment="1">
      <alignment horizontal="center" vertical="center"/>
    </xf>
    <xf numFmtId="165" fontId="4" fillId="2" borderId="47" xfId="1" applyNumberFormat="1" applyFont="1" applyFill="1" applyBorder="1" applyAlignment="1">
      <alignment horizontal="center" vertical="center"/>
    </xf>
    <xf numFmtId="165" fontId="4" fillId="3" borderId="49" xfId="1" applyNumberFormat="1" applyFont="1" applyFill="1" applyBorder="1" applyAlignment="1">
      <alignment horizontal="center" vertical="center"/>
    </xf>
    <xf numFmtId="165" fontId="4" fillId="18" borderId="28" xfId="1" applyNumberFormat="1" applyFont="1" applyFill="1" applyBorder="1" applyAlignment="1">
      <alignment horizontal="center" vertical="center"/>
    </xf>
    <xf numFmtId="43" fontId="2" fillId="19" borderId="28" xfId="1" applyFont="1" applyFill="1" applyBorder="1" applyAlignment="1">
      <alignment horizontal="center" vertical="center"/>
    </xf>
    <xf numFmtId="43" fontId="2" fillId="6" borderId="27" xfId="1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left" vertical="center"/>
    </xf>
    <xf numFmtId="3" fontId="2" fillId="2" borderId="30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3" fontId="2" fillId="21" borderId="43" xfId="0" applyNumberFormat="1" applyFont="1" applyFill="1" applyBorder="1" applyAlignment="1">
      <alignment horizontal="center" vertical="center"/>
    </xf>
    <xf numFmtId="0" fontId="2" fillId="21" borderId="41" xfId="0" applyFont="1" applyFill="1" applyBorder="1" applyAlignment="1">
      <alignment vertical="center"/>
    </xf>
    <xf numFmtId="3" fontId="2" fillId="21" borderId="41" xfId="0" applyNumberFormat="1" applyFont="1" applyFill="1" applyBorder="1" applyAlignment="1">
      <alignment horizontal="center" vertical="center" wrapText="1"/>
    </xf>
    <xf numFmtId="3" fontId="2" fillId="21" borderId="41" xfId="0" applyNumberFormat="1" applyFont="1" applyFill="1" applyBorder="1" applyAlignment="1">
      <alignment horizontal="center" vertical="center"/>
    </xf>
    <xf numFmtId="3" fontId="4" fillId="21" borderId="42" xfId="0" applyNumberFormat="1" applyFont="1" applyFill="1" applyBorder="1" applyAlignment="1">
      <alignment horizontal="center" vertical="center"/>
    </xf>
    <xf numFmtId="3" fontId="2" fillId="10" borderId="43" xfId="0" applyNumberFormat="1" applyFont="1" applyFill="1" applyBorder="1" applyAlignment="1">
      <alignment horizontal="center" vertical="center"/>
    </xf>
    <xf numFmtId="3" fontId="2" fillId="10" borderId="41" xfId="0" applyNumberFormat="1" applyFont="1" applyFill="1" applyBorder="1" applyAlignment="1">
      <alignment horizontal="center" vertical="center"/>
    </xf>
    <xf numFmtId="3" fontId="2" fillId="10" borderId="41" xfId="0" applyNumberFormat="1" applyFont="1" applyFill="1" applyBorder="1" applyAlignment="1">
      <alignment horizontal="center" vertical="center" wrapText="1"/>
    </xf>
    <xf numFmtId="3" fontId="4" fillId="10" borderId="42" xfId="0" applyNumberFormat="1" applyFont="1" applyFill="1" applyBorder="1" applyAlignment="1">
      <alignment horizontal="center" vertical="center"/>
    </xf>
    <xf numFmtId="3" fontId="2" fillId="4" borderId="43" xfId="0" applyNumberFormat="1" applyFont="1" applyFill="1" applyBorder="1" applyAlignment="1">
      <alignment horizontal="center" vertical="center"/>
    </xf>
    <xf numFmtId="3" fontId="2" fillId="4" borderId="41" xfId="0" applyNumberFormat="1" applyFont="1" applyFill="1" applyBorder="1" applyAlignment="1">
      <alignment horizontal="center" vertical="center"/>
    </xf>
    <xf numFmtId="3" fontId="0" fillId="4" borderId="41" xfId="0" applyNumberFormat="1" applyFill="1" applyBorder="1" applyAlignment="1">
      <alignment horizontal="center" vertical="center"/>
    </xf>
    <xf numFmtId="0" fontId="0" fillId="4" borderId="41" xfId="0" applyFill="1" applyBorder="1" applyAlignment="1">
      <alignment vertical="center"/>
    </xf>
    <xf numFmtId="3" fontId="0" fillId="4" borderId="41" xfId="0" applyNumberFormat="1" applyFill="1" applyBorder="1" applyAlignment="1">
      <alignment horizontal="center" vertical="center" wrapText="1"/>
    </xf>
    <xf numFmtId="3" fontId="0" fillId="4" borderId="39" xfId="0" applyNumberFormat="1" applyFill="1" applyBorder="1" applyAlignment="1">
      <alignment horizontal="center" vertical="center"/>
    </xf>
    <xf numFmtId="43" fontId="4" fillId="4" borderId="44" xfId="1" applyFont="1" applyFill="1" applyBorder="1" applyAlignment="1">
      <alignment horizontal="center" vertical="center"/>
    </xf>
    <xf numFmtId="43" fontId="2" fillId="16" borderId="40" xfId="1" applyFont="1" applyFill="1" applyBorder="1" applyAlignment="1">
      <alignment horizontal="center" vertical="center"/>
    </xf>
    <xf numFmtId="43" fontId="2" fillId="16" borderId="41" xfId="1" applyFont="1" applyFill="1" applyBorder="1" applyAlignment="1">
      <alignment horizontal="center" vertical="center"/>
    </xf>
    <xf numFmtId="43" fontId="2" fillId="16" borderId="44" xfId="1" applyFont="1" applyFill="1" applyBorder="1" applyAlignment="1">
      <alignment horizontal="center" vertical="center"/>
    </xf>
    <xf numFmtId="43" fontId="2" fillId="6" borderId="40" xfId="1" applyFont="1" applyFill="1" applyBorder="1" applyAlignment="1">
      <alignment horizontal="center" vertical="center"/>
    </xf>
    <xf numFmtId="43" fontId="2" fillId="6" borderId="41" xfId="1" applyFont="1" applyFill="1" applyBorder="1" applyAlignment="1">
      <alignment horizontal="center" vertical="center"/>
    </xf>
    <xf numFmtId="43" fontId="2" fillId="6" borderId="44" xfId="1" applyFont="1" applyFill="1" applyBorder="1" applyAlignment="1">
      <alignment horizontal="center" vertical="center"/>
    </xf>
    <xf numFmtId="43" fontId="2" fillId="17" borderId="43" xfId="1" applyFont="1" applyFill="1" applyBorder="1" applyAlignment="1">
      <alignment horizontal="center" vertical="center"/>
    </xf>
    <xf numFmtId="43" fontId="2" fillId="17" borderId="41" xfId="1" applyFont="1" applyFill="1" applyBorder="1" applyAlignment="1">
      <alignment horizontal="center" vertical="center"/>
    </xf>
    <xf numFmtId="43" fontId="2" fillId="17" borderId="44" xfId="1" applyFont="1" applyFill="1" applyBorder="1" applyAlignment="1">
      <alignment horizontal="center" vertical="center"/>
    </xf>
    <xf numFmtId="3" fontId="2" fillId="21" borderId="21" xfId="0" applyNumberFormat="1" applyFont="1" applyFill="1" applyBorder="1" applyAlignment="1">
      <alignment horizontal="center" vertical="center"/>
    </xf>
    <xf numFmtId="3" fontId="11" fillId="10" borderId="21" xfId="0" applyNumberFormat="1" applyFont="1" applyFill="1" applyBorder="1" applyAlignment="1">
      <alignment horizontal="center" vertical="center"/>
    </xf>
    <xf numFmtId="3" fontId="2" fillId="4" borderId="23" xfId="0" applyNumberFormat="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3" fontId="2" fillId="4" borderId="30" xfId="0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3" fontId="2" fillId="2" borderId="39" xfId="0" applyNumberFormat="1" applyFont="1" applyFill="1" applyBorder="1" applyAlignment="1">
      <alignment horizontal="center" vertical="center"/>
    </xf>
    <xf numFmtId="3" fontId="4" fillId="21" borderId="44" xfId="0" applyNumberFormat="1" applyFont="1" applyFill="1" applyBorder="1" applyAlignment="1">
      <alignment horizontal="center" vertical="center"/>
    </xf>
    <xf numFmtId="3" fontId="2" fillId="10" borderId="39" xfId="0" applyNumberFormat="1" applyFont="1" applyFill="1" applyBorder="1" applyAlignment="1">
      <alignment horizontal="center" vertical="center"/>
    </xf>
    <xf numFmtId="3" fontId="4" fillId="10" borderId="44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3" fontId="2" fillId="21" borderId="23" xfId="0" applyNumberFormat="1" applyFont="1" applyFill="1" applyBorder="1" applyAlignment="1">
      <alignment horizontal="center" vertical="center"/>
    </xf>
    <xf numFmtId="3" fontId="2" fillId="10" borderId="20" xfId="0" applyNumberFormat="1" applyFont="1" applyFill="1" applyBorder="1" applyAlignment="1">
      <alignment horizontal="center" vertical="center"/>
    </xf>
    <xf numFmtId="0" fontId="2" fillId="13" borderId="27" xfId="0" applyFont="1" applyFill="1" applyBorder="1" applyAlignment="1">
      <alignment horizontal="left" vertical="center"/>
    </xf>
    <xf numFmtId="3" fontId="0" fillId="2" borderId="30" xfId="0" applyNumberFormat="1" applyFill="1" applyBorder="1" applyAlignment="1">
      <alignment horizontal="center" vertical="center"/>
    </xf>
    <xf numFmtId="3" fontId="0" fillId="2" borderId="26" xfId="0" applyNumberFormat="1" applyFill="1" applyBorder="1" applyAlignment="1">
      <alignment horizontal="center" vertical="center"/>
    </xf>
    <xf numFmtId="165" fontId="0" fillId="2" borderId="31" xfId="1" applyNumberFormat="1" applyFont="1" applyFill="1" applyBorder="1" applyAlignment="1">
      <alignment horizontal="center" vertical="center"/>
    </xf>
    <xf numFmtId="165" fontId="2" fillId="3" borderId="27" xfId="1" applyNumberFormat="1" applyFont="1" applyFill="1" applyBorder="1" applyAlignment="1">
      <alignment horizontal="center" vertical="center"/>
    </xf>
    <xf numFmtId="165" fontId="2" fillId="6" borderId="25" xfId="1" applyNumberFormat="1" applyFont="1" applyFill="1" applyBorder="1" applyAlignment="1">
      <alignment horizontal="center" vertical="center"/>
    </xf>
    <xf numFmtId="165" fontId="2" fillId="3" borderId="57" xfId="1" applyNumberFormat="1" applyFont="1" applyFill="1" applyBorder="1" applyAlignment="1">
      <alignment horizontal="center" vertical="center"/>
    </xf>
    <xf numFmtId="43" fontId="2" fillId="3" borderId="29" xfId="1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3" fontId="4" fillId="2" borderId="21" xfId="0" applyNumberFormat="1" applyFont="1" applyFill="1" applyBorder="1" applyAlignment="1">
      <alignment horizontal="center" vertical="center"/>
    </xf>
    <xf numFmtId="3" fontId="0" fillId="2" borderId="19" xfId="0" applyNumberFormat="1" applyFill="1" applyBorder="1" applyAlignment="1">
      <alignment horizontal="center" vertical="center"/>
    </xf>
    <xf numFmtId="165" fontId="0" fillId="2" borderId="24" xfId="1" applyNumberFormat="1" applyFont="1" applyFill="1" applyBorder="1" applyAlignment="1">
      <alignment horizontal="center" vertical="center"/>
    </xf>
    <xf numFmtId="165" fontId="2" fillId="4" borderId="23" xfId="1" applyNumberFormat="1" applyFont="1" applyFill="1" applyBorder="1" applyAlignment="1">
      <alignment horizontal="center" vertical="center"/>
    </xf>
    <xf numFmtId="165" fontId="2" fillId="4" borderId="19" xfId="1" applyNumberFormat="1" applyFont="1" applyFill="1" applyBorder="1" applyAlignment="1">
      <alignment horizontal="center" vertical="center"/>
    </xf>
    <xf numFmtId="165" fontId="2" fillId="5" borderId="18" xfId="1" applyNumberFormat="1" applyFont="1" applyFill="1" applyBorder="1" applyAlignment="1">
      <alignment horizontal="center" vertical="center"/>
    </xf>
    <xf numFmtId="165" fontId="4" fillId="5" borderId="19" xfId="1" applyNumberFormat="1" applyFont="1" applyFill="1" applyBorder="1" applyAlignment="1">
      <alignment horizontal="center" vertical="center"/>
    </xf>
    <xf numFmtId="165" fontId="2" fillId="5" borderId="22" xfId="1" applyNumberFormat="1" applyFont="1" applyFill="1" applyBorder="1" applyAlignment="1">
      <alignment horizontal="center" vertical="center"/>
    </xf>
    <xf numFmtId="165" fontId="2" fillId="6" borderId="18" xfId="1" applyNumberFormat="1" applyFont="1" applyFill="1" applyBorder="1" applyAlignment="1">
      <alignment horizontal="center" vertical="center"/>
    </xf>
    <xf numFmtId="165" fontId="4" fillId="6" borderId="19" xfId="1" applyNumberFormat="1" applyFont="1" applyFill="1" applyBorder="1" applyAlignment="1">
      <alignment horizontal="center" vertical="center"/>
    </xf>
    <xf numFmtId="165" fontId="2" fillId="6" borderId="22" xfId="1" applyNumberFormat="1" applyFont="1" applyFill="1" applyBorder="1" applyAlignment="1">
      <alignment horizontal="center" vertical="center"/>
    </xf>
    <xf numFmtId="165" fontId="2" fillId="3" borderId="18" xfId="1" applyNumberFormat="1" applyFont="1" applyFill="1" applyBorder="1" applyAlignment="1">
      <alignment horizontal="center" vertical="center"/>
    </xf>
    <xf numFmtId="43" fontId="2" fillId="3" borderId="22" xfId="1" applyFont="1" applyFill="1" applyBorder="1" applyAlignment="1">
      <alignment horizontal="center" vertical="center"/>
    </xf>
    <xf numFmtId="165" fontId="2" fillId="5" borderId="25" xfId="1" applyNumberFormat="1" applyFont="1" applyFill="1" applyBorder="1" applyAlignment="1">
      <alignment horizontal="center" vertical="center"/>
    </xf>
    <xf numFmtId="165" fontId="4" fillId="5" borderId="26" xfId="1" applyNumberFormat="1" applyFont="1" applyFill="1" applyBorder="1" applyAlignment="1">
      <alignment horizontal="center" vertical="center"/>
    </xf>
    <xf numFmtId="165" fontId="2" fillId="5" borderId="29" xfId="1" applyNumberFormat="1" applyFont="1" applyFill="1" applyBorder="1" applyAlignment="1">
      <alignment horizontal="center" vertical="center"/>
    </xf>
    <xf numFmtId="165" fontId="4" fillId="6" borderId="26" xfId="1" applyNumberFormat="1" applyFont="1" applyFill="1" applyBorder="1" applyAlignment="1">
      <alignment horizontal="center" vertical="center"/>
    </xf>
    <xf numFmtId="165" fontId="2" fillId="3" borderId="25" xfId="1" applyNumberFormat="1" applyFont="1" applyFill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13" borderId="1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3" fontId="2" fillId="2" borderId="20" xfId="0" applyNumberFormat="1" applyFont="1" applyFill="1" applyBorder="1" applyAlignment="1">
      <alignment horizontal="center" vertical="center"/>
    </xf>
    <xf numFmtId="165" fontId="4" fillId="4" borderId="20" xfId="1" applyNumberFormat="1" applyFont="1" applyFill="1" applyBorder="1" applyAlignment="1">
      <alignment horizontal="center" vertical="center"/>
    </xf>
    <xf numFmtId="43" fontId="3" fillId="16" borderId="56" xfId="1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right" vertical="center"/>
    </xf>
    <xf numFmtId="0" fontId="2" fillId="0" borderId="31" xfId="0" applyFont="1" applyFill="1" applyBorder="1" applyAlignment="1">
      <alignment horizontal="right" vertical="center"/>
    </xf>
    <xf numFmtId="3" fontId="2" fillId="2" borderId="27" xfId="0" applyNumberFormat="1" applyFont="1" applyFill="1" applyBorder="1" applyAlignment="1">
      <alignment horizontal="center" vertical="center"/>
    </xf>
    <xf numFmtId="165" fontId="4" fillId="4" borderId="27" xfId="1" applyNumberFormat="1" applyFont="1" applyFill="1" applyBorder="1" applyAlignment="1">
      <alignment horizontal="center" vertical="center"/>
    </xf>
    <xf numFmtId="43" fontId="3" fillId="16" borderId="57" xfId="1" applyFont="1" applyFill="1" applyBorder="1" applyAlignment="1">
      <alignment horizontal="center" vertical="center"/>
    </xf>
    <xf numFmtId="0" fontId="2" fillId="13" borderId="58" xfId="0" applyFont="1" applyFill="1" applyBorder="1" applyAlignment="1">
      <alignment horizontal="left" vertical="center"/>
    </xf>
    <xf numFmtId="0" fontId="2" fillId="0" borderId="44" xfId="0" applyFont="1" applyFill="1" applyBorder="1" applyAlignment="1">
      <alignment horizontal="left" vertical="center"/>
    </xf>
    <xf numFmtId="3" fontId="0" fillId="2" borderId="36" xfId="0" applyNumberFormat="1" applyFill="1" applyBorder="1" applyAlignment="1">
      <alignment horizontal="center" vertical="center"/>
    </xf>
    <xf numFmtId="3" fontId="0" fillId="2" borderId="34" xfId="0" applyNumberFormat="1" applyFill="1" applyBorder="1" applyAlignment="1">
      <alignment horizontal="center" vertical="center"/>
    </xf>
    <xf numFmtId="3" fontId="4" fillId="2" borderId="34" xfId="0" applyNumberFormat="1" applyFont="1" applyFill="1" applyBorder="1" applyAlignment="1">
      <alignment horizontal="center" vertical="center"/>
    </xf>
    <xf numFmtId="3" fontId="0" fillId="2" borderId="32" xfId="0" applyNumberFormat="1" applyFill="1" applyBorder="1" applyAlignment="1">
      <alignment horizontal="center" vertical="center"/>
    </xf>
    <xf numFmtId="165" fontId="0" fillId="2" borderId="37" xfId="1" applyNumberFormat="1" applyFont="1" applyFill="1" applyBorder="1" applyAlignment="1">
      <alignment horizontal="center" vertical="center"/>
    </xf>
    <xf numFmtId="165" fontId="4" fillId="3" borderId="37" xfId="1" applyNumberFormat="1" applyFont="1" applyFill="1" applyBorder="1" applyAlignment="1">
      <alignment horizontal="center" vertical="center"/>
    </xf>
    <xf numFmtId="165" fontId="2" fillId="4" borderId="32" xfId="1" applyNumberFormat="1" applyFont="1" applyFill="1" applyBorder="1" applyAlignment="1">
      <alignment horizontal="center" vertical="center"/>
    </xf>
    <xf numFmtId="43" fontId="2" fillId="4" borderId="37" xfId="1" applyFont="1" applyFill="1" applyBorder="1" applyAlignment="1">
      <alignment horizontal="center" vertical="center"/>
    </xf>
    <xf numFmtId="165" fontId="2" fillId="5" borderId="7" xfId="1" applyNumberFormat="1" applyFont="1" applyFill="1" applyBorder="1" applyAlignment="1">
      <alignment horizontal="center" vertical="center"/>
    </xf>
    <xf numFmtId="165" fontId="4" fillId="5" borderId="32" xfId="1" applyNumberFormat="1" applyFont="1" applyFill="1" applyBorder="1" applyAlignment="1">
      <alignment horizontal="center" vertical="center"/>
    </xf>
    <xf numFmtId="165" fontId="2" fillId="5" borderId="35" xfId="1" applyNumberFormat="1" applyFont="1" applyFill="1" applyBorder="1" applyAlignment="1">
      <alignment horizontal="center" vertical="center"/>
    </xf>
    <xf numFmtId="165" fontId="2" fillId="6" borderId="59" xfId="1" applyNumberFormat="1" applyFont="1" applyFill="1" applyBorder="1" applyAlignment="1">
      <alignment horizontal="center" vertical="center"/>
    </xf>
    <xf numFmtId="165" fontId="4" fillId="6" borderId="32" xfId="1" applyNumberFormat="1" applyFont="1" applyFill="1" applyBorder="1" applyAlignment="1">
      <alignment horizontal="center" vertical="center"/>
    </xf>
    <xf numFmtId="165" fontId="2" fillId="6" borderId="35" xfId="1" applyNumberFormat="1" applyFont="1" applyFill="1" applyBorder="1" applyAlignment="1">
      <alignment horizontal="center" vertical="center"/>
    </xf>
    <xf numFmtId="165" fontId="2" fillId="3" borderId="59" xfId="1" applyNumberFormat="1" applyFont="1" applyFill="1" applyBorder="1" applyAlignment="1">
      <alignment horizontal="center" vertical="center"/>
    </xf>
    <xf numFmtId="165" fontId="4" fillId="3" borderId="32" xfId="1" applyNumberFormat="1" applyFont="1" applyFill="1" applyBorder="1" applyAlignment="1">
      <alignment horizontal="center" vertical="center"/>
    </xf>
    <xf numFmtId="43" fontId="2" fillId="3" borderId="35" xfId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165" fontId="2" fillId="5" borderId="56" xfId="1" applyNumberFormat="1" applyFont="1" applyFill="1" applyBorder="1" applyAlignment="1">
      <alignment horizontal="center" vertical="center"/>
    </xf>
    <xf numFmtId="0" fontId="2" fillId="0" borderId="31" xfId="0" applyFont="1" applyBorder="1" applyAlignment="1">
      <alignment horizontal="left" vertical="center"/>
    </xf>
    <xf numFmtId="165" fontId="2" fillId="5" borderId="57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F15"/>
  <sheetViews>
    <sheetView topLeftCell="A2" workbookViewId="0">
      <selection activeCell="G27" sqref="G27"/>
    </sheetView>
  </sheetViews>
  <sheetFormatPr baseColWidth="10" defaultColWidth="9.140625" defaultRowHeight="15" x14ac:dyDescent="0.25"/>
  <sheetData>
    <row r="1" spans="1:84" s="4" customFormat="1" hidden="1" x14ac:dyDescent="0.25">
      <c r="A1" s="1"/>
      <c r="B1" s="1"/>
      <c r="C1" s="2"/>
      <c r="D1" s="3"/>
      <c r="E1" s="3"/>
      <c r="R1" s="5"/>
      <c r="S1" s="6"/>
      <c r="T1" s="6"/>
      <c r="U1" s="6"/>
      <c r="V1" s="6"/>
      <c r="W1" s="5"/>
      <c r="X1" s="5"/>
      <c r="Y1" s="5"/>
      <c r="Z1" s="5"/>
      <c r="AA1" s="5"/>
      <c r="AB1" s="5"/>
      <c r="AC1" s="5"/>
      <c r="AD1" s="5"/>
      <c r="AE1" s="7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</row>
    <row r="2" spans="1:84" s="4" customFormat="1" x14ac:dyDescent="0.25">
      <c r="A2" s="1"/>
      <c r="B2" s="1"/>
      <c r="C2" s="8" t="s">
        <v>0</v>
      </c>
      <c r="D2" s="3"/>
      <c r="E2" s="9"/>
      <c r="R2" s="5"/>
      <c r="S2" s="6"/>
      <c r="T2" s="6"/>
      <c r="U2" s="6"/>
      <c r="V2" s="6"/>
      <c r="W2" s="5"/>
      <c r="X2" s="5"/>
      <c r="Y2" s="5"/>
      <c r="Z2" s="5"/>
      <c r="AA2" s="5"/>
      <c r="AB2" s="5"/>
      <c r="AC2" s="5"/>
      <c r="AD2" s="5"/>
      <c r="AE2" s="7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</row>
    <row r="3" spans="1:84" s="4" customFormat="1" x14ac:dyDescent="0.25">
      <c r="A3" s="1"/>
      <c r="B3" s="10"/>
      <c r="C3" s="8" t="s">
        <v>1</v>
      </c>
      <c r="D3" s="3"/>
      <c r="E3" s="11"/>
      <c r="R3" s="5"/>
      <c r="S3" s="6"/>
      <c r="T3" s="6"/>
      <c r="U3" s="6"/>
      <c r="V3" s="6"/>
      <c r="W3" s="5"/>
      <c r="X3" s="5"/>
      <c r="Y3" s="5"/>
      <c r="Z3" s="5"/>
      <c r="AA3" s="5"/>
      <c r="AB3" s="5"/>
      <c r="AC3" s="5"/>
      <c r="AD3" s="5"/>
      <c r="AE3" s="7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</row>
    <row r="4" spans="1:84" s="4" customFormat="1" ht="15.75" thickBot="1" x14ac:dyDescent="0.3">
      <c r="A4" s="1"/>
      <c r="B4" s="10"/>
      <c r="C4" s="2"/>
      <c r="D4" s="3"/>
      <c r="E4" s="12"/>
      <c r="R4" s="5"/>
      <c r="S4" s="6"/>
      <c r="T4" s="6"/>
      <c r="U4" s="6"/>
      <c r="V4" s="6"/>
      <c r="W4" s="5"/>
      <c r="X4" s="5"/>
      <c r="Y4" s="5"/>
      <c r="Z4" s="5"/>
      <c r="AA4" s="5"/>
      <c r="AB4" s="5"/>
      <c r="AC4" s="5"/>
      <c r="AD4" s="5"/>
      <c r="AE4" s="7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</row>
    <row r="5" spans="1:84" s="1" customFormat="1" ht="43.5" customHeight="1" thickBot="1" x14ac:dyDescent="0.3">
      <c r="B5" s="10"/>
      <c r="C5" s="13"/>
      <c r="D5" s="13" t="s">
        <v>2</v>
      </c>
      <c r="E5" s="14"/>
      <c r="F5" s="15" t="s">
        <v>3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8" t="s">
        <v>4</v>
      </c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9"/>
      <c r="AF5" s="20" t="s">
        <v>5</v>
      </c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2"/>
      <c r="AS5" s="23" t="s">
        <v>6</v>
      </c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5"/>
      <c r="BF5" s="26" t="s">
        <v>7</v>
      </c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8"/>
      <c r="BS5" s="29" t="s">
        <v>8</v>
      </c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1"/>
      <c r="CF5" s="6"/>
    </row>
    <row r="6" spans="1:84" s="4" customFormat="1" ht="19.5" customHeight="1" thickBot="1" x14ac:dyDescent="0.3">
      <c r="A6" s="1" t="s">
        <v>9</v>
      </c>
      <c r="B6" s="1" t="s">
        <v>10</v>
      </c>
      <c r="C6" s="13" t="s">
        <v>11</v>
      </c>
      <c r="D6" s="32" t="s">
        <v>12</v>
      </c>
      <c r="E6" s="32" t="s">
        <v>13</v>
      </c>
      <c r="F6" s="33" t="s">
        <v>14</v>
      </c>
      <c r="G6" s="34" t="s">
        <v>15</v>
      </c>
      <c r="H6" s="34" t="s">
        <v>16</v>
      </c>
      <c r="I6" s="34" t="s">
        <v>17</v>
      </c>
      <c r="J6" s="34" t="s">
        <v>18</v>
      </c>
      <c r="K6" s="34" t="s">
        <v>19</v>
      </c>
      <c r="L6" s="34" t="s">
        <v>20</v>
      </c>
      <c r="M6" s="34" t="s">
        <v>21</v>
      </c>
      <c r="N6" s="34" t="s">
        <v>22</v>
      </c>
      <c r="O6" s="34" t="s">
        <v>23</v>
      </c>
      <c r="P6" s="34" t="s">
        <v>24</v>
      </c>
      <c r="Q6" s="34" t="s">
        <v>25</v>
      </c>
      <c r="R6" s="35" t="s">
        <v>26</v>
      </c>
      <c r="S6" s="36" t="s">
        <v>14</v>
      </c>
      <c r="T6" s="37" t="s">
        <v>15</v>
      </c>
      <c r="U6" s="37" t="s">
        <v>16</v>
      </c>
      <c r="V6" s="38" t="s">
        <v>17</v>
      </c>
      <c r="W6" s="38" t="s">
        <v>18</v>
      </c>
      <c r="X6" s="38" t="s">
        <v>19</v>
      </c>
      <c r="Y6" s="39" t="s">
        <v>20</v>
      </c>
      <c r="Z6" s="39" t="s">
        <v>21</v>
      </c>
      <c r="AA6" s="39" t="s">
        <v>22</v>
      </c>
      <c r="AB6" s="40" t="s">
        <v>23</v>
      </c>
      <c r="AC6" s="40" t="s">
        <v>24</v>
      </c>
      <c r="AD6" s="40" t="s">
        <v>25</v>
      </c>
      <c r="AE6" s="41" t="s">
        <v>27</v>
      </c>
      <c r="AF6" s="42" t="s">
        <v>14</v>
      </c>
      <c r="AG6" s="37" t="s">
        <v>15</v>
      </c>
      <c r="AH6" s="37" t="s">
        <v>16</v>
      </c>
      <c r="AI6" s="38" t="s">
        <v>17</v>
      </c>
      <c r="AJ6" s="38" t="s">
        <v>18</v>
      </c>
      <c r="AK6" s="38" t="s">
        <v>19</v>
      </c>
      <c r="AL6" s="43" t="s">
        <v>20</v>
      </c>
      <c r="AM6" s="43" t="s">
        <v>21</v>
      </c>
      <c r="AN6" s="43" t="s">
        <v>22</v>
      </c>
      <c r="AO6" s="44" t="s">
        <v>23</v>
      </c>
      <c r="AP6" s="44" t="s">
        <v>24</v>
      </c>
      <c r="AQ6" s="44" t="s">
        <v>25</v>
      </c>
      <c r="AR6" s="45" t="s">
        <v>26</v>
      </c>
      <c r="AS6" s="46" t="s">
        <v>14</v>
      </c>
      <c r="AT6" s="47" t="s">
        <v>15</v>
      </c>
      <c r="AU6" s="47" t="s">
        <v>16</v>
      </c>
      <c r="AV6" s="47" t="s">
        <v>17</v>
      </c>
      <c r="AW6" s="47" t="s">
        <v>18</v>
      </c>
      <c r="AX6" s="47" t="s">
        <v>19</v>
      </c>
      <c r="AY6" s="47" t="s">
        <v>20</v>
      </c>
      <c r="AZ6" s="47" t="s">
        <v>21</v>
      </c>
      <c r="BA6" s="47" t="s">
        <v>22</v>
      </c>
      <c r="BB6" s="47" t="s">
        <v>23</v>
      </c>
      <c r="BC6" s="47" t="s">
        <v>24</v>
      </c>
      <c r="BD6" s="48" t="s">
        <v>25</v>
      </c>
      <c r="BE6" s="49" t="s">
        <v>26</v>
      </c>
      <c r="BF6" s="50" t="s">
        <v>14</v>
      </c>
      <c r="BG6" s="51" t="s">
        <v>15</v>
      </c>
      <c r="BH6" s="51" t="s">
        <v>16</v>
      </c>
      <c r="BI6" s="51" t="s">
        <v>17</v>
      </c>
      <c r="BJ6" s="51" t="s">
        <v>18</v>
      </c>
      <c r="BK6" s="51" t="s">
        <v>19</v>
      </c>
      <c r="BL6" s="51" t="s">
        <v>20</v>
      </c>
      <c r="BM6" s="51" t="s">
        <v>21</v>
      </c>
      <c r="BN6" s="51" t="s">
        <v>22</v>
      </c>
      <c r="BO6" s="51" t="s">
        <v>23</v>
      </c>
      <c r="BP6" s="51" t="s">
        <v>24</v>
      </c>
      <c r="BQ6" s="52" t="s">
        <v>25</v>
      </c>
      <c r="BR6" s="53" t="s">
        <v>26</v>
      </c>
      <c r="BS6" s="54" t="s">
        <v>14</v>
      </c>
      <c r="BT6" s="55" t="s">
        <v>15</v>
      </c>
      <c r="BU6" s="55" t="s">
        <v>16</v>
      </c>
      <c r="BV6" s="55" t="s">
        <v>17</v>
      </c>
      <c r="BW6" s="55" t="s">
        <v>18</v>
      </c>
      <c r="BX6" s="55" t="s">
        <v>19</v>
      </c>
      <c r="BY6" s="55" t="s">
        <v>20</v>
      </c>
      <c r="BZ6" s="55" t="s">
        <v>21</v>
      </c>
      <c r="CA6" s="55" t="s">
        <v>22</v>
      </c>
      <c r="CB6" s="55" t="s">
        <v>23</v>
      </c>
      <c r="CC6" s="55" t="s">
        <v>24</v>
      </c>
      <c r="CD6" s="56" t="s">
        <v>25</v>
      </c>
      <c r="CE6" s="57" t="s">
        <v>26</v>
      </c>
      <c r="CF6" s="5"/>
    </row>
    <row r="7" spans="1:84" s="4" customFormat="1" ht="12.75" customHeight="1" x14ac:dyDescent="0.25">
      <c r="A7" s="1" t="str">
        <f t="shared" ref="A7:A10" si="0">C7&amp;-B7</f>
        <v>T-IFR160014-21</v>
      </c>
      <c r="B7" s="1">
        <v>21</v>
      </c>
      <c r="C7" s="58" t="s">
        <v>28</v>
      </c>
      <c r="D7" s="59" t="s">
        <v>29</v>
      </c>
      <c r="E7" s="60" t="e">
        <f>+#REF!</f>
        <v>#REF!</v>
      </c>
      <c r="F7" s="61"/>
      <c r="G7" s="62"/>
      <c r="H7" s="62"/>
      <c r="I7" s="62"/>
      <c r="J7" s="62"/>
      <c r="K7" s="62"/>
      <c r="L7" s="62"/>
      <c r="M7" s="62"/>
      <c r="N7" s="63"/>
      <c r="O7" s="63"/>
      <c r="P7" s="63"/>
      <c r="Q7" s="62"/>
      <c r="R7" s="64">
        <f t="shared" ref="R7:R13" si="1">SUM(F7:Q7)</f>
        <v>0</v>
      </c>
      <c r="S7" s="65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7">
        <f t="shared" ref="AE7:AE13" si="2">SUM(S7:AD7)</f>
        <v>0</v>
      </c>
      <c r="AF7" s="68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70">
        <f t="shared" ref="AR7:AR13" si="3">SUM(AF7:AQ7)</f>
        <v>0</v>
      </c>
      <c r="AS7" s="71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3"/>
      <c r="BE7" s="74">
        <f t="shared" ref="BE7:BE13" si="4">SUM(AS7:BD7)</f>
        <v>0</v>
      </c>
      <c r="BF7" s="75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7"/>
      <c r="BR7" s="78">
        <f t="shared" ref="BR7:BR11" si="5">SUM(BF7:BQ7)</f>
        <v>0</v>
      </c>
      <c r="BS7" s="65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79"/>
      <c r="CE7" s="80">
        <f t="shared" ref="CE7:CE13" si="6">SUM(BS7:CD7)</f>
        <v>0</v>
      </c>
      <c r="CF7" s="5"/>
    </row>
    <row r="8" spans="1:84" s="4" customFormat="1" ht="12.75" customHeight="1" x14ac:dyDescent="0.25">
      <c r="A8" s="1" t="str">
        <f t="shared" si="0"/>
        <v>T-IFR160014-22</v>
      </c>
      <c r="B8" s="1">
        <f t="shared" ref="B7:B13" si="7">(IF(E8="Produit",25,IF(E8="CPP",21,IF(E8="Coord / Plaquette / Trad / CPP / FF",21,IF(E8="Meeting Local",26,IF(E8="Meeting Global",22))))))</f>
        <v>22</v>
      </c>
      <c r="C8" s="58" t="s">
        <v>28</v>
      </c>
      <c r="D8" s="81" t="s">
        <v>29</v>
      </c>
      <c r="E8" s="82" t="s">
        <v>30</v>
      </c>
      <c r="F8" s="83"/>
      <c r="G8" s="84"/>
      <c r="H8" s="84"/>
      <c r="I8" s="84"/>
      <c r="J8" s="84"/>
      <c r="K8" s="84"/>
      <c r="L8" s="84"/>
      <c r="M8" s="84"/>
      <c r="N8" s="84"/>
      <c r="O8" s="85"/>
      <c r="P8" s="85"/>
      <c r="Q8" s="84"/>
      <c r="R8" s="86">
        <f t="shared" si="1"/>
        <v>0</v>
      </c>
      <c r="S8" s="87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9">
        <f t="shared" si="2"/>
        <v>0</v>
      </c>
      <c r="AF8" s="90"/>
      <c r="AG8" s="91"/>
      <c r="AH8" s="91"/>
      <c r="AI8" s="91"/>
      <c r="AJ8" s="91"/>
      <c r="AK8" s="91"/>
      <c r="AL8" s="91"/>
      <c r="AM8" s="91"/>
      <c r="AN8" s="91"/>
      <c r="AO8" s="92"/>
      <c r="AP8" s="92"/>
      <c r="AQ8" s="91"/>
      <c r="AR8" s="93">
        <f t="shared" si="3"/>
        <v>0</v>
      </c>
      <c r="AS8" s="94"/>
      <c r="AT8" s="95"/>
      <c r="AU8" s="95"/>
      <c r="AV8" s="95"/>
      <c r="AW8" s="95"/>
      <c r="AX8" s="95"/>
      <c r="AY8" s="95"/>
      <c r="AZ8" s="95"/>
      <c r="BA8" s="95"/>
      <c r="BB8" s="96"/>
      <c r="BC8" s="96"/>
      <c r="BD8" s="97"/>
      <c r="BE8" s="98">
        <f t="shared" si="4"/>
        <v>0</v>
      </c>
      <c r="BF8" s="99"/>
      <c r="BG8" s="100"/>
      <c r="BH8" s="100"/>
      <c r="BI8" s="100"/>
      <c r="BJ8" s="100"/>
      <c r="BK8" s="100"/>
      <c r="BL8" s="100"/>
      <c r="BM8" s="100"/>
      <c r="BN8" s="100"/>
      <c r="BO8" s="101"/>
      <c r="BP8" s="101"/>
      <c r="BQ8" s="102"/>
      <c r="BR8" s="103">
        <f t="shared" si="5"/>
        <v>0</v>
      </c>
      <c r="BS8" s="87"/>
      <c r="BT8" s="88"/>
      <c r="BU8" s="88"/>
      <c r="BV8" s="88"/>
      <c r="BW8" s="88"/>
      <c r="BX8" s="88"/>
      <c r="BY8" s="88"/>
      <c r="BZ8" s="88"/>
      <c r="CA8" s="88"/>
      <c r="CB8" s="104"/>
      <c r="CC8" s="104"/>
      <c r="CD8" s="105"/>
      <c r="CE8" s="106">
        <f t="shared" si="6"/>
        <v>0</v>
      </c>
      <c r="CF8" s="5"/>
    </row>
    <row r="9" spans="1:84" s="4" customFormat="1" ht="12.75" customHeight="1" x14ac:dyDescent="0.25">
      <c r="A9" s="1" t="str">
        <f t="shared" si="0"/>
        <v>T-IFR160014-26</v>
      </c>
      <c r="B9" s="1">
        <f t="shared" si="7"/>
        <v>26</v>
      </c>
      <c r="C9" s="58" t="s">
        <v>28</v>
      </c>
      <c r="D9" s="81" t="s">
        <v>29</v>
      </c>
      <c r="E9" s="107" t="s">
        <v>31</v>
      </c>
      <c r="F9" s="83"/>
      <c r="G9" s="84"/>
      <c r="H9" s="84"/>
      <c r="I9" s="84"/>
      <c r="J9" s="84"/>
      <c r="K9" s="84"/>
      <c r="L9" s="84"/>
      <c r="M9" s="84"/>
      <c r="N9" s="84"/>
      <c r="O9" s="85"/>
      <c r="P9" s="85"/>
      <c r="Q9" s="84"/>
      <c r="R9" s="86">
        <f t="shared" si="1"/>
        <v>0</v>
      </c>
      <c r="S9" s="108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10">
        <f t="shared" si="2"/>
        <v>0</v>
      </c>
      <c r="AF9" s="111"/>
      <c r="AG9" s="112"/>
      <c r="AH9" s="112"/>
      <c r="AI9" s="112"/>
      <c r="AJ9" s="112"/>
      <c r="AK9" s="112"/>
      <c r="AL9" s="112"/>
      <c r="AM9" s="112"/>
      <c r="AN9" s="112"/>
      <c r="AO9" s="113"/>
      <c r="AP9" s="113"/>
      <c r="AQ9" s="112"/>
      <c r="AR9" s="114">
        <f t="shared" si="3"/>
        <v>0</v>
      </c>
      <c r="AS9" s="115"/>
      <c r="AT9" s="116"/>
      <c r="AU9" s="116"/>
      <c r="AV9" s="116"/>
      <c r="AW9" s="116"/>
      <c r="AX9" s="116"/>
      <c r="AY9" s="116"/>
      <c r="AZ9" s="116"/>
      <c r="BA9" s="116"/>
      <c r="BB9" s="117"/>
      <c r="BC9" s="117"/>
      <c r="BD9" s="118"/>
      <c r="BE9" s="119">
        <f t="shared" si="4"/>
        <v>0</v>
      </c>
      <c r="BF9" s="120"/>
      <c r="BG9" s="121"/>
      <c r="BH9" s="121"/>
      <c r="BI9" s="121"/>
      <c r="BJ9" s="121"/>
      <c r="BK9" s="121"/>
      <c r="BL9" s="121"/>
      <c r="BM9" s="121"/>
      <c r="BN9" s="121"/>
      <c r="BO9" s="122"/>
      <c r="BP9" s="122"/>
      <c r="BQ9" s="123"/>
      <c r="BR9" s="124">
        <f t="shared" si="5"/>
        <v>0</v>
      </c>
      <c r="BS9" s="108"/>
      <c r="BT9" s="109"/>
      <c r="BU9" s="109"/>
      <c r="BV9" s="109"/>
      <c r="BW9" s="109"/>
      <c r="BX9" s="109"/>
      <c r="BY9" s="109"/>
      <c r="BZ9" s="109"/>
      <c r="CA9" s="109"/>
      <c r="CB9" s="125"/>
      <c r="CC9" s="125"/>
      <c r="CD9" s="126"/>
      <c r="CE9" s="127">
        <f t="shared" si="6"/>
        <v>0</v>
      </c>
      <c r="CF9" s="5"/>
    </row>
    <row r="10" spans="1:84" s="4" customFormat="1" ht="12.75" customHeight="1" thickBot="1" x14ac:dyDescent="0.3">
      <c r="A10" s="1" t="str">
        <f t="shared" si="0"/>
        <v>T-IFR160014-25</v>
      </c>
      <c r="B10" s="1">
        <f t="shared" si="7"/>
        <v>25</v>
      </c>
      <c r="C10" s="58" t="s">
        <v>28</v>
      </c>
      <c r="D10" s="128" t="s">
        <v>29</v>
      </c>
      <c r="E10" s="129" t="s">
        <v>32</v>
      </c>
      <c r="F10" s="130"/>
      <c r="G10" s="131"/>
      <c r="H10" s="131"/>
      <c r="I10" s="131"/>
      <c r="J10" s="131"/>
      <c r="K10" s="131"/>
      <c r="L10" s="131"/>
      <c r="M10" s="131"/>
      <c r="N10" s="131"/>
      <c r="O10" s="132"/>
      <c r="P10" s="133"/>
      <c r="Q10" s="131"/>
      <c r="R10" s="134">
        <f t="shared" si="1"/>
        <v>0</v>
      </c>
      <c r="S10" s="135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7">
        <f t="shared" si="2"/>
        <v>0</v>
      </c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9"/>
      <c r="AQ10" s="138"/>
      <c r="AR10" s="140">
        <f t="shared" si="3"/>
        <v>0</v>
      </c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2"/>
      <c r="BD10" s="143"/>
      <c r="BE10" s="144">
        <f t="shared" si="4"/>
        <v>0</v>
      </c>
      <c r="BF10" s="145"/>
      <c r="BG10" s="146"/>
      <c r="BH10" s="146"/>
      <c r="BI10" s="146"/>
      <c r="BJ10" s="146"/>
      <c r="BK10" s="146"/>
      <c r="BL10" s="146"/>
      <c r="BM10" s="146"/>
      <c r="BN10" s="146"/>
      <c r="BO10" s="146"/>
      <c r="BP10" s="147"/>
      <c r="BQ10" s="148"/>
      <c r="BR10" s="149">
        <f t="shared" si="5"/>
        <v>0</v>
      </c>
      <c r="BS10" s="135"/>
      <c r="BT10" s="136"/>
      <c r="BU10" s="136"/>
      <c r="BV10" s="136"/>
      <c r="BW10" s="136"/>
      <c r="BX10" s="136"/>
      <c r="BY10" s="136"/>
      <c r="BZ10" s="136"/>
      <c r="CA10" s="136"/>
      <c r="CB10" s="136"/>
      <c r="CC10" s="137"/>
      <c r="CD10" s="150"/>
      <c r="CE10" s="151">
        <f t="shared" si="6"/>
        <v>0</v>
      </c>
      <c r="CF10" s="5"/>
    </row>
    <row r="11" spans="1:84" s="4" customFormat="1" x14ac:dyDescent="0.25">
      <c r="A11" s="1" t="str">
        <f>C11&amp;-B11</f>
        <v>T-IFR160824-21</v>
      </c>
      <c r="B11" s="1">
        <v>21</v>
      </c>
      <c r="C11" s="58" t="s">
        <v>33</v>
      </c>
      <c r="D11" s="59" t="s">
        <v>34</v>
      </c>
      <c r="E11" s="152" t="e">
        <f>+#REF!</f>
        <v>#REF!</v>
      </c>
      <c r="F11" s="153"/>
      <c r="G11" s="154"/>
      <c r="H11" s="154"/>
      <c r="I11" s="154"/>
      <c r="J11" s="154"/>
      <c r="K11" s="154"/>
      <c r="L11" s="154"/>
      <c r="M11" s="154"/>
      <c r="N11" s="154"/>
      <c r="O11" s="155"/>
      <c r="P11" s="156"/>
      <c r="Q11" s="154"/>
      <c r="R11" s="157">
        <f t="shared" si="1"/>
        <v>0</v>
      </c>
      <c r="S11" s="158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60">
        <f t="shared" si="2"/>
        <v>0</v>
      </c>
      <c r="AF11" s="161"/>
      <c r="AG11" s="162"/>
      <c r="AH11" s="162"/>
      <c r="AI11" s="162"/>
      <c r="AJ11" s="162"/>
      <c r="AK11" s="162"/>
      <c r="AL11" s="162"/>
      <c r="AM11" s="162"/>
      <c r="AN11" s="162"/>
      <c r="AO11" s="162"/>
      <c r="AP11" s="163"/>
      <c r="AQ11" s="162"/>
      <c r="AR11" s="164">
        <f t="shared" si="3"/>
        <v>0</v>
      </c>
      <c r="AS11" s="165"/>
      <c r="AT11" s="166"/>
      <c r="AU11" s="166"/>
      <c r="AV11" s="166"/>
      <c r="AW11" s="166"/>
      <c r="AX11" s="166"/>
      <c r="AY11" s="166"/>
      <c r="AZ11" s="166"/>
      <c r="BA11" s="166"/>
      <c r="BB11" s="166"/>
      <c r="BC11" s="167"/>
      <c r="BD11" s="168"/>
      <c r="BE11" s="169">
        <f t="shared" si="4"/>
        <v>0</v>
      </c>
      <c r="BF11" s="170"/>
      <c r="BG11" s="171"/>
      <c r="BH11" s="171"/>
      <c r="BI11" s="171"/>
      <c r="BJ11" s="171"/>
      <c r="BK11" s="171"/>
      <c r="BL11" s="171"/>
      <c r="BM11" s="171"/>
      <c r="BN11" s="171"/>
      <c r="BO11" s="171"/>
      <c r="BP11" s="172"/>
      <c r="BQ11" s="173"/>
      <c r="BR11" s="174">
        <f t="shared" si="5"/>
        <v>0</v>
      </c>
      <c r="BS11" s="158"/>
      <c r="BT11" s="159"/>
      <c r="BU11" s="159"/>
      <c r="BV11" s="159"/>
      <c r="BW11" s="159"/>
      <c r="BX11" s="159"/>
      <c r="BY11" s="159"/>
      <c r="BZ11" s="159"/>
      <c r="CA11" s="159"/>
      <c r="CB11" s="159"/>
      <c r="CC11" s="175"/>
      <c r="CD11" s="176"/>
      <c r="CE11" s="177">
        <f t="shared" si="6"/>
        <v>0</v>
      </c>
      <c r="CF11" s="5"/>
    </row>
    <row r="12" spans="1:84" s="4" customFormat="1" x14ac:dyDescent="0.25">
      <c r="A12" s="1" t="str">
        <f>C12&amp;-B12</f>
        <v>T-IFR160824-22</v>
      </c>
      <c r="B12" s="1">
        <f t="shared" si="7"/>
        <v>22</v>
      </c>
      <c r="C12" s="58" t="s">
        <v>33</v>
      </c>
      <c r="D12" s="81" t="s">
        <v>34</v>
      </c>
      <c r="E12" s="82" t="s">
        <v>30</v>
      </c>
      <c r="F12" s="83"/>
      <c r="G12" s="84"/>
      <c r="H12" s="84"/>
      <c r="I12" s="84"/>
      <c r="J12" s="84"/>
      <c r="K12" s="84"/>
      <c r="L12" s="84"/>
      <c r="M12" s="84"/>
      <c r="N12" s="84"/>
      <c r="O12" s="178"/>
      <c r="P12" s="85"/>
      <c r="Q12" s="84"/>
      <c r="R12" s="86">
        <f t="shared" si="1"/>
        <v>0</v>
      </c>
      <c r="S12" s="87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9">
        <f t="shared" si="2"/>
        <v>0</v>
      </c>
      <c r="AF12" s="90"/>
      <c r="AG12" s="91"/>
      <c r="AH12" s="91"/>
      <c r="AI12" s="91"/>
      <c r="AJ12" s="91"/>
      <c r="AK12" s="91"/>
      <c r="AL12" s="91"/>
      <c r="AM12" s="91"/>
      <c r="AN12" s="91"/>
      <c r="AO12" s="91"/>
      <c r="AP12" s="92"/>
      <c r="AQ12" s="91"/>
      <c r="AR12" s="93">
        <f t="shared" si="3"/>
        <v>0</v>
      </c>
      <c r="AS12" s="94"/>
      <c r="AT12" s="95"/>
      <c r="AU12" s="95"/>
      <c r="AV12" s="95"/>
      <c r="AW12" s="95"/>
      <c r="AX12" s="95"/>
      <c r="AY12" s="95"/>
      <c r="AZ12" s="95"/>
      <c r="BA12" s="95"/>
      <c r="BB12" s="95"/>
      <c r="BC12" s="96"/>
      <c r="BD12" s="97"/>
      <c r="BE12" s="98">
        <f t="shared" si="4"/>
        <v>0</v>
      </c>
      <c r="BF12" s="99"/>
      <c r="BG12" s="100"/>
      <c r="BH12" s="100"/>
      <c r="BI12" s="100"/>
      <c r="BJ12" s="100"/>
      <c r="BK12" s="100"/>
      <c r="BL12" s="100"/>
      <c r="BM12" s="100"/>
      <c r="BN12" s="100"/>
      <c r="BO12" s="100"/>
      <c r="BP12" s="101"/>
      <c r="BQ12" s="102"/>
      <c r="BR12" s="103">
        <f t="shared" ref="BR12:BR13" si="8">SUM(BF12:BQ12)</f>
        <v>0</v>
      </c>
      <c r="BS12" s="87"/>
      <c r="BT12" s="88"/>
      <c r="BU12" s="88"/>
      <c r="BV12" s="88"/>
      <c r="BW12" s="88"/>
      <c r="BX12" s="88"/>
      <c r="BY12" s="88"/>
      <c r="BZ12" s="88"/>
      <c r="CA12" s="88"/>
      <c r="CB12" s="88"/>
      <c r="CC12" s="104"/>
      <c r="CD12" s="105"/>
      <c r="CE12" s="106">
        <f t="shared" si="6"/>
        <v>0</v>
      </c>
      <c r="CF12" s="5"/>
    </row>
    <row r="13" spans="1:84" s="4" customFormat="1" ht="15.75" thickBot="1" x14ac:dyDescent="0.3">
      <c r="A13" s="1" t="str">
        <f>C13&amp;-B13</f>
        <v>T-IFR160824-26</v>
      </c>
      <c r="B13" s="1">
        <f t="shared" si="7"/>
        <v>26</v>
      </c>
      <c r="C13" s="58" t="s">
        <v>33</v>
      </c>
      <c r="D13" s="81" t="s">
        <v>34</v>
      </c>
      <c r="E13" s="107" t="s">
        <v>31</v>
      </c>
      <c r="F13" s="83"/>
      <c r="G13" s="84"/>
      <c r="H13" s="84"/>
      <c r="I13" s="84"/>
      <c r="J13" s="84"/>
      <c r="K13" s="84"/>
      <c r="L13" s="84"/>
      <c r="M13" s="84"/>
      <c r="N13" s="84"/>
      <c r="O13" s="178"/>
      <c r="P13" s="85"/>
      <c r="Q13" s="84"/>
      <c r="R13" s="86">
        <f t="shared" si="1"/>
        <v>0</v>
      </c>
      <c r="S13" s="87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9">
        <f t="shared" si="2"/>
        <v>0</v>
      </c>
      <c r="AF13" s="90"/>
      <c r="AG13" s="91"/>
      <c r="AH13" s="91"/>
      <c r="AI13" s="91"/>
      <c r="AJ13" s="91"/>
      <c r="AK13" s="91"/>
      <c r="AL13" s="91"/>
      <c r="AM13" s="91"/>
      <c r="AN13" s="91"/>
      <c r="AO13" s="91"/>
      <c r="AP13" s="92"/>
      <c r="AQ13" s="91"/>
      <c r="AR13" s="93">
        <f t="shared" si="3"/>
        <v>0</v>
      </c>
      <c r="AS13" s="94"/>
      <c r="AT13" s="95"/>
      <c r="AU13" s="95"/>
      <c r="AV13" s="95"/>
      <c r="AW13" s="95"/>
      <c r="AX13" s="95"/>
      <c r="AY13" s="95"/>
      <c r="AZ13" s="95"/>
      <c r="BA13" s="95"/>
      <c r="BB13" s="95"/>
      <c r="BC13" s="96"/>
      <c r="BD13" s="97"/>
      <c r="BE13" s="98">
        <f t="shared" si="4"/>
        <v>0</v>
      </c>
      <c r="BF13" s="99"/>
      <c r="BG13" s="100"/>
      <c r="BH13" s="100"/>
      <c r="BI13" s="100"/>
      <c r="BJ13" s="100"/>
      <c r="BK13" s="100"/>
      <c r="BL13" s="100"/>
      <c r="BM13" s="100"/>
      <c r="BN13" s="100"/>
      <c r="BO13" s="100"/>
      <c r="BP13" s="101"/>
      <c r="BQ13" s="102"/>
      <c r="BR13" s="103">
        <f t="shared" si="8"/>
        <v>0</v>
      </c>
      <c r="BS13" s="87"/>
      <c r="BT13" s="88"/>
      <c r="BU13" s="88"/>
      <c r="BV13" s="88"/>
      <c r="BW13" s="88"/>
      <c r="BX13" s="88"/>
      <c r="BY13" s="88"/>
      <c r="BZ13" s="88"/>
      <c r="CA13" s="88"/>
      <c r="CB13" s="88"/>
      <c r="CC13" s="104"/>
      <c r="CD13" s="105"/>
      <c r="CE13" s="106">
        <f t="shared" si="6"/>
        <v>0</v>
      </c>
      <c r="CF13" s="5"/>
    </row>
    <row r="14" spans="1:84" s="4" customFormat="1" ht="21" customHeight="1" thickBot="1" x14ac:dyDescent="0.3">
      <c r="A14" s="1"/>
      <c r="B14" s="1"/>
      <c r="C14" s="2"/>
      <c r="D14" s="179" t="s">
        <v>35</v>
      </c>
      <c r="E14" s="180"/>
      <c r="F14" s="181">
        <f>SUM(F7:F13)</f>
        <v>0</v>
      </c>
      <c r="G14" s="181">
        <f>SUM(G7:G13)</f>
        <v>0</v>
      </c>
      <c r="H14" s="181">
        <f>SUM(H7:H13)</f>
        <v>0</v>
      </c>
      <c r="I14" s="181">
        <f>SUM(I7:I13)</f>
        <v>0</v>
      </c>
      <c r="J14" s="181">
        <f>SUM(J7:J13)</f>
        <v>0</v>
      </c>
      <c r="K14" s="181">
        <f>SUM(K7:K13)</f>
        <v>0</v>
      </c>
      <c r="L14" s="181">
        <f>SUM(L7:L13)</f>
        <v>0</v>
      </c>
      <c r="M14" s="181">
        <f>SUM(M7:M13)</f>
        <v>0</v>
      </c>
      <c r="N14" s="181">
        <f>SUM(N7:N13)</f>
        <v>0</v>
      </c>
      <c r="O14" s="181">
        <f>SUM(O7:O13)</f>
        <v>0</v>
      </c>
      <c r="P14" s="182">
        <f>SUM(P7:P13)</f>
        <v>0</v>
      </c>
      <c r="Q14" s="181">
        <f>SUM(Q7:Q13)</f>
        <v>0</v>
      </c>
      <c r="R14" s="183">
        <f>SUM(R7:R13)</f>
        <v>0</v>
      </c>
      <c r="S14" s="184">
        <f>SUM(S7:S13)</f>
        <v>0</v>
      </c>
      <c r="T14" s="184">
        <f>SUM(T7:T13)</f>
        <v>0</v>
      </c>
      <c r="U14" s="184">
        <f>SUM(U7:U13)</f>
        <v>0</v>
      </c>
      <c r="V14" s="184">
        <f>SUM(V7:V13)</f>
        <v>0</v>
      </c>
      <c r="W14" s="184">
        <f>SUM(W7:W13)</f>
        <v>0</v>
      </c>
      <c r="X14" s="184">
        <f>SUM(X7:X13)</f>
        <v>0</v>
      </c>
      <c r="Y14" s="184">
        <f>SUM(Y7:Y13)</f>
        <v>0</v>
      </c>
      <c r="Z14" s="184">
        <f>SUM(Z7:Z13)</f>
        <v>0</v>
      </c>
      <c r="AA14" s="184">
        <f>SUM(AA7:AA13)</f>
        <v>0</v>
      </c>
      <c r="AB14" s="184">
        <f>SUM(AB7:AB13)</f>
        <v>0</v>
      </c>
      <c r="AC14" s="184">
        <f>SUM(AC7:AC13)</f>
        <v>0</v>
      </c>
      <c r="AD14" s="184">
        <f>SUM(AD7:AD13)</f>
        <v>0</v>
      </c>
      <c r="AE14" s="183">
        <f>SUM(AE7:AE13)</f>
        <v>0</v>
      </c>
      <c r="AF14" s="185">
        <f>SUM(AF7:AF13)</f>
        <v>0</v>
      </c>
      <c r="AG14" s="185">
        <f>SUM(AG7:AG13)</f>
        <v>0</v>
      </c>
      <c r="AH14" s="185">
        <f>SUM(AH7:AH13)</f>
        <v>0</v>
      </c>
      <c r="AI14" s="185">
        <f>SUM(AI7:AI13)</f>
        <v>0</v>
      </c>
      <c r="AJ14" s="185">
        <f>SUM(AJ7:AJ13)</f>
        <v>0</v>
      </c>
      <c r="AK14" s="185">
        <f>SUM(AK7:AK13)</f>
        <v>0</v>
      </c>
      <c r="AL14" s="185">
        <f>SUM(AL7:AL13)</f>
        <v>0</v>
      </c>
      <c r="AM14" s="185">
        <f>SUM(AM7:AM13)</f>
        <v>0</v>
      </c>
      <c r="AN14" s="185">
        <f>SUM(AN7:AN13)</f>
        <v>0</v>
      </c>
      <c r="AO14" s="185">
        <f>SUM(AO7:AO13)</f>
        <v>0</v>
      </c>
      <c r="AP14" s="185">
        <f>SUM(AP7:AP13)</f>
        <v>0</v>
      </c>
      <c r="AQ14" s="185">
        <f>SUM(AQ7:AQ13)</f>
        <v>0</v>
      </c>
      <c r="AR14" s="185">
        <f>SUM(AR7:AR13)</f>
        <v>0</v>
      </c>
      <c r="AS14" s="186">
        <f>SUM(AS7:AS13)</f>
        <v>0</v>
      </c>
      <c r="AT14" s="186">
        <f>SUM(AT7:AT13)</f>
        <v>0</v>
      </c>
      <c r="AU14" s="186">
        <f>SUM(AU7:AU13)</f>
        <v>0</v>
      </c>
      <c r="AV14" s="186">
        <f>SUM(AV7:AV13)</f>
        <v>0</v>
      </c>
      <c r="AW14" s="186">
        <f>SUM(AW7:AW13)</f>
        <v>0</v>
      </c>
      <c r="AX14" s="186">
        <f>SUM(AX7:AX13)</f>
        <v>0</v>
      </c>
      <c r="AY14" s="186">
        <f>SUM(AY7:AY13)</f>
        <v>0</v>
      </c>
      <c r="AZ14" s="186">
        <f>SUM(AZ7:AZ13)</f>
        <v>0</v>
      </c>
      <c r="BA14" s="186">
        <f>SUM(BA7:BA13)</f>
        <v>0</v>
      </c>
      <c r="BB14" s="186">
        <f>SUM(BB7:BB13)</f>
        <v>0</v>
      </c>
      <c r="BC14" s="187">
        <f>SUM(BC7:BC13)</f>
        <v>0</v>
      </c>
      <c r="BD14" s="188">
        <f>SUM(BD7:BD13)</f>
        <v>0</v>
      </c>
      <c r="BE14" s="189">
        <f>SUM(BE7:BE13)</f>
        <v>0</v>
      </c>
      <c r="BF14" s="190">
        <f>SUM(BF7:BF13)</f>
        <v>0</v>
      </c>
      <c r="BG14" s="191">
        <f>SUM(BG7:BG13)</f>
        <v>0</v>
      </c>
      <c r="BH14" s="191">
        <f>SUM(BH7:BH13)</f>
        <v>0</v>
      </c>
      <c r="BI14" s="191">
        <f>SUM(BI7:BI13)</f>
        <v>0</v>
      </c>
      <c r="BJ14" s="191">
        <f>SUM(BJ7:BJ13)</f>
        <v>0</v>
      </c>
      <c r="BK14" s="191">
        <f>SUM(BK7:BK13)</f>
        <v>0</v>
      </c>
      <c r="BL14" s="191">
        <f>SUM(BL7:BL13)</f>
        <v>0</v>
      </c>
      <c r="BM14" s="191">
        <f>SUM(BM7:BM13)</f>
        <v>0</v>
      </c>
      <c r="BN14" s="191">
        <f>SUM(BN7:BN13)</f>
        <v>0</v>
      </c>
      <c r="BO14" s="191">
        <f>SUM(BO7:BO13)</f>
        <v>0</v>
      </c>
      <c r="BP14" s="53">
        <f>SUM(BP7:BP13)</f>
        <v>0</v>
      </c>
      <c r="BQ14" s="192">
        <f>SUM(BQ7:BQ13)</f>
        <v>0</v>
      </c>
      <c r="BR14" s="193">
        <f>SUM(BR7:BR13)</f>
        <v>0</v>
      </c>
      <c r="BS14" s="194">
        <f>SUM(BS7:BS13)</f>
        <v>0</v>
      </c>
      <c r="BT14" s="195">
        <f>SUM(BT7:BT13)</f>
        <v>0</v>
      </c>
      <c r="BU14" s="195">
        <f>SUM(BU7:BU13)</f>
        <v>0</v>
      </c>
      <c r="BV14" s="195">
        <f>SUM(BV7:BV13)</f>
        <v>0</v>
      </c>
      <c r="BW14" s="195">
        <f>SUM(BW7:BW13)</f>
        <v>0</v>
      </c>
      <c r="BX14" s="195">
        <f>SUM(BX7:BX13)</f>
        <v>0</v>
      </c>
      <c r="BY14" s="195">
        <f>SUM(BY7:BY13)</f>
        <v>0</v>
      </c>
      <c r="BZ14" s="195">
        <f>SUM(BZ7:BZ13)</f>
        <v>0</v>
      </c>
      <c r="CA14" s="195">
        <f>SUM(CA7:CA13)</f>
        <v>0</v>
      </c>
      <c r="CB14" s="195">
        <f>SUM(CB7:CB13)</f>
        <v>0</v>
      </c>
      <c r="CC14" s="196">
        <f>SUM(CC7:CC13)</f>
        <v>0</v>
      </c>
      <c r="CD14" s="197">
        <f>SUM(CD7:CD13)</f>
        <v>0</v>
      </c>
      <c r="CE14" s="198">
        <f>SUM(CE7:CE13)</f>
        <v>0</v>
      </c>
      <c r="CF14" s="5"/>
    </row>
    <row r="15" spans="1:84" s="4" customFormat="1" x14ac:dyDescent="0.25">
      <c r="A15" s="1"/>
      <c r="B15" s="1"/>
      <c r="C15" s="2"/>
      <c r="D15" s="3"/>
      <c r="E15" s="3"/>
      <c r="R15" s="5"/>
      <c r="S15" s="6"/>
      <c r="T15" s="6"/>
      <c r="U15" s="6"/>
      <c r="V15" s="6"/>
      <c r="W15" s="5"/>
      <c r="X15" s="5"/>
      <c r="Y15" s="5"/>
      <c r="Z15" s="5"/>
      <c r="AA15" s="5"/>
      <c r="AB15" s="5"/>
      <c r="AC15" s="5"/>
      <c r="AD15" s="5"/>
      <c r="AE15" s="7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</row>
  </sheetData>
  <mergeCells count="4">
    <mergeCell ref="F5:R5"/>
    <mergeCell ref="BF5:BR5"/>
    <mergeCell ref="BS5:CE5"/>
    <mergeCell ref="D14:E14"/>
  </mergeCells>
  <dataValidations count="2">
    <dataValidation type="list" allowBlank="1" showInputMessage="1" showErrorMessage="1" sqref="E7:E13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E23"/>
  <sheetViews>
    <sheetView topLeftCell="A2" workbookViewId="0">
      <selection activeCell="E32" sqref="E32"/>
    </sheetView>
  </sheetViews>
  <sheetFormatPr baseColWidth="10" defaultColWidth="9.140625" defaultRowHeight="15" x14ac:dyDescent="0.25"/>
  <sheetData>
    <row r="1" spans="1:83" s="199" customFormat="1" ht="15.75" hidden="1" customHeight="1" x14ac:dyDescent="0.25">
      <c r="R1" s="200"/>
      <c r="AE1" s="200"/>
    </row>
    <row r="2" spans="1:83" s="199" customFormat="1" ht="12.75" x14ac:dyDescent="0.25">
      <c r="C2" s="200" t="s">
        <v>36</v>
      </c>
      <c r="E2" s="201"/>
      <c r="R2" s="200"/>
      <c r="AE2" s="200"/>
    </row>
    <row r="3" spans="1:83" s="199" customFormat="1" ht="12.75" x14ac:dyDescent="0.25">
      <c r="B3" s="202"/>
      <c r="C3" s="200" t="s">
        <v>37</v>
      </c>
      <c r="D3" s="203"/>
      <c r="R3" s="200"/>
      <c r="AE3" s="200"/>
    </row>
    <row r="4" spans="1:83" s="199" customFormat="1" ht="13.5" thickBot="1" x14ac:dyDescent="0.3">
      <c r="B4" s="202"/>
      <c r="D4" s="204"/>
      <c r="E4" s="202"/>
      <c r="R4" s="200"/>
      <c r="AE4" s="200"/>
    </row>
    <row r="5" spans="1:83" s="199" customFormat="1" ht="35.25" customHeight="1" thickBot="1" x14ac:dyDescent="0.3">
      <c r="A5" s="1"/>
      <c r="B5" s="10"/>
      <c r="C5" s="1"/>
      <c r="D5" s="204" t="s">
        <v>38</v>
      </c>
      <c r="E5" s="202"/>
      <c r="F5" s="205" t="s">
        <v>3</v>
      </c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7"/>
      <c r="S5" s="208" t="s">
        <v>4</v>
      </c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10"/>
      <c r="AF5" s="211" t="s">
        <v>5</v>
      </c>
      <c r="AG5" s="212"/>
      <c r="AH5" s="212"/>
      <c r="AI5" s="212"/>
      <c r="AJ5" s="212"/>
      <c r="AK5" s="212"/>
      <c r="AL5" s="212"/>
      <c r="AM5" s="212"/>
      <c r="AN5" s="212"/>
      <c r="AO5" s="212"/>
      <c r="AP5" s="212"/>
      <c r="AQ5" s="212"/>
      <c r="AR5" s="213"/>
      <c r="AS5" s="214" t="s">
        <v>6</v>
      </c>
      <c r="AT5" s="215"/>
      <c r="AU5" s="215"/>
      <c r="AV5" s="215"/>
      <c r="AW5" s="215"/>
      <c r="AX5" s="215"/>
      <c r="AY5" s="215"/>
      <c r="AZ5" s="215"/>
      <c r="BA5" s="215"/>
      <c r="BB5" s="215"/>
      <c r="BC5" s="215"/>
      <c r="BD5" s="215"/>
      <c r="BE5" s="216"/>
      <c r="BF5" s="217" t="s">
        <v>7</v>
      </c>
      <c r="BG5" s="218"/>
      <c r="BH5" s="218"/>
      <c r="BI5" s="218"/>
      <c r="BJ5" s="218"/>
      <c r="BK5" s="218"/>
      <c r="BL5" s="218"/>
      <c r="BM5" s="218"/>
      <c r="BN5" s="218"/>
      <c r="BO5" s="218"/>
      <c r="BP5" s="218"/>
      <c r="BQ5" s="218"/>
      <c r="BR5" s="219"/>
      <c r="BS5" s="220" t="s">
        <v>8</v>
      </c>
      <c r="BT5" s="221"/>
      <c r="BU5" s="221"/>
      <c r="BV5" s="221"/>
      <c r="BW5" s="221"/>
      <c r="BX5" s="221"/>
      <c r="BY5" s="221"/>
      <c r="BZ5" s="221"/>
      <c r="CA5" s="221"/>
      <c r="CB5" s="221"/>
      <c r="CC5" s="221"/>
      <c r="CD5" s="221"/>
      <c r="CE5" s="222"/>
    </row>
    <row r="6" spans="1:83" s="199" customFormat="1" ht="20.25" customHeight="1" thickBot="1" x14ac:dyDescent="0.3">
      <c r="A6" s="1" t="s">
        <v>9</v>
      </c>
      <c r="B6" s="1" t="s">
        <v>10</v>
      </c>
      <c r="C6" s="1" t="s">
        <v>11</v>
      </c>
      <c r="D6" s="223" t="s">
        <v>12</v>
      </c>
      <c r="E6" s="224" t="s">
        <v>13</v>
      </c>
      <c r="F6" s="225" t="s">
        <v>14</v>
      </c>
      <c r="G6" s="226" t="s">
        <v>15</v>
      </c>
      <c r="H6" s="226" t="s">
        <v>16</v>
      </c>
      <c r="I6" s="226" t="s">
        <v>17</v>
      </c>
      <c r="J6" s="226" t="s">
        <v>18</v>
      </c>
      <c r="K6" s="226" t="s">
        <v>19</v>
      </c>
      <c r="L6" s="226" t="s">
        <v>20</v>
      </c>
      <c r="M6" s="226" t="s">
        <v>21</v>
      </c>
      <c r="N6" s="226" t="s">
        <v>22</v>
      </c>
      <c r="O6" s="226" t="s">
        <v>23</v>
      </c>
      <c r="P6" s="226" t="s">
        <v>24</v>
      </c>
      <c r="Q6" s="226" t="s">
        <v>25</v>
      </c>
      <c r="R6" s="227" t="s">
        <v>26</v>
      </c>
      <c r="S6" s="228" t="s">
        <v>14</v>
      </c>
      <c r="T6" s="229" t="s">
        <v>15</v>
      </c>
      <c r="U6" s="229" t="s">
        <v>16</v>
      </c>
      <c r="V6" s="229" t="s">
        <v>17</v>
      </c>
      <c r="W6" s="229" t="s">
        <v>18</v>
      </c>
      <c r="X6" s="229" t="s">
        <v>19</v>
      </c>
      <c r="Y6" s="229" t="s">
        <v>20</v>
      </c>
      <c r="Z6" s="229" t="s">
        <v>21</v>
      </c>
      <c r="AA6" s="229" t="s">
        <v>22</v>
      </c>
      <c r="AB6" s="229" t="s">
        <v>23</v>
      </c>
      <c r="AC6" s="229" t="s">
        <v>24</v>
      </c>
      <c r="AD6" s="229" t="s">
        <v>25</v>
      </c>
      <c r="AE6" s="230" t="s">
        <v>26</v>
      </c>
      <c r="AF6" s="231" t="s">
        <v>14</v>
      </c>
      <c r="AG6" s="232" t="s">
        <v>15</v>
      </c>
      <c r="AH6" s="232" t="s">
        <v>16</v>
      </c>
      <c r="AI6" s="232" t="s">
        <v>17</v>
      </c>
      <c r="AJ6" s="232" t="s">
        <v>18</v>
      </c>
      <c r="AK6" s="232" t="s">
        <v>19</v>
      </c>
      <c r="AL6" s="232" t="s">
        <v>20</v>
      </c>
      <c r="AM6" s="232" t="s">
        <v>21</v>
      </c>
      <c r="AN6" s="232" t="s">
        <v>22</v>
      </c>
      <c r="AO6" s="232" t="s">
        <v>23</v>
      </c>
      <c r="AP6" s="232" t="s">
        <v>24</v>
      </c>
      <c r="AQ6" s="233" t="s">
        <v>25</v>
      </c>
      <c r="AR6" s="234" t="s">
        <v>26</v>
      </c>
      <c r="AS6" s="235" t="s">
        <v>14</v>
      </c>
      <c r="AT6" s="236" t="s">
        <v>15</v>
      </c>
      <c r="AU6" s="236" t="s">
        <v>16</v>
      </c>
      <c r="AV6" s="236" t="s">
        <v>17</v>
      </c>
      <c r="AW6" s="236" t="s">
        <v>18</v>
      </c>
      <c r="AX6" s="236" t="s">
        <v>19</v>
      </c>
      <c r="AY6" s="236" t="s">
        <v>20</v>
      </c>
      <c r="AZ6" s="236" t="s">
        <v>21</v>
      </c>
      <c r="BA6" s="236" t="s">
        <v>22</v>
      </c>
      <c r="BB6" s="236" t="s">
        <v>23</v>
      </c>
      <c r="BC6" s="236" t="s">
        <v>24</v>
      </c>
      <c r="BD6" s="237" t="s">
        <v>25</v>
      </c>
      <c r="BE6" s="238" t="s">
        <v>26</v>
      </c>
      <c r="BF6" s="239" t="s">
        <v>14</v>
      </c>
      <c r="BG6" s="240" t="s">
        <v>15</v>
      </c>
      <c r="BH6" s="240" t="s">
        <v>16</v>
      </c>
      <c r="BI6" s="240" t="s">
        <v>17</v>
      </c>
      <c r="BJ6" s="240" t="s">
        <v>18</v>
      </c>
      <c r="BK6" s="240" t="s">
        <v>19</v>
      </c>
      <c r="BL6" s="240" t="s">
        <v>20</v>
      </c>
      <c r="BM6" s="240" t="s">
        <v>21</v>
      </c>
      <c r="BN6" s="240" t="s">
        <v>22</v>
      </c>
      <c r="BO6" s="240" t="s">
        <v>23</v>
      </c>
      <c r="BP6" s="240" t="s">
        <v>24</v>
      </c>
      <c r="BQ6" s="241" t="s">
        <v>25</v>
      </c>
      <c r="BR6" s="242" t="s">
        <v>26</v>
      </c>
      <c r="BS6" s="243" t="s">
        <v>14</v>
      </c>
      <c r="BT6" s="244" t="s">
        <v>15</v>
      </c>
      <c r="BU6" s="244" t="s">
        <v>16</v>
      </c>
      <c r="BV6" s="244" t="s">
        <v>17</v>
      </c>
      <c r="BW6" s="244" t="s">
        <v>18</v>
      </c>
      <c r="BX6" s="244" t="s">
        <v>19</v>
      </c>
      <c r="BY6" s="244" t="s">
        <v>20</v>
      </c>
      <c r="BZ6" s="244" t="s">
        <v>21</v>
      </c>
      <c r="CA6" s="244" t="s">
        <v>22</v>
      </c>
      <c r="CB6" s="244" t="s">
        <v>23</v>
      </c>
      <c r="CC6" s="244" t="s">
        <v>24</v>
      </c>
      <c r="CD6" s="245" t="s">
        <v>25</v>
      </c>
      <c r="CE6" s="246" t="s">
        <v>26</v>
      </c>
    </row>
    <row r="7" spans="1:83" s="199" customFormat="1" ht="12.75" x14ac:dyDescent="0.25">
      <c r="A7" s="1" t="str">
        <f t="shared" ref="A7:A17" si="0">C7&amp;-B7</f>
        <v>T-IFR160132-21</v>
      </c>
      <c r="B7" s="1">
        <v>21</v>
      </c>
      <c r="C7" s="1" t="s">
        <v>39</v>
      </c>
      <c r="D7" s="247" t="s">
        <v>40</v>
      </c>
      <c r="E7" s="248" t="e">
        <f>+#REF!</f>
        <v>#REF!</v>
      </c>
      <c r="F7" s="249"/>
      <c r="G7" s="250"/>
      <c r="H7" s="250"/>
      <c r="I7" s="250"/>
      <c r="J7" s="250"/>
      <c r="K7" s="250"/>
      <c r="L7" s="250"/>
      <c r="M7" s="250"/>
      <c r="N7" s="250"/>
      <c r="O7" s="250">
        <v>905.5</v>
      </c>
      <c r="P7" s="250"/>
      <c r="Q7" s="250"/>
      <c r="R7" s="251">
        <f t="shared" ref="R7:R16" si="1">SUM(F7:Q7)</f>
        <v>905.5</v>
      </c>
      <c r="S7" s="158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60">
        <f t="shared" ref="AE7:AE11" si="2">SUM(S7:AD7)</f>
        <v>0</v>
      </c>
      <c r="AF7" s="252"/>
      <c r="AG7" s="91"/>
      <c r="AH7" s="91"/>
      <c r="AI7" s="91">
        <v>636</v>
      </c>
      <c r="AJ7" s="91"/>
      <c r="AK7" s="91"/>
      <c r="AL7" s="91"/>
      <c r="AM7" s="91"/>
      <c r="AN7" s="91"/>
      <c r="AO7" s="91"/>
      <c r="AP7" s="91"/>
      <c r="AQ7" s="253"/>
      <c r="AR7" s="254">
        <f t="shared" ref="AR7:AR11" si="3">SUM(AF7:AQ7)</f>
        <v>636</v>
      </c>
      <c r="AS7" s="255"/>
      <c r="AT7" s="256"/>
      <c r="AU7" s="256"/>
      <c r="AV7" s="256"/>
      <c r="AW7" s="256"/>
      <c r="AX7" s="256"/>
      <c r="AY7" s="256"/>
      <c r="AZ7" s="256"/>
      <c r="BA7" s="256"/>
      <c r="BB7" s="256"/>
      <c r="BC7" s="256"/>
      <c r="BD7" s="257"/>
      <c r="BE7" s="258">
        <f t="shared" ref="BE7:BE17" si="4">SUM(AS7:BD7)</f>
        <v>0</v>
      </c>
      <c r="BF7" s="259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260"/>
      <c r="BR7" s="103">
        <f t="shared" ref="BR7:BR17" si="5">SUM(BF7:BQ7)</f>
        <v>0</v>
      </c>
      <c r="BS7" s="261"/>
      <c r="BT7" s="262"/>
      <c r="BU7" s="262"/>
      <c r="BV7" s="262"/>
      <c r="BW7" s="262"/>
      <c r="BX7" s="262"/>
      <c r="BY7" s="262"/>
      <c r="BZ7" s="262"/>
      <c r="CA7" s="262"/>
      <c r="CB7" s="262"/>
      <c r="CC7" s="262"/>
      <c r="CD7" s="263"/>
      <c r="CE7" s="264">
        <f t="shared" ref="CE7:CE17" si="6">SUM(BS7:CD7)</f>
        <v>0</v>
      </c>
    </row>
    <row r="8" spans="1:83" s="199" customFormat="1" ht="12.75" x14ac:dyDescent="0.25">
      <c r="A8" s="1" t="str">
        <f t="shared" si="0"/>
        <v>T-IFR160132-22</v>
      </c>
      <c r="B8" s="1">
        <f>(IF(E8="Produit",25,IF(E8="CPP",21,IF(E8="Coord / Plaquette / Trad / CPP",21,IF(E8="Meeting Local",26,IF(E8="Meeting Global",22))))))</f>
        <v>22</v>
      </c>
      <c r="C8" s="1" t="s">
        <v>39</v>
      </c>
      <c r="D8" s="265" t="s">
        <v>40</v>
      </c>
      <c r="E8" s="266" t="s">
        <v>30</v>
      </c>
      <c r="F8" s="267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9">
        <f t="shared" si="1"/>
        <v>0</v>
      </c>
      <c r="S8" s="87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9">
        <f t="shared" si="2"/>
        <v>0</v>
      </c>
      <c r="AF8" s="252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253"/>
      <c r="AR8" s="254">
        <f t="shared" si="3"/>
        <v>0</v>
      </c>
      <c r="AS8" s="255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7"/>
      <c r="BE8" s="258">
        <f t="shared" si="4"/>
        <v>0</v>
      </c>
      <c r="BF8" s="259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260"/>
      <c r="BR8" s="103">
        <f t="shared" si="5"/>
        <v>0</v>
      </c>
      <c r="BS8" s="261"/>
      <c r="BT8" s="262"/>
      <c r="BU8" s="262"/>
      <c r="BV8" s="262"/>
      <c r="BW8" s="262"/>
      <c r="BX8" s="262"/>
      <c r="BY8" s="262"/>
      <c r="BZ8" s="262"/>
      <c r="CA8" s="262"/>
      <c r="CB8" s="262"/>
      <c r="CC8" s="262"/>
      <c r="CD8" s="263"/>
      <c r="CE8" s="264">
        <f t="shared" si="6"/>
        <v>0</v>
      </c>
    </row>
    <row r="9" spans="1:83" s="199" customFormat="1" ht="12.75" x14ac:dyDescent="0.25">
      <c r="A9" s="1" t="str">
        <f t="shared" si="0"/>
        <v>T-IFR160132-26</v>
      </c>
      <c r="B9" s="1">
        <f>(IF(E9="Produit",25,IF(E9="CPP",21,IF(E9="Coord / Plaquette / Trad / CPP",21,IF(E9="Meeting Local",26,IF(E9="Meeting Global",22))))))</f>
        <v>26</v>
      </c>
      <c r="C9" s="1" t="s">
        <v>39</v>
      </c>
      <c r="D9" s="265" t="s">
        <v>40</v>
      </c>
      <c r="E9" s="266" t="s">
        <v>31</v>
      </c>
      <c r="F9" s="267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69">
        <f t="shared" si="1"/>
        <v>0</v>
      </c>
      <c r="S9" s="87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9">
        <f t="shared" si="2"/>
        <v>0</v>
      </c>
      <c r="AF9" s="252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253"/>
      <c r="AR9" s="254">
        <f t="shared" si="3"/>
        <v>0</v>
      </c>
      <c r="AS9" s="255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7"/>
      <c r="BE9" s="258">
        <f t="shared" si="4"/>
        <v>0</v>
      </c>
      <c r="BF9" s="259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260"/>
      <c r="BR9" s="103">
        <f t="shared" si="5"/>
        <v>0</v>
      </c>
      <c r="BS9" s="261"/>
      <c r="BT9" s="262"/>
      <c r="BU9" s="262"/>
      <c r="BV9" s="262"/>
      <c r="BW9" s="262"/>
      <c r="BX9" s="262"/>
      <c r="BY9" s="262"/>
      <c r="BZ9" s="262"/>
      <c r="CA9" s="262"/>
      <c r="CB9" s="262"/>
      <c r="CC9" s="262"/>
      <c r="CD9" s="263"/>
      <c r="CE9" s="264">
        <f t="shared" si="6"/>
        <v>0</v>
      </c>
    </row>
    <row r="10" spans="1:83" s="199" customFormat="1" ht="12.75" x14ac:dyDescent="0.25">
      <c r="A10" s="1" t="str">
        <f t="shared" si="0"/>
        <v>T-IFR160132-25</v>
      </c>
      <c r="B10" s="1">
        <f>(IF(E10="Produit",25,IF(E10="CPP",21,IF(E10="Coord / Plaquette / Trad / CPP",21,IF(E10="Meeting Local",26,IF(E10="Meeting Global",22))))))</f>
        <v>25</v>
      </c>
      <c r="C10" s="1" t="s">
        <v>39</v>
      </c>
      <c r="D10" s="265" t="s">
        <v>40</v>
      </c>
      <c r="E10" s="270" t="s">
        <v>32</v>
      </c>
      <c r="F10" s="267"/>
      <c r="G10" s="268"/>
      <c r="H10" s="268"/>
      <c r="I10" s="268"/>
      <c r="J10" s="268"/>
      <c r="K10" s="268"/>
      <c r="L10" s="268"/>
      <c r="M10" s="268"/>
      <c r="N10" s="268"/>
      <c r="O10" s="268"/>
      <c r="P10" s="268"/>
      <c r="Q10" s="268"/>
      <c r="R10" s="269">
        <f t="shared" si="1"/>
        <v>0</v>
      </c>
      <c r="S10" s="87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9">
        <f t="shared" si="2"/>
        <v>0</v>
      </c>
      <c r="AF10" s="252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253"/>
      <c r="AR10" s="254">
        <f t="shared" si="3"/>
        <v>0</v>
      </c>
      <c r="AS10" s="255"/>
      <c r="AT10" s="256"/>
      <c r="AU10" s="256"/>
      <c r="AV10" s="256"/>
      <c r="AW10" s="256"/>
      <c r="AX10" s="256"/>
      <c r="AY10" s="256"/>
      <c r="AZ10" s="256"/>
      <c r="BA10" s="256"/>
      <c r="BB10" s="256"/>
      <c r="BC10" s="256"/>
      <c r="BD10" s="257"/>
      <c r="BE10" s="258">
        <f t="shared" si="4"/>
        <v>0</v>
      </c>
      <c r="BF10" s="259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260"/>
      <c r="BR10" s="103">
        <f t="shared" si="5"/>
        <v>0</v>
      </c>
      <c r="BS10" s="261"/>
      <c r="BT10" s="262"/>
      <c r="BU10" s="262"/>
      <c r="BV10" s="262"/>
      <c r="BW10" s="262"/>
      <c r="BX10" s="262"/>
      <c r="BY10" s="262"/>
      <c r="BZ10" s="262"/>
      <c r="CA10" s="262"/>
      <c r="CB10" s="262"/>
      <c r="CC10" s="262"/>
      <c r="CD10" s="263"/>
      <c r="CE10" s="264">
        <f t="shared" si="6"/>
        <v>0</v>
      </c>
    </row>
    <row r="11" spans="1:83" s="199" customFormat="1" ht="13.5" thickBot="1" x14ac:dyDescent="0.3">
      <c r="A11" s="1" t="str">
        <f t="shared" si="0"/>
        <v>T-IFR160132-23</v>
      </c>
      <c r="B11" s="1">
        <v>23</v>
      </c>
      <c r="C11" s="1" t="s">
        <v>39</v>
      </c>
      <c r="D11" s="271" t="s">
        <v>40</v>
      </c>
      <c r="E11" s="272" t="s">
        <v>41</v>
      </c>
      <c r="F11" s="273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5">
        <f t="shared" si="1"/>
        <v>0</v>
      </c>
      <c r="S11" s="135"/>
      <c r="T11" s="136"/>
      <c r="U11" s="136"/>
      <c r="V11" s="136"/>
      <c r="W11" s="136"/>
      <c r="X11" s="136"/>
      <c r="Y11" s="136"/>
      <c r="Z11" s="136"/>
      <c r="AA11" s="136"/>
      <c r="AB11" s="136"/>
      <c r="AC11" s="136"/>
      <c r="AD11" s="136"/>
      <c r="AE11" s="276">
        <f t="shared" si="2"/>
        <v>0</v>
      </c>
      <c r="AF11" s="277"/>
      <c r="AG11" s="138"/>
      <c r="AH11" s="138"/>
      <c r="AI11" s="138"/>
      <c r="AJ11" s="138"/>
      <c r="AK11" s="138"/>
      <c r="AL11" s="138"/>
      <c r="AM11" s="138"/>
      <c r="AN11" s="138"/>
      <c r="AO11" s="138"/>
      <c r="AP11" s="138"/>
      <c r="AQ11" s="278"/>
      <c r="AR11" s="279">
        <f t="shared" si="3"/>
        <v>0</v>
      </c>
      <c r="AS11" s="280"/>
      <c r="AT11" s="281"/>
      <c r="AU11" s="281"/>
      <c r="AV11" s="281"/>
      <c r="AW11" s="281"/>
      <c r="AX11" s="281"/>
      <c r="AY11" s="281"/>
      <c r="AZ11" s="281"/>
      <c r="BA11" s="281"/>
      <c r="BB11" s="281"/>
      <c r="BC11" s="281"/>
      <c r="BD11" s="282"/>
      <c r="BE11" s="283">
        <f t="shared" si="4"/>
        <v>0</v>
      </c>
      <c r="BF11" s="284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285"/>
      <c r="BR11" s="149">
        <f t="shared" si="5"/>
        <v>0</v>
      </c>
      <c r="BS11" s="286"/>
      <c r="BT11" s="287"/>
      <c r="BU11" s="287"/>
      <c r="BV11" s="287"/>
      <c r="BW11" s="287"/>
      <c r="BX11" s="287"/>
      <c r="BY11" s="287"/>
      <c r="BZ11" s="287"/>
      <c r="CA11" s="287"/>
      <c r="CB11" s="287"/>
      <c r="CC11" s="287"/>
      <c r="CD11" s="288"/>
      <c r="CE11" s="289">
        <f t="shared" si="6"/>
        <v>0</v>
      </c>
    </row>
    <row r="12" spans="1:83" s="1" customFormat="1" ht="12.75" x14ac:dyDescent="0.25">
      <c r="A12" s="1" t="str">
        <f t="shared" si="0"/>
        <v>T-IFR161853-21</v>
      </c>
      <c r="B12" s="1">
        <v>21</v>
      </c>
      <c r="C12" s="290" t="s">
        <v>42</v>
      </c>
      <c r="D12" s="291" t="s">
        <v>43</v>
      </c>
      <c r="E12" s="292" t="e">
        <f>#REF!</f>
        <v>#REF!</v>
      </c>
      <c r="F12" s="63"/>
      <c r="G12" s="63"/>
      <c r="H12" s="63"/>
      <c r="I12" s="63"/>
      <c r="J12" s="63"/>
      <c r="K12" s="63"/>
      <c r="L12" s="63"/>
      <c r="M12" s="63"/>
      <c r="N12" s="63"/>
      <c r="O12" s="293"/>
      <c r="P12" s="293"/>
      <c r="Q12" s="294"/>
      <c r="R12" s="295">
        <f t="shared" si="1"/>
        <v>0</v>
      </c>
      <c r="S12" s="296"/>
      <c r="T12" s="297"/>
      <c r="U12" s="297"/>
      <c r="V12" s="297">
        <v>1257.8800000000001</v>
      </c>
      <c r="W12" s="297"/>
      <c r="X12" s="297"/>
      <c r="Y12" s="297"/>
      <c r="Z12" s="297"/>
      <c r="AA12" s="297"/>
      <c r="AB12" s="297">
        <v>2335</v>
      </c>
      <c r="AC12" s="297">
        <v>3414</v>
      </c>
      <c r="AD12" s="298">
        <v>189.99</v>
      </c>
      <c r="AE12" s="299">
        <f>SUM(S12:AD12)</f>
        <v>7196.87</v>
      </c>
      <c r="AF12" s="300"/>
      <c r="AG12" s="301"/>
      <c r="AH12" s="301"/>
      <c r="AI12" s="301"/>
      <c r="AJ12" s="301"/>
      <c r="AK12" s="302">
        <f>1366+1500</f>
        <v>2866</v>
      </c>
      <c r="AL12" s="301"/>
      <c r="AM12" s="301"/>
      <c r="AN12" s="301"/>
      <c r="AO12" s="301"/>
      <c r="AP12" s="301"/>
      <c r="AQ12" s="303"/>
      <c r="AR12" s="304">
        <f>SUM(AF12:AQ12)</f>
        <v>2866</v>
      </c>
      <c r="AS12" s="305"/>
      <c r="AT12" s="306"/>
      <c r="AU12" s="306"/>
      <c r="AV12" s="306"/>
      <c r="AW12" s="306"/>
      <c r="AX12" s="307">
        <v>966</v>
      </c>
      <c r="AY12" s="306"/>
      <c r="AZ12" s="306"/>
      <c r="BA12" s="306"/>
      <c r="BB12" s="306"/>
      <c r="BC12" s="306"/>
      <c r="BD12" s="306"/>
      <c r="BE12" s="308">
        <f t="shared" si="4"/>
        <v>966</v>
      </c>
      <c r="BF12" s="309"/>
      <c r="BG12" s="310"/>
      <c r="BH12" s="310"/>
      <c r="BI12" s="310"/>
      <c r="BJ12" s="310"/>
      <c r="BK12" s="310"/>
      <c r="BL12" s="310"/>
      <c r="BM12" s="310"/>
      <c r="BN12" s="310">
        <v>150</v>
      </c>
      <c r="BO12" s="310"/>
      <c r="BP12" s="310"/>
      <c r="BQ12" s="310"/>
      <c r="BR12" s="311">
        <f t="shared" si="5"/>
        <v>150</v>
      </c>
      <c r="BS12" s="312"/>
      <c r="BT12" s="313"/>
      <c r="BU12" s="313"/>
      <c r="BV12" s="313"/>
      <c r="BW12" s="313"/>
      <c r="BX12" s="313"/>
      <c r="BY12" s="313"/>
      <c r="BZ12" s="313"/>
      <c r="CA12" s="313"/>
      <c r="CB12" s="313"/>
      <c r="CC12" s="313"/>
      <c r="CD12" s="313"/>
      <c r="CE12" s="314">
        <f t="shared" si="6"/>
        <v>0</v>
      </c>
    </row>
    <row r="13" spans="1:83" s="1" customFormat="1" ht="12.75" x14ac:dyDescent="0.25">
      <c r="A13" s="1" t="str">
        <f t="shared" si="0"/>
        <v>T-IFR161853-22</v>
      </c>
      <c r="B13" s="1">
        <f>(IF(E13="Produit",25,IF(E13="CPP",21,IF(E13="Coord / Plaquette / Trad / CPP",21,IF(E13="Meeting Local",26,IF(E13="Meeting Global",22))))))</f>
        <v>22</v>
      </c>
      <c r="C13" s="290" t="s">
        <v>42</v>
      </c>
      <c r="D13" s="265" t="s">
        <v>43</v>
      </c>
      <c r="E13" s="315" t="s">
        <v>30</v>
      </c>
      <c r="F13" s="178"/>
      <c r="G13" s="178"/>
      <c r="H13" s="178"/>
      <c r="I13" s="178"/>
      <c r="J13" s="178"/>
      <c r="K13" s="178"/>
      <c r="L13" s="178"/>
      <c r="M13" s="178"/>
      <c r="N13" s="178"/>
      <c r="O13" s="316"/>
      <c r="P13" s="316"/>
      <c r="Q13" s="317"/>
      <c r="R13" s="318">
        <f t="shared" si="1"/>
        <v>0</v>
      </c>
      <c r="S13" s="319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320"/>
      <c r="AE13" s="321">
        <f>SUM(S13:AD13)</f>
        <v>0</v>
      </c>
      <c r="AF13" s="32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323"/>
      <c r="AR13" s="254">
        <f>SUM(AF13:AQ13)</f>
        <v>0</v>
      </c>
      <c r="AS13" s="324"/>
      <c r="AT13" s="325"/>
      <c r="AU13" s="325"/>
      <c r="AV13" s="325"/>
      <c r="AW13" s="325"/>
      <c r="AX13" s="325"/>
      <c r="AY13" s="325"/>
      <c r="AZ13" s="325"/>
      <c r="BA13" s="325"/>
      <c r="BB13" s="325"/>
      <c r="BC13" s="325"/>
      <c r="BD13" s="325"/>
      <c r="BE13" s="326">
        <f t="shared" si="4"/>
        <v>0</v>
      </c>
      <c r="BF13" s="327"/>
      <c r="BG13" s="328"/>
      <c r="BH13" s="328"/>
      <c r="BI13" s="328"/>
      <c r="BJ13" s="328"/>
      <c r="BK13" s="328"/>
      <c r="BL13" s="328"/>
      <c r="BM13" s="328"/>
      <c r="BN13" s="328"/>
      <c r="BO13" s="328"/>
      <c r="BP13" s="328"/>
      <c r="BQ13" s="328"/>
      <c r="BR13" s="329">
        <f t="shared" si="5"/>
        <v>0</v>
      </c>
      <c r="BS13" s="330"/>
      <c r="BT13" s="331"/>
      <c r="BU13" s="331"/>
      <c r="BV13" s="331"/>
      <c r="BW13" s="331"/>
      <c r="BX13" s="331"/>
      <c r="BY13" s="331"/>
      <c r="BZ13" s="331"/>
      <c r="CA13" s="331"/>
      <c r="CB13" s="331"/>
      <c r="CC13" s="331"/>
      <c r="CD13" s="331"/>
      <c r="CE13" s="332">
        <f t="shared" si="6"/>
        <v>0</v>
      </c>
    </row>
    <row r="14" spans="1:83" s="1" customFormat="1" ht="12.75" x14ac:dyDescent="0.25">
      <c r="A14" s="1" t="str">
        <f t="shared" si="0"/>
        <v>T-IFR161853-26</v>
      </c>
      <c r="B14" s="1">
        <f>(IF(E14="Produit",25,IF(E14="CPP",21,IF(E14="Coord / Plaquette / Trad / CPP",21,IF(E14="Meeting Local",26,IF(E14="Meeting Global",22))))))</f>
        <v>26</v>
      </c>
      <c r="C14" s="290" t="s">
        <v>42</v>
      </c>
      <c r="D14" s="265" t="s">
        <v>43</v>
      </c>
      <c r="E14" s="315" t="s">
        <v>31</v>
      </c>
      <c r="F14" s="178"/>
      <c r="G14" s="178"/>
      <c r="H14" s="178"/>
      <c r="I14" s="178"/>
      <c r="J14" s="178"/>
      <c r="K14" s="178"/>
      <c r="L14" s="178"/>
      <c r="M14" s="178"/>
      <c r="N14" s="178"/>
      <c r="O14" s="316"/>
      <c r="P14" s="316"/>
      <c r="Q14" s="317"/>
      <c r="R14" s="318">
        <f t="shared" si="1"/>
        <v>0</v>
      </c>
      <c r="S14" s="319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320"/>
      <c r="AE14" s="321">
        <f>SUM(S14:AD14)</f>
        <v>0</v>
      </c>
      <c r="AF14" s="32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323"/>
      <c r="AR14" s="254">
        <f>SUM(AF14:AQ14)</f>
        <v>0</v>
      </c>
      <c r="AS14" s="324"/>
      <c r="AT14" s="325"/>
      <c r="AU14" s="325"/>
      <c r="AV14" s="325"/>
      <c r="AW14" s="325"/>
      <c r="AX14" s="325"/>
      <c r="AY14" s="325"/>
      <c r="AZ14" s="325"/>
      <c r="BA14" s="325"/>
      <c r="BB14" s="325"/>
      <c r="BC14" s="325"/>
      <c r="BD14" s="325"/>
      <c r="BE14" s="326">
        <f t="shared" si="4"/>
        <v>0</v>
      </c>
      <c r="BF14" s="327"/>
      <c r="BG14" s="328"/>
      <c r="BH14" s="328"/>
      <c r="BI14" s="328"/>
      <c r="BJ14" s="328"/>
      <c r="BK14" s="328"/>
      <c r="BL14" s="328"/>
      <c r="BM14" s="328"/>
      <c r="BN14" s="328"/>
      <c r="BO14" s="328"/>
      <c r="BP14" s="328"/>
      <c r="BQ14" s="328"/>
      <c r="BR14" s="329">
        <f t="shared" si="5"/>
        <v>0</v>
      </c>
      <c r="BS14" s="330"/>
      <c r="BT14" s="331"/>
      <c r="BU14" s="331"/>
      <c r="BV14" s="331"/>
      <c r="BW14" s="331"/>
      <c r="BX14" s="331"/>
      <c r="BY14" s="331"/>
      <c r="BZ14" s="331"/>
      <c r="CA14" s="331"/>
      <c r="CB14" s="331"/>
      <c r="CC14" s="331"/>
      <c r="CD14" s="331"/>
      <c r="CE14" s="332">
        <f t="shared" si="6"/>
        <v>0</v>
      </c>
    </row>
    <row r="15" spans="1:83" s="1" customFormat="1" ht="13.5" thickBot="1" x14ac:dyDescent="0.3">
      <c r="A15" s="1" t="str">
        <f t="shared" si="0"/>
        <v>T-IFR161853-23</v>
      </c>
      <c r="B15" s="1">
        <v>23</v>
      </c>
      <c r="C15" s="290" t="s">
        <v>42</v>
      </c>
      <c r="D15" s="271" t="s">
        <v>43</v>
      </c>
      <c r="E15" s="333" t="s">
        <v>41</v>
      </c>
      <c r="F15" s="132"/>
      <c r="G15" s="132"/>
      <c r="H15" s="132"/>
      <c r="I15" s="132"/>
      <c r="J15" s="132"/>
      <c r="K15" s="132"/>
      <c r="L15" s="132"/>
      <c r="M15" s="132"/>
      <c r="N15" s="132"/>
      <c r="O15" s="334"/>
      <c r="P15" s="334"/>
      <c r="Q15" s="335"/>
      <c r="R15" s="336">
        <f t="shared" si="1"/>
        <v>0</v>
      </c>
      <c r="S15" s="3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338"/>
      <c r="AE15" s="339">
        <f>SUM(S15:AD15)</f>
        <v>0</v>
      </c>
      <c r="AF15" s="340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341"/>
      <c r="AR15" s="279">
        <f>SUM(AF15:AQ15)</f>
        <v>0</v>
      </c>
      <c r="AS15" s="342"/>
      <c r="AT15" s="343"/>
      <c r="AU15" s="343"/>
      <c r="AV15" s="343"/>
      <c r="AW15" s="343"/>
      <c r="AX15" s="343"/>
      <c r="AY15" s="343"/>
      <c r="AZ15" s="343"/>
      <c r="BA15" s="343"/>
      <c r="BB15" s="343"/>
      <c r="BC15" s="343"/>
      <c r="BD15" s="343"/>
      <c r="BE15" s="344">
        <f t="shared" si="4"/>
        <v>0</v>
      </c>
      <c r="BF15" s="345"/>
      <c r="BG15" s="346"/>
      <c r="BH15" s="346"/>
      <c r="BI15" s="346"/>
      <c r="BJ15" s="346"/>
      <c r="BK15" s="346"/>
      <c r="BL15" s="346"/>
      <c r="BM15" s="346"/>
      <c r="BN15" s="346"/>
      <c r="BO15" s="346"/>
      <c r="BP15" s="346"/>
      <c r="BQ15" s="346"/>
      <c r="BR15" s="347">
        <f t="shared" si="5"/>
        <v>0</v>
      </c>
      <c r="BS15" s="348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50">
        <f t="shared" si="6"/>
        <v>0</v>
      </c>
    </row>
    <row r="16" spans="1:83" s="199" customFormat="1" ht="12.75" x14ac:dyDescent="0.25">
      <c r="A16" s="1" t="str">
        <f t="shared" si="0"/>
        <v>T-IFR161571-21</v>
      </c>
      <c r="B16" s="1">
        <v>21</v>
      </c>
      <c r="C16" s="1" t="s">
        <v>44</v>
      </c>
      <c r="D16" s="291" t="s">
        <v>45</v>
      </c>
      <c r="E16" s="351" t="e">
        <f>E7</f>
        <v>#REF!</v>
      </c>
      <c r="F16" s="352"/>
      <c r="G16" s="353"/>
      <c r="H16" s="353"/>
      <c r="I16" s="353"/>
      <c r="J16" s="353"/>
      <c r="K16" s="353"/>
      <c r="L16" s="353"/>
      <c r="M16" s="353"/>
      <c r="N16" s="353"/>
      <c r="O16" s="353"/>
      <c r="P16" s="63"/>
      <c r="Q16" s="354"/>
      <c r="R16" s="355">
        <f t="shared" si="1"/>
        <v>0</v>
      </c>
      <c r="S16" s="356">
        <v>0</v>
      </c>
      <c r="T16" s="357"/>
      <c r="U16" s="357"/>
      <c r="V16" s="357"/>
      <c r="W16" s="357"/>
      <c r="X16" s="357"/>
      <c r="Y16" s="357"/>
      <c r="Z16" s="357"/>
      <c r="AA16" s="357"/>
      <c r="AB16" s="357"/>
      <c r="AC16" s="357"/>
      <c r="AD16" s="358"/>
      <c r="AE16" s="359">
        <f>SUM(S16:AD16)</f>
        <v>0</v>
      </c>
      <c r="AF16" s="360"/>
      <c r="AG16" s="361"/>
      <c r="AH16" s="361"/>
      <c r="AI16" s="361"/>
      <c r="AJ16" s="361"/>
      <c r="AK16" s="361"/>
      <c r="AL16" s="361"/>
      <c r="AM16" s="361"/>
      <c r="AN16" s="361"/>
      <c r="AO16" s="361"/>
      <c r="AP16" s="361"/>
      <c r="AQ16" s="362"/>
      <c r="AR16" s="363">
        <f>SUM(AF16:AQ16)</f>
        <v>0</v>
      </c>
      <c r="AS16" s="306"/>
      <c r="AT16" s="306"/>
      <c r="AU16" s="306"/>
      <c r="AV16" s="306"/>
      <c r="AW16" s="306"/>
      <c r="AX16" s="306"/>
      <c r="AY16" s="306"/>
      <c r="AZ16" s="306"/>
      <c r="BA16" s="306"/>
      <c r="BB16" s="306"/>
      <c r="BC16" s="306"/>
      <c r="BD16" s="306"/>
      <c r="BE16" s="364">
        <f t="shared" si="4"/>
        <v>0</v>
      </c>
      <c r="BF16" s="309"/>
      <c r="BG16" s="310"/>
      <c r="BH16" s="310"/>
      <c r="BI16" s="310"/>
      <c r="BJ16" s="310"/>
      <c r="BK16" s="310"/>
      <c r="BL16" s="310"/>
      <c r="BM16" s="310"/>
      <c r="BN16" s="310"/>
      <c r="BO16" s="310"/>
      <c r="BP16" s="310"/>
      <c r="BQ16" s="310"/>
      <c r="BR16" s="365">
        <f t="shared" si="5"/>
        <v>0</v>
      </c>
      <c r="BS16" s="366"/>
      <c r="BT16" s="313"/>
      <c r="BU16" s="313"/>
      <c r="BV16" s="313"/>
      <c r="BW16" s="313"/>
      <c r="BX16" s="313"/>
      <c r="BY16" s="313"/>
      <c r="BZ16" s="313"/>
      <c r="CA16" s="313"/>
      <c r="CB16" s="313"/>
      <c r="CC16" s="313"/>
      <c r="CD16" s="313"/>
      <c r="CE16" s="314">
        <f t="shared" si="6"/>
        <v>0</v>
      </c>
    </row>
    <row r="17" spans="1:83" s="199" customFormat="1" ht="13.5" thickBot="1" x14ac:dyDescent="0.3">
      <c r="A17" s="1" t="str">
        <f t="shared" si="0"/>
        <v>T-IFR161571-22</v>
      </c>
      <c r="B17" s="1">
        <f>(IF(E17="Produit",25,IF(E17="CPP",21,IF(E17="Coord / Plaquette / Trad / CPP",21,IF(E17="Meeting Local",26,IF(E17="Meeting Global",22))))))</f>
        <v>22</v>
      </c>
      <c r="C17" s="1" t="s">
        <v>44</v>
      </c>
      <c r="D17" s="265" t="s">
        <v>45</v>
      </c>
      <c r="E17" s="270" t="s">
        <v>30</v>
      </c>
      <c r="F17" s="367"/>
      <c r="G17" s="368"/>
      <c r="H17" s="368"/>
      <c r="I17" s="368"/>
      <c r="J17" s="368"/>
      <c r="K17" s="368"/>
      <c r="L17" s="368"/>
      <c r="M17" s="368"/>
      <c r="N17" s="368"/>
      <c r="O17" s="368"/>
      <c r="P17" s="178"/>
      <c r="Q17" s="369"/>
      <c r="R17" s="370">
        <f t="shared" ref="R17" si="7">SUM(F17:Q17)</f>
        <v>0</v>
      </c>
      <c r="S17" s="371"/>
      <c r="T17" s="372"/>
      <c r="U17" s="372"/>
      <c r="V17" s="372"/>
      <c r="W17" s="372"/>
      <c r="X17" s="372"/>
      <c r="Y17" s="372"/>
      <c r="Z17" s="372"/>
      <c r="AA17" s="372"/>
      <c r="AB17" s="372"/>
      <c r="AC17" s="372"/>
      <c r="AD17" s="373"/>
      <c r="AE17" s="374">
        <f t="shared" ref="AE17" si="8">SUM(S17:AD17)</f>
        <v>0</v>
      </c>
      <c r="AF17" s="375"/>
      <c r="AG17" s="376"/>
      <c r="AH17" s="376"/>
      <c r="AI17" s="376"/>
      <c r="AJ17" s="376"/>
      <c r="AK17" s="376"/>
      <c r="AL17" s="376"/>
      <c r="AM17" s="376"/>
      <c r="AN17" s="376"/>
      <c r="AO17" s="376"/>
      <c r="AP17" s="376"/>
      <c r="AQ17" s="377"/>
      <c r="AR17" s="378">
        <f t="shared" ref="AR17" si="9">SUM(AF17:AQ17)</f>
        <v>0</v>
      </c>
      <c r="AS17" s="325"/>
      <c r="AT17" s="325"/>
      <c r="AU17" s="325"/>
      <c r="AV17" s="325"/>
      <c r="AW17" s="325"/>
      <c r="AX17" s="325"/>
      <c r="AY17" s="325"/>
      <c r="AZ17" s="325"/>
      <c r="BA17" s="325"/>
      <c r="BB17" s="325"/>
      <c r="BC17" s="325"/>
      <c r="BD17" s="325"/>
      <c r="BE17" s="379">
        <f t="shared" si="4"/>
        <v>0</v>
      </c>
      <c r="BF17" s="327"/>
      <c r="BG17" s="328"/>
      <c r="BH17" s="328"/>
      <c r="BI17" s="328"/>
      <c r="BJ17" s="328"/>
      <c r="BK17" s="328"/>
      <c r="BL17" s="328"/>
      <c r="BM17" s="328"/>
      <c r="BN17" s="328"/>
      <c r="BO17" s="328"/>
      <c r="BP17" s="328"/>
      <c r="BQ17" s="328"/>
      <c r="BR17" s="380">
        <f t="shared" si="5"/>
        <v>0</v>
      </c>
      <c r="BS17" s="381"/>
      <c r="BT17" s="331"/>
      <c r="BU17" s="331"/>
      <c r="BV17" s="331"/>
      <c r="BW17" s="331"/>
      <c r="BX17" s="331"/>
      <c r="BY17" s="331"/>
      <c r="BZ17" s="331"/>
      <c r="CA17" s="331"/>
      <c r="CB17" s="331"/>
      <c r="CC17" s="331"/>
      <c r="CD17" s="331"/>
      <c r="CE17" s="332">
        <f t="shared" si="6"/>
        <v>0</v>
      </c>
    </row>
    <row r="18" spans="1:83" s="199" customFormat="1" ht="23.25" customHeight="1" thickBot="1" x14ac:dyDescent="0.3">
      <c r="D18" s="382" t="s">
        <v>46</v>
      </c>
      <c r="E18" s="383"/>
      <c r="F18" s="384">
        <f>SUM(F7:F17)</f>
        <v>0</v>
      </c>
      <c r="G18" s="385">
        <f>SUM(G7:G17)</f>
        <v>0</v>
      </c>
      <c r="H18" s="385">
        <f>SUM(H7:H17)</f>
        <v>0</v>
      </c>
      <c r="I18" s="385">
        <f>SUM(I7:I17)</f>
        <v>0</v>
      </c>
      <c r="J18" s="385">
        <f>SUM(J7:J17)</f>
        <v>0</v>
      </c>
      <c r="K18" s="385">
        <f>SUM(K7:K17)</f>
        <v>0</v>
      </c>
      <c r="L18" s="385">
        <f>SUM(L7:L17)</f>
        <v>0</v>
      </c>
      <c r="M18" s="385">
        <f>SUM(M7:M17)</f>
        <v>0</v>
      </c>
      <c r="N18" s="385">
        <f>SUM(N7:N17)</f>
        <v>0</v>
      </c>
      <c r="O18" s="385">
        <f>SUM(O7:O17)</f>
        <v>905.5</v>
      </c>
      <c r="P18" s="385">
        <f>SUM(P7:P17)</f>
        <v>0</v>
      </c>
      <c r="Q18" s="385">
        <f>SUM(Q7:Q17)</f>
        <v>0</v>
      </c>
      <c r="R18" s="35">
        <f>SUM(R7:R17)</f>
        <v>905.5</v>
      </c>
      <c r="S18" s="386">
        <f>SUM(S7:S17)</f>
        <v>0</v>
      </c>
      <c r="T18" s="386">
        <f>SUM(T7:T17)</f>
        <v>0</v>
      </c>
      <c r="U18" s="386">
        <f>SUM(U7:U17)</f>
        <v>0</v>
      </c>
      <c r="V18" s="386">
        <f>SUM(V7:V17)</f>
        <v>1257.8800000000001</v>
      </c>
      <c r="W18" s="386">
        <f>SUM(W7:W17)</f>
        <v>0</v>
      </c>
      <c r="X18" s="386">
        <f>SUM(X7:X17)</f>
        <v>0</v>
      </c>
      <c r="Y18" s="386">
        <f>SUM(Y7:Y17)</f>
        <v>0</v>
      </c>
      <c r="Z18" s="386">
        <f>SUM(Z7:Z17)</f>
        <v>0</v>
      </c>
      <c r="AA18" s="386">
        <f>SUM(AA7:AA17)</f>
        <v>0</v>
      </c>
      <c r="AB18" s="386">
        <f>SUM(AB7:AB17)</f>
        <v>2335</v>
      </c>
      <c r="AC18" s="386">
        <f>SUM(AC7:AC17)</f>
        <v>3414</v>
      </c>
      <c r="AD18" s="386">
        <f>SUM(AD7:AD17)</f>
        <v>189.99</v>
      </c>
      <c r="AE18" s="386">
        <f>SUM(AE7:AE17)</f>
        <v>7196.87</v>
      </c>
      <c r="AF18" s="185">
        <f>SUM(AF7:AF17)</f>
        <v>0</v>
      </c>
      <c r="AG18" s="185">
        <f>SUM(AG7:AG17)</f>
        <v>0</v>
      </c>
      <c r="AH18" s="185">
        <f>SUM(AH7:AH17)</f>
        <v>0</v>
      </c>
      <c r="AI18" s="185">
        <f>SUM(AI7:AI17)</f>
        <v>636</v>
      </c>
      <c r="AJ18" s="185">
        <f>SUM(AJ7:AJ17)</f>
        <v>0</v>
      </c>
      <c r="AK18" s="185">
        <f>SUM(AK7:AK17)</f>
        <v>2866</v>
      </c>
      <c r="AL18" s="185">
        <f>SUM(AL7:AL17)</f>
        <v>0</v>
      </c>
      <c r="AM18" s="185">
        <f>SUM(AM7:AM17)</f>
        <v>0</v>
      </c>
      <c r="AN18" s="185">
        <f>SUM(AN7:AN17)</f>
        <v>0</v>
      </c>
      <c r="AO18" s="185">
        <f>SUM(AO7:AO17)</f>
        <v>0</v>
      </c>
      <c r="AP18" s="185">
        <f>SUM(AP7:AP17)</f>
        <v>0</v>
      </c>
      <c r="AQ18" s="185">
        <f>SUM(AQ7:AQ17)</f>
        <v>0</v>
      </c>
      <c r="AR18" s="185">
        <f>SUM(AR7:AR17)</f>
        <v>3502</v>
      </c>
      <c r="AS18" s="185">
        <f>SUM(AS7:AS17)</f>
        <v>0</v>
      </c>
      <c r="AT18" s="185">
        <f>SUM(AT7:AT17)</f>
        <v>0</v>
      </c>
      <c r="AU18" s="185">
        <f>SUM(AU7:AU17)</f>
        <v>0</v>
      </c>
      <c r="AV18" s="185">
        <f>SUM(AV7:AV17)</f>
        <v>0</v>
      </c>
      <c r="AW18" s="185">
        <f>SUM(AW7:AW17)</f>
        <v>0</v>
      </c>
      <c r="AX18" s="185">
        <f>SUM(AX7:AX17)</f>
        <v>966</v>
      </c>
      <c r="AY18" s="185">
        <f>SUM(AY7:AY17)</f>
        <v>0</v>
      </c>
      <c r="AZ18" s="185">
        <f>SUM(AZ7:AZ17)</f>
        <v>0</v>
      </c>
      <c r="BA18" s="185">
        <f>SUM(BA7:BA17)</f>
        <v>0</v>
      </c>
      <c r="BB18" s="185">
        <f>SUM(BB7:BB17)</f>
        <v>0</v>
      </c>
      <c r="BC18" s="185">
        <f>SUM(BC7:BC17)</f>
        <v>0</v>
      </c>
      <c r="BD18" s="185">
        <f>SUM(BD7:BD17)</f>
        <v>0</v>
      </c>
      <c r="BE18" s="185">
        <f>SUM(BE7:BE17)</f>
        <v>966</v>
      </c>
      <c r="BF18" s="185">
        <f>SUM(BF7:BF17)</f>
        <v>0</v>
      </c>
      <c r="BG18" s="185">
        <f>SUM(BG7:BG17)</f>
        <v>0</v>
      </c>
      <c r="BH18" s="185">
        <f>SUM(BH7:BH17)</f>
        <v>0</v>
      </c>
      <c r="BI18" s="185">
        <f>SUM(BI7:BI17)</f>
        <v>0</v>
      </c>
      <c r="BJ18" s="185">
        <f>SUM(BJ7:BJ17)</f>
        <v>0</v>
      </c>
      <c r="BK18" s="185">
        <f>SUM(BK7:BK17)</f>
        <v>0</v>
      </c>
      <c r="BL18" s="185">
        <f>SUM(BL7:BL17)</f>
        <v>0</v>
      </c>
      <c r="BM18" s="185">
        <f>SUM(BM7:BM17)</f>
        <v>0</v>
      </c>
      <c r="BN18" s="185">
        <f>SUM(BN7:BN17)</f>
        <v>150</v>
      </c>
      <c r="BO18" s="185">
        <f>SUM(BO7:BO17)</f>
        <v>0</v>
      </c>
      <c r="BP18" s="185">
        <f>SUM(BP7:BP17)</f>
        <v>0</v>
      </c>
      <c r="BQ18" s="185">
        <f>SUM(BQ7:BQ17)</f>
        <v>0</v>
      </c>
      <c r="BR18" s="185">
        <f>SUM(BR7:BR17)</f>
        <v>150</v>
      </c>
      <c r="BS18" s="185">
        <f>SUM(BS7:BS17)</f>
        <v>0</v>
      </c>
      <c r="BT18" s="185">
        <f>SUM(BT7:BT17)</f>
        <v>0</v>
      </c>
      <c r="BU18" s="185">
        <f>SUM(BU7:BU17)</f>
        <v>0</v>
      </c>
      <c r="BV18" s="185">
        <f>SUM(BV7:BV17)</f>
        <v>0</v>
      </c>
      <c r="BW18" s="185">
        <f>SUM(BW7:BW17)</f>
        <v>0</v>
      </c>
      <c r="BX18" s="185">
        <f>SUM(BX7:BX17)</f>
        <v>0</v>
      </c>
      <c r="BY18" s="185">
        <f>SUM(BY7:BY17)</f>
        <v>0</v>
      </c>
      <c r="BZ18" s="185">
        <f>SUM(BZ7:BZ17)</f>
        <v>0</v>
      </c>
      <c r="CA18" s="185">
        <f>SUM(CA7:CA17)</f>
        <v>0</v>
      </c>
      <c r="CB18" s="185">
        <f>SUM(CB7:CB17)</f>
        <v>0</v>
      </c>
      <c r="CC18" s="185">
        <f>SUM(CC7:CC17)</f>
        <v>0</v>
      </c>
      <c r="CD18" s="185">
        <f>SUM(CD7:CD17)</f>
        <v>0</v>
      </c>
      <c r="CE18" s="185">
        <f>SUM(CE7:CE17)</f>
        <v>0</v>
      </c>
    </row>
    <row r="19" spans="1:83" s="199" customFormat="1" ht="12.75" x14ac:dyDescent="0.25">
      <c r="R19" s="200"/>
      <c r="AE19" s="200"/>
    </row>
    <row r="20" spans="1:83" s="199" customFormat="1" ht="12.75" x14ac:dyDescent="0.25">
      <c r="R20" s="200"/>
      <c r="AE20" s="200"/>
    </row>
    <row r="21" spans="1:83" s="199" customFormat="1" ht="12.75" x14ac:dyDescent="0.25">
      <c r="R21" s="200"/>
      <c r="AE21" s="200"/>
    </row>
    <row r="22" spans="1:83" s="199" customFormat="1" ht="12.75" x14ac:dyDescent="0.25">
      <c r="R22" s="200"/>
      <c r="AE22" s="200"/>
    </row>
    <row r="23" spans="1:83" s="199" customFormat="1" ht="12.75" x14ac:dyDescent="0.25">
      <c r="R23" s="200"/>
      <c r="AE23" s="200"/>
    </row>
  </sheetData>
  <mergeCells count="3">
    <mergeCell ref="BF5:BR5"/>
    <mergeCell ref="BS5:CE5"/>
    <mergeCell ref="D18:E18"/>
  </mergeCells>
  <dataValidations count="3">
    <dataValidation type="list" allowBlank="1" showInputMessage="1" showErrorMessage="1" sqref="E11 E15">
      <formula1>$D$1:$H$1</formula1>
    </dataValidation>
    <dataValidation type="list" allowBlank="1" showInputMessage="1" showErrorMessage="1" sqref="E16:E17 E12:E14 E7:E10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F13"/>
  <sheetViews>
    <sheetView topLeftCell="A2" workbookViewId="0">
      <selection activeCell="E28" sqref="E28"/>
    </sheetView>
  </sheetViews>
  <sheetFormatPr baseColWidth="10" defaultColWidth="9.140625" defaultRowHeight="15" x14ac:dyDescent="0.25"/>
  <sheetData>
    <row r="1" spans="1:84" s="4" customFormat="1" hidden="1" x14ac:dyDescent="0.25">
      <c r="C1" s="387"/>
      <c r="D1" s="388"/>
      <c r="E1" s="389"/>
      <c r="O1" s="5"/>
      <c r="P1" s="5"/>
      <c r="Q1" s="5"/>
      <c r="R1" s="7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390"/>
      <c r="AT1" s="390"/>
      <c r="AU1" s="390"/>
      <c r="AV1" s="390"/>
      <c r="AW1" s="390"/>
      <c r="AX1" s="390"/>
      <c r="AY1" s="390"/>
      <c r="AZ1" s="390"/>
      <c r="BA1" s="390"/>
      <c r="BB1" s="390"/>
      <c r="BC1" s="390"/>
      <c r="BD1" s="390"/>
      <c r="BE1" s="390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  <c r="CF1" s="5"/>
    </row>
    <row r="2" spans="1:84" s="4" customFormat="1" x14ac:dyDescent="0.25">
      <c r="A2" s="387"/>
      <c r="B2" s="387"/>
      <c r="C2" s="392" t="s">
        <v>47</v>
      </c>
      <c r="D2" s="388"/>
      <c r="E2" s="393"/>
      <c r="O2" s="5"/>
      <c r="P2" s="5"/>
      <c r="Q2" s="5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390"/>
      <c r="AT2" s="390"/>
      <c r="AU2" s="390"/>
      <c r="AV2" s="390"/>
      <c r="AW2" s="390"/>
      <c r="AX2" s="390"/>
      <c r="AY2" s="390"/>
      <c r="AZ2" s="390"/>
      <c r="BA2" s="390"/>
      <c r="BB2" s="390"/>
      <c r="BC2" s="390"/>
      <c r="BD2" s="390"/>
      <c r="BE2" s="390"/>
      <c r="BF2" s="391"/>
      <c r="BG2" s="391"/>
      <c r="BH2" s="391"/>
      <c r="BI2" s="391"/>
      <c r="BJ2" s="391"/>
      <c r="BK2" s="391"/>
      <c r="BL2" s="391"/>
      <c r="BM2" s="391"/>
      <c r="BN2" s="391"/>
      <c r="BO2" s="391"/>
      <c r="BP2" s="391"/>
      <c r="BQ2" s="391"/>
      <c r="BR2" s="391"/>
      <c r="BS2" s="391"/>
      <c r="BT2" s="391"/>
      <c r="BU2" s="391"/>
      <c r="BV2" s="391"/>
      <c r="BW2" s="391"/>
      <c r="BX2" s="391"/>
      <c r="BY2" s="391"/>
      <c r="BZ2" s="391"/>
      <c r="CA2" s="391"/>
      <c r="CB2" s="391"/>
      <c r="CC2" s="391"/>
      <c r="CD2" s="391"/>
      <c r="CE2" s="391"/>
      <c r="CF2" s="5"/>
    </row>
    <row r="3" spans="1:84" s="4" customFormat="1" x14ac:dyDescent="0.25">
      <c r="A3" s="387"/>
      <c r="B3" s="394"/>
      <c r="C3" s="392" t="s">
        <v>48</v>
      </c>
      <c r="D3" s="388"/>
      <c r="E3" s="395"/>
      <c r="O3" s="5"/>
      <c r="P3" s="5"/>
      <c r="Q3" s="5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390"/>
      <c r="AT3" s="390"/>
      <c r="AU3" s="390"/>
      <c r="AV3" s="390"/>
      <c r="AW3" s="390"/>
      <c r="AX3" s="390"/>
      <c r="AY3" s="390"/>
      <c r="AZ3" s="390"/>
      <c r="BA3" s="390"/>
      <c r="BB3" s="390"/>
      <c r="BC3" s="390"/>
      <c r="BD3" s="390"/>
      <c r="BE3" s="390"/>
      <c r="BF3" s="391"/>
      <c r="BG3" s="391"/>
      <c r="BH3" s="391"/>
      <c r="BI3" s="391"/>
      <c r="BJ3" s="391"/>
      <c r="BK3" s="391"/>
      <c r="BL3" s="391"/>
      <c r="BM3" s="391"/>
      <c r="BN3" s="391"/>
      <c r="BO3" s="391"/>
      <c r="BP3" s="391"/>
      <c r="BQ3" s="391"/>
      <c r="BR3" s="391"/>
      <c r="BS3" s="391"/>
      <c r="BT3" s="391"/>
      <c r="BU3" s="391"/>
      <c r="BV3" s="391"/>
      <c r="BW3" s="391"/>
      <c r="BX3" s="391"/>
      <c r="BY3" s="391"/>
      <c r="BZ3" s="391"/>
      <c r="CA3" s="391"/>
      <c r="CB3" s="391"/>
      <c r="CC3" s="391"/>
      <c r="CD3" s="391"/>
      <c r="CE3" s="391"/>
      <c r="CF3" s="5"/>
    </row>
    <row r="4" spans="1:84" s="4" customFormat="1" ht="15.75" thickBot="1" x14ac:dyDescent="0.3">
      <c r="A4" s="387"/>
      <c r="B4" s="394"/>
      <c r="C4" s="387"/>
      <c r="D4" s="388"/>
      <c r="E4" s="396"/>
      <c r="O4" s="5"/>
      <c r="P4" s="5"/>
      <c r="Q4" s="5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390"/>
      <c r="AT4" s="390"/>
      <c r="AU4" s="390"/>
      <c r="AV4" s="390"/>
      <c r="AW4" s="390"/>
      <c r="AX4" s="390"/>
      <c r="AY4" s="390"/>
      <c r="AZ4" s="390"/>
      <c r="BA4" s="390"/>
      <c r="BB4" s="390"/>
      <c r="BC4" s="390"/>
      <c r="BD4" s="390"/>
      <c r="BE4" s="390"/>
      <c r="BF4" s="391"/>
      <c r="BG4" s="391"/>
      <c r="BH4" s="391"/>
      <c r="BI4" s="391"/>
      <c r="BJ4" s="391"/>
      <c r="BK4" s="391"/>
      <c r="BL4" s="391"/>
      <c r="BM4" s="391"/>
      <c r="BN4" s="391"/>
      <c r="BO4" s="391"/>
      <c r="BP4" s="391"/>
      <c r="BQ4" s="391"/>
      <c r="BR4" s="391"/>
      <c r="BS4" s="391"/>
      <c r="BT4" s="391"/>
      <c r="BU4" s="391"/>
      <c r="BV4" s="391"/>
      <c r="BW4" s="391"/>
      <c r="BX4" s="391"/>
      <c r="BY4" s="391"/>
      <c r="BZ4" s="391"/>
      <c r="CA4" s="391"/>
      <c r="CB4" s="391"/>
      <c r="CC4" s="391"/>
      <c r="CD4" s="391"/>
      <c r="CE4" s="391"/>
      <c r="CF4" s="5"/>
    </row>
    <row r="5" spans="1:84" s="1" customFormat="1" ht="43.5" customHeight="1" thickBot="1" x14ac:dyDescent="0.3">
      <c r="B5" s="10"/>
      <c r="D5" s="204" t="s">
        <v>47</v>
      </c>
      <c r="E5" s="397"/>
      <c r="F5" s="398" t="s">
        <v>3</v>
      </c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400"/>
      <c r="S5" s="401" t="s">
        <v>4</v>
      </c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9"/>
      <c r="AF5" s="20" t="s">
        <v>5</v>
      </c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2"/>
      <c r="AS5" s="402" t="s">
        <v>6</v>
      </c>
      <c r="AT5" s="403"/>
      <c r="AU5" s="403"/>
      <c r="AV5" s="403"/>
      <c r="AW5" s="403"/>
      <c r="AX5" s="403"/>
      <c r="AY5" s="403"/>
      <c r="AZ5" s="403"/>
      <c r="BA5" s="403"/>
      <c r="BB5" s="403"/>
      <c r="BC5" s="403"/>
      <c r="BD5" s="403"/>
      <c r="BE5" s="404"/>
      <c r="BF5" s="405" t="s">
        <v>7</v>
      </c>
      <c r="BG5" s="406"/>
      <c r="BH5" s="406"/>
      <c r="BI5" s="406"/>
      <c r="BJ5" s="406"/>
      <c r="BK5" s="406"/>
      <c r="BL5" s="406"/>
      <c r="BM5" s="406"/>
      <c r="BN5" s="406"/>
      <c r="BO5" s="406"/>
      <c r="BP5" s="406"/>
      <c r="BQ5" s="406"/>
      <c r="BR5" s="407"/>
      <c r="BS5" s="408" t="s">
        <v>8</v>
      </c>
      <c r="BT5" s="409"/>
      <c r="BU5" s="409"/>
      <c r="BV5" s="409"/>
      <c r="BW5" s="409"/>
      <c r="BX5" s="409"/>
      <c r="BY5" s="409"/>
      <c r="BZ5" s="409"/>
      <c r="CA5" s="409"/>
      <c r="CB5" s="409"/>
      <c r="CC5" s="409"/>
      <c r="CD5" s="409"/>
      <c r="CE5" s="410"/>
      <c r="CF5" s="6"/>
    </row>
    <row r="6" spans="1:84" s="412" customFormat="1" ht="23.25" customHeight="1" thickBot="1" x14ac:dyDescent="0.3">
      <c r="A6" s="411" t="s">
        <v>9</v>
      </c>
      <c r="B6" s="411" t="s">
        <v>10</v>
      </c>
      <c r="C6" s="412" t="s">
        <v>11</v>
      </c>
      <c r="D6" s="413" t="s">
        <v>12</v>
      </c>
      <c r="E6" s="414" t="s">
        <v>13</v>
      </c>
      <c r="F6" s="415" t="s">
        <v>14</v>
      </c>
      <c r="G6" s="416" t="s">
        <v>15</v>
      </c>
      <c r="H6" s="416" t="s">
        <v>16</v>
      </c>
      <c r="I6" s="416" t="s">
        <v>17</v>
      </c>
      <c r="J6" s="416" t="s">
        <v>18</v>
      </c>
      <c r="K6" s="416" t="s">
        <v>19</v>
      </c>
      <c r="L6" s="416" t="s">
        <v>20</v>
      </c>
      <c r="M6" s="416" t="s">
        <v>21</v>
      </c>
      <c r="N6" s="416" t="s">
        <v>22</v>
      </c>
      <c r="O6" s="417" t="s">
        <v>23</v>
      </c>
      <c r="P6" s="417" t="s">
        <v>24</v>
      </c>
      <c r="Q6" s="418" t="s">
        <v>25</v>
      </c>
      <c r="R6" s="419" t="s">
        <v>26</v>
      </c>
      <c r="S6" s="420" t="s">
        <v>14</v>
      </c>
      <c r="T6" s="421" t="s">
        <v>15</v>
      </c>
      <c r="U6" s="421" t="s">
        <v>16</v>
      </c>
      <c r="V6" s="422" t="s">
        <v>17</v>
      </c>
      <c r="W6" s="422" t="s">
        <v>18</v>
      </c>
      <c r="X6" s="422" t="s">
        <v>19</v>
      </c>
      <c r="Y6" s="423" t="s">
        <v>20</v>
      </c>
      <c r="Z6" s="423" t="s">
        <v>21</v>
      </c>
      <c r="AA6" s="423" t="s">
        <v>22</v>
      </c>
      <c r="AB6" s="424" t="s">
        <v>23</v>
      </c>
      <c r="AC6" s="424" t="s">
        <v>24</v>
      </c>
      <c r="AD6" s="425" t="s">
        <v>25</v>
      </c>
      <c r="AE6" s="426" t="s">
        <v>26</v>
      </c>
      <c r="AF6" s="427" t="s">
        <v>14</v>
      </c>
      <c r="AG6" s="428" t="s">
        <v>15</v>
      </c>
      <c r="AH6" s="428" t="s">
        <v>16</v>
      </c>
      <c r="AI6" s="429" t="s">
        <v>17</v>
      </c>
      <c r="AJ6" s="429" t="s">
        <v>18</v>
      </c>
      <c r="AK6" s="429" t="s">
        <v>19</v>
      </c>
      <c r="AL6" s="423" t="s">
        <v>20</v>
      </c>
      <c r="AM6" s="423" t="s">
        <v>21</v>
      </c>
      <c r="AN6" s="423" t="s">
        <v>22</v>
      </c>
      <c r="AO6" s="430" t="s">
        <v>23</v>
      </c>
      <c r="AP6" s="430" t="s">
        <v>24</v>
      </c>
      <c r="AQ6" s="431" t="s">
        <v>25</v>
      </c>
      <c r="AR6" s="432" t="s">
        <v>26</v>
      </c>
      <c r="AS6" s="433" t="s">
        <v>14</v>
      </c>
      <c r="AT6" s="434" t="s">
        <v>15</v>
      </c>
      <c r="AU6" s="434" t="s">
        <v>16</v>
      </c>
      <c r="AV6" s="434" t="s">
        <v>17</v>
      </c>
      <c r="AW6" s="434" t="s">
        <v>18</v>
      </c>
      <c r="AX6" s="434" t="s">
        <v>19</v>
      </c>
      <c r="AY6" s="434" t="s">
        <v>20</v>
      </c>
      <c r="AZ6" s="434" t="s">
        <v>21</v>
      </c>
      <c r="BA6" s="434" t="s">
        <v>22</v>
      </c>
      <c r="BB6" s="434" t="s">
        <v>23</v>
      </c>
      <c r="BC6" s="434" t="s">
        <v>24</v>
      </c>
      <c r="BD6" s="434" t="s">
        <v>25</v>
      </c>
      <c r="BE6" s="435" t="s">
        <v>26</v>
      </c>
      <c r="BF6" s="436" t="s">
        <v>14</v>
      </c>
      <c r="BG6" s="437" t="s">
        <v>15</v>
      </c>
      <c r="BH6" s="437" t="s">
        <v>16</v>
      </c>
      <c r="BI6" s="437" t="s">
        <v>17</v>
      </c>
      <c r="BJ6" s="437" t="s">
        <v>18</v>
      </c>
      <c r="BK6" s="437" t="s">
        <v>19</v>
      </c>
      <c r="BL6" s="437" t="s">
        <v>20</v>
      </c>
      <c r="BM6" s="437" t="s">
        <v>21</v>
      </c>
      <c r="BN6" s="437" t="s">
        <v>22</v>
      </c>
      <c r="BO6" s="437" t="s">
        <v>23</v>
      </c>
      <c r="BP6" s="437" t="s">
        <v>24</v>
      </c>
      <c r="BQ6" s="437" t="s">
        <v>25</v>
      </c>
      <c r="BR6" s="438" t="s">
        <v>26</v>
      </c>
      <c r="BS6" s="439" t="s">
        <v>14</v>
      </c>
      <c r="BT6" s="440" t="s">
        <v>15</v>
      </c>
      <c r="BU6" s="440" t="s">
        <v>16</v>
      </c>
      <c r="BV6" s="440" t="s">
        <v>17</v>
      </c>
      <c r="BW6" s="440" t="s">
        <v>18</v>
      </c>
      <c r="BX6" s="440" t="s">
        <v>19</v>
      </c>
      <c r="BY6" s="440" t="s">
        <v>20</v>
      </c>
      <c r="BZ6" s="440" t="s">
        <v>21</v>
      </c>
      <c r="CA6" s="440" t="s">
        <v>22</v>
      </c>
      <c r="CB6" s="440" t="s">
        <v>23</v>
      </c>
      <c r="CC6" s="440" t="s">
        <v>24</v>
      </c>
      <c r="CD6" s="440" t="s">
        <v>25</v>
      </c>
      <c r="CE6" s="441" t="s">
        <v>26</v>
      </c>
      <c r="CF6" s="7"/>
    </row>
    <row r="7" spans="1:84" s="1" customFormat="1" x14ac:dyDescent="0.25">
      <c r="A7" s="1" t="e">
        <f t="shared" ref="A7:A9" si="0">C7&amp;-B7</f>
        <v>#REF!</v>
      </c>
      <c r="B7" s="1" t="e">
        <f t="shared" ref="B7:B9" si="1">(IF(E7="Produit",25,IF(E7="CPP",21,IF(E7="Coord / Plaquette / Trad / CPP",21,IF(E7="Meeting Local",26,IF(E7="Meeting Global",22))))))</f>
        <v>#REF!</v>
      </c>
      <c r="C7" s="1" t="s">
        <v>49</v>
      </c>
      <c r="D7" s="442" t="s">
        <v>50</v>
      </c>
      <c r="E7" s="443" t="e">
        <f>+#REF!</f>
        <v>#REF!</v>
      </c>
      <c r="F7" s="63"/>
      <c r="G7" s="63"/>
      <c r="H7" s="63"/>
      <c r="I7" s="63"/>
      <c r="J7" s="63"/>
      <c r="K7" s="63"/>
      <c r="L7" s="63"/>
      <c r="M7" s="63"/>
      <c r="N7" s="63"/>
      <c r="O7" s="293"/>
      <c r="P7" s="293"/>
      <c r="Q7" s="294"/>
      <c r="R7" s="295">
        <f t="shared" ref="R7:R9" si="2">SUM(F7:Q7)</f>
        <v>0</v>
      </c>
      <c r="S7" s="296"/>
      <c r="T7" s="297"/>
      <c r="U7" s="297"/>
      <c r="V7" s="297"/>
      <c r="W7" s="297"/>
      <c r="X7" s="297"/>
      <c r="Y7" s="297"/>
      <c r="Z7" s="297"/>
      <c r="AA7" s="297"/>
      <c r="AB7" s="297"/>
      <c r="AC7" s="297"/>
      <c r="AD7" s="298"/>
      <c r="AE7" s="299">
        <f t="shared" ref="AE7:AE9" si="3">SUM(S7:AD7)</f>
        <v>0</v>
      </c>
      <c r="AF7" s="300"/>
      <c r="AG7" s="301"/>
      <c r="AH7" s="301"/>
      <c r="AI7" s="301"/>
      <c r="AJ7" s="301"/>
      <c r="AK7" s="301"/>
      <c r="AL7" s="301"/>
      <c r="AM7" s="301"/>
      <c r="AN7" s="301"/>
      <c r="AO7" s="301"/>
      <c r="AP7" s="301"/>
      <c r="AQ7" s="303"/>
      <c r="AR7" s="444">
        <f t="shared" ref="AR7:AR9" si="4">SUM(AF7:AQ7)</f>
        <v>0</v>
      </c>
      <c r="AS7" s="445"/>
      <c r="AT7" s="446"/>
      <c r="AU7" s="446"/>
      <c r="AV7" s="446"/>
      <c r="AW7" s="446"/>
      <c r="AX7" s="446"/>
      <c r="AY7" s="446"/>
      <c r="AZ7" s="446"/>
      <c r="BA7" s="446"/>
      <c r="BB7" s="446"/>
      <c r="BC7" s="446"/>
      <c r="BD7" s="446"/>
      <c r="BE7" s="447">
        <f t="shared" ref="BE7:BE9" si="5">SUM(AS7:BD7)</f>
        <v>0</v>
      </c>
      <c r="BF7" s="448"/>
      <c r="BG7" s="449"/>
      <c r="BH7" s="449"/>
      <c r="BI7" s="449"/>
      <c r="BJ7" s="449"/>
      <c r="BK7" s="449"/>
      <c r="BL7" s="449"/>
      <c r="BM7" s="449"/>
      <c r="BN7" s="449"/>
      <c r="BO7" s="449"/>
      <c r="BP7" s="449"/>
      <c r="BQ7" s="449"/>
      <c r="BR7" s="450">
        <f t="shared" ref="BR7:BR9" si="6">SUM(BF7:BQ7)</f>
        <v>0</v>
      </c>
      <c r="BS7" s="451"/>
      <c r="BT7" s="452"/>
      <c r="BU7" s="452"/>
      <c r="BV7" s="452"/>
      <c r="BW7" s="452"/>
      <c r="BX7" s="452"/>
      <c r="BY7" s="452"/>
      <c r="BZ7" s="452"/>
      <c r="CA7" s="452"/>
      <c r="CB7" s="452"/>
      <c r="CC7" s="452"/>
      <c r="CD7" s="452"/>
      <c r="CE7" s="453">
        <f t="shared" ref="CE7:CE9" si="7">SUM(BS7:CD7)</f>
        <v>0</v>
      </c>
      <c r="CF7" s="5"/>
    </row>
    <row r="8" spans="1:84" s="1" customFormat="1" x14ac:dyDescent="0.25">
      <c r="A8" s="1" t="str">
        <f t="shared" si="0"/>
        <v>T-IFR160089-22</v>
      </c>
      <c r="B8" s="1">
        <f t="shared" si="1"/>
        <v>22</v>
      </c>
      <c r="C8" s="1" t="s">
        <v>49</v>
      </c>
      <c r="D8" s="454" t="s">
        <v>50</v>
      </c>
      <c r="E8" s="455" t="s">
        <v>30</v>
      </c>
      <c r="F8" s="178"/>
      <c r="G8" s="178"/>
      <c r="H8" s="178"/>
      <c r="I8" s="178"/>
      <c r="J8" s="178"/>
      <c r="K8" s="178"/>
      <c r="L8" s="178"/>
      <c r="M8" s="178"/>
      <c r="N8" s="178"/>
      <c r="O8" s="316"/>
      <c r="P8" s="316"/>
      <c r="Q8" s="317"/>
      <c r="R8" s="318">
        <f t="shared" si="2"/>
        <v>0</v>
      </c>
      <c r="S8" s="319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320"/>
      <c r="AE8" s="321">
        <f t="shared" si="3"/>
        <v>0</v>
      </c>
      <c r="AF8" s="32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323"/>
      <c r="AR8" s="456">
        <f t="shared" si="4"/>
        <v>0</v>
      </c>
      <c r="AS8" s="457"/>
      <c r="AT8" s="458"/>
      <c r="AU8" s="458"/>
      <c r="AV8" s="458"/>
      <c r="AW8" s="458"/>
      <c r="AX8" s="458"/>
      <c r="AY8" s="458"/>
      <c r="AZ8" s="458"/>
      <c r="BA8" s="458"/>
      <c r="BB8" s="458"/>
      <c r="BC8" s="458"/>
      <c r="BD8" s="458"/>
      <c r="BE8" s="459">
        <f t="shared" si="5"/>
        <v>0</v>
      </c>
      <c r="BF8" s="460"/>
      <c r="BG8" s="461"/>
      <c r="BH8" s="461"/>
      <c r="BI8" s="461"/>
      <c r="BJ8" s="461"/>
      <c r="BK8" s="461"/>
      <c r="BL8" s="461"/>
      <c r="BM8" s="461"/>
      <c r="BN8" s="461"/>
      <c r="BO8" s="461"/>
      <c r="BP8" s="461"/>
      <c r="BQ8" s="461"/>
      <c r="BR8" s="462">
        <f t="shared" si="6"/>
        <v>0</v>
      </c>
      <c r="BS8" s="463"/>
      <c r="BT8" s="464"/>
      <c r="BU8" s="464"/>
      <c r="BV8" s="464"/>
      <c r="BW8" s="464"/>
      <c r="BX8" s="464"/>
      <c r="BY8" s="464"/>
      <c r="BZ8" s="464"/>
      <c r="CA8" s="464"/>
      <c r="CB8" s="464"/>
      <c r="CC8" s="464"/>
      <c r="CD8" s="464"/>
      <c r="CE8" s="465">
        <f t="shared" si="7"/>
        <v>0</v>
      </c>
      <c r="CF8" s="5"/>
    </row>
    <row r="9" spans="1:84" s="1" customFormat="1" ht="15.75" thickBot="1" x14ac:dyDescent="0.3">
      <c r="A9" s="1" t="str">
        <f t="shared" si="0"/>
        <v>T-IFR160089-26</v>
      </c>
      <c r="B9" s="1">
        <f t="shared" si="1"/>
        <v>26</v>
      </c>
      <c r="C9" s="1" t="s">
        <v>49</v>
      </c>
      <c r="D9" s="454" t="s">
        <v>50</v>
      </c>
      <c r="E9" s="455" t="s">
        <v>31</v>
      </c>
      <c r="F9" s="178"/>
      <c r="G9" s="178"/>
      <c r="H9" s="178"/>
      <c r="I9" s="178"/>
      <c r="J9" s="178"/>
      <c r="K9" s="178"/>
      <c r="L9" s="178"/>
      <c r="M9" s="178"/>
      <c r="N9" s="178"/>
      <c r="O9" s="316"/>
      <c r="P9" s="316"/>
      <c r="Q9" s="317"/>
      <c r="R9" s="318">
        <f t="shared" si="2"/>
        <v>0</v>
      </c>
      <c r="S9" s="319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320"/>
      <c r="AE9" s="321">
        <f t="shared" si="3"/>
        <v>0</v>
      </c>
      <c r="AF9" s="32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323"/>
      <c r="AR9" s="456">
        <f t="shared" si="4"/>
        <v>0</v>
      </c>
      <c r="AS9" s="457"/>
      <c r="AT9" s="458"/>
      <c r="AU9" s="458"/>
      <c r="AV9" s="458"/>
      <c r="AW9" s="458"/>
      <c r="AX9" s="458"/>
      <c r="AY9" s="458"/>
      <c r="AZ9" s="458"/>
      <c r="BA9" s="458"/>
      <c r="BB9" s="458"/>
      <c r="BC9" s="458"/>
      <c r="BD9" s="458"/>
      <c r="BE9" s="459">
        <f t="shared" si="5"/>
        <v>0</v>
      </c>
      <c r="BF9" s="460"/>
      <c r="BG9" s="461"/>
      <c r="BH9" s="461"/>
      <c r="BI9" s="461"/>
      <c r="BJ9" s="461"/>
      <c r="BK9" s="461"/>
      <c r="BL9" s="461"/>
      <c r="BM9" s="461"/>
      <c r="BN9" s="461"/>
      <c r="BO9" s="461"/>
      <c r="BP9" s="461"/>
      <c r="BQ9" s="461"/>
      <c r="BR9" s="462">
        <f t="shared" si="6"/>
        <v>0</v>
      </c>
      <c r="BS9" s="463"/>
      <c r="BT9" s="464"/>
      <c r="BU9" s="464"/>
      <c r="BV9" s="464"/>
      <c r="BW9" s="464"/>
      <c r="BX9" s="464"/>
      <c r="BY9" s="464"/>
      <c r="BZ9" s="464"/>
      <c r="CA9" s="464"/>
      <c r="CB9" s="464"/>
      <c r="CC9" s="464"/>
      <c r="CD9" s="464"/>
      <c r="CE9" s="465">
        <f t="shared" si="7"/>
        <v>0</v>
      </c>
      <c r="CF9" s="5"/>
    </row>
    <row r="10" spans="1:84" s="4" customFormat="1" ht="27.75" customHeight="1" thickBot="1" x14ac:dyDescent="0.3">
      <c r="A10" s="387"/>
      <c r="B10" s="387"/>
      <c r="C10" s="387"/>
      <c r="D10" s="466" t="s">
        <v>51</v>
      </c>
      <c r="E10" s="400"/>
      <c r="F10" s="467">
        <f>SUM(F7:F9)</f>
        <v>0</v>
      </c>
      <c r="G10" s="467">
        <f>SUM(G7:G9)</f>
        <v>0</v>
      </c>
      <c r="H10" s="467">
        <f>SUM(H7:H9)</f>
        <v>0</v>
      </c>
      <c r="I10" s="467">
        <f>SUM(I7:I9)</f>
        <v>0</v>
      </c>
      <c r="J10" s="467">
        <f>SUM(J7:J9)</f>
        <v>0</v>
      </c>
      <c r="K10" s="467">
        <f>SUM(K7:K9)</f>
        <v>0</v>
      </c>
      <c r="L10" s="467">
        <f>SUM(L7:L9)</f>
        <v>0</v>
      </c>
      <c r="M10" s="467">
        <f>SUM(M7:M9)</f>
        <v>0</v>
      </c>
      <c r="N10" s="467">
        <f>SUM(N7:N9)</f>
        <v>0</v>
      </c>
      <c r="O10" s="468">
        <f>SUM(O7:O9)</f>
        <v>0</v>
      </c>
      <c r="P10" s="468">
        <f>SUM(P7:P9)</f>
        <v>0</v>
      </c>
      <c r="Q10" s="469">
        <f>SUM(Q7:Q9)</f>
        <v>0</v>
      </c>
      <c r="R10" s="470">
        <f>SUM(R7:R9)</f>
        <v>0</v>
      </c>
      <c r="S10" s="471">
        <f>SUM(S7:S9)</f>
        <v>0</v>
      </c>
      <c r="T10" s="471">
        <f>SUM(T7:T9)</f>
        <v>0</v>
      </c>
      <c r="U10" s="471">
        <f>SUM(U7:U9)</f>
        <v>0</v>
      </c>
      <c r="V10" s="471">
        <f>SUM(V7:V9)</f>
        <v>0</v>
      </c>
      <c r="W10" s="471">
        <f>SUM(W7:W9)</f>
        <v>0</v>
      </c>
      <c r="X10" s="471">
        <f>SUM(X7:X9)</f>
        <v>0</v>
      </c>
      <c r="Y10" s="471">
        <f>SUM(Y7:Y9)</f>
        <v>0</v>
      </c>
      <c r="Z10" s="471">
        <f>SUM(Z7:Z9)</f>
        <v>0</v>
      </c>
      <c r="AA10" s="471">
        <f>SUM(AA7:AA9)</f>
        <v>0</v>
      </c>
      <c r="AB10" s="471">
        <f>SUM(AB7:AB9)</f>
        <v>0</v>
      </c>
      <c r="AC10" s="471">
        <f>SUM(AC7:AC9)</f>
        <v>0</v>
      </c>
      <c r="AD10" s="471">
        <f>SUM(AD7:AD9)</f>
        <v>0</v>
      </c>
      <c r="AE10" s="472">
        <f>SUM(AE7:AE9)</f>
        <v>0</v>
      </c>
      <c r="AF10" s="468">
        <f>SUM(AF7:AF9)</f>
        <v>0</v>
      </c>
      <c r="AG10" s="468">
        <f>SUM(AG7:AG9)</f>
        <v>0</v>
      </c>
      <c r="AH10" s="468">
        <f>SUM(AH7:AH9)</f>
        <v>0</v>
      </c>
      <c r="AI10" s="468">
        <f>SUM(AI7:AI9)</f>
        <v>0</v>
      </c>
      <c r="AJ10" s="468">
        <f>SUM(AJ7:AJ9)</f>
        <v>0</v>
      </c>
      <c r="AK10" s="468">
        <f>SUM(AK7:AK9)</f>
        <v>0</v>
      </c>
      <c r="AL10" s="468">
        <f>SUM(AL7:AL9)</f>
        <v>0</v>
      </c>
      <c r="AM10" s="468">
        <f>SUM(AM7:AM9)</f>
        <v>0</v>
      </c>
      <c r="AN10" s="468">
        <f>SUM(AN7:AN9)</f>
        <v>0</v>
      </c>
      <c r="AO10" s="468">
        <f>SUM(AO7:AO9)</f>
        <v>0</v>
      </c>
      <c r="AP10" s="468">
        <f>SUM(AP7:AP9)</f>
        <v>0</v>
      </c>
      <c r="AQ10" s="468">
        <f>SUM(AQ7:AQ9)</f>
        <v>0</v>
      </c>
      <c r="AR10" s="468">
        <f>SUM(AR7:AR9)</f>
        <v>0</v>
      </c>
      <c r="AS10" s="468">
        <f>SUM(AS7:AS9)</f>
        <v>0</v>
      </c>
      <c r="AT10" s="468">
        <f>SUM(AT7:AT9)</f>
        <v>0</v>
      </c>
      <c r="AU10" s="468">
        <f>SUM(AU7:AU9)</f>
        <v>0</v>
      </c>
      <c r="AV10" s="468">
        <f>SUM(AV7:AV9)</f>
        <v>0</v>
      </c>
      <c r="AW10" s="468">
        <f>SUM(AW7:AW9)</f>
        <v>0</v>
      </c>
      <c r="AX10" s="468">
        <f>SUM(AX7:AX9)</f>
        <v>0</v>
      </c>
      <c r="AY10" s="468">
        <f>SUM(AY7:AY9)</f>
        <v>0</v>
      </c>
      <c r="AZ10" s="468">
        <f>SUM(AZ7:AZ9)</f>
        <v>0</v>
      </c>
      <c r="BA10" s="468">
        <f>SUM(BA7:BA9)</f>
        <v>0</v>
      </c>
      <c r="BB10" s="468">
        <f>SUM(BB7:BB9)</f>
        <v>0</v>
      </c>
      <c r="BC10" s="468">
        <f>SUM(BC7:BC9)</f>
        <v>0</v>
      </c>
      <c r="BD10" s="468">
        <f>SUM(BD7:BD9)</f>
        <v>0</v>
      </c>
      <c r="BE10" s="468">
        <f>SUM(BE7:BE9)</f>
        <v>0</v>
      </c>
      <c r="BF10" s="468">
        <f>SUM(BF7:BF9)</f>
        <v>0</v>
      </c>
      <c r="BG10" s="468">
        <f>SUM(BG7:BG9)</f>
        <v>0</v>
      </c>
      <c r="BH10" s="468">
        <f>SUM(BH7:BH9)</f>
        <v>0</v>
      </c>
      <c r="BI10" s="468">
        <f>SUM(BI7:BI9)</f>
        <v>0</v>
      </c>
      <c r="BJ10" s="468">
        <f>SUM(BJ7:BJ9)</f>
        <v>0</v>
      </c>
      <c r="BK10" s="468">
        <f>SUM(BK7:BK9)</f>
        <v>0</v>
      </c>
      <c r="BL10" s="468">
        <f>SUM(BL7:BL9)</f>
        <v>0</v>
      </c>
      <c r="BM10" s="468">
        <f>SUM(BM7:BM9)</f>
        <v>0</v>
      </c>
      <c r="BN10" s="468">
        <f>SUM(BN7:BN9)</f>
        <v>0</v>
      </c>
      <c r="BO10" s="468">
        <f>SUM(BO7:BO9)</f>
        <v>0</v>
      </c>
      <c r="BP10" s="468">
        <f>SUM(BP7:BP9)</f>
        <v>0</v>
      </c>
      <c r="BQ10" s="468">
        <f>SUM(BQ7:BQ9)</f>
        <v>0</v>
      </c>
      <c r="BR10" s="468">
        <f>SUM(BR7:BR9)</f>
        <v>0</v>
      </c>
      <c r="BS10" s="468">
        <f>SUM(BS7:BS9)</f>
        <v>0</v>
      </c>
      <c r="BT10" s="468">
        <f>SUM(BT7:BT9)</f>
        <v>0</v>
      </c>
      <c r="BU10" s="468">
        <f>SUM(BU7:BU9)</f>
        <v>0</v>
      </c>
      <c r="BV10" s="468">
        <f>SUM(BV7:BV9)</f>
        <v>0</v>
      </c>
      <c r="BW10" s="468">
        <f>SUM(BW7:BW9)</f>
        <v>0</v>
      </c>
      <c r="BX10" s="468">
        <f>SUM(BX7:BX9)</f>
        <v>0</v>
      </c>
      <c r="BY10" s="468">
        <f>SUM(BY7:BY9)</f>
        <v>0</v>
      </c>
      <c r="BZ10" s="468">
        <f>SUM(BZ7:BZ9)</f>
        <v>0</v>
      </c>
      <c r="CA10" s="468">
        <f>SUM(CA7:CA9)</f>
        <v>0</v>
      </c>
      <c r="CB10" s="468">
        <f>SUM(CB7:CB9)</f>
        <v>0</v>
      </c>
      <c r="CC10" s="468">
        <f>SUM(CC7:CC9)</f>
        <v>0</v>
      </c>
      <c r="CD10" s="468">
        <f>SUM(CD7:CD9)</f>
        <v>0</v>
      </c>
      <c r="CE10" s="468">
        <f>SUM(CE7:CE9)</f>
        <v>0</v>
      </c>
      <c r="CF10" s="468">
        <f>SUM(CF7:CF9)</f>
        <v>0</v>
      </c>
    </row>
    <row r="11" spans="1:84" s="4" customFormat="1" x14ac:dyDescent="0.25">
      <c r="A11" s="387"/>
      <c r="B11" s="387"/>
      <c r="C11" s="387"/>
      <c r="D11" s="388"/>
      <c r="E11" s="389"/>
      <c r="O11" s="5"/>
      <c r="P11" s="5"/>
      <c r="Q11" s="5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390"/>
      <c r="AT11" s="390"/>
      <c r="AU11" s="390"/>
      <c r="AV11" s="390"/>
      <c r="AW11" s="390"/>
      <c r="AX11" s="390"/>
      <c r="AY11" s="390"/>
      <c r="AZ11" s="390"/>
      <c r="BA11" s="390"/>
      <c r="BB11" s="390"/>
      <c r="BC11" s="390"/>
      <c r="BD11" s="390"/>
      <c r="BE11" s="390"/>
      <c r="BF11" s="391"/>
      <c r="BG11" s="391"/>
      <c r="BH11" s="391"/>
      <c r="BI11" s="391"/>
      <c r="BJ11" s="391"/>
      <c r="BK11" s="391"/>
      <c r="BL11" s="391"/>
      <c r="BM11" s="391"/>
      <c r="BN11" s="391"/>
      <c r="BO11" s="391"/>
      <c r="BP11" s="391"/>
      <c r="BQ11" s="391"/>
      <c r="BR11" s="391"/>
      <c r="BS11" s="391"/>
      <c r="BT11" s="391"/>
      <c r="BU11" s="391"/>
      <c r="BV11" s="391"/>
      <c r="BW11" s="391"/>
      <c r="BX11" s="391"/>
      <c r="BY11" s="391"/>
      <c r="BZ11" s="391"/>
      <c r="CA11" s="391"/>
      <c r="CB11" s="391"/>
      <c r="CC11" s="391"/>
      <c r="CD11" s="391"/>
      <c r="CE11" s="391"/>
      <c r="CF11" s="5"/>
    </row>
    <row r="12" spans="1:84" s="4" customFormat="1" x14ac:dyDescent="0.25">
      <c r="A12" s="387"/>
      <c r="B12" s="387"/>
      <c r="C12" s="387"/>
      <c r="D12" s="388"/>
      <c r="E12" s="473"/>
      <c r="O12" s="5"/>
      <c r="P12" s="5"/>
      <c r="Q12" s="5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390"/>
      <c r="AT12" s="390"/>
      <c r="AU12" s="390"/>
      <c r="AV12" s="390"/>
      <c r="AW12" s="390"/>
      <c r="AX12" s="390"/>
      <c r="AY12" s="390"/>
      <c r="AZ12" s="390"/>
      <c r="BA12" s="390"/>
      <c r="BB12" s="390"/>
      <c r="BC12" s="390"/>
      <c r="BD12" s="390"/>
      <c r="BE12" s="390"/>
      <c r="BF12" s="391"/>
      <c r="BG12" s="391"/>
      <c r="BH12" s="391"/>
      <c r="BI12" s="391"/>
      <c r="BJ12" s="391"/>
      <c r="BK12" s="391"/>
      <c r="BL12" s="391"/>
      <c r="BM12" s="391"/>
      <c r="BN12" s="391"/>
      <c r="BO12" s="391"/>
      <c r="BP12" s="391"/>
      <c r="BQ12" s="391"/>
      <c r="BR12" s="391"/>
      <c r="BS12" s="391"/>
      <c r="BT12" s="391"/>
      <c r="BU12" s="391"/>
      <c r="BV12" s="391"/>
      <c r="BW12" s="391"/>
      <c r="BX12" s="391"/>
      <c r="BY12" s="391"/>
      <c r="BZ12" s="391"/>
      <c r="CA12" s="391"/>
      <c r="CB12" s="391"/>
      <c r="CC12" s="391"/>
      <c r="CD12" s="391"/>
      <c r="CE12" s="391"/>
      <c r="CF12" s="5"/>
    </row>
    <row r="13" spans="1:84" s="4" customFormat="1" x14ac:dyDescent="0.25">
      <c r="A13" s="387"/>
      <c r="B13" s="387"/>
      <c r="C13" s="387"/>
      <c r="D13" s="388"/>
      <c r="E13" s="473"/>
      <c r="O13" s="5"/>
      <c r="P13" s="5"/>
      <c r="Q13" s="5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7"/>
      <c r="AF13" s="6"/>
      <c r="AG13" s="6"/>
      <c r="AH13" s="6"/>
      <c r="AI13" s="6">
        <v>145</v>
      </c>
      <c r="AJ13" s="6"/>
      <c r="AK13" s="6"/>
      <c r="AL13" s="6"/>
      <c r="AM13" s="6"/>
      <c r="AN13" s="6"/>
      <c r="AO13" s="6"/>
      <c r="AP13" s="6"/>
      <c r="AQ13" s="6"/>
      <c r="AR13" s="6"/>
      <c r="AS13" s="390"/>
      <c r="AT13" s="390"/>
      <c r="AU13" s="390"/>
      <c r="AV13" s="390"/>
      <c r="AW13" s="390"/>
      <c r="AX13" s="390"/>
      <c r="AY13" s="390"/>
      <c r="AZ13" s="390"/>
      <c r="BA13" s="390"/>
      <c r="BB13" s="390"/>
      <c r="BC13" s="390"/>
      <c r="BD13" s="390"/>
      <c r="BE13" s="390"/>
      <c r="BF13" s="391"/>
      <c r="BG13" s="391"/>
      <c r="BH13" s="391"/>
      <c r="BI13" s="391"/>
      <c r="BJ13" s="391"/>
      <c r="BK13" s="391"/>
      <c r="BL13" s="391"/>
      <c r="BM13" s="391"/>
      <c r="BN13" s="391"/>
      <c r="BO13" s="391"/>
      <c r="BP13" s="391"/>
      <c r="BQ13" s="391"/>
      <c r="BR13" s="391"/>
      <c r="BS13" s="391"/>
      <c r="BT13" s="391"/>
      <c r="BU13" s="391"/>
      <c r="BV13" s="391"/>
      <c r="BW13" s="391"/>
      <c r="BX13" s="391"/>
      <c r="BY13" s="391"/>
      <c r="BZ13" s="391"/>
      <c r="CA13" s="391"/>
      <c r="CB13" s="391"/>
      <c r="CC13" s="391"/>
      <c r="CD13" s="391"/>
      <c r="CE13" s="391"/>
      <c r="CF13" s="5"/>
    </row>
  </sheetData>
  <mergeCells count="4">
    <mergeCell ref="F5:R5"/>
    <mergeCell ref="BF5:BR5"/>
    <mergeCell ref="BS5:CE5"/>
    <mergeCell ref="D10:E10"/>
  </mergeCells>
  <dataValidations count="2">
    <dataValidation type="list" allowBlank="1" showInputMessage="1" showErrorMessage="1" sqref="E7:E9">
      <formula1>$D$1:$G$1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9"/>
  <sheetViews>
    <sheetView topLeftCell="A2" workbookViewId="0">
      <selection activeCell="D35" sqref="D35"/>
    </sheetView>
  </sheetViews>
  <sheetFormatPr baseColWidth="10" defaultRowHeight="15" x14ac:dyDescent="0.25"/>
  <sheetData>
    <row r="1" spans="1:83" s="4" customFormat="1" hidden="1" x14ac:dyDescent="0.25">
      <c r="C1" s="387"/>
      <c r="E1" s="474"/>
      <c r="O1" s="5"/>
      <c r="P1" s="5"/>
      <c r="Q1" s="5"/>
      <c r="R1" s="7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390"/>
      <c r="AT1" s="390"/>
      <c r="AU1" s="390"/>
      <c r="AV1" s="390"/>
      <c r="AW1" s="390"/>
      <c r="AX1" s="390"/>
      <c r="AY1" s="390"/>
      <c r="AZ1" s="390"/>
      <c r="BA1" s="390"/>
      <c r="BB1" s="390"/>
      <c r="BC1" s="390"/>
      <c r="BD1" s="390"/>
      <c r="BE1" s="390"/>
      <c r="BF1" s="391"/>
      <c r="BG1" s="391"/>
      <c r="BH1" s="391"/>
      <c r="BI1" s="391"/>
      <c r="BJ1" s="391"/>
      <c r="BK1" s="391"/>
      <c r="BL1" s="391"/>
      <c r="BM1" s="391"/>
      <c r="BN1" s="391"/>
      <c r="BO1" s="391"/>
      <c r="BP1" s="391"/>
      <c r="BQ1" s="391"/>
      <c r="BR1" s="391"/>
      <c r="BS1" s="391"/>
      <c r="BT1" s="391"/>
      <c r="BU1" s="391"/>
      <c r="BV1" s="391"/>
      <c r="BW1" s="391"/>
      <c r="BX1" s="391"/>
      <c r="BY1" s="391"/>
      <c r="BZ1" s="391"/>
      <c r="CA1" s="391"/>
      <c r="CB1" s="391"/>
      <c r="CC1" s="391"/>
      <c r="CD1" s="391"/>
      <c r="CE1" s="391"/>
    </row>
    <row r="2" spans="1:83" s="4" customFormat="1" x14ac:dyDescent="0.25">
      <c r="A2" s="387"/>
      <c r="B2" s="387"/>
      <c r="C2" s="392" t="s">
        <v>52</v>
      </c>
      <c r="E2" s="475"/>
      <c r="O2" s="5"/>
      <c r="P2" s="5"/>
      <c r="Q2" s="5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390"/>
      <c r="AT2" s="390"/>
      <c r="AU2" s="390"/>
      <c r="AV2" s="390"/>
      <c r="AW2" s="390"/>
      <c r="AX2" s="390"/>
      <c r="AY2" s="390"/>
      <c r="AZ2" s="390"/>
      <c r="BA2" s="390"/>
      <c r="BB2" s="390"/>
      <c r="BC2" s="390"/>
      <c r="BD2" s="390"/>
      <c r="BE2" s="390"/>
      <c r="BF2" s="391"/>
      <c r="BG2" s="391"/>
      <c r="BH2" s="391"/>
      <c r="BI2" s="391"/>
      <c r="BJ2" s="391"/>
      <c r="BK2" s="391"/>
      <c r="BL2" s="391"/>
      <c r="BM2" s="391"/>
      <c r="BN2" s="391"/>
      <c r="BO2" s="391"/>
      <c r="BP2" s="391"/>
      <c r="BQ2" s="391"/>
      <c r="BR2" s="391"/>
      <c r="BS2" s="391"/>
      <c r="BT2" s="391"/>
      <c r="BU2" s="391"/>
      <c r="BV2" s="391"/>
      <c r="BW2" s="391"/>
      <c r="BX2" s="391"/>
      <c r="BY2" s="391"/>
      <c r="BZ2" s="391"/>
      <c r="CA2" s="391"/>
      <c r="CB2" s="391"/>
      <c r="CC2" s="391"/>
      <c r="CD2" s="391"/>
      <c r="CE2" s="391"/>
    </row>
    <row r="3" spans="1:83" s="4" customFormat="1" x14ac:dyDescent="0.25">
      <c r="A3" s="387"/>
      <c r="B3" s="394"/>
      <c r="C3" s="392" t="s">
        <v>48</v>
      </c>
      <c r="E3" s="476"/>
      <c r="O3" s="5"/>
      <c r="P3" s="5"/>
      <c r="Q3" s="5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390"/>
      <c r="AT3" s="390"/>
      <c r="AU3" s="390"/>
      <c r="AV3" s="390"/>
      <c r="AW3" s="390"/>
      <c r="AX3" s="390"/>
      <c r="AY3" s="390"/>
      <c r="AZ3" s="390"/>
      <c r="BA3" s="390"/>
      <c r="BB3" s="390"/>
      <c r="BC3" s="390"/>
      <c r="BD3" s="390"/>
      <c r="BE3" s="390"/>
      <c r="BF3" s="391"/>
      <c r="BG3" s="391"/>
      <c r="BH3" s="391"/>
      <c r="BI3" s="391"/>
      <c r="BJ3" s="391"/>
      <c r="BK3" s="391"/>
      <c r="BL3" s="391"/>
      <c r="BM3" s="391"/>
      <c r="BN3" s="391"/>
      <c r="BO3" s="391"/>
      <c r="BP3" s="391"/>
      <c r="BQ3" s="391"/>
      <c r="BR3" s="391"/>
      <c r="BS3" s="391"/>
      <c r="BT3" s="391"/>
      <c r="BU3" s="391"/>
      <c r="BV3" s="391"/>
      <c r="BW3" s="391"/>
      <c r="BX3" s="391"/>
      <c r="BY3" s="391"/>
      <c r="BZ3" s="391"/>
      <c r="CA3" s="391"/>
      <c r="CB3" s="391"/>
      <c r="CC3" s="391"/>
      <c r="CD3" s="391"/>
      <c r="CE3" s="391"/>
    </row>
    <row r="4" spans="1:83" s="4" customFormat="1" ht="15.75" thickBot="1" x14ac:dyDescent="0.3">
      <c r="A4" s="387"/>
      <c r="B4" s="394"/>
      <c r="C4" s="387"/>
      <c r="E4" s="477"/>
      <c r="O4" s="5"/>
      <c r="P4" s="5"/>
      <c r="Q4" s="5"/>
      <c r="R4" s="7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390"/>
      <c r="AT4" s="390"/>
      <c r="AU4" s="390"/>
      <c r="AV4" s="390"/>
      <c r="AW4" s="390"/>
      <c r="AX4" s="390"/>
      <c r="AY4" s="390"/>
      <c r="AZ4" s="390"/>
      <c r="BA4" s="390"/>
      <c r="BB4" s="390"/>
      <c r="BC4" s="390"/>
      <c r="BD4" s="390"/>
      <c r="BE4" s="390"/>
      <c r="BF4" s="391"/>
      <c r="BG4" s="391"/>
      <c r="BH4" s="391"/>
      <c r="BI4" s="391"/>
      <c r="BJ4" s="391"/>
      <c r="BK4" s="391"/>
      <c r="BL4" s="391"/>
      <c r="BM4" s="391"/>
      <c r="BN4" s="391"/>
      <c r="BO4" s="391"/>
      <c r="BP4" s="391"/>
      <c r="BQ4" s="391"/>
      <c r="BR4" s="391"/>
      <c r="BS4" s="391"/>
      <c r="BT4" s="391"/>
      <c r="BU4" s="391"/>
      <c r="BV4" s="391"/>
      <c r="BW4" s="391"/>
      <c r="BX4" s="391"/>
      <c r="BY4" s="391"/>
      <c r="BZ4" s="391"/>
      <c r="CA4" s="391"/>
      <c r="CB4" s="391"/>
      <c r="CC4" s="391"/>
      <c r="CD4" s="391"/>
      <c r="CE4" s="391"/>
    </row>
    <row r="5" spans="1:83" s="1" customFormat="1" ht="43.5" customHeight="1" thickBot="1" x14ac:dyDescent="0.3">
      <c r="B5" s="10"/>
      <c r="D5" s="1" t="s">
        <v>53</v>
      </c>
      <c r="E5" s="478"/>
      <c r="F5" s="398" t="s">
        <v>3</v>
      </c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400"/>
      <c r="S5" s="401" t="s">
        <v>4</v>
      </c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9"/>
      <c r="AF5" s="20" t="s">
        <v>5</v>
      </c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2"/>
      <c r="AS5" s="402" t="s">
        <v>6</v>
      </c>
      <c r="AT5" s="403"/>
      <c r="AU5" s="403"/>
      <c r="AV5" s="403"/>
      <c r="AW5" s="403"/>
      <c r="AX5" s="403"/>
      <c r="AY5" s="403"/>
      <c r="AZ5" s="403"/>
      <c r="BA5" s="403"/>
      <c r="BB5" s="403"/>
      <c r="BC5" s="403"/>
      <c r="BD5" s="403"/>
      <c r="BE5" s="404"/>
      <c r="BF5" s="405" t="s">
        <v>7</v>
      </c>
      <c r="BG5" s="406"/>
      <c r="BH5" s="406"/>
      <c r="BI5" s="406"/>
      <c r="BJ5" s="406"/>
      <c r="BK5" s="406"/>
      <c r="BL5" s="406"/>
      <c r="BM5" s="406"/>
      <c r="BN5" s="406"/>
      <c r="BO5" s="406"/>
      <c r="BP5" s="406"/>
      <c r="BQ5" s="406"/>
      <c r="BR5" s="407"/>
      <c r="BS5" s="408" t="s">
        <v>8</v>
      </c>
      <c r="BT5" s="409"/>
      <c r="BU5" s="409"/>
      <c r="BV5" s="409"/>
      <c r="BW5" s="409"/>
      <c r="BX5" s="409"/>
      <c r="BY5" s="409"/>
      <c r="BZ5" s="409"/>
      <c r="CA5" s="409"/>
      <c r="CB5" s="409"/>
      <c r="CC5" s="409"/>
      <c r="CD5" s="409"/>
      <c r="CE5" s="410"/>
    </row>
    <row r="6" spans="1:83" s="412" customFormat="1" ht="23.25" customHeight="1" thickBot="1" x14ac:dyDescent="0.3">
      <c r="A6" s="411" t="s">
        <v>9</v>
      </c>
      <c r="B6" s="411" t="s">
        <v>10</v>
      </c>
      <c r="C6" s="412" t="s">
        <v>11</v>
      </c>
      <c r="D6" s="479" t="s">
        <v>12</v>
      </c>
      <c r="E6" s="480" t="s">
        <v>13</v>
      </c>
      <c r="F6" s="415" t="s">
        <v>14</v>
      </c>
      <c r="G6" s="416" t="s">
        <v>15</v>
      </c>
      <c r="H6" s="416" t="s">
        <v>16</v>
      </c>
      <c r="I6" s="416" t="s">
        <v>17</v>
      </c>
      <c r="J6" s="416" t="s">
        <v>18</v>
      </c>
      <c r="K6" s="416" t="s">
        <v>19</v>
      </c>
      <c r="L6" s="416" t="s">
        <v>20</v>
      </c>
      <c r="M6" s="416" t="s">
        <v>21</v>
      </c>
      <c r="N6" s="416" t="s">
        <v>22</v>
      </c>
      <c r="O6" s="417" t="s">
        <v>23</v>
      </c>
      <c r="P6" s="417" t="s">
        <v>24</v>
      </c>
      <c r="Q6" s="418" t="s">
        <v>25</v>
      </c>
      <c r="R6" s="419" t="s">
        <v>26</v>
      </c>
      <c r="S6" s="420" t="s">
        <v>14</v>
      </c>
      <c r="T6" s="421" t="s">
        <v>15</v>
      </c>
      <c r="U6" s="421" t="s">
        <v>16</v>
      </c>
      <c r="V6" s="422" t="s">
        <v>17</v>
      </c>
      <c r="W6" s="422" t="s">
        <v>18</v>
      </c>
      <c r="X6" s="422" t="s">
        <v>19</v>
      </c>
      <c r="Y6" s="423" t="s">
        <v>20</v>
      </c>
      <c r="Z6" s="423" t="s">
        <v>21</v>
      </c>
      <c r="AA6" s="423" t="s">
        <v>22</v>
      </c>
      <c r="AB6" s="424" t="s">
        <v>23</v>
      </c>
      <c r="AC6" s="424" t="s">
        <v>24</v>
      </c>
      <c r="AD6" s="425" t="s">
        <v>25</v>
      </c>
      <c r="AE6" s="426" t="s">
        <v>26</v>
      </c>
      <c r="AF6" s="481" t="s">
        <v>14</v>
      </c>
      <c r="AG6" s="429" t="s">
        <v>15</v>
      </c>
      <c r="AH6" s="429" t="s">
        <v>16</v>
      </c>
      <c r="AI6" s="421" t="s">
        <v>17</v>
      </c>
      <c r="AJ6" s="421" t="s">
        <v>18</v>
      </c>
      <c r="AK6" s="421" t="s">
        <v>19</v>
      </c>
      <c r="AL6" s="429" t="s">
        <v>20</v>
      </c>
      <c r="AM6" s="429" t="s">
        <v>21</v>
      </c>
      <c r="AN6" s="429" t="s">
        <v>22</v>
      </c>
      <c r="AO6" s="423" t="s">
        <v>23</v>
      </c>
      <c r="AP6" s="423" t="s">
        <v>24</v>
      </c>
      <c r="AQ6" s="482" t="s">
        <v>25</v>
      </c>
      <c r="AR6" s="483" t="s">
        <v>26</v>
      </c>
      <c r="AS6" s="484" t="s">
        <v>14</v>
      </c>
      <c r="AT6" s="434" t="s">
        <v>15</v>
      </c>
      <c r="AU6" s="434" t="s">
        <v>16</v>
      </c>
      <c r="AV6" s="434" t="s">
        <v>17</v>
      </c>
      <c r="AW6" s="434" t="s">
        <v>18</v>
      </c>
      <c r="AX6" s="434" t="s">
        <v>19</v>
      </c>
      <c r="AY6" s="434" t="s">
        <v>20</v>
      </c>
      <c r="AZ6" s="434" t="s">
        <v>21</v>
      </c>
      <c r="BA6" s="434" t="s">
        <v>22</v>
      </c>
      <c r="BB6" s="434" t="s">
        <v>23</v>
      </c>
      <c r="BC6" s="434" t="s">
        <v>24</v>
      </c>
      <c r="BD6" s="434" t="s">
        <v>25</v>
      </c>
      <c r="BE6" s="435" t="s">
        <v>26</v>
      </c>
      <c r="BF6" s="436" t="s">
        <v>14</v>
      </c>
      <c r="BG6" s="437" t="s">
        <v>15</v>
      </c>
      <c r="BH6" s="437" t="s">
        <v>16</v>
      </c>
      <c r="BI6" s="437" t="s">
        <v>17</v>
      </c>
      <c r="BJ6" s="437" t="s">
        <v>18</v>
      </c>
      <c r="BK6" s="437" t="s">
        <v>19</v>
      </c>
      <c r="BL6" s="437" t="s">
        <v>20</v>
      </c>
      <c r="BM6" s="437" t="s">
        <v>21</v>
      </c>
      <c r="BN6" s="437" t="s">
        <v>22</v>
      </c>
      <c r="BO6" s="437" t="s">
        <v>23</v>
      </c>
      <c r="BP6" s="437" t="s">
        <v>24</v>
      </c>
      <c r="BQ6" s="437" t="s">
        <v>25</v>
      </c>
      <c r="BR6" s="438" t="s">
        <v>26</v>
      </c>
      <c r="BS6" s="439" t="s">
        <v>14</v>
      </c>
      <c r="BT6" s="440" t="s">
        <v>15</v>
      </c>
      <c r="BU6" s="440" t="s">
        <v>16</v>
      </c>
      <c r="BV6" s="440" t="s">
        <v>17</v>
      </c>
      <c r="BW6" s="440" t="s">
        <v>18</v>
      </c>
      <c r="BX6" s="440" t="s">
        <v>19</v>
      </c>
      <c r="BY6" s="440" t="s">
        <v>20</v>
      </c>
      <c r="BZ6" s="440" t="s">
        <v>21</v>
      </c>
      <c r="CA6" s="440" t="s">
        <v>22</v>
      </c>
      <c r="CB6" s="440" t="s">
        <v>23</v>
      </c>
      <c r="CC6" s="440" t="s">
        <v>24</v>
      </c>
      <c r="CD6" s="440" t="s">
        <v>25</v>
      </c>
      <c r="CE6" s="441" t="s">
        <v>26</v>
      </c>
    </row>
    <row r="7" spans="1:83" s="504" customFormat="1" ht="16.5" customHeight="1" x14ac:dyDescent="0.25">
      <c r="A7" s="199" t="str">
        <f t="shared" ref="A7:A12" si="0">C7&amp;-B7</f>
        <v>T-IFR161754-21</v>
      </c>
      <c r="B7" s="199">
        <v>21</v>
      </c>
      <c r="C7" s="485" t="s">
        <v>54</v>
      </c>
      <c r="D7" s="486" t="s">
        <v>55</v>
      </c>
      <c r="E7" s="487" t="e">
        <f>#REF!</f>
        <v>#REF!</v>
      </c>
      <c r="F7" s="488"/>
      <c r="G7" s="63"/>
      <c r="H7" s="63"/>
      <c r="I7" s="63"/>
      <c r="J7" s="63"/>
      <c r="K7" s="63"/>
      <c r="L7" s="63"/>
      <c r="M7" s="63"/>
      <c r="N7" s="63"/>
      <c r="O7" s="489"/>
      <c r="P7" s="490">
        <f>1405.54</f>
        <v>1405.54</v>
      </c>
      <c r="Q7" s="491"/>
      <c r="R7" s="355">
        <f t="shared" ref="R7:R12" si="1">SUM(F7:Q7)</f>
        <v>1405.54</v>
      </c>
      <c r="S7" s="492"/>
      <c r="T7" s="493"/>
      <c r="U7" s="493">
        <v>6000</v>
      </c>
      <c r="V7" s="493"/>
      <c r="W7" s="493">
        <v>5000</v>
      </c>
      <c r="X7" s="493">
        <v>2350</v>
      </c>
      <c r="Y7" s="493">
        <v>3800</v>
      </c>
      <c r="Z7" s="493">
        <f>1600+2000+305</f>
        <v>3905</v>
      </c>
      <c r="AA7" s="493"/>
      <c r="AB7" s="493">
        <v>848</v>
      </c>
      <c r="AC7" s="494"/>
      <c r="AD7" s="495"/>
      <c r="AE7" s="496">
        <f t="shared" ref="AE7:AE12" si="2">SUM(S7:AD7)</f>
        <v>21903</v>
      </c>
      <c r="AF7" s="497"/>
      <c r="AG7" s="498"/>
      <c r="AH7" s="498"/>
      <c r="AI7" s="498"/>
      <c r="AJ7" s="498"/>
      <c r="AK7" s="498"/>
      <c r="AL7" s="499"/>
      <c r="AM7" s="499"/>
      <c r="AN7" s="499"/>
      <c r="AO7" s="500"/>
      <c r="AP7" s="501"/>
      <c r="AQ7" s="502"/>
      <c r="AR7" s="363">
        <f t="shared" ref="AR7:AR12" si="3">SUM(AF7:AQ7)</f>
        <v>0</v>
      </c>
      <c r="AS7" s="503"/>
      <c r="AT7" s="306"/>
      <c r="AU7" s="306"/>
      <c r="AV7" s="306"/>
      <c r="AW7" s="306"/>
      <c r="AX7" s="306"/>
      <c r="AY7" s="306"/>
      <c r="AZ7" s="306"/>
      <c r="BA7" s="306"/>
      <c r="BB7" s="306"/>
      <c r="BC7" s="306"/>
      <c r="BD7" s="306"/>
      <c r="BE7" s="308">
        <f t="shared" ref="BE7:BE12" si="4">SUM(AS7:BD7)</f>
        <v>0</v>
      </c>
      <c r="BF7" s="309"/>
      <c r="BG7" s="310"/>
      <c r="BH7" s="310"/>
      <c r="BI7" s="310"/>
      <c r="BJ7" s="310"/>
      <c r="BK7" s="310"/>
      <c r="BL7" s="310"/>
      <c r="BM7" s="310"/>
      <c r="BN7" s="310"/>
      <c r="BO7" s="310"/>
      <c r="BP7" s="310"/>
      <c r="BQ7" s="310"/>
      <c r="BR7" s="311">
        <f t="shared" ref="BR7:BR12" si="5">SUM(BF7:BQ7)</f>
        <v>0</v>
      </c>
      <c r="BS7" s="312"/>
      <c r="BT7" s="313"/>
      <c r="BU7" s="313"/>
      <c r="BV7" s="313"/>
      <c r="BW7" s="313"/>
      <c r="BX7" s="313"/>
      <c r="BY7" s="313"/>
      <c r="BZ7" s="313"/>
      <c r="CA7" s="313"/>
      <c r="CB7" s="313"/>
      <c r="CC7" s="313"/>
      <c r="CD7" s="313"/>
      <c r="CE7" s="314">
        <f t="shared" ref="CE7:CE12" si="6">SUM(BS7:CD7)</f>
        <v>0</v>
      </c>
    </row>
    <row r="8" spans="1:83" s="504" customFormat="1" ht="16.5" customHeight="1" x14ac:dyDescent="0.25">
      <c r="A8" s="199" t="str">
        <f t="shared" si="0"/>
        <v>T-IFR161754-22</v>
      </c>
      <c r="B8" s="199">
        <v>22</v>
      </c>
      <c r="C8" s="485" t="s">
        <v>54</v>
      </c>
      <c r="D8" s="505" t="s">
        <v>55</v>
      </c>
      <c r="E8" s="506" t="s">
        <v>30</v>
      </c>
      <c r="F8" s="507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369"/>
      <c r="R8" s="370">
        <f t="shared" si="1"/>
        <v>0</v>
      </c>
      <c r="S8" s="508"/>
      <c r="T8" s="509"/>
      <c r="U8" s="510">
        <f>5000-5000</f>
        <v>0</v>
      </c>
      <c r="V8" s="509"/>
      <c r="W8" s="509"/>
      <c r="X8" s="509"/>
      <c r="Y8" s="509"/>
      <c r="Z8" s="509"/>
      <c r="AA8" s="509"/>
      <c r="AB8" s="509"/>
      <c r="AC8" s="509"/>
      <c r="AD8" s="511"/>
      <c r="AE8" s="512">
        <f t="shared" si="2"/>
        <v>0</v>
      </c>
      <c r="AF8" s="513"/>
      <c r="AG8" s="514"/>
      <c r="AH8" s="514"/>
      <c r="AI8" s="514"/>
      <c r="AJ8" s="514"/>
      <c r="AK8" s="514"/>
      <c r="AL8" s="515"/>
      <c r="AM8" s="515"/>
      <c r="AN8" s="515"/>
      <c r="AO8" s="514"/>
      <c r="AP8" s="514"/>
      <c r="AQ8" s="516"/>
      <c r="AR8" s="378">
        <f t="shared" si="3"/>
        <v>0</v>
      </c>
      <c r="AS8" s="517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6">
        <f t="shared" si="4"/>
        <v>0</v>
      </c>
      <c r="BF8" s="327"/>
      <c r="BG8" s="328"/>
      <c r="BH8" s="328"/>
      <c r="BI8" s="328"/>
      <c r="BJ8" s="328"/>
      <c r="BK8" s="328"/>
      <c r="BL8" s="328"/>
      <c r="BM8" s="328"/>
      <c r="BN8" s="328"/>
      <c r="BO8" s="328"/>
      <c r="BP8" s="328"/>
      <c r="BQ8" s="328"/>
      <c r="BR8" s="329">
        <f t="shared" si="5"/>
        <v>0</v>
      </c>
      <c r="BS8" s="330"/>
      <c r="BT8" s="331"/>
      <c r="BU8" s="331"/>
      <c r="BV8" s="331"/>
      <c r="BW8" s="331"/>
      <c r="BX8" s="331"/>
      <c r="BY8" s="331"/>
      <c r="BZ8" s="331"/>
      <c r="CA8" s="331"/>
      <c r="CB8" s="331"/>
      <c r="CC8" s="331"/>
      <c r="CD8" s="331"/>
      <c r="CE8" s="332">
        <f t="shared" si="6"/>
        <v>0</v>
      </c>
    </row>
    <row r="9" spans="1:83" s="504" customFormat="1" ht="16.5" customHeight="1" x14ac:dyDescent="0.25">
      <c r="A9" s="199" t="str">
        <f t="shared" si="0"/>
        <v>T-IFR161754-26</v>
      </c>
      <c r="B9" s="199">
        <v>26</v>
      </c>
      <c r="C9" s="485" t="s">
        <v>54</v>
      </c>
      <c r="D9" s="505" t="s">
        <v>55</v>
      </c>
      <c r="E9" s="506" t="s">
        <v>31</v>
      </c>
      <c r="F9" s="507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369"/>
      <c r="R9" s="370">
        <f t="shared" si="1"/>
        <v>0</v>
      </c>
      <c r="S9" s="508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11"/>
      <c r="AE9" s="512">
        <f t="shared" si="2"/>
        <v>0</v>
      </c>
      <c r="AF9" s="513"/>
      <c r="AG9" s="514"/>
      <c r="AH9" s="514"/>
      <c r="AI9" s="514"/>
      <c r="AJ9" s="514"/>
      <c r="AK9" s="514"/>
      <c r="AL9" s="515"/>
      <c r="AM9" s="515"/>
      <c r="AN9" s="515"/>
      <c r="AO9" s="514"/>
      <c r="AP9" s="514"/>
      <c r="AQ9" s="516"/>
      <c r="AR9" s="378">
        <f t="shared" si="3"/>
        <v>0</v>
      </c>
      <c r="AS9" s="517"/>
      <c r="AT9" s="325"/>
      <c r="AU9" s="325"/>
      <c r="AV9" s="325"/>
      <c r="AW9" s="325"/>
      <c r="AX9" s="325"/>
      <c r="AY9" s="325"/>
      <c r="AZ9" s="325"/>
      <c r="BA9" s="325"/>
      <c r="BB9" s="325"/>
      <c r="BC9" s="325"/>
      <c r="BD9" s="325"/>
      <c r="BE9" s="326">
        <f t="shared" si="4"/>
        <v>0</v>
      </c>
      <c r="BF9" s="327"/>
      <c r="BG9" s="328"/>
      <c r="BH9" s="328"/>
      <c r="BI9" s="328"/>
      <c r="BJ9" s="328"/>
      <c r="BK9" s="328"/>
      <c r="BL9" s="328"/>
      <c r="BM9" s="328"/>
      <c r="BN9" s="328"/>
      <c r="BO9" s="328"/>
      <c r="BP9" s="328"/>
      <c r="BQ9" s="328"/>
      <c r="BR9" s="329">
        <f t="shared" si="5"/>
        <v>0</v>
      </c>
      <c r="BS9" s="330"/>
      <c r="BT9" s="331"/>
      <c r="BU9" s="331"/>
      <c r="BV9" s="331"/>
      <c r="BW9" s="331"/>
      <c r="BX9" s="331"/>
      <c r="BY9" s="331"/>
      <c r="BZ9" s="331"/>
      <c r="CA9" s="331"/>
      <c r="CB9" s="331"/>
      <c r="CC9" s="331"/>
      <c r="CD9" s="331"/>
      <c r="CE9" s="332">
        <f t="shared" si="6"/>
        <v>0</v>
      </c>
    </row>
    <row r="10" spans="1:83" s="504" customFormat="1" ht="16.5" customHeight="1" thickBot="1" x14ac:dyDescent="0.3">
      <c r="A10" s="199" t="str">
        <f t="shared" si="0"/>
        <v>T-IFR161754-23</v>
      </c>
      <c r="B10" s="199">
        <v>23</v>
      </c>
      <c r="C10" s="485" t="s">
        <v>54</v>
      </c>
      <c r="D10" s="518" t="s">
        <v>55</v>
      </c>
      <c r="E10" s="519" t="s">
        <v>41</v>
      </c>
      <c r="F10" s="520"/>
      <c r="G10" s="521"/>
      <c r="H10" s="521"/>
      <c r="I10" s="521"/>
      <c r="J10" s="521"/>
      <c r="K10" s="521"/>
      <c r="L10" s="521"/>
      <c r="M10" s="521"/>
      <c r="N10" s="521"/>
      <c r="O10" s="521"/>
      <c r="P10" s="521"/>
      <c r="Q10" s="522"/>
      <c r="R10" s="523">
        <f t="shared" si="1"/>
        <v>0</v>
      </c>
      <c r="S10" s="524"/>
      <c r="T10" s="525"/>
      <c r="U10" s="525"/>
      <c r="V10" s="525"/>
      <c r="W10" s="525"/>
      <c r="X10" s="525"/>
      <c r="Y10" s="525"/>
      <c r="Z10" s="525"/>
      <c r="AA10" s="525"/>
      <c r="AB10" s="525"/>
      <c r="AC10" s="525"/>
      <c r="AD10" s="526"/>
      <c r="AE10" s="527">
        <f t="shared" si="2"/>
        <v>0</v>
      </c>
      <c r="AF10" s="528"/>
      <c r="AG10" s="529"/>
      <c r="AH10" s="529"/>
      <c r="AI10" s="529"/>
      <c r="AJ10" s="529"/>
      <c r="AK10" s="529"/>
      <c r="AL10" s="530"/>
      <c r="AM10" s="530"/>
      <c r="AN10" s="530"/>
      <c r="AO10" s="529"/>
      <c r="AP10" s="529"/>
      <c r="AQ10" s="531"/>
      <c r="AR10" s="532">
        <f t="shared" si="3"/>
        <v>0</v>
      </c>
      <c r="AS10" s="533"/>
      <c r="AT10" s="534"/>
      <c r="AU10" s="534"/>
      <c r="AV10" s="534"/>
      <c r="AW10" s="534"/>
      <c r="AX10" s="534"/>
      <c r="AY10" s="534"/>
      <c r="AZ10" s="534"/>
      <c r="BA10" s="534"/>
      <c r="BB10" s="534"/>
      <c r="BC10" s="534"/>
      <c r="BD10" s="534"/>
      <c r="BE10" s="535">
        <f t="shared" si="4"/>
        <v>0</v>
      </c>
      <c r="BF10" s="536"/>
      <c r="BG10" s="537"/>
      <c r="BH10" s="537"/>
      <c r="BI10" s="537"/>
      <c r="BJ10" s="537"/>
      <c r="BK10" s="537"/>
      <c r="BL10" s="537"/>
      <c r="BM10" s="537"/>
      <c r="BN10" s="537"/>
      <c r="BO10" s="537"/>
      <c r="BP10" s="537"/>
      <c r="BQ10" s="537"/>
      <c r="BR10" s="538">
        <f t="shared" si="5"/>
        <v>0</v>
      </c>
      <c r="BS10" s="539"/>
      <c r="BT10" s="540"/>
      <c r="BU10" s="540"/>
      <c r="BV10" s="540"/>
      <c r="BW10" s="540"/>
      <c r="BX10" s="540"/>
      <c r="BY10" s="540"/>
      <c r="BZ10" s="540"/>
      <c r="CA10" s="540"/>
      <c r="CB10" s="540"/>
      <c r="CC10" s="540"/>
      <c r="CD10" s="540"/>
      <c r="CE10" s="541">
        <f t="shared" si="6"/>
        <v>0</v>
      </c>
    </row>
    <row r="11" spans="1:83" s="504" customFormat="1" ht="16.5" customHeight="1" x14ac:dyDescent="0.25">
      <c r="A11" s="199" t="str">
        <f t="shared" si="0"/>
        <v>T-IFR161280-21</v>
      </c>
      <c r="B11" s="199">
        <v>21</v>
      </c>
      <c r="C11" s="199" t="s">
        <v>56</v>
      </c>
      <c r="D11" s="542" t="s">
        <v>57</v>
      </c>
      <c r="E11" s="487" t="e">
        <f>E7</f>
        <v>#REF!</v>
      </c>
      <c r="F11" s="488"/>
      <c r="G11" s="63"/>
      <c r="H11" s="63"/>
      <c r="I11" s="63">
        <f>2500-2500</f>
        <v>0</v>
      </c>
      <c r="J11" s="63"/>
      <c r="K11" s="63"/>
      <c r="L11" s="63"/>
      <c r="M11" s="63"/>
      <c r="N11" s="63"/>
      <c r="O11" s="63">
        <v>2175.58</v>
      </c>
      <c r="P11" s="63"/>
      <c r="Q11" s="354"/>
      <c r="R11" s="355">
        <f t="shared" si="1"/>
        <v>2175.58</v>
      </c>
      <c r="S11" s="492"/>
      <c r="T11" s="493"/>
      <c r="U11" s="493"/>
      <c r="V11" s="493"/>
      <c r="W11" s="493"/>
      <c r="X11" s="493"/>
      <c r="Y11" s="493"/>
      <c r="Z11" s="493"/>
      <c r="AA11" s="493"/>
      <c r="AB11" s="494">
        <f>1500+1500*2+ 450</f>
        <v>4950</v>
      </c>
      <c r="AC11" s="493"/>
      <c r="AD11" s="495"/>
      <c r="AE11" s="496">
        <f t="shared" si="2"/>
        <v>4950</v>
      </c>
      <c r="AF11" s="497"/>
      <c r="AG11" s="501"/>
      <c r="AH11" s="498"/>
      <c r="AI11" s="498"/>
      <c r="AJ11" s="498"/>
      <c r="AK11" s="498"/>
      <c r="AL11" s="499"/>
      <c r="AM11" s="499"/>
      <c r="AN11" s="499"/>
      <c r="AO11" s="499"/>
      <c r="AP11" s="498"/>
      <c r="AQ11" s="502"/>
      <c r="AR11" s="363">
        <f t="shared" si="3"/>
        <v>0</v>
      </c>
      <c r="AS11" s="503"/>
      <c r="AT11" s="306"/>
      <c r="AU11" s="306"/>
      <c r="AV11" s="306"/>
      <c r="AW11" s="306"/>
      <c r="AX11" s="306"/>
      <c r="AY11" s="306"/>
      <c r="AZ11" s="306"/>
      <c r="BA11" s="306"/>
      <c r="BB11" s="306"/>
      <c r="BC11" s="306"/>
      <c r="BD11" s="306"/>
      <c r="BE11" s="308">
        <f t="shared" si="4"/>
        <v>0</v>
      </c>
      <c r="BF11" s="309"/>
      <c r="BG11" s="310"/>
      <c r="BH11" s="310"/>
      <c r="BI11" s="310"/>
      <c r="BJ11" s="310"/>
      <c r="BK11" s="310"/>
      <c r="BL11" s="310"/>
      <c r="BM11" s="310"/>
      <c r="BN11" s="310"/>
      <c r="BO11" s="310"/>
      <c r="BP11" s="310"/>
      <c r="BQ11" s="310"/>
      <c r="BR11" s="311">
        <f t="shared" si="5"/>
        <v>0</v>
      </c>
      <c r="BS11" s="312"/>
      <c r="BT11" s="313"/>
      <c r="BU11" s="313"/>
      <c r="BV11" s="313"/>
      <c r="BW11" s="313"/>
      <c r="BX11" s="313"/>
      <c r="BY11" s="313"/>
      <c r="BZ11" s="313"/>
      <c r="CA11" s="313"/>
      <c r="CB11" s="313"/>
      <c r="CC11" s="313"/>
      <c r="CD11" s="313"/>
      <c r="CE11" s="314">
        <f t="shared" si="6"/>
        <v>0</v>
      </c>
    </row>
    <row r="12" spans="1:83" s="504" customFormat="1" ht="16.5" customHeight="1" thickBot="1" x14ac:dyDescent="0.3">
      <c r="A12" s="199" t="str">
        <f t="shared" si="0"/>
        <v>T-IFR161280-22</v>
      </c>
      <c r="B12" s="199">
        <v>22</v>
      </c>
      <c r="C12" s="199" t="s">
        <v>56</v>
      </c>
      <c r="D12" s="505" t="s">
        <v>57</v>
      </c>
      <c r="E12" s="506" t="s">
        <v>30</v>
      </c>
      <c r="F12" s="507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369"/>
      <c r="R12" s="370">
        <f t="shared" si="1"/>
        <v>0</v>
      </c>
      <c r="S12" s="508"/>
      <c r="T12" s="509"/>
      <c r="U12" s="509"/>
      <c r="V12" s="509"/>
      <c r="W12" s="509"/>
      <c r="X12" s="509"/>
      <c r="Y12" s="509"/>
      <c r="Z12" s="509"/>
      <c r="AA12" s="509"/>
      <c r="AB12" s="509"/>
      <c r="AC12" s="509"/>
      <c r="AD12" s="511"/>
      <c r="AE12" s="512">
        <f t="shared" si="2"/>
        <v>0</v>
      </c>
      <c r="AF12" s="513"/>
      <c r="AG12" s="514"/>
      <c r="AH12" s="514"/>
      <c r="AI12" s="514"/>
      <c r="AJ12" s="514"/>
      <c r="AK12" s="514"/>
      <c r="AL12" s="515"/>
      <c r="AM12" s="515"/>
      <c r="AN12" s="515"/>
      <c r="AO12" s="514"/>
      <c r="AP12" s="514"/>
      <c r="AQ12" s="516"/>
      <c r="AR12" s="378">
        <f t="shared" si="3"/>
        <v>0</v>
      </c>
      <c r="AS12" s="517"/>
      <c r="AT12" s="325"/>
      <c r="AU12" s="325"/>
      <c r="AV12" s="325"/>
      <c r="AW12" s="325"/>
      <c r="AX12" s="325"/>
      <c r="AY12" s="325"/>
      <c r="AZ12" s="325"/>
      <c r="BA12" s="325"/>
      <c r="BB12" s="325"/>
      <c r="BC12" s="325"/>
      <c r="BD12" s="325"/>
      <c r="BE12" s="326">
        <f t="shared" si="4"/>
        <v>0</v>
      </c>
      <c r="BF12" s="327"/>
      <c r="BG12" s="328"/>
      <c r="BH12" s="328"/>
      <c r="BI12" s="328"/>
      <c r="BJ12" s="328"/>
      <c r="BK12" s="328"/>
      <c r="BL12" s="328"/>
      <c r="BM12" s="328"/>
      <c r="BN12" s="328"/>
      <c r="BO12" s="328"/>
      <c r="BP12" s="328"/>
      <c r="BQ12" s="328"/>
      <c r="BR12" s="329">
        <f t="shared" si="5"/>
        <v>0</v>
      </c>
      <c r="BS12" s="330"/>
      <c r="BT12" s="331"/>
      <c r="BU12" s="331"/>
      <c r="BV12" s="331"/>
      <c r="BW12" s="331"/>
      <c r="BX12" s="331"/>
      <c r="BY12" s="331"/>
      <c r="BZ12" s="331"/>
      <c r="CA12" s="331"/>
      <c r="CB12" s="331"/>
      <c r="CC12" s="331"/>
      <c r="CD12" s="331"/>
      <c r="CE12" s="332">
        <f t="shared" si="6"/>
        <v>0</v>
      </c>
    </row>
    <row r="13" spans="1:83" s="4" customFormat="1" ht="19.5" customHeight="1" thickBot="1" x14ac:dyDescent="0.3">
      <c r="A13" s="387"/>
      <c r="B13" s="387"/>
      <c r="C13" s="387"/>
      <c r="D13" s="382" t="s">
        <v>58</v>
      </c>
      <c r="E13" s="543"/>
      <c r="F13" s="467" t="e">
        <f>SUM(#REF!)</f>
        <v>#REF!</v>
      </c>
      <c r="G13" s="467" t="e">
        <f>SUM(#REF!)</f>
        <v>#REF!</v>
      </c>
      <c r="H13" s="467" t="e">
        <f>SUM(#REF!)</f>
        <v>#REF!</v>
      </c>
      <c r="I13" s="467" t="e">
        <f>SUM(#REF!)</f>
        <v>#REF!</v>
      </c>
      <c r="J13" s="467" t="e">
        <f>SUM(#REF!)</f>
        <v>#REF!</v>
      </c>
      <c r="K13" s="467" t="e">
        <f>SUM(#REF!)</f>
        <v>#REF!</v>
      </c>
      <c r="L13" s="467" t="e">
        <f>SUM(#REF!)</f>
        <v>#REF!</v>
      </c>
      <c r="M13" s="467" t="e">
        <f>SUM(#REF!)</f>
        <v>#REF!</v>
      </c>
      <c r="N13" s="467" t="e">
        <f>SUM(#REF!)</f>
        <v>#REF!</v>
      </c>
      <c r="O13" s="467" t="e">
        <f>SUM(#REF!)</f>
        <v>#REF!</v>
      </c>
      <c r="P13" s="467" t="e">
        <f>SUM(#REF!)</f>
        <v>#REF!</v>
      </c>
      <c r="Q13" s="467" t="e">
        <f>SUM(#REF!)</f>
        <v>#REF!</v>
      </c>
      <c r="R13" s="467" t="e">
        <f>SUM(#REF!)</f>
        <v>#REF!</v>
      </c>
      <c r="S13" s="467" t="e">
        <f>SUM(#REF!)</f>
        <v>#REF!</v>
      </c>
      <c r="T13" s="467" t="e">
        <f>SUM(#REF!)</f>
        <v>#REF!</v>
      </c>
      <c r="U13" s="467" t="e">
        <f>SUM(#REF!)</f>
        <v>#REF!</v>
      </c>
      <c r="V13" s="467" t="e">
        <f>SUM(#REF!)</f>
        <v>#REF!</v>
      </c>
      <c r="W13" s="467" t="e">
        <f>SUM(#REF!)</f>
        <v>#REF!</v>
      </c>
      <c r="X13" s="467" t="e">
        <f>SUM(#REF!)</f>
        <v>#REF!</v>
      </c>
      <c r="Y13" s="467" t="e">
        <f>SUM(#REF!)</f>
        <v>#REF!</v>
      </c>
      <c r="Z13" s="467" t="e">
        <f>SUM(#REF!)</f>
        <v>#REF!</v>
      </c>
      <c r="AA13" s="467" t="e">
        <f>SUM(#REF!)</f>
        <v>#REF!</v>
      </c>
      <c r="AB13" s="467" t="e">
        <f>SUM(#REF!)</f>
        <v>#REF!</v>
      </c>
      <c r="AC13" s="467" t="e">
        <f>SUM(#REF!)</f>
        <v>#REF!</v>
      </c>
      <c r="AD13" s="467" t="e">
        <f>SUM(#REF!)</f>
        <v>#REF!</v>
      </c>
      <c r="AE13" s="467" t="e">
        <f>SUM(#REF!)</f>
        <v>#REF!</v>
      </c>
      <c r="AF13" s="467">
        <f>SUM(AF7:AF12)</f>
        <v>0</v>
      </c>
      <c r="AG13" s="467">
        <f>SUM(AG7:AG12)</f>
        <v>0</v>
      </c>
      <c r="AH13" s="467">
        <f>SUM(AH7:AH12)</f>
        <v>0</v>
      </c>
      <c r="AI13" s="467">
        <f>SUM(AI7:AI12)</f>
        <v>0</v>
      </c>
      <c r="AJ13" s="467">
        <f>SUM(AJ7:AJ12)</f>
        <v>0</v>
      </c>
      <c r="AK13" s="467">
        <f>SUM(AK7:AK12)</f>
        <v>0</v>
      </c>
      <c r="AL13" s="467">
        <f>SUM(AL7:AL12)</f>
        <v>0</v>
      </c>
      <c r="AM13" s="467">
        <f>SUM(AM7:AM12)</f>
        <v>0</v>
      </c>
      <c r="AN13" s="467">
        <f>SUM(AN7:AN12)</f>
        <v>0</v>
      </c>
      <c r="AO13" s="467">
        <f>SUM(AO7:AO12)</f>
        <v>0</v>
      </c>
      <c r="AP13" s="467">
        <f>SUM(AP7:AP12)</f>
        <v>0</v>
      </c>
      <c r="AQ13" s="544">
        <f>SUM(AQ7:AQ12)</f>
        <v>0</v>
      </c>
      <c r="AR13" s="545">
        <f>SUM(AR7:AR12)</f>
        <v>0</v>
      </c>
      <c r="AS13" s="546" t="e">
        <f>SUM(#REF!)</f>
        <v>#REF!</v>
      </c>
      <c r="AT13" s="467" t="e">
        <f>SUM(#REF!)</f>
        <v>#REF!</v>
      </c>
      <c r="AU13" s="467" t="e">
        <f>SUM(#REF!)</f>
        <v>#REF!</v>
      </c>
      <c r="AV13" s="467" t="e">
        <f>SUM(#REF!)</f>
        <v>#REF!</v>
      </c>
      <c r="AW13" s="467" t="e">
        <f>SUM(#REF!)</f>
        <v>#REF!</v>
      </c>
      <c r="AX13" s="467" t="e">
        <f>SUM(#REF!)</f>
        <v>#REF!</v>
      </c>
      <c r="AY13" s="467" t="e">
        <f>SUM(#REF!)</f>
        <v>#REF!</v>
      </c>
      <c r="AZ13" s="467" t="e">
        <f>SUM(#REF!)</f>
        <v>#REF!</v>
      </c>
      <c r="BA13" s="467" t="e">
        <f>SUM(#REF!)</f>
        <v>#REF!</v>
      </c>
      <c r="BB13" s="467" t="e">
        <f>SUM(#REF!)</f>
        <v>#REF!</v>
      </c>
      <c r="BC13" s="467" t="e">
        <f>SUM(#REF!)</f>
        <v>#REF!</v>
      </c>
      <c r="BD13" s="467" t="e">
        <f>SUM(#REF!)</f>
        <v>#REF!</v>
      </c>
      <c r="BE13" s="467" t="e">
        <f>SUM(#REF!)</f>
        <v>#REF!</v>
      </c>
      <c r="BF13" s="467" t="e">
        <f>SUM(#REF!)</f>
        <v>#REF!</v>
      </c>
      <c r="BG13" s="467" t="e">
        <f>SUM(#REF!)</f>
        <v>#REF!</v>
      </c>
      <c r="BH13" s="467" t="e">
        <f>SUM(#REF!)</f>
        <v>#REF!</v>
      </c>
      <c r="BI13" s="467" t="e">
        <f>SUM(#REF!)</f>
        <v>#REF!</v>
      </c>
      <c r="BJ13" s="467" t="e">
        <f>SUM(#REF!)</f>
        <v>#REF!</v>
      </c>
      <c r="BK13" s="467" t="e">
        <f>SUM(#REF!)</f>
        <v>#REF!</v>
      </c>
      <c r="BL13" s="467" t="e">
        <f>SUM(#REF!)</f>
        <v>#REF!</v>
      </c>
      <c r="BM13" s="467" t="e">
        <f>SUM(#REF!)</f>
        <v>#REF!</v>
      </c>
      <c r="BN13" s="467" t="e">
        <f>SUM(#REF!)</f>
        <v>#REF!</v>
      </c>
      <c r="BO13" s="467" t="e">
        <f>SUM(#REF!)</f>
        <v>#REF!</v>
      </c>
      <c r="BP13" s="467" t="e">
        <f>SUM(#REF!)</f>
        <v>#REF!</v>
      </c>
      <c r="BQ13" s="467" t="e">
        <f>SUM(#REF!)</f>
        <v>#REF!</v>
      </c>
      <c r="BR13" s="467" t="e">
        <f>SUM(#REF!)</f>
        <v>#REF!</v>
      </c>
      <c r="BS13" s="467" t="e">
        <f>SUM(#REF!)</f>
        <v>#REF!</v>
      </c>
      <c r="BT13" s="467" t="e">
        <f>SUM(#REF!)</f>
        <v>#REF!</v>
      </c>
      <c r="BU13" s="467" t="e">
        <f>SUM(#REF!)</f>
        <v>#REF!</v>
      </c>
      <c r="BV13" s="467" t="e">
        <f>SUM(#REF!)</f>
        <v>#REF!</v>
      </c>
      <c r="BW13" s="467" t="e">
        <f>SUM(#REF!)</f>
        <v>#REF!</v>
      </c>
      <c r="BX13" s="467" t="e">
        <f>SUM(#REF!)</f>
        <v>#REF!</v>
      </c>
      <c r="BY13" s="467" t="e">
        <f>SUM(#REF!)</f>
        <v>#REF!</v>
      </c>
      <c r="BZ13" s="467" t="e">
        <f>SUM(#REF!)</f>
        <v>#REF!</v>
      </c>
      <c r="CA13" s="467" t="e">
        <f>SUM(#REF!)</f>
        <v>#REF!</v>
      </c>
      <c r="CB13" s="467" t="e">
        <f>SUM(#REF!)</f>
        <v>#REF!</v>
      </c>
      <c r="CC13" s="467" t="e">
        <f>SUM(#REF!)</f>
        <v>#REF!</v>
      </c>
      <c r="CD13" s="467" t="e">
        <f>SUM(#REF!)</f>
        <v>#REF!</v>
      </c>
      <c r="CE13" s="467" t="e">
        <f>SUM(#REF!)</f>
        <v>#REF!</v>
      </c>
    </row>
    <row r="14" spans="1:83" s="4" customFormat="1" x14ac:dyDescent="0.25">
      <c r="A14" s="387"/>
      <c r="B14" s="387"/>
      <c r="C14" s="387"/>
      <c r="E14" s="474"/>
      <c r="O14" s="5"/>
      <c r="P14" s="5"/>
      <c r="Q14" s="5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7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390"/>
      <c r="AT14" s="390"/>
      <c r="AU14" s="390"/>
      <c r="AV14" s="390"/>
      <c r="AW14" s="390"/>
      <c r="AX14" s="390"/>
      <c r="AY14" s="390"/>
      <c r="AZ14" s="390"/>
      <c r="BA14" s="390"/>
      <c r="BB14" s="390"/>
      <c r="BC14" s="390"/>
      <c r="BD14" s="390"/>
      <c r="BE14" s="390"/>
      <c r="BF14" s="391"/>
      <c r="BG14" s="391"/>
      <c r="BH14" s="391"/>
      <c r="BI14" s="391"/>
      <c r="BJ14" s="391"/>
      <c r="BK14" s="391"/>
      <c r="BL14" s="391"/>
      <c r="BM14" s="391"/>
      <c r="BN14" s="391"/>
      <c r="BO14" s="391"/>
      <c r="BP14" s="391"/>
      <c r="BQ14" s="391"/>
      <c r="BR14" s="391"/>
      <c r="BS14" s="391"/>
      <c r="BT14" s="391"/>
      <c r="BU14" s="391"/>
      <c r="BV14" s="391"/>
      <c r="BW14" s="391"/>
      <c r="BX14" s="391"/>
      <c r="BY14" s="391"/>
      <c r="BZ14" s="391"/>
      <c r="CA14" s="391"/>
      <c r="CB14" s="391"/>
      <c r="CC14" s="391"/>
      <c r="CD14" s="391"/>
      <c r="CE14" s="391"/>
    </row>
    <row r="15" spans="1:83" s="4" customFormat="1" x14ac:dyDescent="0.25">
      <c r="A15" s="387"/>
      <c r="B15" s="387"/>
      <c r="C15" s="387"/>
      <c r="E15" s="290"/>
      <c r="O15" s="5"/>
      <c r="P15" s="5"/>
      <c r="Q15" s="5"/>
      <c r="R15" s="7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7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390"/>
      <c r="AT15" s="390"/>
      <c r="AU15" s="390"/>
      <c r="AV15" s="390"/>
      <c r="AW15" s="390"/>
      <c r="AX15" s="390"/>
      <c r="AY15" s="390"/>
      <c r="AZ15" s="390"/>
      <c r="BA15" s="390"/>
      <c r="BB15" s="390"/>
      <c r="BC15" s="390"/>
      <c r="BD15" s="390"/>
      <c r="BE15" s="390"/>
      <c r="BF15" s="391"/>
      <c r="BG15" s="391"/>
      <c r="BH15" s="391"/>
      <c r="BI15" s="391"/>
      <c r="BJ15" s="391"/>
      <c r="BK15" s="391"/>
      <c r="BL15" s="391"/>
      <c r="BM15" s="391"/>
      <c r="BN15" s="391"/>
      <c r="BO15" s="391"/>
      <c r="BP15" s="391"/>
      <c r="BQ15" s="391"/>
      <c r="BR15" s="391"/>
      <c r="BS15" s="391"/>
      <c r="BT15" s="391"/>
      <c r="BU15" s="391"/>
      <c r="BV15" s="391"/>
      <c r="BW15" s="391"/>
      <c r="BX15" s="391"/>
      <c r="BY15" s="391"/>
      <c r="BZ15" s="391"/>
      <c r="CA15" s="391"/>
      <c r="CB15" s="391"/>
      <c r="CC15" s="391"/>
      <c r="CD15" s="391"/>
      <c r="CE15" s="391"/>
    </row>
    <row r="16" spans="1:83" s="4" customFormat="1" x14ac:dyDescent="0.25">
      <c r="A16" s="387"/>
      <c r="B16" s="387"/>
      <c r="C16" s="387"/>
      <c r="E16" s="290"/>
      <c r="O16" s="5"/>
      <c r="P16" s="5"/>
      <c r="Q16" s="5"/>
      <c r="R16" s="7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7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390"/>
      <c r="AT16" s="390"/>
      <c r="AU16" s="390"/>
      <c r="AV16" s="390"/>
      <c r="AW16" s="390"/>
      <c r="AX16" s="390"/>
      <c r="AY16" s="390"/>
      <c r="AZ16" s="390"/>
      <c r="BA16" s="390"/>
      <c r="BB16" s="390"/>
      <c r="BC16" s="390"/>
      <c r="BD16" s="390"/>
      <c r="BE16" s="390"/>
      <c r="BF16" s="391"/>
      <c r="BG16" s="391"/>
      <c r="BH16" s="391"/>
      <c r="BI16" s="391"/>
      <c r="BJ16" s="391"/>
      <c r="BK16" s="391"/>
      <c r="BL16" s="391"/>
      <c r="BM16" s="391"/>
      <c r="BN16" s="391"/>
      <c r="BO16" s="391"/>
      <c r="BP16" s="391"/>
      <c r="BQ16" s="391"/>
      <c r="BR16" s="391"/>
      <c r="BS16" s="391"/>
      <c r="BT16" s="391"/>
      <c r="BU16" s="391"/>
      <c r="BV16" s="391"/>
      <c r="BW16" s="391"/>
      <c r="BX16" s="391"/>
      <c r="BY16" s="391"/>
      <c r="BZ16" s="391"/>
      <c r="CA16" s="391"/>
      <c r="CB16" s="391"/>
      <c r="CC16" s="391"/>
      <c r="CD16" s="391"/>
      <c r="CE16" s="391"/>
    </row>
    <row r="17" spans="1:83" s="4" customFormat="1" x14ac:dyDescent="0.25">
      <c r="A17" s="387"/>
      <c r="B17" s="387"/>
      <c r="C17" s="387"/>
      <c r="D17" s="1"/>
      <c r="E17" s="290"/>
      <c r="O17" s="5"/>
      <c r="P17" s="5"/>
      <c r="Q17" s="5"/>
      <c r="R17" s="7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7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390"/>
      <c r="AT17" s="390"/>
      <c r="AU17" s="390"/>
      <c r="AV17" s="390"/>
      <c r="AW17" s="390"/>
      <c r="AX17" s="390"/>
      <c r="AY17" s="390"/>
      <c r="AZ17" s="390"/>
      <c r="BA17" s="390"/>
      <c r="BB17" s="390"/>
      <c r="BC17" s="390"/>
      <c r="BD17" s="390"/>
      <c r="BE17" s="390"/>
      <c r="BF17" s="391"/>
      <c r="BG17" s="391"/>
      <c r="BH17" s="391"/>
      <c r="BI17" s="391"/>
      <c r="BJ17" s="391"/>
      <c r="BK17" s="391"/>
      <c r="BL17" s="391"/>
      <c r="BM17" s="391"/>
      <c r="BN17" s="391"/>
      <c r="BO17" s="391"/>
      <c r="BP17" s="391"/>
      <c r="BQ17" s="391"/>
      <c r="BR17" s="391"/>
      <c r="BS17" s="391"/>
      <c r="BT17" s="391"/>
      <c r="BU17" s="391"/>
      <c r="BV17" s="391"/>
      <c r="BW17" s="391"/>
      <c r="BX17" s="391"/>
      <c r="BY17" s="391"/>
      <c r="BZ17" s="391"/>
      <c r="CA17" s="391"/>
      <c r="CB17" s="391"/>
      <c r="CC17" s="391"/>
      <c r="CD17" s="391"/>
      <c r="CE17" s="391"/>
    </row>
    <row r="18" spans="1:83" s="4" customFormat="1" x14ac:dyDescent="0.25">
      <c r="A18" s="387"/>
      <c r="B18" s="387"/>
      <c r="C18" s="387"/>
      <c r="D18" s="1"/>
      <c r="E18" s="290"/>
      <c r="O18" s="5"/>
      <c r="P18" s="5"/>
      <c r="Q18" s="5"/>
      <c r="R18" s="7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7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390"/>
      <c r="AT18" s="390"/>
      <c r="AU18" s="390"/>
      <c r="AV18" s="390"/>
      <c r="AW18" s="390"/>
      <c r="AX18" s="390"/>
      <c r="AY18" s="390"/>
      <c r="AZ18" s="390"/>
      <c r="BA18" s="390"/>
      <c r="BB18" s="390"/>
      <c r="BC18" s="390"/>
      <c r="BD18" s="390"/>
      <c r="BE18" s="390"/>
      <c r="BF18" s="391"/>
      <c r="BG18" s="391"/>
      <c r="BH18" s="391"/>
      <c r="BI18" s="391"/>
      <c r="BJ18" s="391"/>
      <c r="BK18" s="391"/>
      <c r="BL18" s="391"/>
      <c r="BM18" s="391"/>
      <c r="BN18" s="391"/>
      <c r="BO18" s="391"/>
      <c r="BP18" s="391"/>
      <c r="BQ18" s="391"/>
      <c r="BR18" s="391"/>
      <c r="BS18" s="391"/>
      <c r="BT18" s="391"/>
      <c r="BU18" s="391"/>
      <c r="BV18" s="391"/>
      <c r="BW18" s="391"/>
      <c r="BX18" s="391"/>
      <c r="BY18" s="391"/>
      <c r="BZ18" s="391"/>
      <c r="CA18" s="391"/>
      <c r="CB18" s="391"/>
      <c r="CC18" s="391"/>
      <c r="CD18" s="391"/>
      <c r="CE18" s="391"/>
    </row>
    <row r="19" spans="1:83" s="4" customFormat="1" x14ac:dyDescent="0.25">
      <c r="A19" s="387"/>
      <c r="B19" s="387"/>
      <c r="C19" s="387"/>
      <c r="E19" s="474"/>
      <c r="O19" s="5"/>
      <c r="P19" s="5"/>
      <c r="Q19" s="5"/>
      <c r="R19" s="7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7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390"/>
      <c r="AT19" s="390"/>
      <c r="AU19" s="390"/>
      <c r="AV19" s="390"/>
      <c r="AW19" s="390"/>
      <c r="AX19" s="390"/>
      <c r="AY19" s="390"/>
      <c r="AZ19" s="390"/>
      <c r="BA19" s="390"/>
      <c r="BB19" s="390"/>
      <c r="BC19" s="390"/>
      <c r="BD19" s="390"/>
      <c r="BE19" s="390"/>
      <c r="BF19" s="391"/>
      <c r="BG19" s="391"/>
      <c r="BH19" s="391"/>
      <c r="BI19" s="391"/>
      <c r="BJ19" s="391"/>
      <c r="BK19" s="391"/>
      <c r="BL19" s="391"/>
      <c r="BM19" s="391"/>
      <c r="BN19" s="391"/>
      <c r="BO19" s="391"/>
      <c r="BP19" s="391"/>
      <c r="BQ19" s="391"/>
      <c r="BR19" s="391"/>
      <c r="BS19" s="391"/>
      <c r="BT19" s="391"/>
      <c r="BU19" s="391"/>
      <c r="BV19" s="391"/>
      <c r="BW19" s="391"/>
      <c r="BX19" s="391"/>
      <c r="BY19" s="391"/>
      <c r="BZ19" s="391"/>
      <c r="CA19" s="391"/>
      <c r="CB19" s="391"/>
      <c r="CC19" s="391"/>
      <c r="CD19" s="391"/>
      <c r="CE19" s="391"/>
    </row>
  </sheetData>
  <mergeCells count="4">
    <mergeCell ref="F5:R5"/>
    <mergeCell ref="BF5:BR5"/>
    <mergeCell ref="BS5:CE5"/>
    <mergeCell ref="D13:E13"/>
  </mergeCells>
  <dataValidations count="3">
    <dataValidation type="list" allowBlank="1" showInputMessage="1" showErrorMessage="1" sqref="E7:E9 E11:E12">
      <formula1>$D$1:$G$1</formula1>
    </dataValidation>
    <dataValidation type="list" allowBlank="1" showInputMessage="1" showErrorMessage="1" sqref="E10">
      <formula1>$D$1:$H$1</formula1>
    </dataValidation>
    <dataValidation type="list" allowBlank="1" showInputMessage="1" showErrorMessage="1" sqref="E6">
      <formula1>D$1:E$1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29"/>
  <sheetViews>
    <sheetView tabSelected="1" workbookViewId="0">
      <selection activeCell="G19" sqref="G19"/>
    </sheetView>
  </sheetViews>
  <sheetFormatPr baseColWidth="10" defaultRowHeight="15" x14ac:dyDescent="0.25"/>
  <sheetData>
    <row r="1" spans="1:83" s="1" customFormat="1" ht="43.5" customHeight="1" thickBot="1" x14ac:dyDescent="0.3">
      <c r="B1" s="10"/>
      <c r="C1" s="13"/>
      <c r="D1" s="13" t="s">
        <v>2</v>
      </c>
      <c r="E1" s="14"/>
      <c r="F1" s="15" t="s">
        <v>3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7"/>
      <c r="S1" s="18" t="s">
        <v>4</v>
      </c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9"/>
      <c r="AF1" s="20" t="s">
        <v>5</v>
      </c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2"/>
      <c r="AS1" s="23" t="s">
        <v>6</v>
      </c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5"/>
      <c r="BF1" s="26" t="s">
        <v>7</v>
      </c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8"/>
      <c r="BS1" s="29" t="s">
        <v>8</v>
      </c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1"/>
    </row>
    <row r="2" spans="1:83" s="4" customFormat="1" ht="19.5" customHeight="1" thickBot="1" x14ac:dyDescent="0.3">
      <c r="A2" s="1" t="s">
        <v>9</v>
      </c>
      <c r="B2" s="1" t="s">
        <v>10</v>
      </c>
      <c r="C2" s="13" t="s">
        <v>11</v>
      </c>
      <c r="D2" s="32" t="s">
        <v>12</v>
      </c>
      <c r="E2" s="32" t="s">
        <v>13</v>
      </c>
      <c r="F2" s="33" t="s">
        <v>14</v>
      </c>
      <c r="G2" s="34" t="s">
        <v>15</v>
      </c>
      <c r="H2" s="34" t="s">
        <v>16</v>
      </c>
      <c r="I2" s="34" t="s">
        <v>17</v>
      </c>
      <c r="J2" s="34" t="s">
        <v>18</v>
      </c>
      <c r="K2" s="34" t="s">
        <v>19</v>
      </c>
      <c r="L2" s="34" t="s">
        <v>20</v>
      </c>
      <c r="M2" s="34" t="s">
        <v>21</v>
      </c>
      <c r="N2" s="34" t="s">
        <v>22</v>
      </c>
      <c r="O2" s="34" t="s">
        <v>23</v>
      </c>
      <c r="P2" s="34" t="s">
        <v>24</v>
      </c>
      <c r="Q2" s="34" t="s">
        <v>25</v>
      </c>
      <c r="R2" s="35" t="s">
        <v>26</v>
      </c>
      <c r="S2" s="36" t="s">
        <v>14</v>
      </c>
      <c r="T2" s="37" t="s">
        <v>15</v>
      </c>
      <c r="U2" s="37" t="s">
        <v>16</v>
      </c>
      <c r="V2" s="38" t="s">
        <v>17</v>
      </c>
      <c r="W2" s="38" t="s">
        <v>18</v>
      </c>
      <c r="X2" s="38" t="s">
        <v>19</v>
      </c>
      <c r="Y2" s="39" t="s">
        <v>20</v>
      </c>
      <c r="Z2" s="39" t="s">
        <v>21</v>
      </c>
      <c r="AA2" s="39" t="s">
        <v>22</v>
      </c>
      <c r="AB2" s="40" t="s">
        <v>23</v>
      </c>
      <c r="AC2" s="40" t="s">
        <v>24</v>
      </c>
      <c r="AD2" s="40" t="s">
        <v>25</v>
      </c>
      <c r="AE2" s="41" t="s">
        <v>27</v>
      </c>
      <c r="AF2" s="42" t="s">
        <v>14</v>
      </c>
      <c r="AG2" s="37" t="s">
        <v>15</v>
      </c>
      <c r="AH2" s="37" t="s">
        <v>16</v>
      </c>
      <c r="AI2" s="38" t="s">
        <v>17</v>
      </c>
      <c r="AJ2" s="38" t="s">
        <v>18</v>
      </c>
      <c r="AK2" s="38" t="s">
        <v>19</v>
      </c>
      <c r="AL2" s="43" t="s">
        <v>20</v>
      </c>
      <c r="AM2" s="43" t="s">
        <v>21</v>
      </c>
      <c r="AN2" s="43" t="s">
        <v>22</v>
      </c>
      <c r="AO2" s="44" t="s">
        <v>23</v>
      </c>
      <c r="AP2" s="44" t="s">
        <v>24</v>
      </c>
      <c r="AQ2" s="44" t="s">
        <v>25</v>
      </c>
      <c r="AR2" s="45" t="s">
        <v>26</v>
      </c>
      <c r="AS2" s="46" t="s">
        <v>14</v>
      </c>
      <c r="AT2" s="47" t="s">
        <v>15</v>
      </c>
      <c r="AU2" s="47" t="s">
        <v>16</v>
      </c>
      <c r="AV2" s="47" t="s">
        <v>17</v>
      </c>
      <c r="AW2" s="47" t="s">
        <v>18</v>
      </c>
      <c r="AX2" s="47" t="s">
        <v>19</v>
      </c>
      <c r="AY2" s="47" t="s">
        <v>20</v>
      </c>
      <c r="AZ2" s="47" t="s">
        <v>21</v>
      </c>
      <c r="BA2" s="47" t="s">
        <v>22</v>
      </c>
      <c r="BB2" s="47" t="s">
        <v>23</v>
      </c>
      <c r="BC2" s="47" t="s">
        <v>24</v>
      </c>
      <c r="BD2" s="48" t="s">
        <v>25</v>
      </c>
      <c r="BE2" s="49" t="s">
        <v>26</v>
      </c>
      <c r="BF2" s="50" t="s">
        <v>14</v>
      </c>
      <c r="BG2" s="51" t="s">
        <v>15</v>
      </c>
      <c r="BH2" s="51" t="s">
        <v>16</v>
      </c>
      <c r="BI2" s="51" t="s">
        <v>17</v>
      </c>
      <c r="BJ2" s="51" t="s">
        <v>18</v>
      </c>
      <c r="BK2" s="51" t="s">
        <v>19</v>
      </c>
      <c r="BL2" s="51" t="s">
        <v>20</v>
      </c>
      <c r="BM2" s="51" t="s">
        <v>21</v>
      </c>
      <c r="BN2" s="51" t="s">
        <v>22</v>
      </c>
      <c r="BO2" s="51" t="s">
        <v>23</v>
      </c>
      <c r="BP2" s="51" t="s">
        <v>24</v>
      </c>
      <c r="BQ2" s="52" t="s">
        <v>25</v>
      </c>
      <c r="BR2" s="53" t="s">
        <v>26</v>
      </c>
      <c r="BS2" s="54" t="s">
        <v>14</v>
      </c>
      <c r="BT2" s="55" t="s">
        <v>15</v>
      </c>
      <c r="BU2" s="55" t="s">
        <v>16</v>
      </c>
      <c r="BV2" s="55" t="s">
        <v>17</v>
      </c>
      <c r="BW2" s="55" t="s">
        <v>18</v>
      </c>
      <c r="BX2" s="55" t="s">
        <v>19</v>
      </c>
      <c r="BY2" s="55" t="s">
        <v>20</v>
      </c>
      <c r="BZ2" s="55" t="s">
        <v>21</v>
      </c>
      <c r="CA2" s="55" t="s">
        <v>22</v>
      </c>
      <c r="CB2" s="55" t="s">
        <v>23</v>
      </c>
      <c r="CC2" s="55" t="s">
        <v>24</v>
      </c>
      <c r="CD2" s="56" t="s">
        <v>25</v>
      </c>
      <c r="CE2" s="57" t="s">
        <v>26</v>
      </c>
    </row>
    <row r="3" spans="1:83" s="4" customFormat="1" ht="12.75" customHeight="1" x14ac:dyDescent="0.25">
      <c r="A3" s="1" t="str">
        <f>C3&amp;-B3</f>
        <v>T-IFR161571-21</v>
      </c>
      <c r="B3" s="1">
        <v>21</v>
      </c>
      <c r="C3" s="1" t="s">
        <v>44</v>
      </c>
      <c r="D3" s="542" t="s">
        <v>45</v>
      </c>
      <c r="E3" s="547" t="e">
        <f>#REF!</f>
        <v>#REF!</v>
      </c>
      <c r="F3" s="548"/>
      <c r="G3" s="353"/>
      <c r="H3" s="353"/>
      <c r="I3" s="353"/>
      <c r="J3" s="353"/>
      <c r="K3" s="353"/>
      <c r="L3" s="353"/>
      <c r="M3" s="353"/>
      <c r="N3" s="353"/>
      <c r="O3" s="353"/>
      <c r="P3" s="63"/>
      <c r="Q3" s="63"/>
      <c r="R3" s="549">
        <f>SUM(F3:Q3)</f>
        <v>0</v>
      </c>
      <c r="S3" s="550">
        <v>0</v>
      </c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551">
        <f>SUM(S3:AD3)</f>
        <v>0</v>
      </c>
      <c r="AF3" s="360"/>
      <c r="AG3" s="361"/>
      <c r="AH3" s="361"/>
      <c r="AI3" s="361"/>
      <c r="AJ3" s="361"/>
      <c r="AK3" s="361"/>
      <c r="AL3" s="361"/>
      <c r="AM3" s="361"/>
      <c r="AN3" s="361"/>
      <c r="AO3" s="361"/>
      <c r="AP3" s="361"/>
      <c r="AQ3" s="361"/>
      <c r="AR3" s="552">
        <f>SUM(AF3:AQ3)</f>
        <v>0</v>
      </c>
      <c r="AS3" s="553"/>
      <c r="AT3" s="554"/>
      <c r="AU3" s="554"/>
      <c r="AV3" s="554"/>
      <c r="AW3" s="554"/>
      <c r="AX3" s="554"/>
      <c r="AY3" s="554"/>
      <c r="AZ3" s="554"/>
      <c r="BA3" s="554"/>
      <c r="BB3" s="554"/>
      <c r="BC3" s="554"/>
      <c r="BD3" s="306"/>
      <c r="BE3" s="364">
        <f>SUM(AS3:BD3)</f>
        <v>0</v>
      </c>
      <c r="BF3" s="555"/>
      <c r="BG3" s="556"/>
      <c r="BH3" s="556"/>
      <c r="BI3" s="556"/>
      <c r="BJ3" s="556"/>
      <c r="BK3" s="556"/>
      <c r="BL3" s="556"/>
      <c r="BM3" s="556"/>
      <c r="BN3" s="556"/>
      <c r="BO3" s="556"/>
      <c r="BP3" s="556"/>
      <c r="BQ3" s="310"/>
      <c r="BR3" s="365">
        <f>SUM(BF3:BQ3)</f>
        <v>0</v>
      </c>
      <c r="BS3" s="557"/>
      <c r="BT3" s="558"/>
      <c r="BU3" s="558"/>
      <c r="BV3" s="558"/>
      <c r="BW3" s="558"/>
      <c r="BX3" s="558"/>
      <c r="BY3" s="558"/>
      <c r="BZ3" s="558"/>
      <c r="CA3" s="558"/>
      <c r="CB3" s="558"/>
      <c r="CC3" s="558"/>
      <c r="CD3" s="313"/>
      <c r="CE3" s="559">
        <f>SUM(BS3:CD3)</f>
        <v>0</v>
      </c>
    </row>
    <row r="4" spans="1:83" s="4" customFormat="1" ht="12.75" customHeight="1" x14ac:dyDescent="0.25">
      <c r="A4" s="1" t="str">
        <f>C4&amp;-B4</f>
        <v>T-IFR161571-22</v>
      </c>
      <c r="B4" s="1">
        <f>(IF(E4="Produit",25,IF(E4="CPP",21,IF(E4="Coord / Plaquette / Trad / CPP",21,IF(E4="Meeting Local",26,IF(E4="Meeting Global",22))))))</f>
        <v>22</v>
      </c>
      <c r="C4" s="1" t="s">
        <v>44</v>
      </c>
      <c r="D4" s="505" t="s">
        <v>45</v>
      </c>
      <c r="E4" s="560" t="s">
        <v>30</v>
      </c>
      <c r="F4" s="561"/>
      <c r="G4" s="368"/>
      <c r="H4" s="368"/>
      <c r="I4" s="368"/>
      <c r="J4" s="368"/>
      <c r="K4" s="368"/>
      <c r="L4" s="368"/>
      <c r="M4" s="368"/>
      <c r="N4" s="368"/>
      <c r="O4" s="368"/>
      <c r="P4" s="178"/>
      <c r="Q4" s="562"/>
      <c r="R4" s="563">
        <f>SUM(F4:Q4)</f>
        <v>0</v>
      </c>
      <c r="S4" s="564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565">
        <f>SUM(S4:AD4)</f>
        <v>0</v>
      </c>
      <c r="AF4" s="375"/>
      <c r="AG4" s="376"/>
      <c r="AH4" s="376"/>
      <c r="AI4" s="376"/>
      <c r="AJ4" s="376"/>
      <c r="AK4" s="376"/>
      <c r="AL4" s="376"/>
      <c r="AM4" s="376"/>
      <c r="AN4" s="376"/>
      <c r="AO4" s="376"/>
      <c r="AP4" s="376"/>
      <c r="AQ4" s="376"/>
      <c r="AR4" s="566">
        <f>SUM(AF4:AQ4)</f>
        <v>0</v>
      </c>
      <c r="AS4" s="567"/>
      <c r="AT4" s="568"/>
      <c r="AU4" s="568"/>
      <c r="AV4" s="568"/>
      <c r="AW4" s="568"/>
      <c r="AX4" s="568"/>
      <c r="AY4" s="568"/>
      <c r="AZ4" s="568"/>
      <c r="BA4" s="568"/>
      <c r="BB4" s="568"/>
      <c r="BC4" s="568"/>
      <c r="BD4" s="325"/>
      <c r="BE4" s="379">
        <f>SUM(AS4:BD4)</f>
        <v>0</v>
      </c>
      <c r="BF4" s="569"/>
      <c r="BG4" s="570"/>
      <c r="BH4" s="570"/>
      <c r="BI4" s="570"/>
      <c r="BJ4" s="570"/>
      <c r="BK4" s="570"/>
      <c r="BL4" s="570"/>
      <c r="BM4" s="570"/>
      <c r="BN4" s="570"/>
      <c r="BO4" s="570"/>
      <c r="BP4" s="570"/>
      <c r="BQ4" s="328"/>
      <c r="BR4" s="380">
        <f>SUM(BF4:BQ4)</f>
        <v>0</v>
      </c>
      <c r="BS4" s="571"/>
      <c r="BT4" s="572"/>
      <c r="BU4" s="572"/>
      <c r="BV4" s="572"/>
      <c r="BW4" s="572"/>
      <c r="BX4" s="572"/>
      <c r="BY4" s="572"/>
      <c r="BZ4" s="572"/>
      <c r="CA4" s="572"/>
      <c r="CB4" s="572"/>
      <c r="CC4" s="572"/>
      <c r="CD4" s="331"/>
      <c r="CE4" s="573">
        <f>SUM(BS4:CD4)</f>
        <v>0</v>
      </c>
    </row>
    <row r="5" spans="1:83" s="4" customFormat="1" ht="12.75" customHeight="1" x14ac:dyDescent="0.25">
      <c r="A5" s="1" t="str">
        <f>C5&amp;-B5</f>
        <v>T-IFR160132-21</v>
      </c>
      <c r="B5" s="1">
        <v>21</v>
      </c>
      <c r="C5" s="1" t="s">
        <v>39</v>
      </c>
      <c r="D5" s="505" t="s">
        <v>40</v>
      </c>
      <c r="E5" s="574" t="e">
        <f>+#REF!</f>
        <v>#REF!</v>
      </c>
      <c r="F5" s="575"/>
      <c r="G5" s="268"/>
      <c r="H5" s="268"/>
      <c r="I5" s="268"/>
      <c r="J5" s="268"/>
      <c r="K5" s="268"/>
      <c r="L5" s="268"/>
      <c r="M5" s="268"/>
      <c r="N5" s="268"/>
      <c r="O5" s="268">
        <v>905.5</v>
      </c>
      <c r="P5" s="268"/>
      <c r="Q5" s="268"/>
      <c r="R5" s="269">
        <f>SUM(F5:Q5)</f>
        <v>905.5</v>
      </c>
      <c r="S5" s="108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10">
        <f>SUM(S5:AD5)</f>
        <v>0</v>
      </c>
      <c r="AF5" s="111"/>
      <c r="AG5" s="112"/>
      <c r="AH5" s="112"/>
      <c r="AI5" s="112">
        <v>636</v>
      </c>
      <c r="AJ5" s="112"/>
      <c r="AK5" s="112"/>
      <c r="AL5" s="112"/>
      <c r="AM5" s="112"/>
      <c r="AN5" s="112"/>
      <c r="AO5" s="112"/>
      <c r="AP5" s="112"/>
      <c r="AQ5" s="112"/>
      <c r="AR5" s="114">
        <f>SUM(AF5:AQ5)</f>
        <v>636</v>
      </c>
      <c r="AS5" s="576"/>
      <c r="AT5" s="577"/>
      <c r="AU5" s="577"/>
      <c r="AV5" s="577"/>
      <c r="AW5" s="577"/>
      <c r="AX5" s="577"/>
      <c r="AY5" s="577"/>
      <c r="AZ5" s="577"/>
      <c r="BA5" s="577"/>
      <c r="BB5" s="577"/>
      <c r="BC5" s="577"/>
      <c r="BD5" s="578"/>
      <c r="BE5" s="579">
        <f>SUM(AS5:BD5)</f>
        <v>0</v>
      </c>
      <c r="BF5" s="120"/>
      <c r="BG5" s="121"/>
      <c r="BH5" s="121"/>
      <c r="BI5" s="121"/>
      <c r="BJ5" s="121"/>
      <c r="BK5" s="121"/>
      <c r="BL5" s="121"/>
      <c r="BM5" s="121"/>
      <c r="BN5" s="121"/>
      <c r="BO5" s="121"/>
      <c r="BP5" s="121"/>
      <c r="BQ5" s="123"/>
      <c r="BR5" s="124">
        <f>SUM(BF5:BQ5)</f>
        <v>0</v>
      </c>
      <c r="BS5" s="580"/>
      <c r="BT5" s="581"/>
      <c r="BU5" s="581"/>
      <c r="BV5" s="581"/>
      <c r="BW5" s="581"/>
      <c r="BX5" s="581"/>
      <c r="BY5" s="581"/>
      <c r="BZ5" s="581"/>
      <c r="CA5" s="581"/>
      <c r="CB5" s="581"/>
      <c r="CC5" s="581"/>
      <c r="CD5" s="582"/>
      <c r="CE5" s="583">
        <f>SUM(BS5:CD5)</f>
        <v>0</v>
      </c>
    </row>
    <row r="6" spans="1:83" s="4" customFormat="1" ht="12.75" customHeight="1" thickBot="1" x14ac:dyDescent="0.3">
      <c r="A6" s="1" t="str">
        <f>C6&amp;-B6</f>
        <v>T-IFR160132-22</v>
      </c>
      <c r="B6" s="1">
        <f>(IF(E6="Produit",25,IF(E6="CPP",21,IF(E6="Coord / Plaquette / Trad / CPP",21,IF(E6="Meeting Local",26,IF(E6="Meeting Global",22))))))</f>
        <v>22</v>
      </c>
      <c r="C6" s="1" t="s">
        <v>39</v>
      </c>
      <c r="D6" s="584" t="s">
        <v>40</v>
      </c>
      <c r="E6" s="585" t="s">
        <v>30</v>
      </c>
      <c r="F6" s="586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5">
        <f>SUM(F6:Q6)</f>
        <v>0</v>
      </c>
      <c r="S6" s="135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7">
        <f>SUM(S6:AD6)</f>
        <v>0</v>
      </c>
      <c r="AF6" s="138"/>
      <c r="AG6" s="138"/>
      <c r="AH6" s="138"/>
      <c r="AI6" s="138"/>
      <c r="AJ6" s="138"/>
      <c r="AK6" s="138"/>
      <c r="AL6" s="138"/>
      <c r="AM6" s="138"/>
      <c r="AN6" s="138"/>
      <c r="AO6" s="138"/>
      <c r="AP6" s="138"/>
      <c r="AQ6" s="138"/>
      <c r="AR6" s="140">
        <f>SUM(AF6:AQ6)</f>
        <v>0</v>
      </c>
      <c r="AS6" s="281"/>
      <c r="AT6" s="281"/>
      <c r="AU6" s="281"/>
      <c r="AV6" s="281"/>
      <c r="AW6" s="281"/>
      <c r="AX6" s="281"/>
      <c r="AY6" s="281"/>
      <c r="AZ6" s="281"/>
      <c r="BA6" s="281"/>
      <c r="BB6" s="281"/>
      <c r="BC6" s="281"/>
      <c r="BD6" s="282"/>
      <c r="BE6" s="283">
        <f>SUM(AS6:BD6)</f>
        <v>0</v>
      </c>
      <c r="BF6" s="145"/>
      <c r="BG6" s="146"/>
      <c r="BH6" s="146"/>
      <c r="BI6" s="146"/>
      <c r="BJ6" s="146"/>
      <c r="BK6" s="146"/>
      <c r="BL6" s="146"/>
      <c r="BM6" s="146"/>
      <c r="BN6" s="146"/>
      <c r="BO6" s="146"/>
      <c r="BP6" s="146"/>
      <c r="BQ6" s="148"/>
      <c r="BR6" s="149">
        <f>SUM(BF6:BQ6)</f>
        <v>0</v>
      </c>
      <c r="BS6" s="286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8"/>
      <c r="CE6" s="289">
        <f>SUM(BS6:CD6)</f>
        <v>0</v>
      </c>
    </row>
    <row r="7" spans="1:83" s="4" customFormat="1" x14ac:dyDescent="0.25">
      <c r="A7" s="1" t="str">
        <f>C7&amp;-B7</f>
        <v>T-IFR160132-23</v>
      </c>
      <c r="B7" s="1">
        <v>23</v>
      </c>
      <c r="C7" s="1" t="s">
        <v>39</v>
      </c>
      <c r="D7" s="542" t="s">
        <v>40</v>
      </c>
      <c r="E7" s="587" t="s">
        <v>41</v>
      </c>
      <c r="F7" s="588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1">
        <f>SUM(F7:Q7)</f>
        <v>0</v>
      </c>
      <c r="S7" s="158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60">
        <f>SUM(S7:AD7)</f>
        <v>0</v>
      </c>
      <c r="AF7" s="161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4">
        <f>SUM(AF7:AQ7)</f>
        <v>0</v>
      </c>
      <c r="AS7" s="589"/>
      <c r="AT7" s="590"/>
      <c r="AU7" s="590"/>
      <c r="AV7" s="590"/>
      <c r="AW7" s="590"/>
      <c r="AX7" s="590"/>
      <c r="AY7" s="590"/>
      <c r="AZ7" s="590"/>
      <c r="BA7" s="590"/>
      <c r="BB7" s="590"/>
      <c r="BC7" s="590"/>
      <c r="BD7" s="591"/>
      <c r="BE7" s="592">
        <f>SUM(AS7:BD7)</f>
        <v>0</v>
      </c>
      <c r="BF7" s="170"/>
      <c r="BG7" s="171"/>
      <c r="BH7" s="171"/>
      <c r="BI7" s="171"/>
      <c r="BJ7" s="171"/>
      <c r="BK7" s="171"/>
      <c r="BL7" s="171"/>
      <c r="BM7" s="171"/>
      <c r="BN7" s="171"/>
      <c r="BO7" s="171"/>
      <c r="BP7" s="171"/>
      <c r="BQ7" s="173"/>
      <c r="BR7" s="174">
        <f>SUM(BF7:BQ7)</f>
        <v>0</v>
      </c>
      <c r="BS7" s="593"/>
      <c r="BT7" s="594"/>
      <c r="BU7" s="594"/>
      <c r="BV7" s="594"/>
      <c r="BW7" s="594"/>
      <c r="BX7" s="594"/>
      <c r="BY7" s="594"/>
      <c r="BZ7" s="594"/>
      <c r="CA7" s="594"/>
      <c r="CB7" s="594"/>
      <c r="CC7" s="594"/>
      <c r="CD7" s="595"/>
      <c r="CE7" s="596">
        <f>SUM(BS7:CD7)</f>
        <v>0</v>
      </c>
    </row>
    <row r="8" spans="1:83" s="4" customFormat="1" x14ac:dyDescent="0.25">
      <c r="A8" s="1" t="str">
        <f>C8&amp;-B8</f>
        <v>T-IFR160132-25</v>
      </c>
      <c r="B8" s="1">
        <f>(IF(E8="Produit",25,IF(E8="CPP",21,IF(E8="Coord / Plaquette / Trad / CPP",21,IF(E8="Meeting Local",26,IF(E8="Meeting Global",22))))))</f>
        <v>25</v>
      </c>
      <c r="C8" s="1" t="s">
        <v>39</v>
      </c>
      <c r="D8" s="505" t="s">
        <v>40</v>
      </c>
      <c r="E8" s="560" t="s">
        <v>32</v>
      </c>
      <c r="F8" s="575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9">
        <f>SUM(F8:Q8)</f>
        <v>0</v>
      </c>
      <c r="S8" s="87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9">
        <f>SUM(S8:AD8)</f>
        <v>0</v>
      </c>
      <c r="AF8" s="90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3">
        <f>SUM(AF8:AQ8)</f>
        <v>0</v>
      </c>
      <c r="AS8" s="255"/>
      <c r="AT8" s="256"/>
      <c r="AU8" s="256"/>
      <c r="AV8" s="256"/>
      <c r="AW8" s="256"/>
      <c r="AX8" s="256"/>
      <c r="AY8" s="256"/>
      <c r="AZ8" s="256"/>
      <c r="BA8" s="256"/>
      <c r="BB8" s="256"/>
      <c r="BC8" s="256"/>
      <c r="BD8" s="257"/>
      <c r="BE8" s="258">
        <f>SUM(AS8:BD8)</f>
        <v>0</v>
      </c>
      <c r="BF8" s="99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2"/>
      <c r="BR8" s="103">
        <f>SUM(BF8:BQ8)</f>
        <v>0</v>
      </c>
      <c r="BS8" s="261"/>
      <c r="BT8" s="262"/>
      <c r="BU8" s="262"/>
      <c r="BV8" s="262"/>
      <c r="BW8" s="262"/>
      <c r="BX8" s="262"/>
      <c r="BY8" s="262"/>
      <c r="BZ8" s="262"/>
      <c r="CA8" s="262"/>
      <c r="CB8" s="262"/>
      <c r="CC8" s="262"/>
      <c r="CD8" s="263"/>
      <c r="CE8" s="264">
        <f>SUM(BS8:CD8)</f>
        <v>0</v>
      </c>
    </row>
    <row r="9" spans="1:83" s="4" customFormat="1" x14ac:dyDescent="0.25">
      <c r="A9" s="1" t="str">
        <f>C9&amp;-B9</f>
        <v>T-IFR160132-26</v>
      </c>
      <c r="B9" s="1">
        <f>(IF(E9="Produit",25,IF(E9="CPP",21,IF(E9="Coord / Plaquette / Trad / CPP",21,IF(E9="Meeting Local",26,IF(E9="Meeting Global",22))))))</f>
        <v>26</v>
      </c>
      <c r="C9" s="1" t="s">
        <v>39</v>
      </c>
      <c r="D9" s="505" t="s">
        <v>40</v>
      </c>
      <c r="E9" s="574" t="s">
        <v>31</v>
      </c>
      <c r="F9" s="575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69">
        <f>SUM(F9:Q9)</f>
        <v>0</v>
      </c>
      <c r="S9" s="87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9">
        <f>SUM(S9:AD9)</f>
        <v>0</v>
      </c>
      <c r="AF9" s="90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3">
        <f>SUM(AF9:AQ9)</f>
        <v>0</v>
      </c>
      <c r="AS9" s="255"/>
      <c r="AT9" s="256"/>
      <c r="AU9" s="256"/>
      <c r="AV9" s="256"/>
      <c r="AW9" s="256"/>
      <c r="AX9" s="256"/>
      <c r="AY9" s="256"/>
      <c r="AZ9" s="256"/>
      <c r="BA9" s="256"/>
      <c r="BB9" s="256"/>
      <c r="BC9" s="256"/>
      <c r="BD9" s="257"/>
      <c r="BE9" s="258">
        <f>SUM(AS9:BD9)</f>
        <v>0</v>
      </c>
      <c r="BF9" s="99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2"/>
      <c r="BR9" s="103">
        <f>SUM(BF9:BQ9)</f>
        <v>0</v>
      </c>
      <c r="BS9" s="261"/>
      <c r="BT9" s="262"/>
      <c r="BU9" s="262"/>
      <c r="BV9" s="262"/>
      <c r="BW9" s="262"/>
      <c r="BX9" s="262"/>
      <c r="BY9" s="262"/>
      <c r="BZ9" s="262"/>
      <c r="CA9" s="262"/>
      <c r="CB9" s="262"/>
      <c r="CC9" s="262"/>
      <c r="CD9" s="263"/>
      <c r="CE9" s="264">
        <f>SUM(BS9:CD9)</f>
        <v>0</v>
      </c>
    </row>
    <row r="10" spans="1:83" s="199" customFormat="1" ht="12.75" x14ac:dyDescent="0.25">
      <c r="A10" s="1" t="str">
        <f>C10&amp;-B10</f>
        <v>T-IFR161853-21</v>
      </c>
      <c r="B10" s="1">
        <v>21</v>
      </c>
      <c r="C10" s="290" t="s">
        <v>42</v>
      </c>
      <c r="D10" s="247" t="s">
        <v>43</v>
      </c>
      <c r="E10" s="292" t="e">
        <f>#REF!</f>
        <v>#REF!</v>
      </c>
      <c r="F10" s="597"/>
      <c r="G10" s="155"/>
      <c r="H10" s="155"/>
      <c r="I10" s="155"/>
      <c r="J10" s="155"/>
      <c r="K10" s="155"/>
      <c r="L10" s="155"/>
      <c r="M10" s="155"/>
      <c r="N10" s="155"/>
      <c r="O10" s="598"/>
      <c r="P10" s="598"/>
      <c r="Q10" s="250"/>
      <c r="R10" s="251">
        <f>SUM(F10:Q10)</f>
        <v>0</v>
      </c>
      <c r="S10" s="599"/>
      <c r="T10" s="175"/>
      <c r="U10" s="175"/>
      <c r="V10" s="175">
        <v>1257.8800000000001</v>
      </c>
      <c r="W10" s="175"/>
      <c r="X10" s="175"/>
      <c r="Y10" s="175"/>
      <c r="Z10" s="175"/>
      <c r="AA10" s="175"/>
      <c r="AB10" s="175">
        <v>2335</v>
      </c>
      <c r="AC10" s="175">
        <v>3414</v>
      </c>
      <c r="AD10" s="175">
        <v>189.99</v>
      </c>
      <c r="AE10" s="160">
        <f>SUM(S10:AD10)</f>
        <v>7196.87</v>
      </c>
      <c r="AF10" s="322"/>
      <c r="AG10" s="92"/>
      <c r="AH10" s="92"/>
      <c r="AI10" s="92"/>
      <c r="AJ10" s="92"/>
      <c r="AK10" s="600">
        <f>1366+1500</f>
        <v>2866</v>
      </c>
      <c r="AL10" s="92"/>
      <c r="AM10" s="92"/>
      <c r="AN10" s="92"/>
      <c r="AO10" s="92"/>
      <c r="AP10" s="92"/>
      <c r="AQ10" s="323"/>
      <c r="AR10" s="254">
        <f>SUM(AF10:AQ10)</f>
        <v>2866</v>
      </c>
      <c r="AS10" s="567"/>
      <c r="AT10" s="568"/>
      <c r="AU10" s="568"/>
      <c r="AV10" s="568"/>
      <c r="AW10" s="568"/>
      <c r="AX10" s="601">
        <v>966</v>
      </c>
      <c r="AY10" s="568"/>
      <c r="AZ10" s="568"/>
      <c r="BA10" s="568"/>
      <c r="BB10" s="568"/>
      <c r="BC10" s="568"/>
      <c r="BD10" s="325"/>
      <c r="BE10" s="379">
        <f>SUM(AS10:BD10)</f>
        <v>966</v>
      </c>
      <c r="BF10" s="602"/>
      <c r="BG10" s="570"/>
      <c r="BH10" s="570"/>
      <c r="BI10" s="570"/>
      <c r="BJ10" s="570"/>
      <c r="BK10" s="570"/>
      <c r="BL10" s="570"/>
      <c r="BM10" s="570"/>
      <c r="BN10" s="570">
        <v>150</v>
      </c>
      <c r="BO10" s="570"/>
      <c r="BP10" s="570"/>
      <c r="BQ10" s="329"/>
      <c r="BR10" s="380">
        <f>SUM(BF10:BQ10)</f>
        <v>150</v>
      </c>
      <c r="BS10" s="571"/>
      <c r="BT10" s="572"/>
      <c r="BU10" s="572"/>
      <c r="BV10" s="572"/>
      <c r="BW10" s="572"/>
      <c r="BX10" s="572"/>
      <c r="BY10" s="572"/>
      <c r="BZ10" s="572"/>
      <c r="CA10" s="572"/>
      <c r="CB10" s="572"/>
      <c r="CC10" s="572"/>
      <c r="CD10" s="331"/>
      <c r="CE10" s="573">
        <f>SUM(BS10:CD10)</f>
        <v>0</v>
      </c>
    </row>
    <row r="11" spans="1:83" s="199" customFormat="1" ht="12.75" x14ac:dyDescent="0.25">
      <c r="A11" s="1" t="str">
        <f>C11&amp;-B11</f>
        <v>T-IFR161853-22</v>
      </c>
      <c r="B11" s="1">
        <f>(IF(E11="Produit",25,IF(E11="CPP",21,IF(E11="Coord / Plaquette / Trad / CPP",21,IF(E11="Meeting Local",26,IF(E11="Meeting Global",22))))))</f>
        <v>22</v>
      </c>
      <c r="C11" s="290" t="s">
        <v>42</v>
      </c>
      <c r="D11" s="265" t="s">
        <v>43</v>
      </c>
      <c r="E11" s="603" t="s">
        <v>30</v>
      </c>
      <c r="F11" s="604"/>
      <c r="G11" s="178"/>
      <c r="H11" s="178"/>
      <c r="I11" s="178"/>
      <c r="J11" s="178"/>
      <c r="K11" s="178"/>
      <c r="L11" s="178"/>
      <c r="M11" s="178"/>
      <c r="N11" s="178"/>
      <c r="O11" s="316"/>
      <c r="P11" s="316"/>
      <c r="Q11" s="268"/>
      <c r="R11" s="269">
        <f>SUM(F11:Q11)</f>
        <v>0</v>
      </c>
      <c r="S11" s="319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89">
        <f>SUM(S11:AD11)</f>
        <v>0</v>
      </c>
      <c r="AF11" s="32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323"/>
      <c r="AR11" s="254">
        <f>SUM(AF11:AQ11)</f>
        <v>0</v>
      </c>
      <c r="AS11" s="567"/>
      <c r="AT11" s="568"/>
      <c r="AU11" s="568"/>
      <c r="AV11" s="568"/>
      <c r="AW11" s="568"/>
      <c r="AX11" s="568"/>
      <c r="AY11" s="568"/>
      <c r="AZ11" s="568"/>
      <c r="BA11" s="568"/>
      <c r="BB11" s="568"/>
      <c r="BC11" s="568"/>
      <c r="BD11" s="325"/>
      <c r="BE11" s="379">
        <f>SUM(AS11:BD11)</f>
        <v>0</v>
      </c>
      <c r="BF11" s="602"/>
      <c r="BG11" s="570"/>
      <c r="BH11" s="570"/>
      <c r="BI11" s="570"/>
      <c r="BJ11" s="570"/>
      <c r="BK11" s="570"/>
      <c r="BL11" s="570"/>
      <c r="BM11" s="570"/>
      <c r="BN11" s="570"/>
      <c r="BO11" s="570"/>
      <c r="BP11" s="570"/>
      <c r="BQ11" s="329"/>
      <c r="BR11" s="380">
        <f>SUM(BF11:BQ11)</f>
        <v>0</v>
      </c>
      <c r="BS11" s="571"/>
      <c r="BT11" s="572"/>
      <c r="BU11" s="572"/>
      <c r="BV11" s="572"/>
      <c r="BW11" s="572"/>
      <c r="BX11" s="572"/>
      <c r="BY11" s="572"/>
      <c r="BZ11" s="572"/>
      <c r="CA11" s="572"/>
      <c r="CB11" s="572"/>
      <c r="CC11" s="572"/>
      <c r="CD11" s="331"/>
      <c r="CE11" s="573">
        <f>SUM(BS11:CD11)</f>
        <v>0</v>
      </c>
    </row>
    <row r="12" spans="1:83" s="199" customFormat="1" ht="12.75" x14ac:dyDescent="0.25">
      <c r="A12" s="1" t="str">
        <f>C12&amp;-B12</f>
        <v>T-IFR161853-23</v>
      </c>
      <c r="B12" s="1">
        <v>23</v>
      </c>
      <c r="C12" s="290" t="s">
        <v>42</v>
      </c>
      <c r="D12" s="265" t="s">
        <v>43</v>
      </c>
      <c r="E12" s="603" t="s">
        <v>41</v>
      </c>
      <c r="F12" s="604"/>
      <c r="G12" s="178"/>
      <c r="H12" s="178"/>
      <c r="I12" s="178"/>
      <c r="J12" s="178"/>
      <c r="K12" s="178"/>
      <c r="L12" s="178"/>
      <c r="M12" s="178"/>
      <c r="N12" s="178"/>
      <c r="O12" s="316"/>
      <c r="P12" s="316"/>
      <c r="Q12" s="268"/>
      <c r="R12" s="269">
        <f>SUM(F12:Q12)</f>
        <v>0</v>
      </c>
      <c r="S12" s="319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89">
        <f>SUM(S12:AD12)</f>
        <v>0</v>
      </c>
      <c r="AF12" s="32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323"/>
      <c r="AR12" s="254">
        <f>SUM(AF12:AQ12)</f>
        <v>0</v>
      </c>
      <c r="AS12" s="567"/>
      <c r="AT12" s="568"/>
      <c r="AU12" s="568"/>
      <c r="AV12" s="568"/>
      <c r="AW12" s="568"/>
      <c r="AX12" s="568"/>
      <c r="AY12" s="568"/>
      <c r="AZ12" s="568"/>
      <c r="BA12" s="568"/>
      <c r="BB12" s="568"/>
      <c r="BC12" s="568"/>
      <c r="BD12" s="325"/>
      <c r="BE12" s="379">
        <f>SUM(AS12:BD12)</f>
        <v>0</v>
      </c>
      <c r="BF12" s="602"/>
      <c r="BG12" s="570"/>
      <c r="BH12" s="570"/>
      <c r="BI12" s="570"/>
      <c r="BJ12" s="570"/>
      <c r="BK12" s="570"/>
      <c r="BL12" s="570"/>
      <c r="BM12" s="570"/>
      <c r="BN12" s="570"/>
      <c r="BO12" s="570"/>
      <c r="BP12" s="570"/>
      <c r="BQ12" s="329"/>
      <c r="BR12" s="380">
        <f>SUM(BF12:BQ12)</f>
        <v>0</v>
      </c>
      <c r="BS12" s="571"/>
      <c r="BT12" s="572"/>
      <c r="BU12" s="572"/>
      <c r="BV12" s="572"/>
      <c r="BW12" s="572"/>
      <c r="BX12" s="572"/>
      <c r="BY12" s="572"/>
      <c r="BZ12" s="572"/>
      <c r="CA12" s="572"/>
      <c r="CB12" s="572"/>
      <c r="CC12" s="572"/>
      <c r="CD12" s="331"/>
      <c r="CE12" s="573">
        <f>SUM(BS12:CD12)</f>
        <v>0</v>
      </c>
    </row>
    <row r="13" spans="1:83" s="199" customFormat="1" ht="12.75" x14ac:dyDescent="0.25">
      <c r="A13" s="1" t="str">
        <f>C13&amp;-B13</f>
        <v>T-IFR161853-26</v>
      </c>
      <c r="B13" s="1">
        <f>(IF(E13="Produit",25,IF(E13="CPP",21,IF(E13="Coord / Plaquette / Trad / CPP",21,IF(E13="Meeting Local",26,IF(E13="Meeting Global",22))))))</f>
        <v>26</v>
      </c>
      <c r="C13" s="290" t="s">
        <v>42</v>
      </c>
      <c r="D13" s="265" t="s">
        <v>43</v>
      </c>
      <c r="E13" s="603" t="s">
        <v>31</v>
      </c>
      <c r="F13" s="604"/>
      <c r="G13" s="178"/>
      <c r="H13" s="178"/>
      <c r="I13" s="178"/>
      <c r="J13" s="178"/>
      <c r="K13" s="178"/>
      <c r="L13" s="178"/>
      <c r="M13" s="178"/>
      <c r="N13" s="178"/>
      <c r="O13" s="316"/>
      <c r="P13" s="316"/>
      <c r="Q13" s="268"/>
      <c r="R13" s="269">
        <f>SUM(F13:Q13)</f>
        <v>0</v>
      </c>
      <c r="S13" s="319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89">
        <f>SUM(S13:AD13)</f>
        <v>0</v>
      </c>
      <c r="AF13" s="32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323"/>
      <c r="AR13" s="254">
        <f>SUM(AF13:AQ13)</f>
        <v>0</v>
      </c>
      <c r="AS13" s="567"/>
      <c r="AT13" s="568"/>
      <c r="AU13" s="568"/>
      <c r="AV13" s="568"/>
      <c r="AW13" s="568"/>
      <c r="AX13" s="568"/>
      <c r="AY13" s="568"/>
      <c r="AZ13" s="568"/>
      <c r="BA13" s="568"/>
      <c r="BB13" s="568"/>
      <c r="BC13" s="568"/>
      <c r="BD13" s="325"/>
      <c r="BE13" s="379">
        <f>SUM(AS13:BD13)</f>
        <v>0</v>
      </c>
      <c r="BF13" s="602"/>
      <c r="BG13" s="570"/>
      <c r="BH13" s="570"/>
      <c r="BI13" s="570"/>
      <c r="BJ13" s="570"/>
      <c r="BK13" s="570"/>
      <c r="BL13" s="570"/>
      <c r="BM13" s="570"/>
      <c r="BN13" s="570"/>
      <c r="BO13" s="570"/>
      <c r="BP13" s="570"/>
      <c r="BQ13" s="329"/>
      <c r="BR13" s="380">
        <f>SUM(BF13:BQ13)</f>
        <v>0</v>
      </c>
      <c r="BS13" s="571"/>
      <c r="BT13" s="572"/>
      <c r="BU13" s="572"/>
      <c r="BV13" s="572"/>
      <c r="BW13" s="572"/>
      <c r="BX13" s="572"/>
      <c r="BY13" s="572"/>
      <c r="BZ13" s="572"/>
      <c r="CA13" s="572"/>
      <c r="CB13" s="572"/>
      <c r="CC13" s="572"/>
      <c r="CD13" s="331"/>
      <c r="CE13" s="573">
        <f>SUM(BS13:CD13)</f>
        <v>0</v>
      </c>
    </row>
    <row r="14" spans="1:83" s="199" customFormat="1" ht="15.75" thickBot="1" x14ac:dyDescent="0.3">
      <c r="A14" s="199" t="str">
        <f>C14&amp;-B14</f>
        <v>T-IFR161754-21</v>
      </c>
      <c r="B14" s="1">
        <v>21</v>
      </c>
      <c r="C14" s="485" t="s">
        <v>54</v>
      </c>
      <c r="D14" s="271" t="s">
        <v>55</v>
      </c>
      <c r="E14" s="605" t="e">
        <f>#REF!</f>
        <v>#REF!</v>
      </c>
      <c r="F14" s="606"/>
      <c r="G14" s="132"/>
      <c r="H14" s="132"/>
      <c r="I14" s="132"/>
      <c r="J14" s="132"/>
      <c r="K14" s="132"/>
      <c r="L14" s="132"/>
      <c r="M14" s="132"/>
      <c r="N14" s="132"/>
      <c r="O14" s="607"/>
      <c r="P14" s="608">
        <f>1405.54</f>
        <v>1405.54</v>
      </c>
      <c r="Q14" s="609"/>
      <c r="R14" s="610">
        <f>SUM(F14:Q14)</f>
        <v>1405.54</v>
      </c>
      <c r="S14" s="611"/>
      <c r="T14" s="612"/>
      <c r="U14" s="612">
        <v>6000</v>
      </c>
      <c r="V14" s="612"/>
      <c r="W14" s="612">
        <v>5000</v>
      </c>
      <c r="X14" s="612">
        <v>2350</v>
      </c>
      <c r="Y14" s="612">
        <v>3800</v>
      </c>
      <c r="Z14" s="612">
        <f>1600+2000+305</f>
        <v>3905</v>
      </c>
      <c r="AA14" s="612"/>
      <c r="AB14" s="612">
        <v>848</v>
      </c>
      <c r="AC14" s="613"/>
      <c r="AD14" s="612"/>
      <c r="AE14" s="614">
        <f>SUM(S14:AD14)</f>
        <v>21903</v>
      </c>
      <c r="AF14" s="615"/>
      <c r="AG14" s="616"/>
      <c r="AH14" s="616"/>
      <c r="AI14" s="616"/>
      <c r="AJ14" s="616"/>
      <c r="AK14" s="616"/>
      <c r="AL14" s="617"/>
      <c r="AM14" s="617"/>
      <c r="AN14" s="617"/>
      <c r="AO14" s="618"/>
      <c r="AP14" s="619"/>
      <c r="AQ14" s="620"/>
      <c r="AR14" s="621">
        <f>SUM(AF14:AQ14)</f>
        <v>0</v>
      </c>
      <c r="AS14" s="622"/>
      <c r="AT14" s="623"/>
      <c r="AU14" s="623"/>
      <c r="AV14" s="623"/>
      <c r="AW14" s="623"/>
      <c r="AX14" s="623"/>
      <c r="AY14" s="623"/>
      <c r="AZ14" s="623"/>
      <c r="BA14" s="623"/>
      <c r="BB14" s="623"/>
      <c r="BC14" s="623"/>
      <c r="BD14" s="343"/>
      <c r="BE14" s="624">
        <f>SUM(AS14:BD14)</f>
        <v>0</v>
      </c>
      <c r="BF14" s="625"/>
      <c r="BG14" s="626"/>
      <c r="BH14" s="626"/>
      <c r="BI14" s="626"/>
      <c r="BJ14" s="626"/>
      <c r="BK14" s="626"/>
      <c r="BL14" s="626"/>
      <c r="BM14" s="626"/>
      <c r="BN14" s="626"/>
      <c r="BO14" s="626"/>
      <c r="BP14" s="626"/>
      <c r="BQ14" s="347"/>
      <c r="BR14" s="627">
        <f>SUM(BF14:BQ14)</f>
        <v>0</v>
      </c>
      <c r="BS14" s="628"/>
      <c r="BT14" s="629"/>
      <c r="BU14" s="629"/>
      <c r="BV14" s="629"/>
      <c r="BW14" s="629"/>
      <c r="BX14" s="629"/>
      <c r="BY14" s="629"/>
      <c r="BZ14" s="629"/>
      <c r="CA14" s="629"/>
      <c r="CB14" s="629"/>
      <c r="CC14" s="629"/>
      <c r="CD14" s="349"/>
      <c r="CE14" s="630">
        <f>SUM(BS14:CD14)</f>
        <v>0</v>
      </c>
    </row>
    <row r="15" spans="1:83" s="1" customFormat="1" x14ac:dyDescent="0.25">
      <c r="A15" s="199" t="str">
        <f>C15&amp;-B15</f>
        <v>T-IFR161754-22</v>
      </c>
      <c r="B15" s="1">
        <v>22</v>
      </c>
      <c r="C15" s="485" t="s">
        <v>54</v>
      </c>
      <c r="D15" s="291" t="s">
        <v>55</v>
      </c>
      <c r="E15" s="248" t="s">
        <v>30</v>
      </c>
      <c r="F15" s="631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491"/>
      <c r="R15" s="355">
        <f>SUM(F15:Q15)</f>
        <v>0</v>
      </c>
      <c r="S15" s="492"/>
      <c r="T15" s="493"/>
      <c r="U15" s="632">
        <f>5000-5000</f>
        <v>0</v>
      </c>
      <c r="V15" s="493"/>
      <c r="W15" s="493"/>
      <c r="X15" s="493"/>
      <c r="Y15" s="493"/>
      <c r="Z15" s="493"/>
      <c r="AA15" s="493"/>
      <c r="AB15" s="493"/>
      <c r="AC15" s="493"/>
      <c r="AD15" s="495"/>
      <c r="AE15" s="496">
        <f>SUM(S15:AD15)</f>
        <v>0</v>
      </c>
      <c r="AF15" s="633"/>
      <c r="AG15" s="498"/>
      <c r="AH15" s="498"/>
      <c r="AI15" s="498"/>
      <c r="AJ15" s="498"/>
      <c r="AK15" s="498"/>
      <c r="AL15" s="499"/>
      <c r="AM15" s="499"/>
      <c r="AN15" s="499"/>
      <c r="AO15" s="498"/>
      <c r="AP15" s="498"/>
      <c r="AQ15" s="502"/>
      <c r="AR15" s="363">
        <f>SUM(AF15:AQ15)</f>
        <v>0</v>
      </c>
      <c r="AS15" s="305"/>
      <c r="AT15" s="306"/>
      <c r="AU15" s="306"/>
      <c r="AV15" s="306"/>
      <c r="AW15" s="306"/>
      <c r="AX15" s="306"/>
      <c r="AY15" s="306"/>
      <c r="AZ15" s="306"/>
      <c r="BA15" s="306"/>
      <c r="BB15" s="306"/>
      <c r="BC15" s="306"/>
      <c r="BD15" s="306"/>
      <c r="BE15" s="308">
        <f>SUM(AS15:BD15)</f>
        <v>0</v>
      </c>
      <c r="BF15" s="309"/>
      <c r="BG15" s="310"/>
      <c r="BH15" s="310"/>
      <c r="BI15" s="310"/>
      <c r="BJ15" s="310"/>
      <c r="BK15" s="310"/>
      <c r="BL15" s="310"/>
      <c r="BM15" s="310"/>
      <c r="BN15" s="310"/>
      <c r="BO15" s="310"/>
      <c r="BP15" s="310"/>
      <c r="BQ15" s="310"/>
      <c r="BR15" s="311">
        <f>SUM(BF15:BQ15)</f>
        <v>0</v>
      </c>
      <c r="BS15" s="312"/>
      <c r="BT15" s="313"/>
      <c r="BU15" s="313"/>
      <c r="BV15" s="313"/>
      <c r="BW15" s="313"/>
      <c r="BX15" s="313"/>
      <c r="BY15" s="313"/>
      <c r="BZ15" s="313"/>
      <c r="CA15" s="313"/>
      <c r="CB15" s="313"/>
      <c r="CC15" s="313"/>
      <c r="CD15" s="313"/>
      <c r="CE15" s="314">
        <f>SUM(BS15:CD15)</f>
        <v>0</v>
      </c>
    </row>
    <row r="16" spans="1:83" s="1" customFormat="1" x14ac:dyDescent="0.25">
      <c r="A16" s="199" t="str">
        <f>C16&amp;-B16</f>
        <v>T-IFR161754-23</v>
      </c>
      <c r="B16" s="1">
        <v>23</v>
      </c>
      <c r="C16" s="485" t="s">
        <v>54</v>
      </c>
      <c r="D16" s="265" t="s">
        <v>55</v>
      </c>
      <c r="E16" s="634" t="s">
        <v>41</v>
      </c>
      <c r="F16" s="562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369"/>
      <c r="R16" s="370">
        <f>SUM(F16:Q16)</f>
        <v>0</v>
      </c>
      <c r="S16" s="508"/>
      <c r="T16" s="509"/>
      <c r="U16" s="509"/>
      <c r="V16" s="509"/>
      <c r="W16" s="509"/>
      <c r="X16" s="509"/>
      <c r="Y16" s="509"/>
      <c r="Z16" s="509"/>
      <c r="AA16" s="509"/>
      <c r="AB16" s="509"/>
      <c r="AC16" s="509"/>
      <c r="AD16" s="511"/>
      <c r="AE16" s="512">
        <f>SUM(S16:AD16)</f>
        <v>0</v>
      </c>
      <c r="AF16" s="635"/>
      <c r="AG16" s="514"/>
      <c r="AH16" s="514"/>
      <c r="AI16" s="514"/>
      <c r="AJ16" s="514"/>
      <c r="AK16" s="514"/>
      <c r="AL16" s="515"/>
      <c r="AM16" s="515"/>
      <c r="AN16" s="515"/>
      <c r="AO16" s="514"/>
      <c r="AP16" s="514"/>
      <c r="AQ16" s="516"/>
      <c r="AR16" s="378">
        <f>SUM(AF16:AQ16)</f>
        <v>0</v>
      </c>
      <c r="AS16" s="324"/>
      <c r="AT16" s="325"/>
      <c r="AU16" s="325"/>
      <c r="AV16" s="325"/>
      <c r="AW16" s="325"/>
      <c r="AX16" s="325"/>
      <c r="AY16" s="325"/>
      <c r="AZ16" s="325"/>
      <c r="BA16" s="325"/>
      <c r="BB16" s="325"/>
      <c r="BC16" s="325"/>
      <c r="BD16" s="325"/>
      <c r="BE16" s="326">
        <f>SUM(AS16:BD16)</f>
        <v>0</v>
      </c>
      <c r="BF16" s="327"/>
      <c r="BG16" s="328"/>
      <c r="BH16" s="328"/>
      <c r="BI16" s="328"/>
      <c r="BJ16" s="328"/>
      <c r="BK16" s="328"/>
      <c r="BL16" s="328"/>
      <c r="BM16" s="328"/>
      <c r="BN16" s="328"/>
      <c r="BO16" s="328"/>
      <c r="BP16" s="328"/>
      <c r="BQ16" s="328"/>
      <c r="BR16" s="329">
        <f>SUM(BF16:BQ16)</f>
        <v>0</v>
      </c>
      <c r="BS16" s="330"/>
      <c r="BT16" s="331"/>
      <c r="BU16" s="331"/>
      <c r="BV16" s="331"/>
      <c r="BW16" s="331"/>
      <c r="BX16" s="331"/>
      <c r="BY16" s="331"/>
      <c r="BZ16" s="331"/>
      <c r="CA16" s="331"/>
      <c r="CB16" s="331"/>
      <c r="CC16" s="331"/>
      <c r="CD16" s="331"/>
      <c r="CE16" s="332">
        <f>SUM(BS16:CD16)</f>
        <v>0</v>
      </c>
    </row>
    <row r="17" spans="1:83" s="1" customFormat="1" x14ac:dyDescent="0.25">
      <c r="A17" s="199" t="str">
        <f>C17&amp;-B17</f>
        <v>T-IFR161754-26</v>
      </c>
      <c r="B17" s="1">
        <v>26</v>
      </c>
      <c r="C17" s="485" t="s">
        <v>54</v>
      </c>
      <c r="D17" s="265" t="s">
        <v>55</v>
      </c>
      <c r="E17" s="636" t="s">
        <v>31</v>
      </c>
      <c r="F17" s="562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369"/>
      <c r="R17" s="370">
        <f>SUM(F17:Q17)</f>
        <v>0</v>
      </c>
      <c r="S17" s="508"/>
      <c r="T17" s="509"/>
      <c r="U17" s="509"/>
      <c r="V17" s="509"/>
      <c r="W17" s="509"/>
      <c r="X17" s="509"/>
      <c r="Y17" s="509"/>
      <c r="Z17" s="509"/>
      <c r="AA17" s="509"/>
      <c r="AB17" s="509"/>
      <c r="AC17" s="509"/>
      <c r="AD17" s="511"/>
      <c r="AE17" s="512">
        <f>SUM(S17:AD17)</f>
        <v>0</v>
      </c>
      <c r="AF17" s="635"/>
      <c r="AG17" s="514"/>
      <c r="AH17" s="514"/>
      <c r="AI17" s="514"/>
      <c r="AJ17" s="514"/>
      <c r="AK17" s="514"/>
      <c r="AL17" s="515"/>
      <c r="AM17" s="515"/>
      <c r="AN17" s="515"/>
      <c r="AO17" s="514"/>
      <c r="AP17" s="514"/>
      <c r="AQ17" s="516"/>
      <c r="AR17" s="378">
        <f>SUM(AF17:AQ17)</f>
        <v>0</v>
      </c>
      <c r="AS17" s="324"/>
      <c r="AT17" s="325"/>
      <c r="AU17" s="325"/>
      <c r="AV17" s="325"/>
      <c r="AW17" s="325"/>
      <c r="AX17" s="325"/>
      <c r="AY17" s="325"/>
      <c r="AZ17" s="325"/>
      <c r="BA17" s="325"/>
      <c r="BB17" s="325"/>
      <c r="BC17" s="325"/>
      <c r="BD17" s="325"/>
      <c r="BE17" s="326">
        <f>SUM(AS17:BD17)</f>
        <v>0</v>
      </c>
      <c r="BF17" s="327"/>
      <c r="BG17" s="328"/>
      <c r="BH17" s="328"/>
      <c r="BI17" s="328"/>
      <c r="BJ17" s="328"/>
      <c r="BK17" s="328"/>
      <c r="BL17" s="328"/>
      <c r="BM17" s="328"/>
      <c r="BN17" s="328"/>
      <c r="BO17" s="328"/>
      <c r="BP17" s="328"/>
      <c r="BQ17" s="328"/>
      <c r="BR17" s="329">
        <f>SUM(BF17:BQ17)</f>
        <v>0</v>
      </c>
      <c r="BS17" s="330"/>
      <c r="BT17" s="331"/>
      <c r="BU17" s="331"/>
      <c r="BV17" s="331"/>
      <c r="BW17" s="331"/>
      <c r="BX17" s="331"/>
      <c r="BY17" s="331"/>
      <c r="BZ17" s="331"/>
      <c r="CA17" s="331"/>
      <c r="CB17" s="331"/>
      <c r="CC17" s="331"/>
      <c r="CD17" s="331"/>
      <c r="CE17" s="332">
        <f>SUM(BS17:CD17)</f>
        <v>0</v>
      </c>
    </row>
    <row r="18" spans="1:83" s="1" customFormat="1" ht="15.75" thickBot="1" x14ac:dyDescent="0.3">
      <c r="A18" s="199" t="str">
        <f>C18&amp;-B18</f>
        <v>T-IFR161280-21</v>
      </c>
      <c r="B18" s="1">
        <v>21</v>
      </c>
      <c r="C18" s="199" t="s">
        <v>56</v>
      </c>
      <c r="D18" s="271" t="s">
        <v>57</v>
      </c>
      <c r="E18" s="637" t="e">
        <f>E14</f>
        <v>#REF!</v>
      </c>
      <c r="F18" s="609"/>
      <c r="G18" s="132"/>
      <c r="H18" s="132"/>
      <c r="I18" s="132">
        <f>2500-2500</f>
        <v>0</v>
      </c>
      <c r="J18" s="132"/>
      <c r="K18" s="132"/>
      <c r="L18" s="132"/>
      <c r="M18" s="132"/>
      <c r="N18" s="132"/>
      <c r="O18" s="132">
        <v>2175.58</v>
      </c>
      <c r="P18" s="132"/>
      <c r="Q18" s="638"/>
      <c r="R18" s="639">
        <f>SUM(F18:Q18)</f>
        <v>2175.58</v>
      </c>
      <c r="S18" s="611"/>
      <c r="T18" s="612"/>
      <c r="U18" s="612"/>
      <c r="V18" s="612"/>
      <c r="W18" s="612"/>
      <c r="X18" s="612"/>
      <c r="Y18" s="612"/>
      <c r="Z18" s="612"/>
      <c r="AA18" s="612"/>
      <c r="AB18" s="613">
        <f>1500+1500*2+ 450</f>
        <v>4950</v>
      </c>
      <c r="AC18" s="612"/>
      <c r="AD18" s="640"/>
      <c r="AE18" s="641">
        <f>SUM(S18:AD18)</f>
        <v>4950</v>
      </c>
      <c r="AF18" s="615"/>
      <c r="AG18" s="619"/>
      <c r="AH18" s="616"/>
      <c r="AI18" s="616"/>
      <c r="AJ18" s="616"/>
      <c r="AK18" s="616"/>
      <c r="AL18" s="617"/>
      <c r="AM18" s="617"/>
      <c r="AN18" s="617"/>
      <c r="AO18" s="617"/>
      <c r="AP18" s="616"/>
      <c r="AQ18" s="620"/>
      <c r="AR18" s="621">
        <f>SUM(AF18:AQ18)</f>
        <v>0</v>
      </c>
      <c r="AS18" s="342"/>
      <c r="AT18" s="343"/>
      <c r="AU18" s="343"/>
      <c r="AV18" s="343"/>
      <c r="AW18" s="343"/>
      <c r="AX18" s="343"/>
      <c r="AY18" s="343"/>
      <c r="AZ18" s="343"/>
      <c r="BA18" s="343"/>
      <c r="BB18" s="343"/>
      <c r="BC18" s="343"/>
      <c r="BD18" s="343"/>
      <c r="BE18" s="344">
        <f>SUM(AS18:BD18)</f>
        <v>0</v>
      </c>
      <c r="BF18" s="345"/>
      <c r="BG18" s="346"/>
      <c r="BH18" s="346"/>
      <c r="BI18" s="346"/>
      <c r="BJ18" s="346"/>
      <c r="BK18" s="346"/>
      <c r="BL18" s="346"/>
      <c r="BM18" s="346"/>
      <c r="BN18" s="346"/>
      <c r="BO18" s="346"/>
      <c r="BP18" s="346"/>
      <c r="BQ18" s="346"/>
      <c r="BR18" s="347">
        <f>SUM(BF18:BQ18)</f>
        <v>0</v>
      </c>
      <c r="BS18" s="348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50">
        <f>SUM(BS18:CD18)</f>
        <v>0</v>
      </c>
    </row>
    <row r="19" spans="1:83" s="199" customFormat="1" x14ac:dyDescent="0.25">
      <c r="A19" s="199" t="str">
        <f>C19&amp;-B19</f>
        <v>T-IFR161280-22</v>
      </c>
      <c r="B19" s="1">
        <v>22</v>
      </c>
      <c r="C19" s="199" t="s">
        <v>56</v>
      </c>
      <c r="D19" s="291" t="s">
        <v>57</v>
      </c>
      <c r="E19" s="642" t="s">
        <v>30</v>
      </c>
      <c r="F19" s="64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491"/>
      <c r="R19" s="355">
        <f>SUM(F19:Q19)</f>
        <v>0</v>
      </c>
      <c r="S19" s="644"/>
      <c r="T19" s="493"/>
      <c r="U19" s="493"/>
      <c r="V19" s="493"/>
      <c r="W19" s="493"/>
      <c r="X19" s="493"/>
      <c r="Y19" s="493"/>
      <c r="Z19" s="493"/>
      <c r="AA19" s="493"/>
      <c r="AB19" s="493"/>
      <c r="AC19" s="493"/>
      <c r="AD19" s="495"/>
      <c r="AE19" s="496">
        <f>SUM(S19:AD19)</f>
        <v>0</v>
      </c>
      <c r="AF19" s="497"/>
      <c r="AG19" s="498"/>
      <c r="AH19" s="498"/>
      <c r="AI19" s="498"/>
      <c r="AJ19" s="498"/>
      <c r="AK19" s="498"/>
      <c r="AL19" s="499"/>
      <c r="AM19" s="499"/>
      <c r="AN19" s="499"/>
      <c r="AO19" s="498"/>
      <c r="AP19" s="498"/>
      <c r="AQ19" s="502"/>
      <c r="AR19" s="363">
        <f>SUM(AF19:AQ19)</f>
        <v>0</v>
      </c>
      <c r="AS19" s="306"/>
      <c r="AT19" s="306"/>
      <c r="AU19" s="306"/>
      <c r="AV19" s="306"/>
      <c r="AW19" s="306"/>
      <c r="AX19" s="306"/>
      <c r="AY19" s="306"/>
      <c r="AZ19" s="306"/>
      <c r="BA19" s="306"/>
      <c r="BB19" s="306"/>
      <c r="BC19" s="306"/>
      <c r="BD19" s="306"/>
      <c r="BE19" s="364">
        <f>SUM(AS19:BD19)</f>
        <v>0</v>
      </c>
      <c r="BF19" s="309"/>
      <c r="BG19" s="310"/>
      <c r="BH19" s="310"/>
      <c r="BI19" s="310"/>
      <c r="BJ19" s="310"/>
      <c r="BK19" s="310"/>
      <c r="BL19" s="310"/>
      <c r="BM19" s="310"/>
      <c r="BN19" s="310"/>
      <c r="BO19" s="310"/>
      <c r="BP19" s="310"/>
      <c r="BQ19" s="310"/>
      <c r="BR19" s="365">
        <f>SUM(BF19:BQ19)</f>
        <v>0</v>
      </c>
      <c r="BS19" s="366"/>
      <c r="BT19" s="313"/>
      <c r="BU19" s="313"/>
      <c r="BV19" s="313"/>
      <c r="BW19" s="313"/>
      <c r="BX19" s="313"/>
      <c r="BY19" s="313"/>
      <c r="BZ19" s="313"/>
      <c r="CA19" s="313"/>
      <c r="CB19" s="313"/>
      <c r="CC19" s="313"/>
      <c r="CD19" s="313"/>
      <c r="CE19" s="314">
        <f>SUM(BS19:CD19)</f>
        <v>0</v>
      </c>
    </row>
    <row r="20" spans="1:83" s="199" customFormat="1" ht="15.75" thickBot="1" x14ac:dyDescent="0.3">
      <c r="A20" s="1" t="str">
        <f>C20&amp;-B20</f>
        <v>T-IFR160014-21</v>
      </c>
      <c r="B20" s="1">
        <v>21</v>
      </c>
      <c r="C20" s="58" t="s">
        <v>28</v>
      </c>
      <c r="D20" s="645" t="s">
        <v>29</v>
      </c>
      <c r="E20" s="603" t="e">
        <f>+#REF!</f>
        <v>#REF!</v>
      </c>
      <c r="F20" s="646"/>
      <c r="G20" s="84"/>
      <c r="H20" s="84"/>
      <c r="I20" s="84"/>
      <c r="J20" s="84"/>
      <c r="K20" s="84"/>
      <c r="L20" s="84"/>
      <c r="M20" s="84"/>
      <c r="N20" s="178"/>
      <c r="O20" s="178"/>
      <c r="P20" s="178"/>
      <c r="Q20" s="647"/>
      <c r="R20" s="648">
        <f>SUM(F20:Q20)</f>
        <v>0</v>
      </c>
      <c r="S20" s="649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105"/>
      <c r="AE20" s="321">
        <f>SUM(S20:AD20)</f>
        <v>0</v>
      </c>
      <c r="AF20" s="90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253"/>
      <c r="AR20" s="254">
        <f>SUM(AF20:AQ20)</f>
        <v>0</v>
      </c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8">
        <f>SUM(AS20:BD20)</f>
        <v>0</v>
      </c>
      <c r="BF20" s="650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3">
        <f>SUM(BF20:BQ20)</f>
        <v>0</v>
      </c>
      <c r="BS20" s="651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652">
        <f>SUM(BS20:CD20)</f>
        <v>0</v>
      </c>
    </row>
    <row r="21" spans="1:83" s="1" customFormat="1" x14ac:dyDescent="0.25">
      <c r="A21" s="1" t="str">
        <f>C21&amp;-B21</f>
        <v>T-IFR160014-22</v>
      </c>
      <c r="B21" s="1">
        <v>22</v>
      </c>
      <c r="C21" s="58" t="s">
        <v>28</v>
      </c>
      <c r="D21" s="653" t="s">
        <v>29</v>
      </c>
      <c r="E21" s="654" t="s">
        <v>30</v>
      </c>
      <c r="F21" s="62"/>
      <c r="G21" s="62"/>
      <c r="H21" s="62"/>
      <c r="I21" s="62"/>
      <c r="J21" s="62"/>
      <c r="K21" s="62"/>
      <c r="L21" s="62"/>
      <c r="M21" s="62"/>
      <c r="N21" s="62"/>
      <c r="O21" s="655"/>
      <c r="P21" s="655"/>
      <c r="Q21" s="656"/>
      <c r="R21" s="657">
        <f>SUM(F21:Q21)</f>
        <v>0</v>
      </c>
      <c r="S21" s="65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9"/>
      <c r="AE21" s="299">
        <f>SUM(S21:AD21)</f>
        <v>0</v>
      </c>
      <c r="AF21" s="658"/>
      <c r="AG21" s="69"/>
      <c r="AH21" s="69"/>
      <c r="AI21" s="69"/>
      <c r="AJ21" s="69"/>
      <c r="AK21" s="69"/>
      <c r="AL21" s="69"/>
      <c r="AM21" s="69"/>
      <c r="AN21" s="69"/>
      <c r="AO21" s="301"/>
      <c r="AP21" s="301"/>
      <c r="AQ21" s="659"/>
      <c r="AR21" s="304">
        <f>SUM(AF21:AQ21)</f>
        <v>0</v>
      </c>
      <c r="AS21" s="660"/>
      <c r="AT21" s="73"/>
      <c r="AU21" s="73"/>
      <c r="AV21" s="73"/>
      <c r="AW21" s="73"/>
      <c r="AX21" s="73"/>
      <c r="AY21" s="73"/>
      <c r="AZ21" s="73"/>
      <c r="BA21" s="73"/>
      <c r="BB21" s="661"/>
      <c r="BC21" s="661"/>
      <c r="BD21" s="73"/>
      <c r="BE21" s="662">
        <f>SUM(AS21:BD21)</f>
        <v>0</v>
      </c>
      <c r="BF21" s="663"/>
      <c r="BG21" s="77"/>
      <c r="BH21" s="77"/>
      <c r="BI21" s="77"/>
      <c r="BJ21" s="77"/>
      <c r="BK21" s="77"/>
      <c r="BL21" s="77"/>
      <c r="BM21" s="77"/>
      <c r="BN21" s="77"/>
      <c r="BO21" s="664"/>
      <c r="BP21" s="664"/>
      <c r="BQ21" s="77"/>
      <c r="BR21" s="665">
        <f>SUM(BF21:BQ21)</f>
        <v>0</v>
      </c>
      <c r="BS21" s="666"/>
      <c r="BT21" s="79"/>
      <c r="BU21" s="79"/>
      <c r="BV21" s="79"/>
      <c r="BW21" s="79"/>
      <c r="BX21" s="79"/>
      <c r="BY21" s="79"/>
      <c r="BZ21" s="79"/>
      <c r="CA21" s="79"/>
      <c r="CB21" s="298"/>
      <c r="CC21" s="298"/>
      <c r="CD21" s="79"/>
      <c r="CE21" s="667">
        <f>SUM(BS21:CD21)</f>
        <v>0</v>
      </c>
    </row>
    <row r="22" spans="1:83" s="1" customFormat="1" x14ac:dyDescent="0.25">
      <c r="A22" s="1" t="str">
        <f>C22&amp;-B22</f>
        <v>T-IFR160014-25</v>
      </c>
      <c r="B22" s="1">
        <v>25</v>
      </c>
      <c r="C22" s="58" t="s">
        <v>28</v>
      </c>
      <c r="D22" s="645" t="s">
        <v>29</v>
      </c>
      <c r="E22" s="315" t="s">
        <v>32</v>
      </c>
      <c r="F22" s="84"/>
      <c r="G22" s="84"/>
      <c r="H22" s="84"/>
      <c r="I22" s="84"/>
      <c r="J22" s="84"/>
      <c r="K22" s="84"/>
      <c r="L22" s="84"/>
      <c r="M22" s="84"/>
      <c r="N22" s="84"/>
      <c r="O22" s="178"/>
      <c r="P22" s="85"/>
      <c r="Q22" s="647"/>
      <c r="R22" s="648">
        <f>SUM(F22:Q22)</f>
        <v>0</v>
      </c>
      <c r="S22" s="87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105"/>
      <c r="AE22" s="321">
        <f>SUM(S22:AD22)</f>
        <v>0</v>
      </c>
      <c r="AF22" s="252"/>
      <c r="AG22" s="91"/>
      <c r="AH22" s="91"/>
      <c r="AI22" s="91"/>
      <c r="AJ22" s="91"/>
      <c r="AK22" s="91"/>
      <c r="AL22" s="91"/>
      <c r="AM22" s="91"/>
      <c r="AN22" s="91"/>
      <c r="AO22" s="91"/>
      <c r="AP22" s="92"/>
      <c r="AQ22" s="253"/>
      <c r="AR22" s="254">
        <f>SUM(AF22:AQ22)</f>
        <v>0</v>
      </c>
      <c r="AS22" s="668"/>
      <c r="AT22" s="97"/>
      <c r="AU22" s="97"/>
      <c r="AV22" s="97"/>
      <c r="AW22" s="97"/>
      <c r="AX22" s="97"/>
      <c r="AY22" s="97"/>
      <c r="AZ22" s="97"/>
      <c r="BA22" s="97"/>
      <c r="BB22" s="97"/>
      <c r="BC22" s="669"/>
      <c r="BD22" s="97"/>
      <c r="BE22" s="670">
        <f>SUM(AS22:BD22)</f>
        <v>0</v>
      </c>
      <c r="BF22" s="650"/>
      <c r="BG22" s="102"/>
      <c r="BH22" s="102"/>
      <c r="BI22" s="102"/>
      <c r="BJ22" s="102"/>
      <c r="BK22" s="102"/>
      <c r="BL22" s="102"/>
      <c r="BM22" s="102"/>
      <c r="BN22" s="102"/>
      <c r="BO22" s="102"/>
      <c r="BP22" s="671"/>
      <c r="BQ22" s="102"/>
      <c r="BR22" s="260">
        <f>SUM(BF22:BQ22)</f>
        <v>0</v>
      </c>
      <c r="BS22" s="672"/>
      <c r="BT22" s="105"/>
      <c r="BU22" s="105"/>
      <c r="BV22" s="105"/>
      <c r="BW22" s="105"/>
      <c r="BX22" s="105"/>
      <c r="BY22" s="105"/>
      <c r="BZ22" s="105"/>
      <c r="CA22" s="105"/>
      <c r="CB22" s="105"/>
      <c r="CC22" s="320"/>
      <c r="CD22" s="105"/>
      <c r="CE22" s="652">
        <f>SUM(BS22:CD22)</f>
        <v>0</v>
      </c>
    </row>
    <row r="23" spans="1:83" s="1" customFormat="1" ht="15.75" thickBot="1" x14ac:dyDescent="0.3">
      <c r="A23" s="1" t="str">
        <f>C23&amp;-B23</f>
        <v>T-IFR160014-26</v>
      </c>
      <c r="B23" s="1">
        <v>26</v>
      </c>
      <c r="C23" s="58" t="s">
        <v>28</v>
      </c>
      <c r="D23" s="645" t="s">
        <v>29</v>
      </c>
      <c r="E23" s="673" t="s">
        <v>31</v>
      </c>
      <c r="F23" s="84"/>
      <c r="G23" s="84"/>
      <c r="H23" s="84"/>
      <c r="I23" s="84"/>
      <c r="J23" s="84"/>
      <c r="K23" s="84"/>
      <c r="L23" s="84"/>
      <c r="M23" s="84"/>
      <c r="N23" s="84"/>
      <c r="O23" s="85"/>
      <c r="P23" s="85"/>
      <c r="Q23" s="647"/>
      <c r="R23" s="648">
        <f>SUM(F23:Q23)</f>
        <v>0</v>
      </c>
      <c r="S23" s="87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105"/>
      <c r="AE23" s="321">
        <f>SUM(S23:AD23)</f>
        <v>0</v>
      </c>
      <c r="AF23" s="252"/>
      <c r="AG23" s="91"/>
      <c r="AH23" s="91"/>
      <c r="AI23" s="91"/>
      <c r="AJ23" s="91"/>
      <c r="AK23" s="91"/>
      <c r="AL23" s="91"/>
      <c r="AM23" s="91"/>
      <c r="AN23" s="91"/>
      <c r="AO23" s="92"/>
      <c r="AP23" s="92"/>
      <c r="AQ23" s="253"/>
      <c r="AR23" s="254">
        <f>SUM(AF23:AQ23)</f>
        <v>0</v>
      </c>
      <c r="AS23" s="668"/>
      <c r="AT23" s="97"/>
      <c r="AU23" s="97"/>
      <c r="AV23" s="97"/>
      <c r="AW23" s="97"/>
      <c r="AX23" s="97"/>
      <c r="AY23" s="97"/>
      <c r="AZ23" s="97"/>
      <c r="BA23" s="97"/>
      <c r="BB23" s="669"/>
      <c r="BC23" s="669"/>
      <c r="BD23" s="97"/>
      <c r="BE23" s="670">
        <f>SUM(AS23:BD23)</f>
        <v>0</v>
      </c>
      <c r="BF23" s="650"/>
      <c r="BG23" s="102"/>
      <c r="BH23" s="102"/>
      <c r="BI23" s="102"/>
      <c r="BJ23" s="102"/>
      <c r="BK23" s="102"/>
      <c r="BL23" s="102"/>
      <c r="BM23" s="102"/>
      <c r="BN23" s="102"/>
      <c r="BO23" s="671"/>
      <c r="BP23" s="671"/>
      <c r="BQ23" s="102"/>
      <c r="BR23" s="260">
        <f>SUM(BF23:BQ23)</f>
        <v>0</v>
      </c>
      <c r="BS23" s="672"/>
      <c r="BT23" s="105"/>
      <c r="BU23" s="105"/>
      <c r="BV23" s="105"/>
      <c r="BW23" s="105"/>
      <c r="BX23" s="105"/>
      <c r="BY23" s="105"/>
      <c r="BZ23" s="105"/>
      <c r="CA23" s="105"/>
      <c r="CB23" s="320"/>
      <c r="CC23" s="320"/>
      <c r="CD23" s="105"/>
      <c r="CE23" s="652">
        <f>SUM(BS23:CD23)</f>
        <v>0</v>
      </c>
    </row>
    <row r="24" spans="1:83" s="504" customFormat="1" ht="16.5" customHeight="1" x14ac:dyDescent="0.25">
      <c r="A24" s="1" t="str">
        <f>C24&amp;-B24</f>
        <v>T-IFR160089-21</v>
      </c>
      <c r="B24" s="1">
        <v>21</v>
      </c>
      <c r="C24" s="1" t="s">
        <v>49</v>
      </c>
      <c r="D24" s="674" t="s">
        <v>50</v>
      </c>
      <c r="E24" s="675" t="str">
        <f>+D17</f>
        <v>CBKM120C2201</v>
      </c>
      <c r="F24" s="676"/>
      <c r="G24" s="63"/>
      <c r="H24" s="63"/>
      <c r="I24" s="63"/>
      <c r="J24" s="63"/>
      <c r="K24" s="63"/>
      <c r="L24" s="63"/>
      <c r="M24" s="63"/>
      <c r="N24" s="63"/>
      <c r="O24" s="293"/>
      <c r="P24" s="293"/>
      <c r="Q24" s="294"/>
      <c r="R24" s="295">
        <f>SUM(F24:Q24)</f>
        <v>0</v>
      </c>
      <c r="S24" s="296"/>
      <c r="T24" s="297"/>
      <c r="U24" s="297"/>
      <c r="V24" s="297"/>
      <c r="W24" s="297"/>
      <c r="X24" s="297"/>
      <c r="Y24" s="297"/>
      <c r="Z24" s="297"/>
      <c r="AA24" s="297"/>
      <c r="AB24" s="297"/>
      <c r="AC24" s="297"/>
      <c r="AD24" s="298"/>
      <c r="AE24" s="299">
        <f>SUM(S24:AD24)</f>
        <v>0</v>
      </c>
      <c r="AF24" s="677"/>
      <c r="AG24" s="301"/>
      <c r="AH24" s="301"/>
      <c r="AI24" s="301"/>
      <c r="AJ24" s="301"/>
      <c r="AK24" s="301"/>
      <c r="AL24" s="301"/>
      <c r="AM24" s="301"/>
      <c r="AN24" s="301"/>
      <c r="AO24" s="301"/>
      <c r="AP24" s="301"/>
      <c r="AQ24" s="303"/>
      <c r="AR24" s="444">
        <f>SUM(AF24:AQ24)</f>
        <v>0</v>
      </c>
      <c r="AS24" s="678"/>
      <c r="AT24" s="446"/>
      <c r="AU24" s="446"/>
      <c r="AV24" s="446"/>
      <c r="AW24" s="446"/>
      <c r="AX24" s="446"/>
      <c r="AY24" s="446"/>
      <c r="AZ24" s="446"/>
      <c r="BA24" s="446"/>
      <c r="BB24" s="446"/>
      <c r="BC24" s="446"/>
      <c r="BD24" s="446"/>
      <c r="BE24" s="447">
        <f>SUM(AS24:BD24)</f>
        <v>0</v>
      </c>
      <c r="BF24" s="448"/>
      <c r="BG24" s="449"/>
      <c r="BH24" s="449"/>
      <c r="BI24" s="449"/>
      <c r="BJ24" s="449"/>
      <c r="BK24" s="449"/>
      <c r="BL24" s="449"/>
      <c r="BM24" s="449"/>
      <c r="BN24" s="449"/>
      <c r="BO24" s="449"/>
      <c r="BP24" s="449"/>
      <c r="BQ24" s="449"/>
      <c r="BR24" s="450">
        <f>SUM(BF24:BQ24)</f>
        <v>0</v>
      </c>
      <c r="BS24" s="451"/>
      <c r="BT24" s="452"/>
      <c r="BU24" s="452"/>
      <c r="BV24" s="452"/>
      <c r="BW24" s="452"/>
      <c r="BX24" s="452"/>
      <c r="BY24" s="452"/>
      <c r="BZ24" s="452"/>
      <c r="CA24" s="452"/>
      <c r="CB24" s="452"/>
      <c r="CC24" s="452"/>
      <c r="CD24" s="452"/>
      <c r="CE24" s="453">
        <f>SUM(BS24:CD24)</f>
        <v>0</v>
      </c>
    </row>
    <row r="25" spans="1:83" s="504" customFormat="1" ht="16.5" customHeight="1" x14ac:dyDescent="0.25">
      <c r="A25" s="1" t="str">
        <f>C25&amp;-B25</f>
        <v>T-IFR160089-22</v>
      </c>
      <c r="B25" s="1">
        <f>(IF(E25="Produit",25,IF(E25="CPP",21,IF(E25="Coord / Plaquette / Trad / CPP",21,IF(E25="Meeting Local",26,IF(E25="Meeting Global",22))))))</f>
        <v>22</v>
      </c>
      <c r="C25" s="1" t="s">
        <v>49</v>
      </c>
      <c r="D25" s="679" t="s">
        <v>50</v>
      </c>
      <c r="E25" s="680" t="s">
        <v>30</v>
      </c>
      <c r="F25" s="681"/>
      <c r="G25" s="178"/>
      <c r="H25" s="178"/>
      <c r="I25" s="178"/>
      <c r="J25" s="178"/>
      <c r="K25" s="178"/>
      <c r="L25" s="178"/>
      <c r="M25" s="178"/>
      <c r="N25" s="178"/>
      <c r="O25" s="316"/>
      <c r="P25" s="316"/>
      <c r="Q25" s="317"/>
      <c r="R25" s="318">
        <f>SUM(F25:Q25)</f>
        <v>0</v>
      </c>
      <c r="S25" s="319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320"/>
      <c r="AE25" s="321">
        <f>SUM(S25:AD25)</f>
        <v>0</v>
      </c>
      <c r="AF25" s="68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323"/>
      <c r="AR25" s="456">
        <f>SUM(AF25:AQ25)</f>
        <v>0</v>
      </c>
      <c r="AS25" s="683"/>
      <c r="AT25" s="458"/>
      <c r="AU25" s="458"/>
      <c r="AV25" s="458"/>
      <c r="AW25" s="458"/>
      <c r="AX25" s="458"/>
      <c r="AY25" s="458"/>
      <c r="AZ25" s="458"/>
      <c r="BA25" s="458"/>
      <c r="BB25" s="458"/>
      <c r="BC25" s="458"/>
      <c r="BD25" s="458"/>
      <c r="BE25" s="459">
        <f>SUM(AS25:BD25)</f>
        <v>0</v>
      </c>
      <c r="BF25" s="460"/>
      <c r="BG25" s="461"/>
      <c r="BH25" s="461"/>
      <c r="BI25" s="461"/>
      <c r="BJ25" s="461"/>
      <c r="BK25" s="461"/>
      <c r="BL25" s="461"/>
      <c r="BM25" s="461"/>
      <c r="BN25" s="461"/>
      <c r="BO25" s="461"/>
      <c r="BP25" s="461"/>
      <c r="BQ25" s="461"/>
      <c r="BR25" s="462">
        <f>SUM(BF25:BQ25)</f>
        <v>0</v>
      </c>
      <c r="BS25" s="463"/>
      <c r="BT25" s="464"/>
      <c r="BU25" s="464"/>
      <c r="BV25" s="464"/>
      <c r="BW25" s="464"/>
      <c r="BX25" s="464"/>
      <c r="BY25" s="464"/>
      <c r="BZ25" s="464"/>
      <c r="CA25" s="464"/>
      <c r="CB25" s="464"/>
      <c r="CC25" s="464"/>
      <c r="CD25" s="464"/>
      <c r="CE25" s="465">
        <f>SUM(BS25:CD25)</f>
        <v>0</v>
      </c>
    </row>
    <row r="26" spans="1:83" s="504" customFormat="1" ht="16.5" customHeight="1" x14ac:dyDescent="0.25">
      <c r="A26" s="1" t="str">
        <f>C26&amp;-B26</f>
        <v>T-IFR160089-26</v>
      </c>
      <c r="B26" s="1">
        <f>(IF(E26="Produit",25,IF(E26="CPP",21,IF(E26="Coord / Plaquette / Trad / CPP",21,IF(E26="Meeting Local",26,IF(E26="Meeting Global",22))))))</f>
        <v>26</v>
      </c>
      <c r="C26" s="1" t="s">
        <v>49</v>
      </c>
      <c r="D26" s="679" t="s">
        <v>50</v>
      </c>
      <c r="E26" s="680" t="s">
        <v>31</v>
      </c>
      <c r="F26" s="681"/>
      <c r="G26" s="178"/>
      <c r="H26" s="178"/>
      <c r="I26" s="178"/>
      <c r="J26" s="178"/>
      <c r="K26" s="178"/>
      <c r="L26" s="178"/>
      <c r="M26" s="178"/>
      <c r="N26" s="178"/>
      <c r="O26" s="316"/>
      <c r="P26" s="316"/>
      <c r="Q26" s="317"/>
      <c r="R26" s="318">
        <f>SUM(F26:Q26)</f>
        <v>0</v>
      </c>
      <c r="S26" s="319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320"/>
      <c r="AE26" s="321">
        <f>SUM(S26:AD26)</f>
        <v>0</v>
      </c>
      <c r="AF26" s="68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323"/>
      <c r="AR26" s="456">
        <f>SUM(AF26:AQ26)</f>
        <v>0</v>
      </c>
      <c r="AS26" s="683"/>
      <c r="AT26" s="458"/>
      <c r="AU26" s="458"/>
      <c r="AV26" s="458"/>
      <c r="AW26" s="458"/>
      <c r="AX26" s="458"/>
      <c r="AY26" s="458"/>
      <c r="AZ26" s="458"/>
      <c r="BA26" s="458"/>
      <c r="BB26" s="458"/>
      <c r="BC26" s="458"/>
      <c r="BD26" s="458"/>
      <c r="BE26" s="459">
        <f>SUM(AS26:BD26)</f>
        <v>0</v>
      </c>
      <c r="BF26" s="460"/>
      <c r="BG26" s="461"/>
      <c r="BH26" s="461"/>
      <c r="BI26" s="461"/>
      <c r="BJ26" s="461"/>
      <c r="BK26" s="461"/>
      <c r="BL26" s="461"/>
      <c r="BM26" s="461"/>
      <c r="BN26" s="461"/>
      <c r="BO26" s="461"/>
      <c r="BP26" s="461"/>
      <c r="BQ26" s="461"/>
      <c r="BR26" s="462">
        <f>SUM(BF26:BQ26)</f>
        <v>0</v>
      </c>
      <c r="BS26" s="463"/>
      <c r="BT26" s="464"/>
      <c r="BU26" s="464"/>
      <c r="BV26" s="464"/>
      <c r="BW26" s="464"/>
      <c r="BX26" s="464"/>
      <c r="BY26" s="464"/>
      <c r="BZ26" s="464"/>
      <c r="CA26" s="464"/>
      <c r="CB26" s="464"/>
      <c r="CC26" s="464"/>
      <c r="CD26" s="464"/>
      <c r="CE26" s="465">
        <f>SUM(BS26:CD26)</f>
        <v>0</v>
      </c>
    </row>
    <row r="27" spans="1:83" s="504" customFormat="1" ht="16.5" customHeight="1" thickBot="1" x14ac:dyDescent="0.3">
      <c r="A27" s="1" t="str">
        <f>C27&amp;-B27</f>
        <v>T-IFR160824-21</v>
      </c>
      <c r="B27" s="1">
        <v>21</v>
      </c>
      <c r="C27" s="58" t="s">
        <v>33</v>
      </c>
      <c r="D27" s="684" t="s">
        <v>34</v>
      </c>
      <c r="E27" s="685" t="e">
        <f>+#REF!</f>
        <v>#REF!</v>
      </c>
      <c r="F27" s="686"/>
      <c r="G27" s="687"/>
      <c r="H27" s="687"/>
      <c r="I27" s="687"/>
      <c r="J27" s="687"/>
      <c r="K27" s="687"/>
      <c r="L27" s="687"/>
      <c r="M27" s="687"/>
      <c r="N27" s="687"/>
      <c r="O27" s="521"/>
      <c r="P27" s="688"/>
      <c r="Q27" s="689"/>
      <c r="R27" s="690">
        <f>SUM(F27:Q27)</f>
        <v>0</v>
      </c>
      <c r="S27" s="108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26"/>
      <c r="AE27" s="691">
        <f>SUM(S27:AD27)</f>
        <v>0</v>
      </c>
      <c r="AF27" s="111"/>
      <c r="AG27" s="112"/>
      <c r="AH27" s="112"/>
      <c r="AI27" s="112"/>
      <c r="AJ27" s="112"/>
      <c r="AK27" s="112"/>
      <c r="AL27" s="112"/>
      <c r="AM27" s="112"/>
      <c r="AN27" s="112"/>
      <c r="AO27" s="112"/>
      <c r="AP27" s="113"/>
      <c r="AQ27" s="692"/>
      <c r="AR27" s="693">
        <f>SUM(AF27:AQ27)</f>
        <v>0</v>
      </c>
      <c r="AS27" s="694"/>
      <c r="AT27" s="118"/>
      <c r="AU27" s="118"/>
      <c r="AV27" s="118"/>
      <c r="AW27" s="118"/>
      <c r="AX27" s="118"/>
      <c r="AY27" s="118"/>
      <c r="AZ27" s="118"/>
      <c r="BA27" s="118"/>
      <c r="BB27" s="118"/>
      <c r="BC27" s="695"/>
      <c r="BD27" s="118"/>
      <c r="BE27" s="696">
        <f>SUM(AS27:BD27)</f>
        <v>0</v>
      </c>
      <c r="BF27" s="697"/>
      <c r="BG27" s="123"/>
      <c r="BH27" s="123"/>
      <c r="BI27" s="123"/>
      <c r="BJ27" s="123"/>
      <c r="BK27" s="123"/>
      <c r="BL27" s="123"/>
      <c r="BM27" s="123"/>
      <c r="BN27" s="123"/>
      <c r="BO27" s="123"/>
      <c r="BP27" s="698"/>
      <c r="BQ27" s="123"/>
      <c r="BR27" s="699">
        <f>SUM(BF27:BQ27)</f>
        <v>0</v>
      </c>
      <c r="BS27" s="700"/>
      <c r="BT27" s="126"/>
      <c r="BU27" s="126"/>
      <c r="BV27" s="126"/>
      <c r="BW27" s="126"/>
      <c r="BX27" s="126"/>
      <c r="BY27" s="126"/>
      <c r="BZ27" s="126"/>
      <c r="CA27" s="126"/>
      <c r="CB27" s="126"/>
      <c r="CC27" s="701"/>
      <c r="CD27" s="126"/>
      <c r="CE27" s="702">
        <f>SUM(BS27:CD27)</f>
        <v>0</v>
      </c>
    </row>
    <row r="28" spans="1:83" s="504" customFormat="1" ht="16.5" customHeight="1" x14ac:dyDescent="0.25">
      <c r="A28" s="1" t="str">
        <f>C28&amp;-B28</f>
        <v>T-IFR160824-22</v>
      </c>
      <c r="B28" s="1">
        <v>22</v>
      </c>
      <c r="C28" s="58" t="s">
        <v>33</v>
      </c>
      <c r="D28" s="59" t="s">
        <v>34</v>
      </c>
      <c r="E28" s="703" t="s">
        <v>30</v>
      </c>
      <c r="F28" s="61"/>
      <c r="G28" s="62"/>
      <c r="H28" s="62"/>
      <c r="I28" s="62"/>
      <c r="J28" s="62"/>
      <c r="K28" s="62"/>
      <c r="L28" s="62"/>
      <c r="M28" s="62"/>
      <c r="N28" s="62"/>
      <c r="O28" s="63"/>
      <c r="P28" s="655"/>
      <c r="Q28" s="656"/>
      <c r="R28" s="657">
        <f>SUM(F28:Q28)</f>
        <v>0</v>
      </c>
      <c r="S28" s="65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79"/>
      <c r="AE28" s="299">
        <f>SUM(S28:AD28)</f>
        <v>0</v>
      </c>
      <c r="AF28" s="68"/>
      <c r="AG28" s="69"/>
      <c r="AH28" s="69"/>
      <c r="AI28" s="69"/>
      <c r="AJ28" s="69"/>
      <c r="AK28" s="69"/>
      <c r="AL28" s="69"/>
      <c r="AM28" s="69"/>
      <c r="AN28" s="69"/>
      <c r="AO28" s="69"/>
      <c r="AP28" s="301"/>
      <c r="AQ28" s="659"/>
      <c r="AR28" s="304">
        <f>SUM(AF28:AQ28)</f>
        <v>0</v>
      </c>
      <c r="AS28" s="704"/>
      <c r="AT28" s="73"/>
      <c r="AU28" s="73"/>
      <c r="AV28" s="73"/>
      <c r="AW28" s="73"/>
      <c r="AX28" s="73"/>
      <c r="AY28" s="73"/>
      <c r="AZ28" s="73"/>
      <c r="BA28" s="73"/>
      <c r="BB28" s="73"/>
      <c r="BC28" s="661"/>
      <c r="BD28" s="73"/>
      <c r="BE28" s="662">
        <f>SUM(AS28:BD28)</f>
        <v>0</v>
      </c>
      <c r="BF28" s="663"/>
      <c r="BG28" s="77"/>
      <c r="BH28" s="77"/>
      <c r="BI28" s="77"/>
      <c r="BJ28" s="77"/>
      <c r="BK28" s="77"/>
      <c r="BL28" s="77"/>
      <c r="BM28" s="77"/>
      <c r="BN28" s="77"/>
      <c r="BO28" s="77"/>
      <c r="BP28" s="664"/>
      <c r="BQ28" s="77"/>
      <c r="BR28" s="665">
        <f>SUM(BF28:BQ28)</f>
        <v>0</v>
      </c>
      <c r="BS28" s="666"/>
      <c r="BT28" s="79"/>
      <c r="BU28" s="79"/>
      <c r="BV28" s="79"/>
      <c r="BW28" s="79"/>
      <c r="BX28" s="79"/>
      <c r="BY28" s="79"/>
      <c r="BZ28" s="79"/>
      <c r="CA28" s="79"/>
      <c r="CB28" s="79"/>
      <c r="CC28" s="298"/>
      <c r="CD28" s="79"/>
      <c r="CE28" s="667">
        <f>SUM(BS28:CD28)</f>
        <v>0</v>
      </c>
    </row>
    <row r="29" spans="1:83" s="504" customFormat="1" ht="16.5" customHeight="1" x14ac:dyDescent="0.25">
      <c r="A29" s="1" t="str">
        <f>C29&amp;-B29</f>
        <v>T-IFR160824-26</v>
      </c>
      <c r="B29" s="1">
        <v>26</v>
      </c>
      <c r="C29" s="58" t="s">
        <v>33</v>
      </c>
      <c r="D29" s="81" t="s">
        <v>34</v>
      </c>
      <c r="E29" s="705" t="s">
        <v>31</v>
      </c>
      <c r="F29" s="83"/>
      <c r="G29" s="84"/>
      <c r="H29" s="84"/>
      <c r="I29" s="84"/>
      <c r="J29" s="84"/>
      <c r="K29" s="84"/>
      <c r="L29" s="84"/>
      <c r="M29" s="84"/>
      <c r="N29" s="84"/>
      <c r="O29" s="178"/>
      <c r="P29" s="85"/>
      <c r="Q29" s="647"/>
      <c r="R29" s="648">
        <f>SUM(F29:Q29)</f>
        <v>0</v>
      </c>
      <c r="S29" s="87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105"/>
      <c r="AE29" s="321">
        <f>SUM(S29:AD29)</f>
        <v>0</v>
      </c>
      <c r="AF29" s="90"/>
      <c r="AG29" s="91"/>
      <c r="AH29" s="91"/>
      <c r="AI29" s="91"/>
      <c r="AJ29" s="91"/>
      <c r="AK29" s="91"/>
      <c r="AL29" s="91"/>
      <c r="AM29" s="91"/>
      <c r="AN29" s="91"/>
      <c r="AO29" s="91"/>
      <c r="AP29" s="92"/>
      <c r="AQ29" s="253"/>
      <c r="AR29" s="254">
        <f>SUM(AF29:AQ29)</f>
        <v>0</v>
      </c>
      <c r="AS29" s="706"/>
      <c r="AT29" s="97"/>
      <c r="AU29" s="97"/>
      <c r="AV29" s="97"/>
      <c r="AW29" s="97"/>
      <c r="AX29" s="97"/>
      <c r="AY29" s="97"/>
      <c r="AZ29" s="97"/>
      <c r="BA29" s="97"/>
      <c r="BB29" s="97"/>
      <c r="BC29" s="669"/>
      <c r="BD29" s="97"/>
      <c r="BE29" s="670">
        <f>SUM(AS29:BD29)</f>
        <v>0</v>
      </c>
      <c r="BF29" s="650"/>
      <c r="BG29" s="102"/>
      <c r="BH29" s="102"/>
      <c r="BI29" s="102"/>
      <c r="BJ29" s="102"/>
      <c r="BK29" s="102"/>
      <c r="BL29" s="102"/>
      <c r="BM29" s="102"/>
      <c r="BN29" s="102"/>
      <c r="BO29" s="102"/>
      <c r="BP29" s="671"/>
      <c r="BQ29" s="102"/>
      <c r="BR29" s="260">
        <f>SUM(BF29:BQ29)</f>
        <v>0</v>
      </c>
      <c r="BS29" s="672"/>
      <c r="BT29" s="105"/>
      <c r="BU29" s="105"/>
      <c r="BV29" s="105"/>
      <c r="BW29" s="105"/>
      <c r="BX29" s="105"/>
      <c r="BY29" s="105"/>
      <c r="BZ29" s="105"/>
      <c r="CA29" s="105"/>
      <c r="CB29" s="105"/>
      <c r="CC29" s="320"/>
      <c r="CD29" s="105"/>
      <c r="CE29" s="652">
        <f>SUM(BS29:CD29)</f>
        <v>0</v>
      </c>
    </row>
  </sheetData>
  <mergeCells count="3">
    <mergeCell ref="F1:R1"/>
    <mergeCell ref="BF1:BR1"/>
    <mergeCell ref="BS1:CE1"/>
  </mergeCells>
  <dataValidations count="3">
    <dataValidation type="list" allowBlank="1" showInputMessage="1" showErrorMessage="1" sqref="E14 E18 E27">
      <formula1>$D$1:$H$1</formula1>
    </dataValidation>
    <dataValidation type="list" allowBlank="1" showInputMessage="1" showErrorMessage="1" sqref="E2">
      <formula1>D$1:E$1</formula1>
    </dataValidation>
    <dataValidation type="list" allowBlank="1" showInputMessage="1" showErrorMessage="1" sqref="E3:E13 E19:E26 E15:E17 E28:E29">
      <formula1>$D$1:$G$1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CNP Daniel</vt:lpstr>
      <vt:lpstr>CNP Cathy</vt:lpstr>
      <vt:lpstr>CNLP Laure</vt:lpstr>
      <vt:lpstr>CNLP Sandra</vt:lpstr>
      <vt:lpstr>Consolidation souhaitee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2012-07-31T23:04:41Z</dcterms:modified>
</cp:coreProperties>
</file>