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9765"/>
  </bookViews>
  <sheets>
    <sheet name="Sheet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R8" i="1"/>
  <c r="R9" i="1"/>
  <c r="R10" i="1"/>
  <c r="R11" i="1"/>
</calcChain>
</file>

<file path=xl/sharedStrings.xml><?xml version="1.0" encoding="utf-8"?>
<sst xmlns="http://schemas.openxmlformats.org/spreadsheetml/2006/main" count="113" uniqueCount="41">
  <si>
    <t>NOM</t>
  </si>
  <si>
    <t>CAE</t>
  </si>
  <si>
    <t>ANNEE</t>
  </si>
  <si>
    <t>GENRE</t>
  </si>
  <si>
    <t>TITRE</t>
  </si>
  <si>
    <t>LANGUE</t>
  </si>
  <si>
    <t>VERSION</t>
  </si>
  <si>
    <t>QUAL DECL</t>
  </si>
  <si>
    <t>2E QUAL DECL</t>
  </si>
  <si>
    <t>NBR CO AUT OORS</t>
  </si>
  <si>
    <t>NBR CO AUT VERT</t>
  </si>
  <si>
    <t>NBR CO AUT BEW</t>
  </si>
  <si>
    <t>LIVRE?</t>
  </si>
  <si>
    <t>REED</t>
  </si>
  <si>
    <t>TIRAGE</t>
  </si>
  <si>
    <t>NBR PAGES</t>
  </si>
  <si>
    <t>Reflets Wallonie Buxelles N°39</t>
  </si>
  <si>
    <t>FR</t>
  </si>
  <si>
    <t>OORS</t>
  </si>
  <si>
    <t/>
  </si>
  <si>
    <t>N</t>
  </si>
  <si>
    <t>Reflets Wallonie Buxelles N°40</t>
  </si>
  <si>
    <t>Reflets Wallonie Bruxelles N°42</t>
  </si>
  <si>
    <t>Zelfdoding bij kinderen en jongeren: preventie en</t>
  </si>
  <si>
    <t>NL</t>
  </si>
  <si>
    <t>Y</t>
  </si>
  <si>
    <t>Suicide bereavement and postvention</t>
  </si>
  <si>
    <t>EN</t>
  </si>
  <si>
    <t>Religion and spirituality in online suicide bereavement</t>
  </si>
  <si>
    <t xml:space="preserve">Predictors of article impact in suicidology </t>
  </si>
  <si>
    <t>EDSC</t>
  </si>
  <si>
    <t>Leven en dood, kust en suicide</t>
  </si>
  <si>
    <t>Suicidepreventie, niets in de handen, niets in de mouwen</t>
  </si>
  <si>
    <t>LIT</t>
  </si>
  <si>
    <t>A</t>
  </si>
  <si>
    <t>min 5000</t>
  </si>
  <si>
    <t>max 1250</t>
  </si>
  <si>
    <t>obligatoire 500</t>
  </si>
  <si>
    <t>max 125</t>
  </si>
  <si>
    <t>PART</t>
  </si>
  <si>
    <t>Résultat à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</si>
</sst>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164" fontId="0" fillId="0" borderId="0" xfId="0" applyNumberFormat="1"/>
    <xf numFmtId="0" fontId="2" fillId="0" borderId="0" xfId="1" applyFont="1" applyBorder="1"/>
    <xf numFmtId="164" fontId="0" fillId="0" borderId="0" xfId="0" applyNumberFormat="1" applyFill="1" applyAlignment="1">
      <alignment horizontal="right"/>
    </xf>
    <xf numFmtId="0" fontId="3" fillId="0" borderId="0" xfId="0" applyFont="1"/>
    <xf numFmtId="0" fontId="1" fillId="0" borderId="0" xfId="0" applyFont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1219200</xdr:colOff>
      <xdr:row>17</xdr:row>
      <xdr:rowOff>19051</xdr:rowOff>
    </xdr:from>
    <xdr:to>
      <xdr:col>12</xdr:col>
      <xdr:colOff>333375</xdr:colOff>
      <xdr:row>26</xdr:row>
      <xdr:rowOff>76201</xdr:rowOff>
    </xdr:to>
    <xdr:sp macro="" textlink="">
      <xdr:nvSpPr>
        <xdr:cNvPr id="2" name="Rectangle 1"/>
        <xdr:cNvSpPr/>
      </xdr:nvSpPr>
      <xdr:spPr>
        <a:xfrm>
          <a:off x="4276725" y="3257551"/>
          <a:ext cx="5334000" cy="1771650"/>
        </a:xfrm>
        <a:prstGeom prst="rect">
          <a:avLst/>
        </a:prstGeom>
        <a:gradFill flip="none" rotWithShape="1">
          <a:gsLst>
            <a:gs pos="0">
              <a:schemeClr val="bg2">
                <a:lumMod val="25000"/>
                <a:shade val="30000"/>
                <a:satMod val="115000"/>
              </a:schemeClr>
            </a:gs>
            <a:gs pos="50000">
              <a:schemeClr val="bg2">
                <a:lumMod val="25000"/>
                <a:shade val="67500"/>
                <a:satMod val="115000"/>
              </a:schemeClr>
            </a:gs>
            <a:gs pos="100000">
              <a:schemeClr val="bg2">
                <a:lumMod val="25000"/>
                <a:shade val="100000"/>
                <a:satMod val="115000"/>
              </a:schemeClr>
            </a:gs>
          </a:gsLst>
          <a:lin ang="2700000" scaled="1"/>
          <a:tileRect/>
        </a:gradFill>
        <a:ln>
          <a:noFill/>
        </a:ln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une œuvre LIT ou AUTRE est un livre en FR &amp; NL le tirage minimum est 1500</a:t>
          </a:r>
        </a:p>
        <a:p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une œuvre LIT ou AUTRE est un livre Autre Langue le tirage maximum est 400</a:t>
          </a:r>
        </a:p>
        <a:p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une œuvre LIT ou AUTRE FR &amp; NL n’est pas un livre le tirage est d'office de 500 </a:t>
          </a:r>
        </a:p>
        <a:p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une oeuvre LIT ou AUTRE Autre Langue n’est pas un livre le tirage est  maximum 125</a:t>
          </a:r>
        </a:p>
        <a:p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une œuvre EDSC est un livre FR,NL et ENG le tirage minimum est 5000</a:t>
          </a:r>
        </a:p>
        <a:p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une œuvre EDSC est un livre autre langue le tirage maximum est 1250</a:t>
          </a:r>
        </a:p>
        <a:p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une œuvre non livre est EDSC FR,NL et ENG le tirage est d'office de 500</a:t>
          </a:r>
        </a:p>
        <a:p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une œuvre non livre est EDSC ou Autre Langue le tirage est maximum 125</a:t>
          </a:r>
        </a:p>
        <a:p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Pour les œuvres PART,PHOTO,TJ &amp; VIS le tirage est toujours à 1</a:t>
          </a:r>
        </a:p>
        <a:p>
          <a:pPr algn="l"/>
          <a:endParaRPr lang="fr-BE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zoomScale="70" zoomScaleNormal="70" workbookViewId="0">
      <selection activeCell="I8" sqref="I8"/>
    </sheetView>
  </sheetViews>
  <sheetFormatPr baseColWidth="10" defaultColWidth="9.140625" defaultRowHeight="15" x14ac:dyDescent="0.25"/>
  <cols>
    <col min="1" max="1" width="6" bestFit="1" customWidth="1"/>
    <col min="2" max="2" width="12.42578125" bestFit="1" customWidth="1"/>
    <col min="3" max="3" width="8.140625" bestFit="1" customWidth="1"/>
    <col min="4" max="4" width="8.28515625" bestFit="1" customWidth="1"/>
    <col min="5" max="5" width="32.7109375" customWidth="1"/>
    <col min="6" max="6" width="9.7109375" bestFit="1" customWidth="1"/>
    <col min="7" max="7" width="10.28515625" bestFit="1" customWidth="1"/>
    <col min="8" max="8" width="12.85546875" bestFit="1" customWidth="1"/>
    <col min="9" max="9" width="15.7109375" bestFit="1" customWidth="1"/>
    <col min="10" max="10" width="20.28515625" bestFit="1" customWidth="1"/>
    <col min="11" max="11" width="19.28515625" bestFit="1" customWidth="1"/>
    <col min="12" max="12" width="18.5703125" bestFit="1" customWidth="1"/>
    <col min="13" max="13" width="8.28515625" bestFit="1" customWidth="1"/>
    <col min="14" max="14" width="6.7109375" bestFit="1" customWidth="1"/>
    <col min="15" max="15" width="8.7109375" bestFit="1" customWidth="1"/>
    <col min="16" max="16" width="13.140625" bestFit="1" customWidth="1"/>
    <col min="17" max="17" width="15.7109375" bestFit="1" customWidth="1"/>
  </cols>
  <sheetData>
    <row r="1" spans="1:18" x14ac:dyDescent="0.25">
      <c r="A1" t="s">
        <v>0</v>
      </c>
      <c r="B1" s="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s="5" t="s">
        <v>40</v>
      </c>
    </row>
    <row r="2" spans="1:18" x14ac:dyDescent="0.25">
      <c r="A2" s="2"/>
      <c r="B2" s="3">
        <v>132417015</v>
      </c>
      <c r="C2">
        <v>2014</v>
      </c>
      <c r="D2" t="s">
        <v>33</v>
      </c>
      <c r="E2" t="s">
        <v>16</v>
      </c>
      <c r="F2" t="s">
        <v>17</v>
      </c>
      <c r="G2" t="s">
        <v>18</v>
      </c>
      <c r="H2" t="s">
        <v>18</v>
      </c>
      <c r="I2" t="s">
        <v>19</v>
      </c>
      <c r="J2" t="s">
        <v>19</v>
      </c>
      <c r="K2" t="s">
        <v>19</v>
      </c>
      <c r="L2" t="s">
        <v>19</v>
      </c>
      <c r="M2" t="s">
        <v>25</v>
      </c>
      <c r="N2" t="s">
        <v>20</v>
      </c>
      <c r="O2">
        <v>1</v>
      </c>
      <c r="P2">
        <v>3</v>
      </c>
      <c r="Q2" s="5">
        <v>1500</v>
      </c>
      <c r="R2">
        <f t="shared" ref="R2:R9" si="0">IF(OR(D2="PART",D2="PHOTO",D2="TJ",D2="VIS"),1,
IF(AND(OR(D2="LIT",D2="AUTRE"),F2="A",M2="N"),125,
IF(AND(OR(D2="LIT",D2="AUTRE"),F2="A",M2="Y"),400,
IF(AND(OR(D2="LIT",D2="AUTRE"),F2="NL",M2="N"),500,
IF(AND(OR(D2="LIT",D2="AUTRE"),F2="FR",M2="N"),500,
IF(AND(D2="LIT",(OR(F2="FR",F2="NL")),M2="Y"),1500,
IF(AND(D2="EDSC",F2="A",M2="Y"),1250,
IF(AND(D2="EDSC",(OR(F2="FR",F2="NL")),M2="Y"),5000,
IF(AND(D2="EDSC",(OR(F2="FR",F2="NL",F2="EN")),M2="N"),500,
IF(AND(D2="EDSC",F2="A",M2="N"),125,
""))))))))))</f>
        <v>1500</v>
      </c>
    </row>
    <row r="3" spans="1:18" x14ac:dyDescent="0.25">
      <c r="A3" s="2"/>
      <c r="B3" s="3">
        <v>132417015</v>
      </c>
      <c r="C3">
        <v>2014</v>
      </c>
      <c r="D3" t="s">
        <v>33</v>
      </c>
      <c r="E3" t="s">
        <v>21</v>
      </c>
      <c r="F3" t="s">
        <v>34</v>
      </c>
      <c r="G3" t="s">
        <v>18</v>
      </c>
      <c r="H3" t="s">
        <v>18</v>
      </c>
      <c r="I3" t="s">
        <v>19</v>
      </c>
      <c r="J3" t="s">
        <v>19</v>
      </c>
      <c r="K3" t="s">
        <v>19</v>
      </c>
      <c r="L3" t="s">
        <v>19</v>
      </c>
      <c r="M3" t="s">
        <v>25</v>
      </c>
      <c r="N3" t="s">
        <v>20</v>
      </c>
      <c r="O3">
        <v>1</v>
      </c>
      <c r="P3">
        <v>5</v>
      </c>
      <c r="Q3" s="5">
        <v>400</v>
      </c>
      <c r="R3">
        <f t="shared" si="0"/>
        <v>400</v>
      </c>
    </row>
    <row r="4" spans="1:18" x14ac:dyDescent="0.25">
      <c r="A4" s="2"/>
      <c r="B4" s="3">
        <v>132417015</v>
      </c>
      <c r="C4">
        <v>2014</v>
      </c>
      <c r="D4" t="s">
        <v>33</v>
      </c>
      <c r="E4" t="s">
        <v>22</v>
      </c>
      <c r="F4" t="s">
        <v>17</v>
      </c>
      <c r="G4" t="s">
        <v>18</v>
      </c>
      <c r="H4" t="s">
        <v>18</v>
      </c>
      <c r="I4" t="s">
        <v>19</v>
      </c>
      <c r="J4" t="s">
        <v>19</v>
      </c>
      <c r="K4" t="s">
        <v>19</v>
      </c>
      <c r="L4" t="s">
        <v>19</v>
      </c>
      <c r="M4" t="s">
        <v>20</v>
      </c>
      <c r="N4" t="s">
        <v>20</v>
      </c>
      <c r="O4">
        <v>1</v>
      </c>
      <c r="P4">
        <v>13</v>
      </c>
      <c r="Q4" s="5">
        <v>500</v>
      </c>
      <c r="R4">
        <f t="shared" si="0"/>
        <v>500</v>
      </c>
    </row>
    <row r="5" spans="1:18" x14ac:dyDescent="0.25">
      <c r="A5" s="4"/>
      <c r="B5" s="1">
        <v>289090334</v>
      </c>
      <c r="C5">
        <v>2014</v>
      </c>
      <c r="D5" t="s">
        <v>33</v>
      </c>
      <c r="E5" t="s">
        <v>23</v>
      </c>
      <c r="F5" t="s">
        <v>34</v>
      </c>
      <c r="H5" t="s">
        <v>18</v>
      </c>
      <c r="I5" t="s">
        <v>19</v>
      </c>
      <c r="J5">
        <v>2</v>
      </c>
      <c r="K5" t="s">
        <v>19</v>
      </c>
      <c r="L5" t="s">
        <v>19</v>
      </c>
      <c r="M5" t="s">
        <v>20</v>
      </c>
      <c r="N5" t="s">
        <v>20</v>
      </c>
      <c r="O5">
        <v>5000</v>
      </c>
      <c r="P5">
        <v>359</v>
      </c>
      <c r="Q5" s="5">
        <v>125</v>
      </c>
      <c r="R5">
        <f t="shared" si="0"/>
        <v>125</v>
      </c>
    </row>
    <row r="6" spans="1:18" x14ac:dyDescent="0.25">
      <c r="A6" s="4"/>
      <c r="B6" s="1">
        <v>289090334</v>
      </c>
      <c r="C6">
        <v>2014</v>
      </c>
      <c r="D6" t="s">
        <v>30</v>
      </c>
      <c r="E6" t="s">
        <v>26</v>
      </c>
      <c r="F6" t="s">
        <v>17</v>
      </c>
      <c r="G6" t="s">
        <v>18</v>
      </c>
      <c r="H6" t="s">
        <v>18</v>
      </c>
      <c r="I6" t="s">
        <v>19</v>
      </c>
      <c r="K6" t="s">
        <v>19</v>
      </c>
      <c r="L6" t="s">
        <v>19</v>
      </c>
      <c r="M6" t="s">
        <v>25</v>
      </c>
      <c r="N6" t="s">
        <v>20</v>
      </c>
      <c r="O6">
        <v>500</v>
      </c>
      <c r="P6">
        <v>11</v>
      </c>
      <c r="Q6" s="5" t="s">
        <v>35</v>
      </c>
      <c r="R6">
        <f t="shared" si="0"/>
        <v>5000</v>
      </c>
    </row>
    <row r="7" spans="1:18" x14ac:dyDescent="0.25">
      <c r="A7" s="4"/>
      <c r="B7" s="1">
        <v>289090334</v>
      </c>
      <c r="C7">
        <v>2014</v>
      </c>
      <c r="D7" t="s">
        <v>30</v>
      </c>
      <c r="E7" t="s">
        <v>28</v>
      </c>
      <c r="F7" t="s">
        <v>34</v>
      </c>
      <c r="G7" t="s">
        <v>18</v>
      </c>
      <c r="H7" t="s">
        <v>18</v>
      </c>
      <c r="I7" t="s">
        <v>19</v>
      </c>
      <c r="J7">
        <v>2</v>
      </c>
      <c r="K7" t="s">
        <v>19</v>
      </c>
      <c r="L7" t="s">
        <v>19</v>
      </c>
      <c r="M7" t="s">
        <v>25</v>
      </c>
      <c r="N7" t="s">
        <v>20</v>
      </c>
      <c r="O7">
        <v>500</v>
      </c>
      <c r="P7">
        <v>8</v>
      </c>
      <c r="Q7" s="5" t="s">
        <v>36</v>
      </c>
      <c r="R7">
        <f t="shared" si="0"/>
        <v>1250</v>
      </c>
    </row>
    <row r="8" spans="1:18" x14ac:dyDescent="0.25">
      <c r="A8" s="4"/>
      <c r="B8" s="1">
        <v>289090334</v>
      </c>
      <c r="C8">
        <v>2014</v>
      </c>
      <c r="D8" t="s">
        <v>30</v>
      </c>
      <c r="E8" t="s">
        <v>29</v>
      </c>
      <c r="F8" t="s">
        <v>27</v>
      </c>
      <c r="G8" t="s">
        <v>18</v>
      </c>
      <c r="H8" t="s">
        <v>18</v>
      </c>
      <c r="I8" t="s">
        <v>19</v>
      </c>
      <c r="J8">
        <v>2</v>
      </c>
      <c r="K8" t="s">
        <v>19</v>
      </c>
      <c r="L8" t="s">
        <v>19</v>
      </c>
      <c r="M8" t="s">
        <v>20</v>
      </c>
      <c r="N8" t="s">
        <v>20</v>
      </c>
      <c r="O8">
        <v>234</v>
      </c>
      <c r="P8">
        <v>7</v>
      </c>
      <c r="Q8" s="5" t="s">
        <v>37</v>
      </c>
      <c r="R8">
        <f t="shared" si="0"/>
        <v>500</v>
      </c>
    </row>
    <row r="9" spans="1:18" x14ac:dyDescent="0.25">
      <c r="A9" s="4"/>
      <c r="B9" s="1">
        <v>289090334</v>
      </c>
      <c r="C9">
        <v>2014</v>
      </c>
      <c r="D9" t="s">
        <v>30</v>
      </c>
      <c r="E9" t="s">
        <v>31</v>
      </c>
      <c r="F9" t="s">
        <v>34</v>
      </c>
      <c r="G9" t="s">
        <v>18</v>
      </c>
      <c r="H9" t="s">
        <v>18</v>
      </c>
      <c r="I9" t="s">
        <v>19</v>
      </c>
      <c r="J9">
        <v>1</v>
      </c>
      <c r="K9" t="s">
        <v>19</v>
      </c>
      <c r="L9" t="s">
        <v>19</v>
      </c>
      <c r="M9" t="s">
        <v>20</v>
      </c>
      <c r="N9" t="s">
        <v>20</v>
      </c>
      <c r="O9">
        <v>500</v>
      </c>
      <c r="P9">
        <v>8</v>
      </c>
      <c r="Q9" s="5" t="s">
        <v>38</v>
      </c>
      <c r="R9">
        <f t="shared" si="0"/>
        <v>125</v>
      </c>
    </row>
    <row r="10" spans="1:18" x14ac:dyDescent="0.25">
      <c r="A10" s="4"/>
      <c r="B10" s="1">
        <v>289090334</v>
      </c>
      <c r="C10">
        <v>2014</v>
      </c>
      <c r="D10" t="s">
        <v>39</v>
      </c>
      <c r="E10" t="s">
        <v>32</v>
      </c>
      <c r="F10" t="s">
        <v>24</v>
      </c>
      <c r="G10" t="s">
        <v>18</v>
      </c>
      <c r="H10" t="s">
        <v>18</v>
      </c>
      <c r="I10" t="s">
        <v>19</v>
      </c>
      <c r="K10" t="s">
        <v>19</v>
      </c>
      <c r="L10" t="s">
        <v>19</v>
      </c>
      <c r="M10" t="s">
        <v>20</v>
      </c>
      <c r="N10" t="s">
        <v>20</v>
      </c>
      <c r="O10">
        <v>500</v>
      </c>
      <c r="P10">
        <v>2</v>
      </c>
      <c r="Q10" s="5">
        <v>1</v>
      </c>
      <c r="R10">
        <f>IF(OR(D10="PART",D10="PHOTO",D10="TJ",D10="VIS"),1,
IF(AND(OR(D10="LIT",D10="AUTRE"),F10="A",M10="N"),125,
IF(AND(OR(D10="LIT",D10="AUTRE"),F10="A",M10="Y"),400,
IF(AND(OR(D10="LIT",D10="AUTRE"),F10="NL",M10="N"),500,
IF(AND(OR(D10="LIT",D10="AUTRE"),F10="FR",M10="N"),500,
IF(AND(D10="LIT",(OR(F10="FR",F10="NL")),M10="Y"),1500,
IF(AND(D10="EDSC",F10="A",M10="Y"),1250,
IF(AND(D10="EDSC",(OR(F10="FR",F10="NL")),M10="Y"),5000,
IF(AND(D10="EDSC",(OR(F10="FR",F10="NL",F10="EN")),M10="N"),500,
IF(AND(D10="EDSC",F10="A",M10="N"),125,
""))))))))))</f>
        <v>1</v>
      </c>
    </row>
    <row r="11" spans="1:18" x14ac:dyDescent="0.25">
      <c r="R11" t="str">
        <f t="shared" ref="R9:R11" si="1">IF(OR(D11="PART",D11="PHOTO",D11="TJ",D11="VIS"),1,
IF(AND(OR(D11="LIT",D11="AUTRE"),F11="A",M11="N"),125,
IF(AND(OR(D11="LIT",D11="AUTRE"),F11="A",M11="Y"),400,
IF(AND(OR(D11="LIT",D11="AUTRE"),F11="NL",M11="N"),500,
IF(AND(OR(D11="LIT",D11="AUTRE"),F11="FR",M11="N"),500,
IF(AND(D11="LIT",(OR(F11="FR",F11="NL")),M11="Y"),1500,
IF(AND(D11="EDSC",F11="A",M11="Y"),1250,
IF(AND(D11="EDSC",(OR(F11="FR",F11="NL")),M11="Y"),5000,
IF(AND(D11="EDSC",(OR(F11="FR",F11="NL")),M11="N"),5000,
"")))))))))</f>
        <v/>
      </c>
    </row>
  </sheetData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SABAM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Crins</dc:creator>
  <cp:lastModifiedBy>Alexandra Durand</cp:lastModifiedBy>
  <dcterms:created xsi:type="dcterms:W3CDTF">2015-11-06T07:32:06Z</dcterms:created>
  <dcterms:modified xsi:type="dcterms:W3CDTF">2015-11-10T14:30:55Z</dcterms:modified>
</cp:coreProperties>
</file>