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4000" windowHeight="952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1" l="1"/>
  <c r="I3" i="1"/>
  <c r="H35" i="1" l="1"/>
  <c r="I34" i="1"/>
  <c r="I33" i="1"/>
  <c r="I32" i="1"/>
  <c r="I31" i="1"/>
  <c r="I30" i="1"/>
  <c r="I29" i="1"/>
  <c r="I36" i="1" s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7" i="1"/>
  <c r="I6" i="1"/>
  <c r="I5" i="1"/>
  <c r="I4" i="1"/>
  <c r="I8" i="1" l="1"/>
  <c r="I28" i="1"/>
  <c r="I38" i="1"/>
</calcChain>
</file>

<file path=xl/sharedStrings.xml><?xml version="1.0" encoding="utf-8"?>
<sst xmlns="http://schemas.openxmlformats.org/spreadsheetml/2006/main" count="121" uniqueCount="87">
  <si>
    <t>Catégorie</t>
  </si>
  <si>
    <t>Emplacement</t>
  </si>
  <si>
    <t xml:space="preserve">Référence </t>
  </si>
  <si>
    <t xml:space="preserve">Désignation </t>
  </si>
  <si>
    <t>Unité</t>
  </si>
  <si>
    <t>Stock Initial</t>
  </si>
  <si>
    <t>Stock minimal</t>
  </si>
  <si>
    <t>Prix unit HT</t>
  </si>
  <si>
    <t>Total HT</t>
  </si>
  <si>
    <t>Embouteillage</t>
  </si>
  <si>
    <t>-</t>
  </si>
  <si>
    <t>BT35</t>
  </si>
  <si>
    <t>Bouteille 35 cl</t>
  </si>
  <si>
    <t>BTAPOTEK20</t>
  </si>
  <si>
    <t>Bouteille Apotheker 20cl</t>
  </si>
  <si>
    <t>BTAPOTEK4</t>
  </si>
  <si>
    <t>Bouteille Apotheker 4cl</t>
  </si>
  <si>
    <t>BTPET50</t>
  </si>
  <si>
    <t>Bouteille Lys 50cl</t>
  </si>
  <si>
    <t>BOUCHON20</t>
  </si>
  <si>
    <t>Bouchon 20cl</t>
  </si>
  <si>
    <t>BOUCHON4</t>
  </si>
  <si>
    <t>Bouchon 4cl</t>
  </si>
  <si>
    <t>sous total</t>
  </si>
  <si>
    <t>Conditionnement</t>
  </si>
  <si>
    <t>CAP</t>
  </si>
  <si>
    <t>Capsule plastique</t>
  </si>
  <si>
    <t>ETIQ3ANS35</t>
  </si>
  <si>
    <t>Etiquette 3 ans 35cl</t>
  </si>
  <si>
    <t>ETIQ3ANS20</t>
  </si>
  <si>
    <t>Etiquette 3 ans 20cl</t>
  </si>
  <si>
    <t>ETIQ3ANS4</t>
  </si>
  <si>
    <t>Etiquette 3 ans 4cl</t>
  </si>
  <si>
    <t>ETIQ6ANS20</t>
  </si>
  <si>
    <t>Etiquette 6 ans 20cl</t>
  </si>
  <si>
    <t>ETIQ6ANS4</t>
  </si>
  <si>
    <t>Etiquette 6 ans 4cl</t>
  </si>
  <si>
    <t>ETIQ10ANS20</t>
  </si>
  <si>
    <t>Etiquette 10 ans 20cl</t>
  </si>
  <si>
    <t>ETIQ10ANS4</t>
  </si>
  <si>
    <t>Etiquette 10 ans 4cl</t>
  </si>
  <si>
    <t>ETIQRESFAB50</t>
  </si>
  <si>
    <t>Etiquette Reserve de Fab 50</t>
  </si>
  <si>
    <t>CACHET</t>
  </si>
  <si>
    <t>Cachets Tricolore</t>
  </si>
  <si>
    <t>CANISTER</t>
  </si>
  <si>
    <t>Canister 20 cl</t>
  </si>
  <si>
    <t>CARTON12</t>
  </si>
  <si>
    <t>Carton de 12</t>
  </si>
  <si>
    <t>INTERCAL12</t>
  </si>
  <si>
    <t>Intercalaire de 12</t>
  </si>
  <si>
    <t>CARTON6</t>
  </si>
  <si>
    <t>Carton de 6</t>
  </si>
  <si>
    <t>INTERCAL6</t>
  </si>
  <si>
    <t>Intercalaire de 6</t>
  </si>
  <si>
    <t>CAISSEREGROUP</t>
  </si>
  <si>
    <t>Caisse pour pack 30</t>
  </si>
  <si>
    <t>SACKRAFTPETIT</t>
  </si>
  <si>
    <t>Sac kraft petit format</t>
  </si>
  <si>
    <t>SACKRAFTGRAND</t>
  </si>
  <si>
    <t>Sac kraft grand format</t>
  </si>
  <si>
    <t>Divers</t>
  </si>
  <si>
    <t>PIPETTE</t>
  </si>
  <si>
    <t>Pipettes dégustation</t>
  </si>
  <si>
    <t>CUILLER</t>
  </si>
  <si>
    <t>Cuillers noires</t>
  </si>
  <si>
    <t>LEAFLET</t>
  </si>
  <si>
    <t>Leaflet</t>
  </si>
  <si>
    <t>DOUELLE</t>
  </si>
  <si>
    <t>Douelles</t>
  </si>
  <si>
    <t xml:space="preserve">SCOTCH </t>
  </si>
  <si>
    <t>Scotch kraft</t>
  </si>
  <si>
    <t>FILMPLASTIQUE</t>
  </si>
  <si>
    <t>Film plastique pour palette</t>
  </si>
  <si>
    <t>COFFRET</t>
  </si>
  <si>
    <t>Coffrets</t>
  </si>
  <si>
    <t>Total</t>
  </si>
  <si>
    <t>Date</t>
  </si>
  <si>
    <t>Type (In/Out)</t>
  </si>
  <si>
    <t>Réf commande</t>
  </si>
  <si>
    <t>Fournisseur/Client</t>
  </si>
  <si>
    <t>Article (Ref - Désignation)</t>
  </si>
  <si>
    <t>Quantité</t>
  </si>
  <si>
    <t>Prix unité</t>
  </si>
  <si>
    <t>Prix Total</t>
  </si>
  <si>
    <t>Alerte Sotck</t>
  </si>
  <si>
    <t>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</si>
</sst>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-* #,##0.0000\ &quot;€&quot;_-;\-* #,##0.0000\ &quot;€&quot;_-;_-* &quot;-&quot;??\ &quot;€&quot;_-;_-@_-"/>
    <numFmt numFmtId="165" formatCode="_-* #,##0.000\ [$€-40C]_-;\-* #,##0.0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2"/>
      <color rgb="FF3030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2" fillId="2" borderId="0" xfId="0" applyFont="1" applyFill="1"/>
    <xf numFmtId="3" fontId="2" fillId="2" borderId="0" xfId="0" applyNumberFormat="1" applyFont="1" applyFill="1"/>
    <xf numFmtId="164" fontId="2" fillId="2" borderId="0" xfId="1" applyNumberFormat="1" applyFont="1" applyFill="1"/>
    <xf numFmtId="0" fontId="3" fillId="0" borderId="0" xfId="0" applyFont="1"/>
    <xf numFmtId="3" fontId="3" fillId="0" borderId="0" xfId="0" applyNumberFormat="1" applyFont="1"/>
    <xf numFmtId="164" fontId="3" fillId="0" borderId="0" xfId="1" applyNumberFormat="1" applyFont="1"/>
    <xf numFmtId="44" fontId="3" fillId="0" borderId="0" xfId="1" applyNumberFormat="1" applyFont="1"/>
    <xf numFmtId="164" fontId="4" fillId="3" borderId="0" xfId="1" applyNumberFormat="1" applyFont="1" applyFill="1" applyAlignment="1">
      <alignment horizontal="right" vertical="center"/>
    </xf>
    <xf numFmtId="44" fontId="4" fillId="3" borderId="0" xfId="1" applyNumberFormat="1" applyFont="1" applyFill="1"/>
    <xf numFmtId="164" fontId="4" fillId="4" borderId="0" xfId="1" applyNumberFormat="1" applyFont="1" applyFill="1" applyAlignment="1">
      <alignment horizontal="right" vertical="center"/>
    </xf>
    <xf numFmtId="44" fontId="4" fillId="4" borderId="0" xfId="1" applyNumberFormat="1" applyFont="1" applyFill="1"/>
    <xf numFmtId="165" fontId="2" fillId="2" borderId="0" xfId="1" applyNumberFormat="1" applyFont="1" applyFill="1" applyAlignment="1">
      <alignment horizontal="right" vertical="center"/>
    </xf>
    <xf numFmtId="16" fontId="3" fillId="0" borderId="0" xfId="0" applyNumberFormat="1" applyFont="1"/>
    <xf numFmtId="165" fontId="3" fillId="0" borderId="0" xfId="1" applyNumberFormat="1" applyFont="1"/>
    <xf numFmtId="0" fontId="5" fillId="0" borderId="0" xfId="0" applyFont="1"/>
  </cellXfs>
  <cellStyles count="2">
    <cellStyle name="Monétaire" xfId="1" builtinId="4"/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K32" sqref="K32"/>
    </sheetView>
  </sheetViews>
  <sheetFormatPr baseColWidth="10" defaultRowHeight="14.25" x14ac:dyDescent="0.2"/>
  <cols>
    <col min="1" max="1" width="16.85546875" style="4" bestFit="1" customWidth="1"/>
    <col min="2" max="2" width="14.5703125" style="4" bestFit="1" customWidth="1"/>
    <col min="3" max="3" width="19.7109375" style="4" bestFit="1" customWidth="1"/>
    <col min="4" max="4" width="27.85546875" style="4" bestFit="1" customWidth="1"/>
    <col min="5" max="5" width="11.42578125" style="5"/>
    <col min="6" max="6" width="12.7109375" style="5" bestFit="1" customWidth="1"/>
    <col min="7" max="7" width="14.85546875" style="4" bestFit="1" customWidth="1"/>
    <col min="8" max="8" width="13" style="6" bestFit="1" customWidth="1"/>
    <col min="9" max="9" width="14.42578125" style="7" bestFit="1" customWidth="1"/>
    <col min="10" max="16384" width="11.42578125" style="4"/>
  </cols>
  <sheetData>
    <row r="1" spans="1:9" ht="1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  <c r="H1" s="3" t="s">
        <v>7</v>
      </c>
      <c r="I1" s="1" t="s">
        <v>8</v>
      </c>
    </row>
    <row r="2" spans="1:9" x14ac:dyDescent="0.2">
      <c r="A2" s="4" t="s">
        <v>9</v>
      </c>
      <c r="B2" s="4" t="s">
        <v>10</v>
      </c>
      <c r="C2" s="4" t="s">
        <v>11</v>
      </c>
      <c r="D2" s="4" t="s">
        <v>12</v>
      </c>
      <c r="E2" s="5">
        <v>0</v>
      </c>
      <c r="F2" s="5">
        <v>0</v>
      </c>
      <c r="G2" s="4">
        <v>0</v>
      </c>
    </row>
    <row r="3" spans="1:9" x14ac:dyDescent="0.2">
      <c r="A3" s="4" t="s">
        <v>9</v>
      </c>
      <c r="C3" s="4" t="s">
        <v>13</v>
      </c>
      <c r="D3" s="4" t="s">
        <v>14</v>
      </c>
      <c r="E3" s="5">
        <v>3442</v>
      </c>
      <c r="F3" s="5">
        <v>3920</v>
      </c>
      <c r="G3" s="4">
        <v>200</v>
      </c>
      <c r="H3" s="6">
        <v>0.5222</v>
      </c>
      <c r="I3" s="7">
        <f>H3*E3</f>
        <v>1797.4123999999999</v>
      </c>
    </row>
    <row r="4" spans="1:9" x14ac:dyDescent="0.2">
      <c r="A4" s="4" t="s">
        <v>9</v>
      </c>
      <c r="C4" s="4" t="s">
        <v>15</v>
      </c>
      <c r="D4" s="4" t="s">
        <v>16</v>
      </c>
      <c r="E4" s="5">
        <v>1522</v>
      </c>
      <c r="F4" s="5">
        <v>698</v>
      </c>
      <c r="G4" s="4">
        <v>200</v>
      </c>
      <c r="H4" s="6">
        <v>0.503</v>
      </c>
      <c r="I4" s="7">
        <f t="shared" ref="I4:I35" si="0">H4*E4</f>
        <v>765.56600000000003</v>
      </c>
    </row>
    <row r="5" spans="1:9" x14ac:dyDescent="0.2">
      <c r="A5" s="4" t="s">
        <v>9</v>
      </c>
      <c r="C5" s="4" t="s">
        <v>17</v>
      </c>
      <c r="D5" s="4" t="s">
        <v>18</v>
      </c>
      <c r="E5" s="5">
        <v>1079</v>
      </c>
      <c r="F5" s="5">
        <v>2475</v>
      </c>
      <c r="G5" s="4">
        <v>200</v>
      </c>
      <c r="H5" s="6">
        <v>0.22</v>
      </c>
      <c r="I5" s="7">
        <f t="shared" si="0"/>
        <v>237.38</v>
      </c>
    </row>
    <row r="6" spans="1:9" x14ac:dyDescent="0.2">
      <c r="A6" s="4" t="s">
        <v>9</v>
      </c>
      <c r="C6" s="4" t="s">
        <v>19</v>
      </c>
      <c r="D6" s="4" t="s">
        <v>20</v>
      </c>
      <c r="E6" s="5">
        <v>4522</v>
      </c>
      <c r="F6" s="5">
        <v>5000</v>
      </c>
      <c r="G6" s="4">
        <v>200</v>
      </c>
      <c r="H6" s="6">
        <v>0.26500000000000001</v>
      </c>
      <c r="I6" s="7">
        <f t="shared" si="0"/>
        <v>1198.3300000000002</v>
      </c>
    </row>
    <row r="7" spans="1:9" x14ac:dyDescent="0.2">
      <c r="A7" s="4" t="s">
        <v>9</v>
      </c>
      <c r="C7" s="4" t="s">
        <v>21</v>
      </c>
      <c r="D7" s="4" t="s">
        <v>22</v>
      </c>
      <c r="E7" s="5">
        <v>1304</v>
      </c>
      <c r="F7" s="5">
        <v>2094</v>
      </c>
      <c r="G7" s="4">
        <v>200</v>
      </c>
      <c r="H7" s="6">
        <v>0.1719</v>
      </c>
      <c r="I7" s="7">
        <f t="shared" si="0"/>
        <v>224.1576</v>
      </c>
    </row>
    <row r="8" spans="1:9" x14ac:dyDescent="0.2">
      <c r="A8" s="4" t="s">
        <v>9</v>
      </c>
      <c r="H8" s="8" t="s">
        <v>23</v>
      </c>
      <c r="I8" s="9">
        <f>SUBTOTAL(9,I3:I7)</f>
        <v>4222.8459999999995</v>
      </c>
    </row>
    <row r="9" spans="1:9" x14ac:dyDescent="0.2">
      <c r="A9" s="4" t="s">
        <v>24</v>
      </c>
      <c r="C9" s="4" t="s">
        <v>25</v>
      </c>
      <c r="D9" s="4" t="s">
        <v>26</v>
      </c>
      <c r="E9" s="5">
        <v>3216</v>
      </c>
      <c r="F9" s="5">
        <v>10000</v>
      </c>
      <c r="G9" s="4">
        <v>200</v>
      </c>
      <c r="H9" s="6">
        <v>0.47610000000000002</v>
      </c>
      <c r="I9" s="7">
        <f t="shared" si="0"/>
        <v>1531.1376</v>
      </c>
    </row>
    <row r="10" spans="1:9" x14ac:dyDescent="0.2">
      <c r="A10" s="4" t="s">
        <v>24</v>
      </c>
      <c r="C10" s="4" t="s">
        <v>27</v>
      </c>
      <c r="D10" s="4" t="s">
        <v>28</v>
      </c>
      <c r="E10" s="5">
        <v>1500</v>
      </c>
      <c r="G10" s="4">
        <v>200</v>
      </c>
      <c r="H10" s="6">
        <v>0.219</v>
      </c>
      <c r="I10" s="7">
        <f t="shared" si="0"/>
        <v>328.5</v>
      </c>
    </row>
    <row r="11" spans="1:9" x14ac:dyDescent="0.2">
      <c r="A11" s="4" t="s">
        <v>24</v>
      </c>
      <c r="C11" s="4" t="s">
        <v>29</v>
      </c>
      <c r="D11" s="4" t="s">
        <v>30</v>
      </c>
      <c r="E11" s="5">
        <v>0</v>
      </c>
      <c r="H11" s="6">
        <v>0.219</v>
      </c>
      <c r="I11" s="7">
        <f t="shared" si="0"/>
        <v>0</v>
      </c>
    </row>
    <row r="12" spans="1:9" x14ac:dyDescent="0.2">
      <c r="A12" s="4" t="s">
        <v>24</v>
      </c>
      <c r="C12" s="4" t="s">
        <v>31</v>
      </c>
      <c r="D12" s="4" t="s">
        <v>32</v>
      </c>
      <c r="E12" s="5">
        <v>2330</v>
      </c>
      <c r="H12" s="6">
        <v>0.219</v>
      </c>
      <c r="I12" s="7">
        <f t="shared" si="0"/>
        <v>510.27</v>
      </c>
    </row>
    <row r="13" spans="1:9" x14ac:dyDescent="0.2">
      <c r="A13" s="4" t="s">
        <v>24</v>
      </c>
      <c r="C13" s="4" t="s">
        <v>33</v>
      </c>
      <c r="D13" s="4" t="s">
        <v>34</v>
      </c>
      <c r="E13" s="5">
        <v>1050</v>
      </c>
      <c r="H13" s="6">
        <v>0.219</v>
      </c>
      <c r="I13" s="7">
        <f t="shared" si="0"/>
        <v>229.95</v>
      </c>
    </row>
    <row r="14" spans="1:9" x14ac:dyDescent="0.2">
      <c r="A14" s="4" t="s">
        <v>24</v>
      </c>
      <c r="C14" s="4" t="s">
        <v>35</v>
      </c>
      <c r="D14" s="4" t="s">
        <v>36</v>
      </c>
      <c r="E14" s="5">
        <v>437</v>
      </c>
      <c r="H14" s="6">
        <v>0.219</v>
      </c>
      <c r="I14" s="7">
        <f t="shared" si="0"/>
        <v>95.703000000000003</v>
      </c>
    </row>
    <row r="15" spans="1:9" x14ac:dyDescent="0.2">
      <c r="A15" s="4" t="s">
        <v>24</v>
      </c>
      <c r="C15" s="4" t="s">
        <v>37</v>
      </c>
      <c r="D15" s="4" t="s">
        <v>38</v>
      </c>
      <c r="E15" s="5">
        <v>0</v>
      </c>
      <c r="H15" s="6">
        <v>0.219</v>
      </c>
      <c r="I15" s="7">
        <f t="shared" si="0"/>
        <v>0</v>
      </c>
    </row>
    <row r="16" spans="1:9" x14ac:dyDescent="0.2">
      <c r="A16" s="4" t="s">
        <v>24</v>
      </c>
      <c r="C16" s="4" t="s">
        <v>39</v>
      </c>
      <c r="D16" s="4" t="s">
        <v>40</v>
      </c>
      <c r="E16" s="5">
        <v>500</v>
      </c>
      <c r="H16" s="6">
        <v>0.219</v>
      </c>
      <c r="I16" s="7">
        <f t="shared" si="0"/>
        <v>109.5</v>
      </c>
    </row>
    <row r="17" spans="1:9" x14ac:dyDescent="0.2">
      <c r="A17" s="4" t="s">
        <v>24</v>
      </c>
      <c r="C17" s="4" t="s">
        <v>41</v>
      </c>
      <c r="D17" s="4" t="s">
        <v>42</v>
      </c>
      <c r="E17" s="5">
        <v>4156</v>
      </c>
      <c r="H17" s="6">
        <v>0.219</v>
      </c>
      <c r="I17" s="7">
        <f t="shared" si="0"/>
        <v>910.16399999999999</v>
      </c>
    </row>
    <row r="18" spans="1:9" x14ac:dyDescent="0.2">
      <c r="A18" s="4" t="s">
        <v>24</v>
      </c>
      <c r="C18" s="4" t="s">
        <v>43</v>
      </c>
      <c r="D18" s="4" t="s">
        <v>44</v>
      </c>
      <c r="E18" s="5">
        <v>8784</v>
      </c>
      <c r="F18" s="5">
        <v>8784</v>
      </c>
      <c r="G18" s="4">
        <v>200</v>
      </c>
      <c r="H18" s="6">
        <v>0.22</v>
      </c>
      <c r="I18" s="7">
        <f t="shared" si="0"/>
        <v>1932.48</v>
      </c>
    </row>
    <row r="19" spans="1:9" x14ac:dyDescent="0.2">
      <c r="A19" s="4" t="s">
        <v>24</v>
      </c>
      <c r="C19" s="4" t="s">
        <v>45</v>
      </c>
      <c r="D19" s="4" t="s">
        <v>46</v>
      </c>
      <c r="E19" s="5">
        <v>1776</v>
      </c>
      <c r="F19" s="5">
        <v>1860</v>
      </c>
      <c r="G19" s="4">
        <v>200</v>
      </c>
      <c r="H19" s="6">
        <v>0.69299999999999995</v>
      </c>
      <c r="I19" s="7">
        <f t="shared" si="0"/>
        <v>1230.7679999999998</v>
      </c>
    </row>
    <row r="20" spans="1:9" x14ac:dyDescent="0.2">
      <c r="A20" s="4" t="s">
        <v>24</v>
      </c>
      <c r="C20" s="4" t="s">
        <v>47</v>
      </c>
      <c r="D20" s="4" t="s">
        <v>48</v>
      </c>
      <c r="I20" s="7">
        <f t="shared" si="0"/>
        <v>0</v>
      </c>
    </row>
    <row r="21" spans="1:9" x14ac:dyDescent="0.2">
      <c r="A21" s="4" t="s">
        <v>24</v>
      </c>
      <c r="C21" s="4" t="s">
        <v>49</v>
      </c>
      <c r="D21" s="4" t="s">
        <v>50</v>
      </c>
      <c r="I21" s="7">
        <f t="shared" si="0"/>
        <v>0</v>
      </c>
    </row>
    <row r="22" spans="1:9" x14ac:dyDescent="0.2">
      <c r="A22" s="4" t="s">
        <v>24</v>
      </c>
      <c r="C22" s="4" t="s">
        <v>51</v>
      </c>
      <c r="D22" s="4" t="s">
        <v>52</v>
      </c>
      <c r="I22" s="7">
        <f t="shared" si="0"/>
        <v>0</v>
      </c>
    </row>
    <row r="23" spans="1:9" x14ac:dyDescent="0.2">
      <c r="A23" s="4" t="s">
        <v>24</v>
      </c>
      <c r="C23" s="4" t="s">
        <v>53</v>
      </c>
      <c r="D23" s="4" t="s">
        <v>54</v>
      </c>
      <c r="I23" s="7">
        <f t="shared" si="0"/>
        <v>0</v>
      </c>
    </row>
    <row r="24" spans="1:9" x14ac:dyDescent="0.2">
      <c r="A24" s="4" t="s">
        <v>24</v>
      </c>
      <c r="C24" s="4" t="s">
        <v>55</v>
      </c>
      <c r="D24" s="4" t="s">
        <v>56</v>
      </c>
      <c r="I24" s="7">
        <f t="shared" si="0"/>
        <v>0</v>
      </c>
    </row>
    <row r="25" spans="1:9" x14ac:dyDescent="0.2">
      <c r="A25" s="4" t="s">
        <v>24</v>
      </c>
      <c r="C25" s="4" t="s">
        <v>57</v>
      </c>
      <c r="D25" s="4" t="s">
        <v>58</v>
      </c>
      <c r="I25" s="7">
        <f t="shared" si="0"/>
        <v>0</v>
      </c>
    </row>
    <row r="26" spans="1:9" x14ac:dyDescent="0.2">
      <c r="A26" s="4" t="s">
        <v>24</v>
      </c>
      <c r="C26" s="4" t="s">
        <v>59</v>
      </c>
      <c r="D26" s="4" t="s">
        <v>60</v>
      </c>
      <c r="I26" s="7">
        <f t="shared" si="0"/>
        <v>0</v>
      </c>
    </row>
    <row r="27" spans="1:9" x14ac:dyDescent="0.2">
      <c r="A27" s="4" t="s">
        <v>24</v>
      </c>
      <c r="E27" s="4"/>
      <c r="I27" s="7">
        <f t="shared" si="0"/>
        <v>0</v>
      </c>
    </row>
    <row r="28" spans="1:9" x14ac:dyDescent="0.2">
      <c r="A28" s="4" t="s">
        <v>24</v>
      </c>
      <c r="E28" s="4"/>
      <c r="H28" s="8" t="s">
        <v>23</v>
      </c>
      <c r="I28" s="9">
        <f>SUBTOTAL(9,I9:I27)</f>
        <v>6878.4725999999991</v>
      </c>
    </row>
    <row r="29" spans="1:9" x14ac:dyDescent="0.2">
      <c r="A29" s="4" t="s">
        <v>61</v>
      </c>
      <c r="C29" s="4" t="s">
        <v>62</v>
      </c>
      <c r="D29" s="4" t="s">
        <v>63</v>
      </c>
      <c r="E29" s="5">
        <v>500</v>
      </c>
      <c r="F29" s="5">
        <v>5000</v>
      </c>
      <c r="G29" s="4">
        <v>500</v>
      </c>
      <c r="H29" s="6">
        <v>4.2000000000000003E-2</v>
      </c>
      <c r="I29" s="7">
        <f t="shared" si="0"/>
        <v>21</v>
      </c>
    </row>
    <row r="30" spans="1:9" x14ac:dyDescent="0.2">
      <c r="A30" s="4" t="s">
        <v>61</v>
      </c>
      <c r="C30" s="4" t="s">
        <v>64</v>
      </c>
      <c r="D30" s="4" t="s">
        <v>65</v>
      </c>
      <c r="E30" s="5">
        <v>300</v>
      </c>
      <c r="F30" s="5">
        <v>300</v>
      </c>
      <c r="G30" s="4">
        <v>50</v>
      </c>
      <c r="H30" s="6">
        <v>0.6573</v>
      </c>
      <c r="I30" s="7">
        <f t="shared" si="0"/>
        <v>197.19</v>
      </c>
    </row>
    <row r="31" spans="1:9" x14ac:dyDescent="0.2">
      <c r="A31" s="4" t="s">
        <v>61</v>
      </c>
      <c r="C31" s="4" t="s">
        <v>66</v>
      </c>
      <c r="D31" s="4" t="s">
        <v>67</v>
      </c>
      <c r="I31" s="7">
        <f t="shared" si="0"/>
        <v>0</v>
      </c>
    </row>
    <row r="32" spans="1:9" x14ac:dyDescent="0.2">
      <c r="A32" s="4" t="s">
        <v>61</v>
      </c>
      <c r="C32" s="4" t="s">
        <v>68</v>
      </c>
      <c r="D32" s="4" t="s">
        <v>69</v>
      </c>
      <c r="I32" s="7">
        <f t="shared" si="0"/>
        <v>0</v>
      </c>
    </row>
    <row r="33" spans="1:9" x14ac:dyDescent="0.2">
      <c r="A33" s="4" t="s">
        <v>61</v>
      </c>
      <c r="C33" s="4" t="s">
        <v>70</v>
      </c>
      <c r="D33" s="4" t="s">
        <v>71</v>
      </c>
      <c r="E33" s="5">
        <v>21</v>
      </c>
      <c r="F33" s="5">
        <v>36</v>
      </c>
      <c r="G33" s="4">
        <v>6</v>
      </c>
      <c r="H33" s="6">
        <v>2.39</v>
      </c>
      <c r="I33" s="7">
        <f t="shared" si="0"/>
        <v>50.190000000000005</v>
      </c>
    </row>
    <row r="34" spans="1:9" x14ac:dyDescent="0.2">
      <c r="A34" s="4" t="s">
        <v>61</v>
      </c>
      <c r="C34" s="4" t="s">
        <v>72</v>
      </c>
      <c r="D34" s="4" t="s">
        <v>73</v>
      </c>
      <c r="I34" s="7">
        <f t="shared" si="0"/>
        <v>0</v>
      </c>
    </row>
    <row r="35" spans="1:9" x14ac:dyDescent="0.2">
      <c r="A35" s="4" t="s">
        <v>61</v>
      </c>
      <c r="C35" s="4" t="s">
        <v>74</v>
      </c>
      <c r="D35" s="4" t="s">
        <v>75</v>
      </c>
      <c r="E35" s="5">
        <v>99</v>
      </c>
      <c r="F35" s="5">
        <v>512</v>
      </c>
      <c r="G35" s="4">
        <v>100</v>
      </c>
      <c r="H35" s="6">
        <f>1981.8/512</f>
        <v>3.8707031249999999</v>
      </c>
      <c r="I35" s="7">
        <f>H35*E35</f>
        <v>383.19960937499997</v>
      </c>
    </row>
    <row r="36" spans="1:9" x14ac:dyDescent="0.2">
      <c r="H36" s="8" t="s">
        <v>23</v>
      </c>
      <c r="I36" s="9">
        <f>SUBTOTAL(9,I29:I35)</f>
        <v>651.57960937500002</v>
      </c>
    </row>
    <row r="38" spans="1:9" x14ac:dyDescent="0.2">
      <c r="H38" s="10" t="s">
        <v>76</v>
      </c>
      <c r="I38" s="11">
        <f>SUM(I8+I28+I36)</f>
        <v>11752.898209374998</v>
      </c>
    </row>
  </sheetData>
  <conditionalFormatting sqref="E3">
    <cfRule type="cellIs" dxfId="5" priority="4" operator="lessThan">
      <formula>$G3</formula>
    </cfRule>
  </conditionalFormatting>
  <conditionalFormatting sqref="E9:E26 E4:E7 E29:E35">
    <cfRule type="cellIs" dxfId="1" priority="1" operator="lessThan">
      <formula>$G4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A2" sqref="A2"/>
    </sheetView>
  </sheetViews>
  <sheetFormatPr baseColWidth="10" defaultRowHeight="14.25" x14ac:dyDescent="0.2"/>
  <cols>
    <col min="1" max="1" width="11.42578125" style="4"/>
    <col min="2" max="2" width="14.140625" style="4" bestFit="1" customWidth="1"/>
    <col min="3" max="3" width="16.7109375" style="4" customWidth="1"/>
    <col min="4" max="4" width="21.5703125" style="4" customWidth="1"/>
    <col min="5" max="5" width="27.42578125" style="4" bestFit="1" customWidth="1"/>
    <col min="6" max="6" width="12.5703125" style="4" customWidth="1"/>
    <col min="7" max="8" width="11.42578125" style="14"/>
    <col min="9" max="9" width="15.28515625" style="4" customWidth="1"/>
    <col min="10" max="16384" width="11.42578125" style="4"/>
  </cols>
  <sheetData>
    <row r="1" spans="1:9" ht="15" x14ac:dyDescent="0.25">
      <c r="A1" s="1" t="s">
        <v>77</v>
      </c>
      <c r="B1" s="1" t="s">
        <v>78</v>
      </c>
      <c r="C1" s="1" t="s">
        <v>79</v>
      </c>
      <c r="D1" s="1" t="s">
        <v>80</v>
      </c>
      <c r="E1" s="1" t="s">
        <v>81</v>
      </c>
      <c r="F1" s="1" t="s">
        <v>82</v>
      </c>
      <c r="G1" s="12" t="s">
        <v>83</v>
      </c>
      <c r="H1" s="12" t="s">
        <v>84</v>
      </c>
      <c r="I1" s="1" t="s">
        <v>85</v>
      </c>
    </row>
    <row r="2" spans="1:9" ht="15" x14ac:dyDescent="0.2">
      <c r="A2" s="13">
        <v>43355</v>
      </c>
      <c r="B2" s="4" t="s">
        <v>86</v>
      </c>
      <c r="E2" s="4" t="s">
        <v>45</v>
      </c>
      <c r="F2" s="4">
        <v>1500</v>
      </c>
      <c r="I2" s="15"/>
    </row>
    <row r="3" spans="1:9" x14ac:dyDescent="0.2">
      <c r="I3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Lamoureux</dc:creator>
  <cp:lastModifiedBy>Alexandra Durand</cp:lastModifiedBy>
  <dcterms:created xsi:type="dcterms:W3CDTF">2018-08-07T14:19:43Z</dcterms:created>
  <dcterms:modified xsi:type="dcterms:W3CDTF">2018-08-07T14:33:42Z</dcterms:modified>
</cp:coreProperties>
</file>