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x-\Documents\Excel_Pratique\"/>
    </mc:Choice>
  </mc:AlternateContent>
  <bookViews>
    <workbookView xWindow="0" yWindow="0" windowWidth="24000" windowHeight="1102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AV4" i="1" l="1"/>
  <c r="AV5" i="1"/>
  <c r="AV3" i="1"/>
  <c r="Z9" i="1"/>
  <c r="AC9" i="1"/>
  <c r="AF9" i="1"/>
  <c r="AI9" i="1"/>
  <c r="AL9" i="1"/>
  <c r="AO9" i="1"/>
  <c r="Z10" i="1"/>
  <c r="AC10" i="1"/>
  <c r="AF10" i="1"/>
  <c r="AI10" i="1"/>
  <c r="AL10" i="1"/>
  <c r="AO10" i="1"/>
  <c r="Z11" i="1"/>
  <c r="AC11" i="1"/>
  <c r="AF11" i="1"/>
  <c r="AI11" i="1"/>
  <c r="AL11" i="1"/>
  <c r="AO11" i="1"/>
  <c r="E9" i="1"/>
  <c r="H9" i="1"/>
  <c r="K9" i="1"/>
  <c r="N9" i="1"/>
  <c r="Q9" i="1"/>
  <c r="T9" i="1"/>
  <c r="W9" i="1"/>
  <c r="E10" i="1"/>
  <c r="H10" i="1"/>
  <c r="K10" i="1"/>
  <c r="N10" i="1"/>
  <c r="Q10" i="1"/>
  <c r="T10" i="1"/>
  <c r="W10" i="1"/>
  <c r="E11" i="1"/>
  <c r="H11" i="1"/>
  <c r="K11" i="1"/>
  <c r="N11" i="1"/>
  <c r="Q11" i="1"/>
  <c r="T11" i="1"/>
  <c r="W11" i="1"/>
  <c r="B10" i="1"/>
  <c r="B11" i="1"/>
  <c r="B9" i="1"/>
  <c r="AT4" i="1"/>
  <c r="AU4" i="1"/>
  <c r="AT5" i="1"/>
  <c r="AU5" i="1"/>
  <c r="AU3" i="1"/>
  <c r="AT9" i="1" s="1"/>
  <c r="AT3" i="1"/>
  <c r="AT11" i="1" l="1"/>
  <c r="AT10" i="1"/>
</calcChain>
</file>

<file path=xl/sharedStrings.xml><?xml version="1.0" encoding="utf-8"?>
<sst xmlns="http://schemas.openxmlformats.org/spreadsheetml/2006/main" count="99" uniqueCount="28">
  <si>
    <t xml:space="preserve">Jour 1 </t>
  </si>
  <si>
    <t>Jour 2</t>
  </si>
  <si>
    <t>Jour 3</t>
  </si>
  <si>
    <t>Jour 4</t>
  </si>
  <si>
    <t>Jour 5</t>
  </si>
  <si>
    <t>Jour 6</t>
  </si>
  <si>
    <t>Jour 7</t>
  </si>
  <si>
    <t>Jour 8</t>
  </si>
  <si>
    <t>Jour 9</t>
  </si>
  <si>
    <t>Jour 10</t>
  </si>
  <si>
    <t>Jour 11</t>
  </si>
  <si>
    <t>Jour 12</t>
  </si>
  <si>
    <t>Jour 13</t>
  </si>
  <si>
    <t>Jour 14</t>
  </si>
  <si>
    <t>Nb Pers</t>
  </si>
  <si>
    <t>Nb pal</t>
  </si>
  <si>
    <t>H réelle</t>
  </si>
  <si>
    <t>Article 1</t>
  </si>
  <si>
    <t>Article 2</t>
  </si>
  <si>
    <t xml:space="preserve"> </t>
  </si>
  <si>
    <t>Article 3</t>
  </si>
  <si>
    <t>RESULTAT par jour</t>
  </si>
  <si>
    <t>PERIODE</t>
  </si>
  <si>
    <t xml:space="preserve">explication de la formule : </t>
  </si>
  <si>
    <t xml:space="preserve">Jour 1, article 1 : </t>
  </si>
  <si>
    <t>On a 4 employés qui ont travaillé 5h08</t>
  </si>
  <si>
    <t>l'équipe a donc travaillé 4 fois 5h08, donc 20h32</t>
  </si>
  <si>
    <t>Si on divide le nombre de palettes par le nombre d'heures, on obtient une productivité par heure et par employé de 0,39 palette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</si>
</sst>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$-F400]h:mm:ss\ AM/PM"/>
    <numFmt numFmtId="168" formatCode="[h]:mm:ss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40"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65" fontId="0" fillId="2" borderId="5" xfId="0" applyNumberFormat="1" applyFill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3" borderId="12" xfId="0" applyFont="1" applyFill="1" applyBorder="1" applyAlignment="1">
      <alignment horizontal="center" wrapText="1"/>
    </xf>
    <xf numFmtId="0" fontId="1" fillId="3" borderId="13" xfId="0" applyFont="1" applyFill="1" applyBorder="1" applyAlignment="1">
      <alignment horizontal="center" wrapText="1"/>
    </xf>
    <xf numFmtId="14" fontId="0" fillId="0" borderId="15" xfId="0" applyNumberFormat="1" applyBorder="1" applyAlignment="1">
      <alignment horizontal="center"/>
    </xf>
    <xf numFmtId="0" fontId="0" fillId="0" borderId="0" xfId="0" applyNumberFormat="1"/>
    <xf numFmtId="14" fontId="0" fillId="3" borderId="8" xfId="0" applyNumberFormat="1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2" fontId="0" fillId="0" borderId="17" xfId="0" applyNumberFormat="1" applyBorder="1" applyAlignment="1">
      <alignment horizontal="center"/>
    </xf>
    <xf numFmtId="2" fontId="0" fillId="0" borderId="18" xfId="0" applyNumberFormat="1" applyBorder="1" applyAlignment="1">
      <alignment horizontal="center"/>
    </xf>
    <xf numFmtId="2" fontId="0" fillId="0" borderId="19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1" xfId="0" applyNumberFormat="1" applyFont="1" applyBorder="1" applyAlignment="1">
      <alignment horizontal="center"/>
    </xf>
    <xf numFmtId="168" fontId="0" fillId="0" borderId="7" xfId="0" applyNumberFormat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165" fontId="0" fillId="2" borderId="22" xfId="0" applyNumberFormat="1" applyFill="1" applyBorder="1" applyAlignment="1">
      <alignment horizontal="center"/>
    </xf>
    <xf numFmtId="0" fontId="0" fillId="0" borderId="23" xfId="0" applyNumberFormat="1" applyBorder="1" applyAlignment="1">
      <alignment horizontal="center"/>
    </xf>
    <xf numFmtId="0" fontId="0" fillId="0" borderId="24" xfId="0" applyNumberFormat="1" applyBorder="1" applyAlignment="1">
      <alignment horizontal="center"/>
    </xf>
    <xf numFmtId="168" fontId="0" fillId="0" borderId="25" xfId="0" applyNumberFormat="1" applyBorder="1" applyAlignment="1">
      <alignment horizontal="center"/>
    </xf>
    <xf numFmtId="168" fontId="0" fillId="0" borderId="26" xfId="0" applyNumberFormat="1" applyBorder="1" applyAlignment="1">
      <alignment horizontal="center"/>
    </xf>
    <xf numFmtId="0" fontId="0" fillId="4" borderId="0" xfId="0" applyFill="1"/>
    <xf numFmtId="0" fontId="0" fillId="4" borderId="0" xfId="0" applyNumberForma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9"/>
  <sheetViews>
    <sheetView tabSelected="1" zoomScale="85" zoomScaleNormal="85" workbookViewId="0"/>
  </sheetViews>
  <sheetFormatPr baseColWidth="10" defaultRowHeight="15" x14ac:dyDescent="0.25"/>
  <cols>
    <col min="1" max="1" width="12" customWidth="1"/>
    <col min="2" max="2" width="7.85546875" bestFit="1" customWidth="1"/>
    <col min="3" max="4" width="8.140625" bestFit="1" customWidth="1"/>
    <col min="5" max="5" width="7.85546875" bestFit="1" customWidth="1"/>
    <col min="6" max="6" width="6.7109375" bestFit="1" customWidth="1"/>
    <col min="7" max="7" width="8.140625" bestFit="1" customWidth="1"/>
    <col min="8" max="8" width="7.85546875" bestFit="1" customWidth="1"/>
    <col min="9" max="9" width="6.7109375" bestFit="1" customWidth="1"/>
    <col min="10" max="10" width="8.140625" bestFit="1" customWidth="1"/>
    <col min="11" max="11" width="7.85546875" bestFit="1" customWidth="1"/>
    <col min="12" max="12" width="6.7109375" bestFit="1" customWidth="1"/>
    <col min="13" max="13" width="8.140625" bestFit="1" customWidth="1"/>
    <col min="14" max="14" width="7.85546875" bestFit="1" customWidth="1"/>
    <col min="15" max="15" width="6.7109375" bestFit="1" customWidth="1"/>
    <col min="16" max="16" width="8.140625" bestFit="1" customWidth="1"/>
    <col min="17" max="17" width="7.85546875" bestFit="1" customWidth="1"/>
    <col min="18" max="18" width="6.7109375" bestFit="1" customWidth="1"/>
    <col min="19" max="19" width="8.140625" bestFit="1" customWidth="1"/>
    <col min="20" max="20" width="7.85546875" bestFit="1" customWidth="1"/>
    <col min="21" max="21" width="6.7109375" bestFit="1" customWidth="1"/>
    <col min="22" max="22" width="8.140625" bestFit="1" customWidth="1"/>
    <col min="23" max="23" width="7.85546875" bestFit="1" customWidth="1"/>
    <col min="24" max="24" width="6.7109375" bestFit="1" customWidth="1"/>
    <col min="25" max="25" width="8.140625" bestFit="1" customWidth="1"/>
    <col min="26" max="26" width="7.85546875" bestFit="1" customWidth="1"/>
    <col min="27" max="27" width="6.7109375" bestFit="1" customWidth="1"/>
    <col min="28" max="28" width="8.140625" bestFit="1" customWidth="1"/>
    <col min="29" max="29" width="7.85546875" bestFit="1" customWidth="1"/>
    <col min="30" max="30" width="6.7109375" bestFit="1" customWidth="1"/>
    <col min="31" max="31" width="8.140625" bestFit="1" customWidth="1"/>
    <col min="32" max="32" width="7.85546875" bestFit="1" customWidth="1"/>
    <col min="33" max="33" width="6.7109375" bestFit="1" customWidth="1"/>
    <col min="34" max="34" width="8.140625" bestFit="1" customWidth="1"/>
    <col min="35" max="35" width="7.85546875" bestFit="1" customWidth="1"/>
    <col min="36" max="36" width="6.7109375" bestFit="1" customWidth="1"/>
    <col min="37" max="37" width="8.140625" bestFit="1" customWidth="1"/>
    <col min="38" max="38" width="7.85546875" bestFit="1" customWidth="1"/>
    <col min="39" max="39" width="6.7109375" bestFit="1" customWidth="1"/>
    <col min="40" max="40" width="8.140625" bestFit="1" customWidth="1"/>
    <col min="41" max="41" width="7.85546875" bestFit="1" customWidth="1"/>
    <col min="42" max="42" width="6.7109375" bestFit="1" customWidth="1"/>
    <col min="43" max="43" width="8.140625" bestFit="1" customWidth="1"/>
    <col min="44" max="44" width="3.140625" style="1" customWidth="1"/>
    <col min="45" max="45" width="8.28515625" bestFit="1" customWidth="1"/>
    <col min="46" max="47" width="8.28515625" style="1" customWidth="1"/>
    <col min="48" max="48" width="9.28515625" style="1" bestFit="1" customWidth="1"/>
    <col min="49" max="49" width="14.42578125" customWidth="1"/>
  </cols>
  <sheetData>
    <row r="1" spans="1:49" ht="15.75" customHeight="1" thickBot="1" x14ac:dyDescent="0.3">
      <c r="A1" s="4"/>
      <c r="B1" s="15" t="s">
        <v>0</v>
      </c>
      <c r="C1" s="16"/>
      <c r="D1" s="17"/>
      <c r="E1" s="15" t="s">
        <v>1</v>
      </c>
      <c r="F1" s="16"/>
      <c r="G1" s="17"/>
      <c r="H1" s="15" t="s">
        <v>2</v>
      </c>
      <c r="I1" s="16"/>
      <c r="J1" s="17"/>
      <c r="K1" s="15" t="s">
        <v>3</v>
      </c>
      <c r="L1" s="16"/>
      <c r="M1" s="17"/>
      <c r="N1" s="15" t="s">
        <v>4</v>
      </c>
      <c r="O1" s="16"/>
      <c r="P1" s="17"/>
      <c r="Q1" s="15" t="s">
        <v>5</v>
      </c>
      <c r="R1" s="16"/>
      <c r="S1" s="17"/>
      <c r="T1" s="15" t="s">
        <v>6</v>
      </c>
      <c r="U1" s="16"/>
      <c r="V1" s="17"/>
      <c r="W1" s="15" t="s">
        <v>7</v>
      </c>
      <c r="X1" s="16"/>
      <c r="Y1" s="17"/>
      <c r="Z1" s="15" t="s">
        <v>8</v>
      </c>
      <c r="AA1" s="16"/>
      <c r="AB1" s="17"/>
      <c r="AC1" s="15" t="s">
        <v>9</v>
      </c>
      <c r="AD1" s="16"/>
      <c r="AE1" s="17"/>
      <c r="AF1" s="15" t="s">
        <v>10</v>
      </c>
      <c r="AG1" s="16"/>
      <c r="AH1" s="17"/>
      <c r="AI1" s="15" t="s">
        <v>11</v>
      </c>
      <c r="AJ1" s="16"/>
      <c r="AK1" s="17"/>
      <c r="AL1" s="15" t="s">
        <v>12</v>
      </c>
      <c r="AM1" s="16"/>
      <c r="AN1" s="17"/>
      <c r="AO1" s="15" t="s">
        <v>13</v>
      </c>
      <c r="AP1" s="16"/>
      <c r="AQ1" s="17"/>
      <c r="AR1" s="5"/>
      <c r="AS1" s="5"/>
      <c r="AT1" s="22" t="s">
        <v>22</v>
      </c>
      <c r="AU1" s="23"/>
      <c r="AV1" s="24"/>
      <c r="AW1" s="1"/>
    </row>
    <row r="2" spans="1:49" ht="15.75" thickBot="1" x14ac:dyDescent="0.3">
      <c r="A2" s="3"/>
      <c r="B2" s="7" t="s">
        <v>14</v>
      </c>
      <c r="C2" s="8" t="s">
        <v>15</v>
      </c>
      <c r="D2" s="9" t="s">
        <v>16</v>
      </c>
      <c r="E2" s="7" t="s">
        <v>14</v>
      </c>
      <c r="F2" s="8" t="s">
        <v>15</v>
      </c>
      <c r="G2" s="9" t="s">
        <v>16</v>
      </c>
      <c r="H2" s="7" t="s">
        <v>14</v>
      </c>
      <c r="I2" s="8" t="s">
        <v>15</v>
      </c>
      <c r="J2" s="9" t="s">
        <v>16</v>
      </c>
      <c r="K2" s="7" t="s">
        <v>14</v>
      </c>
      <c r="L2" s="8" t="s">
        <v>15</v>
      </c>
      <c r="M2" s="9" t="s">
        <v>16</v>
      </c>
      <c r="N2" s="7" t="s">
        <v>14</v>
      </c>
      <c r="O2" s="8" t="s">
        <v>15</v>
      </c>
      <c r="P2" s="9" t="s">
        <v>16</v>
      </c>
      <c r="Q2" s="7" t="s">
        <v>14</v>
      </c>
      <c r="R2" s="8" t="s">
        <v>15</v>
      </c>
      <c r="S2" s="9" t="s">
        <v>16</v>
      </c>
      <c r="T2" s="7" t="s">
        <v>14</v>
      </c>
      <c r="U2" s="8" t="s">
        <v>15</v>
      </c>
      <c r="V2" s="9" t="s">
        <v>16</v>
      </c>
      <c r="W2" s="7" t="s">
        <v>14</v>
      </c>
      <c r="X2" s="8" t="s">
        <v>15</v>
      </c>
      <c r="Y2" s="9" t="s">
        <v>16</v>
      </c>
      <c r="Z2" s="7" t="s">
        <v>14</v>
      </c>
      <c r="AA2" s="8" t="s">
        <v>15</v>
      </c>
      <c r="AB2" s="9" t="s">
        <v>16</v>
      </c>
      <c r="AC2" s="7" t="s">
        <v>14</v>
      </c>
      <c r="AD2" s="8" t="s">
        <v>15</v>
      </c>
      <c r="AE2" s="9" t="s">
        <v>16</v>
      </c>
      <c r="AF2" s="7" t="s">
        <v>14</v>
      </c>
      <c r="AG2" s="8" t="s">
        <v>15</v>
      </c>
      <c r="AH2" s="9" t="s">
        <v>16</v>
      </c>
      <c r="AI2" s="7" t="s">
        <v>14</v>
      </c>
      <c r="AJ2" s="8" t="s">
        <v>15</v>
      </c>
      <c r="AK2" s="9" t="s">
        <v>16</v>
      </c>
      <c r="AL2" s="7" t="s">
        <v>14</v>
      </c>
      <c r="AM2" s="8" t="s">
        <v>15</v>
      </c>
      <c r="AN2" s="9" t="s">
        <v>16</v>
      </c>
      <c r="AO2" s="31" t="s">
        <v>14</v>
      </c>
      <c r="AP2" s="32" t="s">
        <v>15</v>
      </c>
      <c r="AQ2" s="33" t="s">
        <v>16</v>
      </c>
      <c r="AR2" s="5"/>
      <c r="AS2" s="5"/>
      <c r="AT2" s="31" t="s">
        <v>14</v>
      </c>
      <c r="AU2" s="32" t="s">
        <v>15</v>
      </c>
      <c r="AV2" s="33" t="s">
        <v>16</v>
      </c>
      <c r="AW2" s="1"/>
    </row>
    <row r="3" spans="1:49" ht="15.75" thickBot="1" x14ac:dyDescent="0.3">
      <c r="A3" s="13" t="s">
        <v>17</v>
      </c>
      <c r="B3" s="34">
        <v>4</v>
      </c>
      <c r="C3" s="35">
        <v>8</v>
      </c>
      <c r="D3" s="36">
        <v>0.21388888888888891</v>
      </c>
      <c r="E3" s="34">
        <v>4</v>
      </c>
      <c r="F3" s="35">
        <v>13</v>
      </c>
      <c r="G3" s="36">
        <v>0.12810185185185186</v>
      </c>
      <c r="H3" s="34">
        <v>4</v>
      </c>
      <c r="I3" s="35">
        <v>115</v>
      </c>
      <c r="J3" s="36">
        <v>0.81368055555555552</v>
      </c>
      <c r="K3" s="34">
        <v>4</v>
      </c>
      <c r="L3" s="35">
        <v>2</v>
      </c>
      <c r="M3" s="36">
        <v>3.0555555555555555E-2</v>
      </c>
      <c r="N3" s="34">
        <v>4</v>
      </c>
      <c r="O3" s="35">
        <v>2</v>
      </c>
      <c r="P3" s="36">
        <v>0.25631944444444443</v>
      </c>
      <c r="Q3" s="34">
        <v>4</v>
      </c>
      <c r="R3" s="35">
        <v>7</v>
      </c>
      <c r="S3" s="36">
        <v>0.24097222222222223</v>
      </c>
      <c r="T3" s="34">
        <v>4</v>
      </c>
      <c r="U3" s="35">
        <v>6</v>
      </c>
      <c r="V3" s="36">
        <v>0.7801273148148149</v>
      </c>
      <c r="W3" s="34">
        <v>4</v>
      </c>
      <c r="X3" s="35">
        <v>13</v>
      </c>
      <c r="Y3" s="36">
        <v>0.33968749999999998</v>
      </c>
      <c r="Z3" s="34">
        <v>4</v>
      </c>
      <c r="AA3" s="35">
        <v>21</v>
      </c>
      <c r="AB3" s="36">
        <v>0.29670138888888886</v>
      </c>
      <c r="AC3" s="34">
        <v>2</v>
      </c>
      <c r="AD3" s="35">
        <v>12</v>
      </c>
      <c r="AE3" s="36">
        <v>0.96682870370370377</v>
      </c>
      <c r="AF3" s="34">
        <v>3</v>
      </c>
      <c r="AG3" s="35">
        <v>5</v>
      </c>
      <c r="AH3" s="36">
        <v>0.57979166666666671</v>
      </c>
      <c r="AI3" s="34">
        <v>3</v>
      </c>
      <c r="AJ3" s="35">
        <v>2</v>
      </c>
      <c r="AK3" s="36">
        <v>0.14956018518518518</v>
      </c>
      <c r="AL3" s="34">
        <v>1</v>
      </c>
      <c r="AM3" s="35">
        <v>3</v>
      </c>
      <c r="AN3" s="36">
        <v>0.10260416666666666</v>
      </c>
      <c r="AO3" s="34">
        <v>3</v>
      </c>
      <c r="AP3" s="35">
        <v>1</v>
      </c>
      <c r="AQ3" s="36">
        <v>4.5717592592592589E-3</v>
      </c>
      <c r="AR3" s="5"/>
      <c r="AS3" s="14" t="s">
        <v>17</v>
      </c>
      <c r="AT3" s="34">
        <f>SUMIF(B$2:AQ$2,AT$2,B3:AQ3)</f>
        <v>48</v>
      </c>
      <c r="AU3" s="35">
        <f>SUMIF(B$2:AQ$2,AU$2,B3:AQ3)</f>
        <v>210</v>
      </c>
      <c r="AV3" s="36">
        <f>SUMIF(B$2:AQ$2,AV$2,B3:AQ3)</f>
        <v>4.9033912037037037</v>
      </c>
      <c r="AW3" s="1"/>
    </row>
    <row r="4" spans="1:49" ht="15.75" thickBot="1" x14ac:dyDescent="0.3">
      <c r="A4" s="13" t="s">
        <v>18</v>
      </c>
      <c r="B4" s="11">
        <v>4</v>
      </c>
      <c r="C4" s="6">
        <v>1</v>
      </c>
      <c r="D4" s="30">
        <v>0.18680555555555556</v>
      </c>
      <c r="E4" s="11" t="s">
        <v>19</v>
      </c>
      <c r="F4" s="6"/>
      <c r="G4" s="30"/>
      <c r="H4" s="11">
        <v>4</v>
      </c>
      <c r="I4" s="6">
        <v>9</v>
      </c>
      <c r="J4" s="30">
        <v>9.5601851851851841E-2</v>
      </c>
      <c r="K4" s="11">
        <v>4</v>
      </c>
      <c r="L4" s="6">
        <v>1</v>
      </c>
      <c r="M4" s="30">
        <v>1.1805555555555555E-2</v>
      </c>
      <c r="N4" s="11" t="s">
        <v>19</v>
      </c>
      <c r="O4" s="6"/>
      <c r="P4" s="30"/>
      <c r="Q4" s="11">
        <v>4</v>
      </c>
      <c r="R4" s="6">
        <v>20</v>
      </c>
      <c r="S4" s="30">
        <v>0.8388888888888888</v>
      </c>
      <c r="T4" s="11" t="s">
        <v>19</v>
      </c>
      <c r="U4" s="6"/>
      <c r="V4" s="30"/>
      <c r="W4" s="11">
        <v>4</v>
      </c>
      <c r="X4" s="6">
        <v>12</v>
      </c>
      <c r="Y4" s="30">
        <v>0.19306712962962966</v>
      </c>
      <c r="Z4" s="11" t="s">
        <v>19</v>
      </c>
      <c r="AA4" s="6"/>
      <c r="AB4" s="30"/>
      <c r="AC4" s="11">
        <v>2</v>
      </c>
      <c r="AD4" s="6">
        <v>18</v>
      </c>
      <c r="AE4" s="30">
        <v>0.39997685185185183</v>
      </c>
      <c r="AF4" s="11">
        <v>3</v>
      </c>
      <c r="AG4" s="6">
        <v>7</v>
      </c>
      <c r="AH4" s="30">
        <v>0.10164351851851851</v>
      </c>
      <c r="AI4" s="11">
        <v>3</v>
      </c>
      <c r="AJ4" s="6">
        <v>9</v>
      </c>
      <c r="AK4" s="30">
        <v>1.1851851851851851</v>
      </c>
      <c r="AL4" s="11">
        <v>1</v>
      </c>
      <c r="AM4" s="6">
        <v>28</v>
      </c>
      <c r="AN4" s="30">
        <v>0.16659722222222223</v>
      </c>
      <c r="AO4" s="11">
        <v>3</v>
      </c>
      <c r="AP4" s="6">
        <v>1</v>
      </c>
      <c r="AQ4" s="30">
        <v>3.6851851851851851E-2</v>
      </c>
      <c r="AR4" s="5"/>
      <c r="AS4" s="14" t="s">
        <v>18</v>
      </c>
      <c r="AT4" s="11">
        <f t="shared" ref="AT4:AT5" si="0">SUMIF(B$2:AQ$2,AT$2,B4:AQ4)</f>
        <v>32</v>
      </c>
      <c r="AU4" s="6">
        <f t="shared" ref="AU4:AU5" si="1">SUMIF(B$2:AQ$2,AU$2,B4:AQ4)</f>
        <v>106</v>
      </c>
      <c r="AV4" s="30">
        <f t="shared" ref="AV4:AV5" si="2">SUMIF(B$2:AQ$2,AV$2,B4:AQ4)</f>
        <v>3.2164236111111109</v>
      </c>
      <c r="AW4" s="1"/>
    </row>
    <row r="5" spans="1:49" ht="15.75" thickBot="1" x14ac:dyDescent="0.3">
      <c r="A5" s="13" t="s">
        <v>20</v>
      </c>
      <c r="B5" s="12">
        <v>4</v>
      </c>
      <c r="C5" s="10">
        <v>42</v>
      </c>
      <c r="D5" s="37">
        <v>0.41041666666666665</v>
      </c>
      <c r="E5" s="12">
        <v>4</v>
      </c>
      <c r="F5" s="10">
        <v>40</v>
      </c>
      <c r="G5" s="37">
        <v>0.25253472222222223</v>
      </c>
      <c r="H5" s="12">
        <v>4</v>
      </c>
      <c r="I5" s="10">
        <v>91</v>
      </c>
      <c r="J5" s="37">
        <v>0.79295138888888894</v>
      </c>
      <c r="K5" s="12">
        <v>4</v>
      </c>
      <c r="L5" s="10">
        <v>8</v>
      </c>
      <c r="M5" s="37">
        <v>0.13194444444444445</v>
      </c>
      <c r="N5" s="12">
        <v>4</v>
      </c>
      <c r="O5" s="10">
        <v>91</v>
      </c>
      <c r="P5" s="37">
        <v>0.46746527777777774</v>
      </c>
      <c r="Q5" s="12">
        <v>4</v>
      </c>
      <c r="R5" s="10">
        <v>73</v>
      </c>
      <c r="S5" s="37">
        <v>0.78202546296296294</v>
      </c>
      <c r="T5" s="12">
        <v>4</v>
      </c>
      <c r="U5" s="10">
        <v>34</v>
      </c>
      <c r="V5" s="37">
        <v>0.15409722222222222</v>
      </c>
      <c r="W5" s="12">
        <v>4</v>
      </c>
      <c r="X5" s="10">
        <v>32</v>
      </c>
      <c r="Y5" s="37">
        <v>9.8148148148148151E-2</v>
      </c>
      <c r="Z5" s="12" t="s">
        <v>19</v>
      </c>
      <c r="AA5" s="10"/>
      <c r="AB5" s="37"/>
      <c r="AC5" s="12">
        <v>2</v>
      </c>
      <c r="AD5" s="10">
        <v>89</v>
      </c>
      <c r="AE5" s="37">
        <v>0.68012731481481481</v>
      </c>
      <c r="AF5" s="12">
        <v>3</v>
      </c>
      <c r="AG5" s="10">
        <v>54</v>
      </c>
      <c r="AH5" s="37">
        <v>0.28787037037037039</v>
      </c>
      <c r="AI5" s="12">
        <v>3</v>
      </c>
      <c r="AJ5" s="10">
        <v>32</v>
      </c>
      <c r="AK5" s="37">
        <v>1.0486805555555556</v>
      </c>
      <c r="AL5" s="12" t="s">
        <v>19</v>
      </c>
      <c r="AM5" s="10"/>
      <c r="AN5" s="37"/>
      <c r="AO5" s="12">
        <v>3</v>
      </c>
      <c r="AP5" s="10">
        <v>35</v>
      </c>
      <c r="AQ5" s="37">
        <v>0.5436805555555555</v>
      </c>
      <c r="AR5" s="5"/>
      <c r="AS5" s="14" t="s">
        <v>20</v>
      </c>
      <c r="AT5" s="12">
        <f t="shared" si="0"/>
        <v>43</v>
      </c>
      <c r="AU5" s="10">
        <f t="shared" si="1"/>
        <v>621</v>
      </c>
      <c r="AV5" s="37">
        <f t="shared" si="2"/>
        <v>5.6499421296296291</v>
      </c>
      <c r="AW5" s="1"/>
    </row>
    <row r="6" spans="1:49" ht="15.75" thickBot="1" x14ac:dyDescent="0.3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S6" s="1"/>
      <c r="AW6" s="1"/>
    </row>
    <row r="7" spans="1:49" ht="15.75" thickBot="1" x14ac:dyDescent="0.3">
      <c r="A7" s="18" t="s">
        <v>21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S7" s="1"/>
      <c r="AW7" s="1"/>
    </row>
    <row r="8" spans="1:49" ht="15.75" thickBot="1" x14ac:dyDescent="0.3">
      <c r="A8" s="19"/>
      <c r="B8" s="20" t="s">
        <v>0</v>
      </c>
      <c r="C8" s="16"/>
      <c r="D8" s="17"/>
      <c r="E8" s="15" t="s">
        <v>1</v>
      </c>
      <c r="F8" s="16"/>
      <c r="G8" s="17"/>
      <c r="H8" s="15" t="s">
        <v>2</v>
      </c>
      <c r="I8" s="16"/>
      <c r="J8" s="17"/>
      <c r="K8" s="15" t="s">
        <v>3</v>
      </c>
      <c r="L8" s="16"/>
      <c r="M8" s="17"/>
      <c r="N8" s="15" t="s">
        <v>4</v>
      </c>
      <c r="O8" s="16"/>
      <c r="P8" s="17"/>
      <c r="Q8" s="15" t="s">
        <v>5</v>
      </c>
      <c r="R8" s="16"/>
      <c r="S8" s="17"/>
      <c r="T8" s="15" t="s">
        <v>6</v>
      </c>
      <c r="U8" s="16"/>
      <c r="V8" s="17"/>
      <c r="W8" s="15" t="s">
        <v>7</v>
      </c>
      <c r="X8" s="16"/>
      <c r="Y8" s="17"/>
      <c r="Z8" s="15" t="s">
        <v>8</v>
      </c>
      <c r="AA8" s="16"/>
      <c r="AB8" s="17"/>
      <c r="AC8" s="15" t="s">
        <v>9</v>
      </c>
      <c r="AD8" s="16"/>
      <c r="AE8" s="17"/>
      <c r="AF8" s="15" t="s">
        <v>10</v>
      </c>
      <c r="AG8" s="16"/>
      <c r="AH8" s="17"/>
      <c r="AI8" s="15" t="s">
        <v>11</v>
      </c>
      <c r="AJ8" s="16"/>
      <c r="AK8" s="17"/>
      <c r="AL8" s="15" t="s">
        <v>12</v>
      </c>
      <c r="AM8" s="16"/>
      <c r="AN8" s="17"/>
      <c r="AO8" s="15" t="s">
        <v>13</v>
      </c>
      <c r="AP8" s="16"/>
      <c r="AQ8" s="17"/>
      <c r="AR8" s="5"/>
      <c r="AS8" s="1"/>
      <c r="AT8" s="22" t="s">
        <v>22</v>
      </c>
      <c r="AU8" s="23"/>
      <c r="AV8" s="24"/>
      <c r="AW8" s="1"/>
    </row>
    <row r="9" spans="1:49" ht="15.75" thickBot="1" x14ac:dyDescent="0.3">
      <c r="A9" s="13" t="s">
        <v>17</v>
      </c>
      <c r="B9" s="25">
        <f>IF(ISERROR(C3/((D3*B3)*24)),"",(C3/((D3*B3)*24)))</f>
        <v>0.38961038961038957</v>
      </c>
      <c r="C9" s="26"/>
      <c r="D9" s="27"/>
      <c r="E9" s="25">
        <f t="shared" ref="E9:E11" si="3">IF(ISERROR(F3/((G3*E3)*24)),"",(F3/((G3*E3)*24)))</f>
        <v>1.0571015540296349</v>
      </c>
      <c r="F9" s="26"/>
      <c r="G9" s="27"/>
      <c r="H9" s="25">
        <f t="shared" ref="H9:H11" si="4">IF(ISERROR(I3/((J3*H3)*24)),"",(I3/((J3*H3)*24)))</f>
        <v>1.4722198514978238</v>
      </c>
      <c r="I9" s="26"/>
      <c r="J9" s="27"/>
      <c r="K9" s="25">
        <f t="shared" ref="K9:K11" si="5">IF(ISERROR(L3/((M3*K3)*24)),"",(L3/((M3*K3)*24)))</f>
        <v>0.68181818181818188</v>
      </c>
      <c r="L9" s="26"/>
      <c r="M9" s="27"/>
      <c r="N9" s="25">
        <f t="shared" ref="N9:N11" si="6">IF(ISERROR(O3/((P3*N3)*24)),"",(O3/((P3*N3)*24)))</f>
        <v>8.1278786236792203E-2</v>
      </c>
      <c r="O9" s="26"/>
      <c r="P9" s="27"/>
      <c r="Q9" s="25">
        <f t="shared" ref="Q9:Q11" si="7">IF(ISERROR(R3/((S3*Q3)*24)),"",(R3/((S3*Q3)*24)))</f>
        <v>0.30259365994236309</v>
      </c>
      <c r="R9" s="26"/>
      <c r="S9" s="27"/>
      <c r="T9" s="25">
        <f t="shared" ref="T9:T11" si="8">IF(ISERROR(U3/((V3*T3)*24)),"",(U3/((V3*T3)*24)))</f>
        <v>8.0115128406747463E-2</v>
      </c>
      <c r="U9" s="26"/>
      <c r="V9" s="27"/>
      <c r="W9" s="25">
        <f t="shared" ref="W9:W11" si="9">IF(ISERROR(X3/((Y3*W3)*24)),"",(X3/((Y3*W3)*24)))</f>
        <v>0.39865072063784118</v>
      </c>
      <c r="X9" s="26"/>
      <c r="Y9" s="27"/>
      <c r="Z9" s="25">
        <f>IF(ISERROR(AA3/((AB3*Z3)*24)),"",(AA3/((AB3*Z3)*24)))</f>
        <v>0.7372732592159158</v>
      </c>
      <c r="AA9" s="26"/>
      <c r="AB9" s="27"/>
      <c r="AC9" s="25">
        <f t="shared" ref="AC9:AC11" si="10">IF(ISERROR(AD3/((AE3*AC3)*24)),"",(AD3/((AE3*AC3)*24)))</f>
        <v>0.25857734575143054</v>
      </c>
      <c r="AD9" s="26"/>
      <c r="AE9" s="27"/>
      <c r="AF9" s="25">
        <f t="shared" ref="AF9:AF11" si="11">IF(ISERROR(AG3/((AH3*AF3)*24)),"",(AG3/((AH3*AF3)*24)))</f>
        <v>0.11977482333213557</v>
      </c>
      <c r="AG9" s="26"/>
      <c r="AH9" s="27"/>
      <c r="AI9" s="25">
        <f t="shared" ref="AI9:AI11" si="12">IF(ISERROR(AJ3/((AK3*AI3)*24)),"",(AJ3/((AK3*AI3)*24)))</f>
        <v>0.18572976319455195</v>
      </c>
      <c r="AJ9" s="26"/>
      <c r="AK9" s="27"/>
      <c r="AL9" s="25">
        <f t="shared" ref="AL9:AL11" si="13">IF(ISERROR(AM3/((AN3*AL3)*24)),"",(AM3/((AN3*AL3)*24)))</f>
        <v>1.218274111675127</v>
      </c>
      <c r="AM9" s="26"/>
      <c r="AN9" s="27"/>
      <c r="AO9" s="25">
        <f t="shared" ref="AO9:AO11" si="14">IF(ISERROR(AP3/((AQ3*AO3)*24)),"",(AP3/((AQ3*AO3)*24)))</f>
        <v>3.037974683544304</v>
      </c>
      <c r="AP9" s="26"/>
      <c r="AQ9" s="27"/>
      <c r="AR9" s="28"/>
      <c r="AS9" s="29" t="s">
        <v>17</v>
      </c>
      <c r="AT9" s="25">
        <f t="shared" ref="AT9:AT11" si="15">IF(ISERROR(AU3/((AV3*AT3)*24)),"",(AU3/((AV3*AT3)*24)))</f>
        <v>3.7176651646512592E-2</v>
      </c>
      <c r="AU9" s="26"/>
      <c r="AV9" s="27"/>
      <c r="AW9" s="2"/>
    </row>
    <row r="10" spans="1:49" ht="15.75" thickBot="1" x14ac:dyDescent="0.3">
      <c r="A10" s="13" t="s">
        <v>18</v>
      </c>
      <c r="B10" s="25">
        <f t="shared" ref="B10:B11" si="16">IF(ISERROR(C4/((D4*B4)*24)),"",(C4/((D4*B4)*24)))</f>
        <v>5.5762081784386616E-2</v>
      </c>
      <c r="C10" s="26"/>
      <c r="D10" s="27"/>
      <c r="E10" s="25" t="str">
        <f t="shared" si="3"/>
        <v/>
      </c>
      <c r="F10" s="26"/>
      <c r="G10" s="27"/>
      <c r="H10" s="25">
        <f t="shared" si="4"/>
        <v>0.98062953995157387</v>
      </c>
      <c r="I10" s="26"/>
      <c r="J10" s="27"/>
      <c r="K10" s="25">
        <f t="shared" si="5"/>
        <v>0.88235294117647056</v>
      </c>
      <c r="L10" s="26"/>
      <c r="M10" s="27"/>
      <c r="N10" s="25" t="str">
        <f t="shared" si="6"/>
        <v/>
      </c>
      <c r="O10" s="26"/>
      <c r="P10" s="27"/>
      <c r="Q10" s="25">
        <f t="shared" si="7"/>
        <v>0.24834437086092717</v>
      </c>
      <c r="R10" s="26"/>
      <c r="S10" s="27"/>
      <c r="T10" s="25" t="str">
        <f t="shared" si="8"/>
        <v/>
      </c>
      <c r="U10" s="26"/>
      <c r="V10" s="27"/>
      <c r="W10" s="25">
        <f t="shared" si="9"/>
        <v>0.64744319884898982</v>
      </c>
      <c r="X10" s="26"/>
      <c r="Y10" s="27"/>
      <c r="Z10" s="25" t="str">
        <f t="shared" ref="Z10:Z11" si="17">IF(ISERROR(AA4/((AB4*Z4)*24)),"",(AA4/((AB4*Z4)*24)))</f>
        <v/>
      </c>
      <c r="AA10" s="26"/>
      <c r="AB10" s="27"/>
      <c r="AC10" s="25">
        <f t="shared" si="10"/>
        <v>0.93755425661207248</v>
      </c>
      <c r="AD10" s="26"/>
      <c r="AE10" s="27"/>
      <c r="AF10" s="25">
        <f t="shared" si="11"/>
        <v>0.95650193577772713</v>
      </c>
      <c r="AG10" s="26"/>
      <c r="AH10" s="27"/>
      <c r="AI10" s="25">
        <f t="shared" si="12"/>
        <v>0.10546875</v>
      </c>
      <c r="AJ10" s="26"/>
      <c r="AK10" s="27"/>
      <c r="AL10" s="25">
        <f t="shared" si="13"/>
        <v>7.0029178824510208</v>
      </c>
      <c r="AM10" s="26"/>
      <c r="AN10" s="27"/>
      <c r="AO10" s="25">
        <f t="shared" si="14"/>
        <v>0.37688442211055279</v>
      </c>
      <c r="AP10" s="26"/>
      <c r="AQ10" s="27"/>
      <c r="AR10" s="28"/>
      <c r="AS10" s="29" t="s">
        <v>18</v>
      </c>
      <c r="AT10" s="25">
        <f t="shared" si="15"/>
        <v>4.2911273520235771E-2</v>
      </c>
      <c r="AU10" s="26"/>
      <c r="AV10" s="27"/>
      <c r="AW10" s="2"/>
    </row>
    <row r="11" spans="1:49" ht="15.75" thickBot="1" x14ac:dyDescent="0.3">
      <c r="A11" s="14" t="s">
        <v>20</v>
      </c>
      <c r="B11" s="25">
        <f t="shared" si="16"/>
        <v>1.0659898477157361</v>
      </c>
      <c r="C11" s="26"/>
      <c r="D11" s="27"/>
      <c r="E11" s="25">
        <f t="shared" si="3"/>
        <v>1.6499381273202256</v>
      </c>
      <c r="F11" s="26"/>
      <c r="G11" s="27"/>
      <c r="H11" s="25">
        <f t="shared" si="4"/>
        <v>1.1954284713403687</v>
      </c>
      <c r="I11" s="26"/>
      <c r="J11" s="27"/>
      <c r="K11" s="25">
        <f t="shared" si="5"/>
        <v>0.63157894736842102</v>
      </c>
      <c r="L11" s="26"/>
      <c r="M11" s="27"/>
      <c r="N11" s="25">
        <f t="shared" si="6"/>
        <v>2.0277798410458292</v>
      </c>
      <c r="O11" s="26"/>
      <c r="P11" s="27"/>
      <c r="Q11" s="25">
        <f t="shared" si="7"/>
        <v>0.97236816789261038</v>
      </c>
      <c r="R11" s="26"/>
      <c r="S11" s="27"/>
      <c r="T11" s="25">
        <f t="shared" si="8"/>
        <v>2.2983325822442544</v>
      </c>
      <c r="U11" s="26"/>
      <c r="V11" s="27"/>
      <c r="W11" s="25">
        <f t="shared" si="9"/>
        <v>3.3962264150943393</v>
      </c>
      <c r="X11" s="26"/>
      <c r="Y11" s="27"/>
      <c r="Z11" s="25" t="str">
        <f t="shared" si="17"/>
        <v/>
      </c>
      <c r="AA11" s="26"/>
      <c r="AB11" s="27"/>
      <c r="AC11" s="25">
        <f t="shared" si="10"/>
        <v>2.7262052652179092</v>
      </c>
      <c r="AD11" s="26"/>
      <c r="AE11" s="27"/>
      <c r="AF11" s="25">
        <f t="shared" si="11"/>
        <v>2.6053393374075267</v>
      </c>
      <c r="AG11" s="26"/>
      <c r="AH11" s="27"/>
      <c r="AI11" s="25">
        <f t="shared" si="12"/>
        <v>0.42381299251705179</v>
      </c>
      <c r="AJ11" s="26"/>
      <c r="AK11" s="27"/>
      <c r="AL11" s="25" t="str">
        <f t="shared" si="13"/>
        <v/>
      </c>
      <c r="AM11" s="26"/>
      <c r="AN11" s="27"/>
      <c r="AO11" s="25">
        <f t="shared" si="14"/>
        <v>0.89411163622429435</v>
      </c>
      <c r="AP11" s="26"/>
      <c r="AQ11" s="27"/>
      <c r="AR11" s="28"/>
      <c r="AS11" s="29" t="s">
        <v>20</v>
      </c>
      <c r="AT11" s="25">
        <f t="shared" si="15"/>
        <v>0.10650448663727426</v>
      </c>
      <c r="AU11" s="26"/>
      <c r="AV11" s="27"/>
      <c r="AW11" s="2"/>
    </row>
    <row r="13" spans="1:49" x14ac:dyDescent="0.25">
      <c r="AO13" s="1"/>
      <c r="AQ13" s="1"/>
      <c r="AS13" s="1"/>
      <c r="AT13"/>
      <c r="AU13"/>
      <c r="AV13"/>
    </row>
    <row r="14" spans="1:49" x14ac:dyDescent="0.25">
      <c r="B14" s="38" t="s">
        <v>23</v>
      </c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</row>
    <row r="15" spans="1:49" x14ac:dyDescent="0.25">
      <c r="B15" s="38" t="s">
        <v>24</v>
      </c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</row>
    <row r="16" spans="1:49" x14ac:dyDescent="0.25">
      <c r="B16" s="39" t="s">
        <v>25</v>
      </c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</row>
    <row r="17" spans="2:17" x14ac:dyDescent="0.25">
      <c r="B17" s="39" t="s">
        <v>26</v>
      </c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</row>
    <row r="18" spans="2:17" x14ac:dyDescent="0.25">
      <c r="B18" s="39" t="s">
        <v>27</v>
      </c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</row>
    <row r="19" spans="2:17" x14ac:dyDescent="0.25">
      <c r="B19" s="1"/>
      <c r="C19" s="1"/>
      <c r="D19" s="1"/>
    </row>
  </sheetData>
  <mergeCells count="76">
    <mergeCell ref="AT8:AV8"/>
    <mergeCell ref="AT9:AV9"/>
    <mergeCell ref="AT10:AV10"/>
    <mergeCell ref="AT11:AV11"/>
    <mergeCell ref="AT1:AV1"/>
    <mergeCell ref="AC9:AE9"/>
    <mergeCell ref="AC10:AE10"/>
    <mergeCell ref="AC11:AE11"/>
    <mergeCell ref="T9:V9"/>
    <mergeCell ref="T10:V10"/>
    <mergeCell ref="T11:V11"/>
    <mergeCell ref="W9:Y9"/>
    <mergeCell ref="W10:Y10"/>
    <mergeCell ref="A7:A8"/>
    <mergeCell ref="AL9:AN9"/>
    <mergeCell ref="AL10:AN10"/>
    <mergeCell ref="AL11:AN11"/>
    <mergeCell ref="AO9:AQ9"/>
    <mergeCell ref="AO10:AQ10"/>
    <mergeCell ref="AO11:AQ11"/>
    <mergeCell ref="AF9:AH9"/>
    <mergeCell ref="AF10:AH10"/>
    <mergeCell ref="AF11:AH11"/>
    <mergeCell ref="AI9:AK9"/>
    <mergeCell ref="AI10:AK10"/>
    <mergeCell ref="AI11:AK11"/>
    <mergeCell ref="Z9:AB9"/>
    <mergeCell ref="Z10:AB10"/>
    <mergeCell ref="Z11:AB11"/>
    <mergeCell ref="B1:D1"/>
    <mergeCell ref="E1:G1"/>
    <mergeCell ref="W11:Y11"/>
    <mergeCell ref="N9:P9"/>
    <mergeCell ref="N10:P10"/>
    <mergeCell ref="N11:P11"/>
    <mergeCell ref="Q9:S9"/>
    <mergeCell ref="Q10:S10"/>
    <mergeCell ref="Q11:S11"/>
    <mergeCell ref="H9:J9"/>
    <mergeCell ref="H10:J10"/>
    <mergeCell ref="H11:J11"/>
    <mergeCell ref="K9:M9"/>
    <mergeCell ref="K10:M10"/>
    <mergeCell ref="K11:M11"/>
    <mergeCell ref="AO1:AQ1"/>
    <mergeCell ref="B8:D8"/>
    <mergeCell ref="E8:G8"/>
    <mergeCell ref="H8:J8"/>
    <mergeCell ref="K8:M8"/>
    <mergeCell ref="N8:P8"/>
    <mergeCell ref="Q8:S8"/>
    <mergeCell ref="T8:V8"/>
    <mergeCell ref="W8:Y8"/>
    <mergeCell ref="Z8:AB8"/>
    <mergeCell ref="AC8:AE8"/>
    <mergeCell ref="AF8:AH8"/>
    <mergeCell ref="AI8:AK8"/>
    <mergeCell ref="AL8:AN8"/>
    <mergeCell ref="AO8:AQ8"/>
    <mergeCell ref="B11:D11"/>
    <mergeCell ref="B10:D10"/>
    <mergeCell ref="B9:D9"/>
    <mergeCell ref="E9:G9"/>
    <mergeCell ref="E10:G10"/>
    <mergeCell ref="E11:G11"/>
    <mergeCell ref="AI1:AK1"/>
    <mergeCell ref="AL1:AN1"/>
    <mergeCell ref="H1:J1"/>
    <mergeCell ref="K1:M1"/>
    <mergeCell ref="N1:P1"/>
    <mergeCell ref="Q1:S1"/>
    <mergeCell ref="T1:V1"/>
    <mergeCell ref="W1:Y1"/>
    <mergeCell ref="Z1:AB1"/>
    <mergeCell ref="AC1:AE1"/>
    <mergeCell ref="AF1:AH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ARKOPHARMA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Menetrier Yohann</dc:creator>
  <cp:lastModifiedBy>Alex</cp:lastModifiedBy>
  <dcterms:created xsi:type="dcterms:W3CDTF">2016-01-08T14:46:21Z</dcterms:created>
  <dcterms:modified xsi:type="dcterms:W3CDTF">2016-01-08T16:34:40Z</dcterms:modified>
</cp:coreProperties>
</file>