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24915" windowHeight="12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6" i="1" l="1"/>
  <c r="L7" i="1"/>
  <c r="Q16" i="1" l="1"/>
  <c r="P16" i="1"/>
  <c r="N16" i="1"/>
  <c r="M16" i="1"/>
  <c r="D16" i="1"/>
  <c r="C16" i="1"/>
  <c r="B16" i="1"/>
  <c r="R15" i="1"/>
  <c r="J15" i="1"/>
  <c r="O15" i="1" s="1"/>
  <c r="S15" i="1" s="1"/>
  <c r="I15" i="1"/>
  <c r="H15" i="1"/>
  <c r="F15" i="1"/>
  <c r="R14" i="1"/>
  <c r="J14" i="1"/>
  <c r="O14" i="1" s="1"/>
  <c r="S14" i="1" s="1"/>
  <c r="I14" i="1"/>
  <c r="H14" i="1"/>
  <c r="F14" i="1"/>
  <c r="R13" i="1"/>
  <c r="J13" i="1"/>
  <c r="O13" i="1" s="1"/>
  <c r="S13" i="1" s="1"/>
  <c r="I13" i="1"/>
  <c r="F13" i="1"/>
  <c r="R12" i="1"/>
  <c r="J12" i="1"/>
  <c r="O12" i="1" s="1"/>
  <c r="S12" i="1" s="1"/>
  <c r="I12" i="1"/>
  <c r="H12" i="1"/>
  <c r="F12" i="1"/>
  <c r="R11" i="1"/>
  <c r="J11" i="1"/>
  <c r="O11" i="1" s="1"/>
  <c r="S11" i="1" s="1"/>
  <c r="I11" i="1"/>
  <c r="H11" i="1"/>
  <c r="F11" i="1"/>
  <c r="R10" i="1"/>
  <c r="J10" i="1"/>
  <c r="O10" i="1" s="1"/>
  <c r="S10" i="1" s="1"/>
  <c r="I10" i="1"/>
  <c r="H10" i="1"/>
  <c r="F10" i="1"/>
  <c r="R9" i="1"/>
  <c r="J9" i="1"/>
  <c r="O9" i="1" s="1"/>
  <c r="S9" i="1" s="1"/>
  <c r="I9" i="1"/>
  <c r="H9" i="1"/>
  <c r="F9" i="1"/>
  <c r="R8" i="1"/>
  <c r="J8" i="1"/>
  <c r="O8" i="1" s="1"/>
  <c r="S8" i="1" s="1"/>
  <c r="I8" i="1"/>
  <c r="H8" i="1" s="1"/>
  <c r="F8" i="1"/>
  <c r="R7" i="1"/>
  <c r="J7" i="1"/>
  <c r="O7" i="1" s="1"/>
  <c r="S7" i="1" s="1"/>
  <c r="I7" i="1"/>
  <c r="H7" i="1"/>
  <c r="F7" i="1"/>
  <c r="R6" i="1"/>
  <c r="R16" i="1" s="1"/>
  <c r="J6" i="1"/>
  <c r="J16" i="1" s="1"/>
  <c r="I6" i="1"/>
  <c r="I16" i="1" s="1"/>
  <c r="F6" i="1"/>
  <c r="F16" i="1" s="1"/>
  <c r="H6" i="1" l="1"/>
  <c r="H13" i="1"/>
  <c r="H16" i="1" s="1"/>
  <c r="G6" i="1"/>
  <c r="G16" i="1" s="1"/>
  <c r="O6" i="1"/>
  <c r="G7" i="1"/>
  <c r="G8" i="1"/>
  <c r="G9" i="1"/>
  <c r="G10" i="1"/>
  <c r="G11" i="1"/>
  <c r="G12" i="1"/>
  <c r="G13" i="1"/>
  <c r="G14" i="1"/>
  <c r="G15" i="1"/>
  <c r="O16" i="1" l="1"/>
  <c r="S6" i="1"/>
  <c r="S16" i="1" s="1"/>
  <c r="L8" i="1" l="1"/>
  <c r="L16" i="1"/>
  <c r="L15" i="1"/>
  <c r="K15" i="1"/>
  <c r="K11" i="1"/>
  <c r="L11" i="1"/>
  <c r="L13" i="1"/>
  <c r="K13" i="1"/>
  <c r="K14" i="1"/>
  <c r="L14" i="1"/>
  <c r="K16" i="1"/>
  <c r="K9" i="1"/>
  <c r="L9" i="1"/>
  <c r="L10" i="1"/>
  <c r="K10" i="1"/>
  <c r="K12" i="1"/>
  <c r="L12" i="1"/>
</calcChain>
</file>

<file path=xl/sharedStrings.xml><?xml version="1.0" encoding="utf-8"?>
<sst xmlns="http://schemas.openxmlformats.org/spreadsheetml/2006/main" count="19" uniqueCount="19">
  <si>
    <t>Date</t>
  </si>
  <si>
    <t>Fournisseur</t>
  </si>
  <si>
    <t>Nature des Dépenses</t>
  </si>
  <si>
    <t>Mode de Paiment</t>
  </si>
  <si>
    <t>Total Du Poste</t>
  </si>
  <si>
    <t>Total Global</t>
  </si>
  <si>
    <t>Différence</t>
  </si>
  <si>
    <t>Coût prévu</t>
  </si>
  <si>
    <t>Coût réel</t>
  </si>
  <si>
    <t>TVA</t>
  </si>
  <si>
    <t>HT</t>
  </si>
  <si>
    <t>Alexis</t>
  </si>
  <si>
    <t>Emeline</t>
  </si>
  <si>
    <t>A Partager</t>
  </si>
  <si>
    <t>Pour Alexis</t>
  </si>
  <si>
    <t>Pour Emeline</t>
  </si>
  <si>
    <t>DP Alexis</t>
  </si>
  <si>
    <t>DP Emeline</t>
  </si>
  <si>
    <t>Logement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</si>
</sst>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10"/>
      <color rgb="FFFFFFFF"/>
      <name val="Calibri"/>
      <family val="2"/>
    </font>
    <font>
      <sz val="11"/>
      <color rgb="FF000000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4" fontId="1" fillId="0" borderId="0" xfId="0" applyNumberFormat="1" applyFont="1" applyFill="1" applyBorder="1" applyAlignment="1">
      <alignment horizontal="center" vertical="center"/>
    </xf>
    <xf numFmtId="44" fontId="1" fillId="0" borderId="0" xfId="0" applyNumberFormat="1" applyFont="1" applyFill="1" applyBorder="1" applyAlignment="1">
      <alignment horizontal="left" vertical="center"/>
    </xf>
    <xf numFmtId="44" fontId="1" fillId="0" borderId="0" xfId="0" applyNumberFormat="1" applyFont="1" applyFill="1" applyBorder="1" applyAlignment="1">
      <alignment horizontal="center" vertical="center" wrapText="1"/>
    </xf>
    <xf numFmtId="10" fontId="1" fillId="0" borderId="0" xfId="0" applyNumberFormat="1" applyFont="1" applyFill="1" applyBorder="1" applyAlignment="1">
      <alignment horizontal="center" vertical="center"/>
    </xf>
    <xf numFmtId="44" fontId="2" fillId="0" borderId="0" xfId="0" applyNumberFormat="1" applyFont="1" applyFill="1" applyBorder="1" applyAlignment="1"/>
    <xf numFmtId="0" fontId="3" fillId="0" borderId="0" xfId="0" applyFont="1" applyFill="1" applyBorder="1"/>
    <xf numFmtId="10" fontId="3" fillId="0" borderId="0" xfId="0" applyNumberFormat="1" applyFont="1" applyFill="1" applyBorder="1"/>
    <xf numFmtId="44" fontId="3" fillId="0" borderId="0" xfId="0" applyNumberFormat="1" applyFont="1" applyFill="1" applyBorder="1"/>
    <xf numFmtId="44" fontId="4" fillId="0" borderId="0" xfId="0" applyNumberFormat="1" applyFont="1" applyFill="1" applyBorder="1" applyAlignment="1">
      <alignment vertical="center" wrapText="1"/>
    </xf>
    <xf numFmtId="14" fontId="3" fillId="0" borderId="0" xfId="0" applyNumberFormat="1" applyFont="1" applyFill="1" applyBorder="1"/>
    <xf numFmtId="44" fontId="0" fillId="0" borderId="0" xfId="0" applyNumberFormat="1" applyFont="1"/>
  </cellXfs>
  <cellStyles count="1">
    <cellStyle name="Normal" xfId="0" builtinId="0"/>
  </cellStyles>
  <dxfs count="4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  <numFmt numFmtId="14" formatCode="0.00%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strike val="0"/>
        <outline val="0"/>
        <shadow val="0"/>
        <u val="none"/>
        <vertAlign val="baseline"/>
        <name val="Calibri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none"/>
      </font>
      <numFmt numFmtId="34" formatCode="_-* #,##0.00\ &quot;€&quot;_-;\-* #,##0.00\ &quot;€&quot;_-;_-* &quot;-&quot;??\ &quot;€&quot;_-;_-@_-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B8CCE4"/>
          <bgColor rgb="FFB8CCE4"/>
        </patternFill>
      </fill>
    </dxf>
    <dxf>
      <fill>
        <patternFill patternType="solid">
          <fgColor rgb="FFB8CCE4"/>
          <bgColor rgb="FFB8CCE4"/>
        </patternFill>
      </fill>
    </dxf>
    <dxf>
      <font>
        <b/>
        <color rgb="FFFFFFFF"/>
      </font>
      <fill>
        <patternFill patternType="solid">
          <fgColor rgb="FF4F81BD"/>
          <bgColor rgb="FF4F81BD"/>
        </patternFill>
      </fill>
    </dxf>
    <dxf>
      <font>
        <b/>
        <color rgb="FFFFFFFF"/>
      </font>
      <fill>
        <patternFill patternType="solid">
          <fgColor rgb="FF4F81BD"/>
          <bgColor rgb="FF4F81BD"/>
        </patternFill>
      </fill>
    </dxf>
    <dxf>
      <font>
        <b/>
        <color rgb="FFFFFFFF"/>
      </font>
      <fill>
        <patternFill patternType="solid">
          <fgColor rgb="FF4F81BD"/>
          <bgColor rgb="FF4F81BD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4F81BD"/>
          <bgColor rgb="FF4F81BD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CE6F1"/>
          <bgColor rgb="FFDCE6F1"/>
        </patternFill>
      </fill>
      <border>
        <vertical style="thin">
          <color rgb="FFFFFFFF"/>
        </vertical>
        <horizontal style="thin">
          <color rgb="FFFFFFFF"/>
        </horizontal>
      </border>
    </dxf>
  </dxfs>
  <tableStyles count="1" defaultTableStyle="TableStyleMedium2" defaultPivotStyle="PivotStyleLight16">
    <tableStyle name="TableStyleMedium9 2" pivot="0" count="7">
      <tableStyleElement type="wholeTable" dxfId="48"/>
      <tableStyleElement type="headerRow" dxfId="47"/>
      <tableStyleElement type="totalRow" dxfId="46"/>
      <tableStyleElement type="firstColumn" dxfId="45"/>
      <tableStyleElement type="lastColumn" dxfId="44"/>
      <tableStyleElement type="firstRowStripe" dxfId="43"/>
      <tableStyleElement type="firstColumnStripe" dxfId="42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15" displayName="Tableau15" ref="A5:S16" totalsRowCount="1" headerRowDxfId="39" dataDxfId="38">
  <autoFilter ref="A5:S15"/>
  <tableColumns count="19">
    <tableColumn id="1" name="Date" dataDxfId="37" totalsRowDxfId="18"/>
    <tableColumn id="2" name="Fournisseur" totalsRowFunction="custom" dataDxfId="36" totalsRowDxfId="17">
      <totalsRowFormula>SUMPRODUCT((B6:B15&lt;&gt;"")/COUNTIF(B6:B15,B6:B15&amp;""))</totalsRowFormula>
    </tableColumn>
    <tableColumn id="3" name="Logement" totalsRowFunction="custom" dataDxfId="35" totalsRowDxfId="16">
      <totalsRowFormula>COUNTA(Tableau15[Logement])</totalsRowFormula>
    </tableColumn>
    <tableColumn id="4" name="Nature des Dépenses" totalsRowFunction="custom" dataDxfId="34" totalsRowDxfId="15">
      <totalsRowFormula>COUNTA(Tableau15[Nature des Dépenses])</totalsRowFormula>
    </tableColumn>
    <tableColumn id="5" name="Mode de Paiment" dataDxfId="33" totalsRowDxfId="14"/>
    <tableColumn id="6" name="Total Du Poste" totalsRowFunction="custom" dataDxfId="32" totalsRowDxfId="13">
      <calculatedColumnFormula>$J6/J$73</calculatedColumnFormula>
      <totalsRowFormula>SUM(F6:F15)</totalsRowFormula>
    </tableColumn>
    <tableColumn id="7" name="Total Global" totalsRowFunction="custom" dataDxfId="31" totalsRowDxfId="12">
      <calculatedColumnFormula>$J6/J$57</calculatedColumnFormula>
      <totalsRowFormula>SUM(G6:G15)</totalsRowFormula>
    </tableColumn>
    <tableColumn id="8" name="Différence" totalsRowFunction="custom" dataDxfId="30" totalsRowDxfId="11">
      <calculatedColumnFormula>$J6-$I6</calculatedColumnFormula>
      <totalsRowFormula>SUM(H6:H15)</totalsRowFormula>
    </tableColumn>
    <tableColumn id="9" name="Coût prévu" totalsRowFunction="custom" dataDxfId="29" totalsRowDxfId="10">
      <calculatedColumnFormula>$M6+$N6</calculatedColumnFormula>
      <totalsRowFormula>SUM(I6:I15)</totalsRowFormula>
    </tableColumn>
    <tableColumn id="10" name="Coût réel" totalsRowFunction="custom" dataDxfId="28" totalsRowDxfId="9">
      <calculatedColumnFormula>$M6+$N6</calculatedColumnFormula>
      <totalsRowFormula>SUM(J6:J15)</totalsRowFormula>
    </tableColumn>
    <tableColumn id="11" name="TVA" totalsRowFunction="custom" dataDxfId="27" totalsRowDxfId="8">
      <calculatedColumnFormula>IF((L6)&gt;="","",(M6+N6-L6))</calculatedColumnFormula>
      <totalsRowFormula>SUM(K6:K15)</totalsRowFormula>
    </tableColumn>
    <tableColumn id="12" name="HT" totalsRowFunction="custom" dataDxfId="26" totalsRowDxfId="7">
      <calculatedColumnFormula>M6+N6-K6</calculatedColumnFormula>
      <totalsRowFormula>SUM(L6:L15)</totalsRowFormula>
    </tableColumn>
    <tableColumn id="13" name="Alexis" totalsRowFunction="custom" dataDxfId="25" totalsRowDxfId="6">
      <totalsRowFormula>SUM(M6:M15)</totalsRowFormula>
    </tableColumn>
    <tableColumn id="14" name="Emeline" totalsRowFunction="custom" dataDxfId="24" totalsRowDxfId="5">
      <totalsRowFormula>SUM(N6:N15)</totalsRowFormula>
    </tableColumn>
    <tableColumn id="15" name="A Partager" totalsRowFunction="custom" dataDxfId="23" totalsRowDxfId="4">
      <calculatedColumnFormula>$J6-($P6+$Q6)</calculatedColumnFormula>
      <totalsRowFormula>SUM(O6:O15)</totalsRowFormula>
    </tableColumn>
    <tableColumn id="16" name="Pour Alexis" totalsRowFunction="custom" dataDxfId="22" totalsRowDxfId="3">
      <totalsRowFormula>SUM(P6:P15)</totalsRowFormula>
    </tableColumn>
    <tableColumn id="17" name="Pour Emeline" totalsRowFunction="custom" dataDxfId="21" totalsRowDxfId="2">
      <totalsRowFormula>SUM(Q6:Q15)</totalsRowFormula>
    </tableColumn>
    <tableColumn id="18" name="DP Alexis" totalsRowFunction="custom" dataDxfId="20" totalsRowDxfId="1">
      <calculatedColumnFormula>IF(($M6+$P6)&gt;=$N6+$Q6,"",($O6/2)+$P6-$M6)</calculatedColumnFormula>
      <totalsRowFormula>SUM(R6:R15)</totalsRowFormula>
    </tableColumn>
    <tableColumn id="19" name="DP Emeline" totalsRowFunction="custom" dataDxfId="19" totalsRowDxfId="0">
      <calculatedColumnFormula>IF(($M6+$P6)&gt;=$N6+$Q6,($O6/2)+$Q6-$N6,"")</calculatedColumnFormula>
      <totalsRowFormula>SUM(S6:S15)</totalsRowFormula>
    </tableColumn>
  </tableColumns>
  <tableStyleInfo name="TableStyleMedium9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S16"/>
  <sheetViews>
    <sheetView tabSelected="1" workbookViewId="0">
      <selection activeCell="K11" sqref="K11"/>
    </sheetView>
  </sheetViews>
  <sheetFormatPr baseColWidth="10" defaultRowHeight="15" x14ac:dyDescent="0.25"/>
  <cols>
    <col min="11" max="11" width="11.5703125" customWidth="1"/>
  </cols>
  <sheetData>
    <row r="5" spans="1:19" s="5" customFormat="1" ht="14.1" customHeight="1" x14ac:dyDescent="0.2">
      <c r="A5" s="1" t="s">
        <v>0</v>
      </c>
      <c r="B5" s="2" t="s">
        <v>1</v>
      </c>
      <c r="C5" s="3" t="s">
        <v>18</v>
      </c>
      <c r="D5" s="1" t="s">
        <v>2</v>
      </c>
      <c r="E5" s="1" t="s">
        <v>3</v>
      </c>
      <c r="F5" s="4" t="s">
        <v>4</v>
      </c>
      <c r="G5" s="4" t="s">
        <v>5</v>
      </c>
      <c r="H5" s="2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 t="s">
        <v>11</v>
      </c>
      <c r="N5" s="1" t="s">
        <v>12</v>
      </c>
      <c r="O5" s="1" t="s">
        <v>13</v>
      </c>
      <c r="P5" s="1" t="s">
        <v>14</v>
      </c>
      <c r="Q5" s="1" t="s">
        <v>15</v>
      </c>
      <c r="R5" s="1" t="s">
        <v>16</v>
      </c>
      <c r="S5" s="1" t="s">
        <v>17</v>
      </c>
    </row>
    <row r="6" spans="1:19" s="6" customFormat="1" x14ac:dyDescent="0.25">
      <c r="A6" s="10"/>
      <c r="F6" s="7" t="e">
        <f t="shared" ref="F6:F15" si="0">$J6/J$73</f>
        <v>#DIV/0!</v>
      </c>
      <c r="G6" s="7" t="e">
        <f t="shared" ref="G6:G15" si="1">$J6/J$57</f>
        <v>#DIV/0!</v>
      </c>
      <c r="H6" s="8">
        <f t="shared" ref="H6:H15" si="2">$J6-$I6</f>
        <v>0</v>
      </c>
      <c r="I6" s="8">
        <f t="shared" ref="I6:J15" si="3">$M6+$N6</f>
        <v>5</v>
      </c>
      <c r="J6" s="8">
        <f t="shared" si="3"/>
        <v>5</v>
      </c>
      <c r="K6" s="11">
        <f>IF((L6)&gt;="","",(M6+N6-L6))</f>
        <v>1</v>
      </c>
      <c r="L6" s="8">
        <v>4</v>
      </c>
      <c r="M6" s="8">
        <v>5</v>
      </c>
      <c r="N6" s="8"/>
      <c r="O6" s="8">
        <f>$J6-($P6+$Q6)</f>
        <v>5</v>
      </c>
      <c r="P6" s="8"/>
      <c r="Q6" s="8"/>
      <c r="R6" s="9" t="str">
        <f>IF(($M6+$P6)&gt;=$N6+$Q6,"",($O6/2)+$P6-$M6)</f>
        <v/>
      </c>
      <c r="S6" s="9">
        <f>IF(($M6+$P6)&gt;=$N6+$Q6,($O6/2)+$Q6-$N6,"")</f>
        <v>2.5</v>
      </c>
    </row>
    <row r="7" spans="1:19" s="6" customFormat="1" x14ac:dyDescent="0.25">
      <c r="A7" s="10"/>
      <c r="F7" s="7" t="e">
        <f t="shared" si="0"/>
        <v>#DIV/0!</v>
      </c>
      <c r="G7" s="7" t="e">
        <f t="shared" si="1"/>
        <v>#DIV/0!</v>
      </c>
      <c r="H7" s="8">
        <f t="shared" si="2"/>
        <v>0</v>
      </c>
      <c r="I7" s="8">
        <f t="shared" si="3"/>
        <v>6</v>
      </c>
      <c r="J7" s="8">
        <f t="shared" si="3"/>
        <v>6</v>
      </c>
      <c r="K7" s="8">
        <v>1</v>
      </c>
      <c r="L7" s="8">
        <f t="shared" ref="L7:L15" si="4">M7+N7-K7</f>
        <v>5</v>
      </c>
      <c r="M7" s="8">
        <v>6</v>
      </c>
      <c r="N7" s="8"/>
      <c r="O7" s="8">
        <f>$J7-($P7+$Q7)</f>
        <v>6</v>
      </c>
      <c r="P7" s="8"/>
      <c r="Q7" s="8"/>
      <c r="R7" s="9" t="str">
        <f t="shared" ref="R7:R15" si="5">IF(($M7+$P7)&gt;=$N7+$Q7,"",($O7/2)+$P7-$M7)</f>
        <v/>
      </c>
      <c r="S7" s="9">
        <f t="shared" ref="S7:S15" si="6">IF(($M7+$P7)&gt;=$N7+$Q7,($O7/2)+$Q7-$N7,"")</f>
        <v>3</v>
      </c>
    </row>
    <row r="8" spans="1:19" s="6" customFormat="1" x14ac:dyDescent="0.25">
      <c r="A8" s="10"/>
      <c r="F8" s="7" t="e">
        <f t="shared" si="0"/>
        <v>#DIV/0!</v>
      </c>
      <c r="G8" s="7" t="e">
        <f t="shared" si="1"/>
        <v>#DIV/0!</v>
      </c>
      <c r="H8" s="8">
        <f t="shared" si="2"/>
        <v>0</v>
      </c>
      <c r="I8" s="8">
        <f t="shared" si="3"/>
        <v>5</v>
      </c>
      <c r="J8" s="8">
        <f t="shared" si="3"/>
        <v>5</v>
      </c>
      <c r="K8" s="8">
        <v>1</v>
      </c>
      <c r="L8" s="8">
        <f t="shared" si="4"/>
        <v>4</v>
      </c>
      <c r="M8" s="8">
        <v>5</v>
      </c>
      <c r="N8" s="8"/>
      <c r="O8" s="8">
        <f>$J8-($P8+$Q8)</f>
        <v>5</v>
      </c>
      <c r="P8" s="8"/>
      <c r="Q8" s="8"/>
      <c r="R8" s="9" t="str">
        <f t="shared" si="5"/>
        <v/>
      </c>
      <c r="S8" s="9">
        <f t="shared" si="6"/>
        <v>2.5</v>
      </c>
    </row>
    <row r="9" spans="1:19" s="6" customFormat="1" x14ac:dyDescent="0.25">
      <c r="A9" s="10"/>
      <c r="F9" s="7" t="e">
        <f t="shared" si="0"/>
        <v>#DIV/0!</v>
      </c>
      <c r="G9" s="7" t="e">
        <f t="shared" si="1"/>
        <v>#DIV/0!</v>
      </c>
      <c r="H9" s="8">
        <f t="shared" si="2"/>
        <v>0</v>
      </c>
      <c r="I9" s="8">
        <f t="shared" si="3"/>
        <v>0</v>
      </c>
      <c r="J9" s="8">
        <f t="shared" si="3"/>
        <v>0</v>
      </c>
      <c r="K9" s="8" t="str">
        <f ca="1">IF(L9="","",J9-L9)</f>
        <v/>
      </c>
      <c r="L9" s="8">
        <f t="shared" ca="1" si="4"/>
        <v>0</v>
      </c>
      <c r="M9" s="8"/>
      <c r="N9" s="8"/>
      <c r="O9" s="8">
        <f>$J9-($P9+$Q9)</f>
        <v>0</v>
      </c>
      <c r="P9" s="8"/>
      <c r="Q9" s="8"/>
      <c r="R9" s="9" t="str">
        <f t="shared" si="5"/>
        <v/>
      </c>
      <c r="S9" s="9">
        <f t="shared" si="6"/>
        <v>0</v>
      </c>
    </row>
    <row r="10" spans="1:19" s="6" customFormat="1" x14ac:dyDescent="0.25">
      <c r="A10" s="10"/>
      <c r="F10" s="7" t="e">
        <f t="shared" si="0"/>
        <v>#DIV/0!</v>
      </c>
      <c r="G10" s="7" t="e">
        <f t="shared" si="1"/>
        <v>#DIV/0!</v>
      </c>
      <c r="H10" s="8">
        <f t="shared" si="2"/>
        <v>0</v>
      </c>
      <c r="I10" s="8">
        <f t="shared" si="3"/>
        <v>0</v>
      </c>
      <c r="J10" s="8">
        <f t="shared" si="3"/>
        <v>0</v>
      </c>
      <c r="K10" s="8">
        <f ca="1">IF(L10="","",J10-L10)</f>
        <v>0</v>
      </c>
      <c r="L10" s="8">
        <f ca="1">M10+N10-K10</f>
        <v>0</v>
      </c>
      <c r="M10" s="8"/>
      <c r="N10" s="8"/>
      <c r="O10" s="8">
        <f t="shared" ref="O10:O14" si="7">$J10-($P10+$Q10)</f>
        <v>0</v>
      </c>
      <c r="P10" s="8"/>
      <c r="Q10" s="8"/>
      <c r="R10" s="9" t="str">
        <f t="shared" si="5"/>
        <v/>
      </c>
      <c r="S10" s="9">
        <f t="shared" si="6"/>
        <v>0</v>
      </c>
    </row>
    <row r="11" spans="1:19" s="6" customFormat="1" x14ac:dyDescent="0.25">
      <c r="A11" s="10"/>
      <c r="F11" s="7" t="e">
        <f t="shared" si="0"/>
        <v>#DIV/0!</v>
      </c>
      <c r="G11" s="7" t="e">
        <f t="shared" si="1"/>
        <v>#DIV/0!</v>
      </c>
      <c r="H11" s="8">
        <f t="shared" si="2"/>
        <v>0</v>
      </c>
      <c r="I11" s="8">
        <f t="shared" si="3"/>
        <v>0</v>
      </c>
      <c r="J11" s="8">
        <f t="shared" si="3"/>
        <v>0</v>
      </c>
      <c r="K11" s="8" t="str">
        <f t="shared" ref="K10:K15" ca="1" si="8">IF(L11="","",J11-L11)</f>
        <v/>
      </c>
      <c r="L11" s="8">
        <f t="shared" ca="1" si="4"/>
        <v>0</v>
      </c>
      <c r="M11" s="8"/>
      <c r="N11" s="8"/>
      <c r="O11" s="8">
        <f>$J11-($P11+$Q11)</f>
        <v>0</v>
      </c>
      <c r="P11" s="8"/>
      <c r="Q11" s="8"/>
      <c r="R11" s="9" t="str">
        <f t="shared" si="5"/>
        <v/>
      </c>
      <c r="S11" s="9">
        <f t="shared" si="6"/>
        <v>0</v>
      </c>
    </row>
    <row r="12" spans="1:19" s="6" customFormat="1" x14ac:dyDescent="0.25">
      <c r="A12" s="10"/>
      <c r="F12" s="7" t="e">
        <f t="shared" si="0"/>
        <v>#DIV/0!</v>
      </c>
      <c r="G12" s="7" t="e">
        <f t="shared" si="1"/>
        <v>#DIV/0!</v>
      </c>
      <c r="H12" s="8">
        <f t="shared" si="2"/>
        <v>0</v>
      </c>
      <c r="I12" s="8">
        <f t="shared" si="3"/>
        <v>0</v>
      </c>
      <c r="J12" s="8">
        <f t="shared" si="3"/>
        <v>0</v>
      </c>
      <c r="K12" s="8" t="str">
        <f t="shared" ca="1" si="8"/>
        <v/>
      </c>
      <c r="L12" s="8">
        <f t="shared" ca="1" si="4"/>
        <v>0</v>
      </c>
      <c r="M12" s="8"/>
      <c r="N12" s="8"/>
      <c r="O12" s="8">
        <f t="shared" si="7"/>
        <v>0</v>
      </c>
      <c r="P12" s="8"/>
      <c r="Q12" s="8"/>
      <c r="R12" s="9" t="str">
        <f t="shared" si="5"/>
        <v/>
      </c>
      <c r="S12" s="9">
        <f t="shared" si="6"/>
        <v>0</v>
      </c>
    </row>
    <row r="13" spans="1:19" s="6" customFormat="1" x14ac:dyDescent="0.25">
      <c r="A13" s="10"/>
      <c r="F13" s="7" t="e">
        <f t="shared" si="0"/>
        <v>#DIV/0!</v>
      </c>
      <c r="G13" s="7" t="e">
        <f t="shared" si="1"/>
        <v>#DIV/0!</v>
      </c>
      <c r="H13" s="8">
        <f t="shared" si="2"/>
        <v>0</v>
      </c>
      <c r="I13" s="8">
        <f t="shared" si="3"/>
        <v>0</v>
      </c>
      <c r="J13" s="8">
        <f t="shared" si="3"/>
        <v>0</v>
      </c>
      <c r="K13" s="8" t="str">
        <f ca="1">IF(L13="","",J13-L13)</f>
        <v/>
      </c>
      <c r="L13" s="8">
        <f t="shared" ca="1" si="4"/>
        <v>0</v>
      </c>
      <c r="M13" s="8"/>
      <c r="N13" s="8"/>
      <c r="O13" s="8">
        <f>$J13-($P13+$Q13)</f>
        <v>0</v>
      </c>
      <c r="P13" s="8"/>
      <c r="Q13" s="8"/>
      <c r="R13" s="9" t="str">
        <f t="shared" si="5"/>
        <v/>
      </c>
      <c r="S13" s="9">
        <f t="shared" si="6"/>
        <v>0</v>
      </c>
    </row>
    <row r="14" spans="1:19" s="6" customFormat="1" x14ac:dyDescent="0.25">
      <c r="A14" s="10"/>
      <c r="F14" s="7" t="e">
        <f t="shared" si="0"/>
        <v>#DIV/0!</v>
      </c>
      <c r="G14" s="7" t="e">
        <f t="shared" si="1"/>
        <v>#DIV/0!</v>
      </c>
      <c r="H14" s="8">
        <f t="shared" si="2"/>
        <v>0</v>
      </c>
      <c r="I14" s="8">
        <f t="shared" si="3"/>
        <v>0</v>
      </c>
      <c r="J14" s="8">
        <f t="shared" si="3"/>
        <v>0</v>
      </c>
      <c r="K14" s="8" t="str">
        <f t="shared" ca="1" si="8"/>
        <v/>
      </c>
      <c r="L14" s="8">
        <f t="shared" ca="1" si="4"/>
        <v>0</v>
      </c>
      <c r="M14" s="8"/>
      <c r="N14" s="8"/>
      <c r="O14" s="8">
        <f t="shared" si="7"/>
        <v>0</v>
      </c>
      <c r="P14" s="8"/>
      <c r="Q14" s="8"/>
      <c r="R14" s="9" t="str">
        <f t="shared" si="5"/>
        <v/>
      </c>
      <c r="S14" s="9">
        <f t="shared" si="6"/>
        <v>0</v>
      </c>
    </row>
    <row r="15" spans="1:19" s="6" customFormat="1" x14ac:dyDescent="0.25">
      <c r="A15" s="10"/>
      <c r="F15" s="7" t="e">
        <f t="shared" si="0"/>
        <v>#DIV/0!</v>
      </c>
      <c r="G15" s="7" t="e">
        <f t="shared" si="1"/>
        <v>#DIV/0!</v>
      </c>
      <c r="H15" s="8">
        <f t="shared" si="2"/>
        <v>0</v>
      </c>
      <c r="I15" s="8">
        <f t="shared" si="3"/>
        <v>0</v>
      </c>
      <c r="J15" s="8">
        <f t="shared" si="3"/>
        <v>0</v>
      </c>
      <c r="K15" s="8" t="str">
        <f t="shared" ca="1" si="8"/>
        <v/>
      </c>
      <c r="L15" s="8">
        <f t="shared" ca="1" si="4"/>
        <v>0</v>
      </c>
      <c r="M15" s="8"/>
      <c r="N15" s="8"/>
      <c r="O15" s="8">
        <f>$J15-($P15+$Q15)</f>
        <v>0</v>
      </c>
      <c r="P15" s="8"/>
      <c r="Q15" s="8"/>
      <c r="R15" s="9" t="str">
        <f t="shared" si="5"/>
        <v/>
      </c>
      <c r="S15" s="9">
        <f t="shared" si="6"/>
        <v>0</v>
      </c>
    </row>
    <row r="16" spans="1:19" s="6" customFormat="1" x14ac:dyDescent="0.25">
      <c r="B16" s="6">
        <f>SUMPRODUCT((B6:B15&lt;&gt;"")/COUNTIF(B6:B15,B6:B15&amp;""))</f>
        <v>0</v>
      </c>
      <c r="C16" s="6">
        <f>COUNTA(Tableau15[Logement])</f>
        <v>0</v>
      </c>
      <c r="D16" s="6">
        <f>COUNTA(Tableau15[Nature des Dépenses])</f>
        <v>0</v>
      </c>
      <c r="F16" s="7" t="e">
        <f t="shared" ref="F16:S16" si="9">SUM(F6:F15)</f>
        <v>#DIV/0!</v>
      </c>
      <c r="G16" s="7" t="e">
        <f t="shared" si="9"/>
        <v>#DIV/0!</v>
      </c>
      <c r="H16" s="8">
        <f t="shared" si="9"/>
        <v>0</v>
      </c>
      <c r="I16" s="8">
        <f t="shared" si="9"/>
        <v>16</v>
      </c>
      <c r="J16" s="8">
        <f t="shared" si="9"/>
        <v>16</v>
      </c>
      <c r="K16" s="8">
        <f ca="1">SUM(K6:K15)</f>
        <v>0</v>
      </c>
      <c r="L16" s="8">
        <f t="shared" ca="1" si="9"/>
        <v>0</v>
      </c>
      <c r="M16" s="8">
        <f t="shared" si="9"/>
        <v>16</v>
      </c>
      <c r="N16" s="8">
        <f t="shared" si="9"/>
        <v>0</v>
      </c>
      <c r="O16" s="8">
        <f t="shared" si="9"/>
        <v>16</v>
      </c>
      <c r="P16" s="8">
        <f t="shared" si="9"/>
        <v>0</v>
      </c>
      <c r="Q16" s="8">
        <f t="shared" si="9"/>
        <v>0</v>
      </c>
      <c r="R16" s="8">
        <f t="shared" si="9"/>
        <v>0</v>
      </c>
      <c r="S16" s="8">
        <f t="shared" si="9"/>
        <v>8</v>
      </c>
    </row>
  </sheetData>
  <conditionalFormatting sqref="H6:H15">
    <cfRule type="cellIs" dxfId="41" priority="2" operator="greaterThan">
      <formula>"$J33"</formula>
    </cfRule>
  </conditionalFormatting>
  <conditionalFormatting sqref="H6">
    <cfRule type="cellIs" dxfId="40" priority="1" operator="greaterThan">
      <formula>" -   € "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Ztrip</dc:creator>
  <cp:lastModifiedBy>Ztrip</cp:lastModifiedBy>
  <dcterms:created xsi:type="dcterms:W3CDTF">2012-09-13T18:07:24Z</dcterms:created>
  <dcterms:modified xsi:type="dcterms:W3CDTF">2012-09-15T02:00:27Z</dcterms:modified>
</cp:coreProperties>
</file>