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Data\"/>
    </mc:Choice>
  </mc:AlternateContent>
  <xr:revisionPtr revIDLastSave="0" documentId="8_{2EA2BEDA-A501-4B53-89EE-4D1CBA045747}" xr6:coauthVersionLast="43" xr6:coauthVersionMax="43" xr10:uidLastSave="{00000000-0000-0000-0000-000000000000}"/>
  <bookViews>
    <workbookView xWindow="-108" yWindow="-108" windowWidth="30936" windowHeight="16896" activeTab="1" xr2:uid="{00000000-000D-0000-FFFF-FFFF00000000}"/>
  </bookViews>
  <sheets>
    <sheet name="Accueil" sheetId="6" r:id="rId1"/>
    <sheet name="Base de Données" sheetId="2" r:id="rId2"/>
    <sheet name="Listes" sheetId="3" r:id="rId3"/>
    <sheet name="Archives" sheetId="7" r:id="rId4"/>
    <sheet name="Feuil1" sheetId="5" r:id="rId5"/>
    <sheet name="Modif" sheetId="8" r:id="rId6"/>
  </sheets>
  <definedNames>
    <definedName name="_xlnm._FilterDatabase" localSheetId="3" hidden="1">Archives!$B$1:$F$50</definedName>
    <definedName name="_xlnm._FilterDatabase" localSheetId="1" hidden="1">'Base de Données'!$B$1:$R$50</definedName>
    <definedName name="Actif" localSheetId="3">Tableau4[[#All],[Actif]]</definedName>
    <definedName name="Actif">Tableau4[[#All],[Actif]]</definedName>
    <definedName name="Listecategorie" localSheetId="3">Categorie[Catégorie Adhérents]</definedName>
    <definedName name="Listecategorie">Categorie[Catégorie Adhérents]</definedName>
    <definedName name="Listecotisations" localSheetId="3">cotisations[Cotisations]</definedName>
    <definedName name="Listecotisations">cotisations[Cotisations]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S2" i="2" l="1"/>
  <c r="L132" i="2"/>
  <c r="S3" i="2"/>
  <c r="S4" i="2"/>
  <c r="S5" i="2"/>
  <c r="S6" i="2"/>
  <c r="S7" i="2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S50" i="2"/>
  <c r="S51" i="2"/>
  <c r="S52" i="2"/>
  <c r="S53" i="2"/>
  <c r="S54" i="2"/>
  <c r="S55" i="2"/>
  <c r="S56" i="2"/>
  <c r="S57" i="2"/>
  <c r="S58" i="2"/>
  <c r="S59" i="2"/>
  <c r="S60" i="2"/>
  <c r="S61" i="2"/>
  <c r="S62" i="2"/>
  <c r="S63" i="2"/>
  <c r="S64" i="2"/>
  <c r="S65" i="2"/>
  <c r="S66" i="2"/>
  <c r="S67" i="2"/>
  <c r="S68" i="2"/>
  <c r="S69" i="2"/>
  <c r="S70" i="2"/>
  <c r="S71" i="2"/>
  <c r="S72" i="2"/>
  <c r="S73" i="2"/>
  <c r="S74" i="2"/>
  <c r="S75" i="2"/>
  <c r="S76" i="2"/>
  <c r="S77" i="2"/>
  <c r="S78" i="2"/>
  <c r="S79" i="2"/>
  <c r="S80" i="2"/>
  <c r="S81" i="2"/>
  <c r="S82" i="2"/>
  <c r="S83" i="2"/>
  <c r="S84" i="2"/>
  <c r="S85" i="2"/>
  <c r="S86" i="2"/>
  <c r="S87" i="2"/>
  <c r="S88" i="2"/>
  <c r="S89" i="2"/>
  <c r="S90" i="2"/>
  <c r="S91" i="2"/>
  <c r="S92" i="2"/>
  <c r="S93" i="2"/>
  <c r="S94" i="2"/>
  <c r="S95" i="2"/>
  <c r="S96" i="2"/>
  <c r="S97" i="2"/>
  <c r="S98" i="2"/>
  <c r="S99" i="2"/>
  <c r="S100" i="2"/>
  <c r="S101" i="2"/>
  <c r="S102" i="2"/>
  <c r="S103" i="2"/>
  <c r="S104" i="2"/>
  <c r="S105" i="2"/>
  <c r="S106" i="2"/>
  <c r="S107" i="2"/>
  <c r="S108" i="2"/>
  <c r="S109" i="2"/>
  <c r="S110" i="2"/>
  <c r="S111" i="2"/>
  <c r="S112" i="2"/>
  <c r="S113" i="2"/>
  <c r="S114" i="2"/>
  <c r="S115" i="2"/>
  <c r="S116" i="2"/>
  <c r="S117" i="2"/>
  <c r="S118" i="2"/>
  <c r="S119" i="2"/>
  <c r="S120" i="2"/>
  <c r="S121" i="2"/>
  <c r="S122" i="2"/>
  <c r="S123" i="2"/>
  <c r="S124" i="2"/>
  <c r="S125" i="2"/>
  <c r="S126" i="2"/>
  <c r="S127" i="2"/>
  <c r="S128" i="2"/>
  <c r="S129" i="2"/>
  <c r="S130" i="2"/>
  <c r="S131" i="2"/>
  <c r="S132" i="2"/>
  <c r="L118" i="2" l="1"/>
  <c r="H6" i="6"/>
  <c r="D8" i="6" l="1"/>
  <c r="L131" i="2" l="1"/>
  <c r="L130" i="2"/>
  <c r="L129" i="2"/>
  <c r="L128" i="2"/>
  <c r="L127" i="2"/>
  <c r="L126" i="2"/>
  <c r="L125" i="2"/>
  <c r="L124" i="2"/>
  <c r="L123" i="2"/>
  <c r="L122" i="2"/>
  <c r="L121" i="2"/>
  <c r="L120" i="2"/>
  <c r="L119" i="2"/>
  <c r="L117" i="2"/>
  <c r="L116" i="2"/>
  <c r="L115" i="2"/>
  <c r="L114" i="2"/>
  <c r="L113" i="2"/>
  <c r="L112" i="2"/>
  <c r="L111" i="2"/>
  <c r="L110" i="2"/>
  <c r="L109" i="2"/>
  <c r="L108" i="2"/>
  <c r="L107" i="2"/>
  <c r="L106" i="2"/>
  <c r="L105" i="2"/>
  <c r="L104" i="2"/>
  <c r="L103" i="2"/>
  <c r="L102" i="2"/>
  <c r="L101" i="2"/>
  <c r="L100" i="2"/>
  <c r="L99" i="2"/>
  <c r="L98" i="2"/>
  <c r="L97" i="2"/>
  <c r="L96" i="2"/>
  <c r="L95" i="2"/>
  <c r="L94" i="2"/>
  <c r="L93" i="2"/>
  <c r="L92" i="2"/>
  <c r="L91" i="2"/>
  <c r="L90" i="2"/>
  <c r="L89" i="2"/>
  <c r="L88" i="2"/>
  <c r="L87" i="2"/>
  <c r="L86" i="2"/>
  <c r="L85" i="2"/>
  <c r="L84" i="2"/>
  <c r="L83" i="2"/>
  <c r="L82" i="2"/>
  <c r="L81" i="2"/>
  <c r="L80" i="2"/>
  <c r="L79" i="2"/>
  <c r="L78" i="2"/>
  <c r="L77" i="2"/>
  <c r="L76" i="2"/>
  <c r="L75" i="2"/>
  <c r="L74" i="2"/>
  <c r="L73" i="2"/>
  <c r="L72" i="2"/>
  <c r="L71" i="2"/>
  <c r="L70" i="2"/>
  <c r="L69" i="2"/>
  <c r="L68" i="2"/>
  <c r="L67" i="2"/>
  <c r="L66" i="2"/>
  <c r="L65" i="2"/>
  <c r="L64" i="2"/>
  <c r="L63" i="2"/>
  <c r="L62" i="2"/>
  <c r="L61" i="2"/>
  <c r="L60" i="2"/>
  <c r="L59" i="2"/>
  <c r="L58" i="2"/>
  <c r="L57" i="2"/>
  <c r="L56" i="2"/>
  <c r="L55" i="2"/>
  <c r="L54" i="2"/>
  <c r="L53" i="2"/>
  <c r="L52" i="2"/>
  <c r="L51" i="2"/>
  <c r="L50" i="2"/>
  <c r="L49" i="2"/>
  <c r="L48" i="2"/>
  <c r="L47" i="2"/>
  <c r="L46" i="2"/>
  <c r="L45" i="2"/>
  <c r="L44" i="2"/>
  <c r="L43" i="2"/>
  <c r="L42" i="2"/>
  <c r="L41" i="2"/>
  <c r="L40" i="2"/>
  <c r="L39" i="2"/>
  <c r="L38" i="2"/>
  <c r="L37" i="2"/>
  <c r="L36" i="2"/>
  <c r="L35" i="2"/>
  <c r="L34" i="2"/>
  <c r="L33" i="2"/>
  <c r="L32" i="2"/>
  <c r="L31" i="2"/>
  <c r="L30" i="2"/>
  <c r="L29" i="2"/>
  <c r="L28" i="2"/>
  <c r="L27" i="2"/>
  <c r="L26" i="2"/>
  <c r="L25" i="2"/>
  <c r="L24" i="2"/>
  <c r="L23" i="2"/>
  <c r="L22" i="2"/>
  <c r="L21" i="2"/>
  <c r="L20" i="2"/>
  <c r="L19" i="2"/>
  <c r="L18" i="2"/>
  <c r="L17" i="2"/>
  <c r="L16" i="2"/>
  <c r="L15" i="2"/>
  <c r="L14" i="2"/>
  <c r="L13" i="2"/>
  <c r="L12" i="2"/>
  <c r="L11" i="2"/>
  <c r="L10" i="2"/>
  <c r="L9" i="2"/>
  <c r="L8" i="2"/>
  <c r="L7" i="2"/>
  <c r="L6" i="2"/>
  <c r="L5" i="2"/>
  <c r="L4" i="2"/>
  <c r="L3" i="2"/>
  <c r="D6" i="6"/>
  <c r="A2" i="5" l="1"/>
  <c r="D2" i="5"/>
  <c r="B2" i="5"/>
  <c r="C2" i="5" l="1"/>
  <c r="E2" i="5"/>
  <c r="G2" i="5"/>
  <c r="I2" i="5"/>
  <c r="F2" i="5"/>
  <c r="H2" i="5" l="1"/>
  <c r="J2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Jorissen Daniel</author>
  </authors>
  <commentList>
    <comment ref="G2" authorId="0" shapeId="0" xr:uid="{DB798249-BB6B-428C-882E-82951C8D486F}">
      <text>
        <r>
          <rPr>
            <sz val="9"/>
            <color indexed="81"/>
            <rFont val="Tahoma"/>
            <family val="2"/>
          </rPr>
          <t>Montant Fenainois - Mensuel</t>
        </r>
      </text>
    </comment>
    <comment ref="G3" authorId="0" shapeId="0" xr:uid="{756A2602-3174-4E0D-AE22-D941A7FC651E}">
      <text>
        <r>
          <rPr>
            <sz val="9"/>
            <color indexed="81"/>
            <rFont val="Tahoma"/>
            <family val="2"/>
          </rPr>
          <t>Montant Entérieur - Mensuel</t>
        </r>
      </text>
    </comment>
    <comment ref="G4" authorId="0" shapeId="0" xr:uid="{FAE6B582-AE80-49C6-93B7-2E65A547C7CC}">
      <text>
        <r>
          <rPr>
            <sz val="9"/>
            <color indexed="81"/>
            <rFont val="Tahoma"/>
            <family val="2"/>
          </rPr>
          <t>Montant Fenainois - Annuel</t>
        </r>
      </text>
    </comment>
    <comment ref="G5" authorId="0" shapeId="0" xr:uid="{0FB1EBFE-AF2B-451F-8AE6-6BE58EBEC141}">
      <text>
        <r>
          <rPr>
            <sz val="9"/>
            <color indexed="81"/>
            <rFont val="Tahoma"/>
            <family val="2"/>
          </rPr>
          <t>Montant Exterieur - Annuel</t>
        </r>
      </text>
    </comment>
  </commentList>
</comments>
</file>

<file path=xl/sharedStrings.xml><?xml version="1.0" encoding="utf-8"?>
<sst xmlns="http://schemas.openxmlformats.org/spreadsheetml/2006/main" count="479" uniqueCount="266">
  <si>
    <t>Nom</t>
  </si>
  <si>
    <t>Prénom</t>
  </si>
  <si>
    <t>CP</t>
  </si>
  <si>
    <t>Ville</t>
  </si>
  <si>
    <t>Photo</t>
  </si>
  <si>
    <t>Cotisations</t>
  </si>
  <si>
    <t>Catégorie Adhérents</t>
  </si>
  <si>
    <t>sept-19</t>
  </si>
  <si>
    <t>oct-19</t>
  </si>
  <si>
    <t>nov-19</t>
  </si>
  <si>
    <t>déc-19</t>
  </si>
  <si>
    <t>janv-20</t>
  </si>
  <si>
    <t>févr-20</t>
  </si>
  <si>
    <t>mars-20</t>
  </si>
  <si>
    <t>avr-20</t>
  </si>
  <si>
    <t>mai-20</t>
  </si>
  <si>
    <t>juin-20</t>
  </si>
  <si>
    <t>Adresse</t>
  </si>
  <si>
    <t xml:space="preserve">Téléphone </t>
  </si>
  <si>
    <t>Email</t>
  </si>
  <si>
    <t>ABRAHAM</t>
  </si>
  <si>
    <t>ERWAN</t>
  </si>
  <si>
    <t>BEN KHAM KHAM</t>
  </si>
  <si>
    <t>SAMIRA</t>
  </si>
  <si>
    <t>BERTIN</t>
  </si>
  <si>
    <t>DIDIER</t>
  </si>
  <si>
    <t>MELISSA</t>
  </si>
  <si>
    <t>VON WALLENSTEIN</t>
  </si>
  <si>
    <t>CAROLA</t>
  </si>
  <si>
    <t>VERBEKE-ROGER</t>
  </si>
  <si>
    <t>CINDY</t>
  </si>
  <si>
    <t>VIENNE</t>
  </si>
  <si>
    <t>ISABELLE</t>
  </si>
  <si>
    <t>VENANT</t>
  </si>
  <si>
    <t>CATHY</t>
  </si>
  <si>
    <t>JULIE</t>
  </si>
  <si>
    <t>VANESTE</t>
  </si>
  <si>
    <t>CANDICE</t>
  </si>
  <si>
    <t>DELPHINE</t>
  </si>
  <si>
    <t>VAST</t>
  </si>
  <si>
    <t>BERNARD</t>
  </si>
  <si>
    <t>TISON</t>
  </si>
  <si>
    <t>MAUREEN</t>
  </si>
  <si>
    <t>VALLEZ</t>
  </si>
  <si>
    <t>AMANDINE</t>
  </si>
  <si>
    <t>SOBCZAK</t>
  </si>
  <si>
    <t>GERARD</t>
  </si>
  <si>
    <t>SALON</t>
  </si>
  <si>
    <t>SEBASTIEN</t>
  </si>
  <si>
    <t>SERRURIER</t>
  </si>
  <si>
    <t>EMELINE</t>
  </si>
  <si>
    <t>RYCKELYNCK</t>
  </si>
  <si>
    <t>MAGALIE</t>
  </si>
  <si>
    <t>BETRANCOURT</t>
  </si>
  <si>
    <t>CELINE</t>
  </si>
  <si>
    <t>BISIAUX</t>
  </si>
  <si>
    <t>ZIANN</t>
  </si>
  <si>
    <t>BLONDEL</t>
  </si>
  <si>
    <t>VERONIQUE</t>
  </si>
  <si>
    <t>RINGEVAL</t>
  </si>
  <si>
    <t>ROBIN</t>
  </si>
  <si>
    <t>SEVERINE</t>
  </si>
  <si>
    <t>ROGER</t>
  </si>
  <si>
    <t>GILDA</t>
  </si>
  <si>
    <t>ROTTHIER</t>
  </si>
  <si>
    <t>THEO</t>
  </si>
  <si>
    <t>BOEZ</t>
  </si>
  <si>
    <t>PHILIPPE</t>
  </si>
  <si>
    <t>BOLEK</t>
  </si>
  <si>
    <t>LOIC</t>
  </si>
  <si>
    <t>STEPHANE</t>
  </si>
  <si>
    <t>BONNET</t>
  </si>
  <si>
    <t>CAROLINE</t>
  </si>
  <si>
    <t>MARION</t>
  </si>
  <si>
    <t>BOULANGE</t>
  </si>
  <si>
    <t>SAMUEL</t>
  </si>
  <si>
    <t>BOURIEZ</t>
  </si>
  <si>
    <t>VANESSA</t>
  </si>
  <si>
    <t>DEBORAH</t>
  </si>
  <si>
    <t>BOUZIN</t>
  </si>
  <si>
    <t>AXELLE</t>
  </si>
  <si>
    <t>non</t>
  </si>
  <si>
    <t>PEPET</t>
  </si>
  <si>
    <t>ELODIE</t>
  </si>
  <si>
    <t>PETIT</t>
  </si>
  <si>
    <t>MARIE-JOSE</t>
  </si>
  <si>
    <t>PIETROPOLI</t>
  </si>
  <si>
    <t>LILIANE</t>
  </si>
  <si>
    <t>PLANQUAIS</t>
  </si>
  <si>
    <t>THOMAS</t>
  </si>
  <si>
    <t>POT</t>
  </si>
  <si>
    <t>ANNICK</t>
  </si>
  <si>
    <t>FREDERIQUE</t>
  </si>
  <si>
    <t>PRUVOST</t>
  </si>
  <si>
    <t>MATHILDE</t>
  </si>
  <si>
    <t>QUESNOY</t>
  </si>
  <si>
    <t>FRANCOIS</t>
  </si>
  <si>
    <t>RATAJCZYK</t>
  </si>
  <si>
    <t>GEOFFREY</t>
  </si>
  <si>
    <t>HENAUX</t>
  </si>
  <si>
    <t>LOMANE</t>
  </si>
  <si>
    <t>PRISCILLIA</t>
  </si>
  <si>
    <t xml:space="preserve">JACQUET </t>
  </si>
  <si>
    <t>JOUAN</t>
  </si>
  <si>
    <t>BRIGITTE</t>
  </si>
  <si>
    <t>JOURNET</t>
  </si>
  <si>
    <t>ANAIS</t>
  </si>
  <si>
    <t>KAROLEWICZ</t>
  </si>
  <si>
    <t>KRAWCZYK</t>
  </si>
  <si>
    <t>KIPKA</t>
  </si>
  <si>
    <t>MICHELE</t>
  </si>
  <si>
    <t>KNAPIK</t>
  </si>
  <si>
    <t>KARINE</t>
  </si>
  <si>
    <t>LE MEUR</t>
  </si>
  <si>
    <t>ANOUK</t>
  </si>
  <si>
    <t>LECLERCQ</t>
  </si>
  <si>
    <t>JOSE</t>
  </si>
  <si>
    <t>JOSETTE</t>
  </si>
  <si>
    <t>LEFEBVRE</t>
  </si>
  <si>
    <t>INGRID</t>
  </si>
  <si>
    <t>LEGRAND</t>
  </si>
  <si>
    <t>ANNE-MARIE</t>
  </si>
  <si>
    <t>LEROY</t>
  </si>
  <si>
    <t>ESTEBAN</t>
  </si>
  <si>
    <t>FLORENTIN</t>
  </si>
  <si>
    <t xml:space="preserve">LESIEUX </t>
  </si>
  <si>
    <t>STEPHANIE</t>
  </si>
  <si>
    <t>CHRISTOPHE</t>
  </si>
  <si>
    <t>LOOCK</t>
  </si>
  <si>
    <t>LOUSTALET</t>
  </si>
  <si>
    <t>CECILE</t>
  </si>
  <si>
    <t>MACARE</t>
  </si>
  <si>
    <t>MACAREZ</t>
  </si>
  <si>
    <t>PATRICIA</t>
  </si>
  <si>
    <t>MASTARI</t>
  </si>
  <si>
    <t>YASSINE</t>
  </si>
  <si>
    <t>MOHR - JASPART</t>
  </si>
  <si>
    <t>MYA</t>
  </si>
  <si>
    <t>MONTURY</t>
  </si>
  <si>
    <t>PEGGY</t>
  </si>
  <si>
    <t>DEGLIAME</t>
  </si>
  <si>
    <t xml:space="preserve">MARASCO </t>
  </si>
  <si>
    <t>SYLVIE</t>
  </si>
  <si>
    <t>MOREAU</t>
  </si>
  <si>
    <t xml:space="preserve">MULLER </t>
  </si>
  <si>
    <t>BEATRICE</t>
  </si>
  <si>
    <t>DELCAMBRE</t>
  </si>
  <si>
    <t xml:space="preserve">MATTHIAS </t>
  </si>
  <si>
    <t>DECLOQUEMENT</t>
  </si>
  <si>
    <t>RAPHAELLE</t>
  </si>
  <si>
    <t>DELHORS</t>
  </si>
  <si>
    <t>ROMAIN</t>
  </si>
  <si>
    <t>DELFOSSE</t>
  </si>
  <si>
    <t>DYLAN</t>
  </si>
  <si>
    <t>LAURYNE</t>
  </si>
  <si>
    <t xml:space="preserve">DELISSE </t>
  </si>
  <si>
    <t>DELROT</t>
  </si>
  <si>
    <t>TEDDY</t>
  </si>
  <si>
    <t>DEMARECAUX</t>
  </si>
  <si>
    <t>ELIANE</t>
  </si>
  <si>
    <t>DEMARCHI</t>
  </si>
  <si>
    <t>VINCENT</t>
  </si>
  <si>
    <t>DEMULIER</t>
  </si>
  <si>
    <t>JUSTINE</t>
  </si>
  <si>
    <t>DHINAUT</t>
  </si>
  <si>
    <t>VALERIE</t>
  </si>
  <si>
    <t>DISTINGUIN</t>
  </si>
  <si>
    <t>OCEANE</t>
  </si>
  <si>
    <t>ANTHEA</t>
  </si>
  <si>
    <t>DORVILLERS</t>
  </si>
  <si>
    <t>FRANCOISE</t>
  </si>
  <si>
    <t>DRAMARD</t>
  </si>
  <si>
    <t>EMILIE</t>
  </si>
  <si>
    <t xml:space="preserve">DUCROCQ </t>
  </si>
  <si>
    <t>DUQUESNE</t>
  </si>
  <si>
    <t>DUVINAGE</t>
  </si>
  <si>
    <t>AURORE</t>
  </si>
  <si>
    <t>MARIE-FRANCE</t>
  </si>
  <si>
    <t>ENZO</t>
  </si>
  <si>
    <t>MEGANE</t>
  </si>
  <si>
    <t>EDOIRE</t>
  </si>
  <si>
    <t>FACON</t>
  </si>
  <si>
    <t>CORALIE</t>
  </si>
  <si>
    <t>FATRAS</t>
  </si>
  <si>
    <t>AMELIE</t>
  </si>
  <si>
    <t>NELLINA</t>
  </si>
  <si>
    <t>BRAY</t>
  </si>
  <si>
    <t>BROUDOUX</t>
  </si>
  <si>
    <t>LAETITIA</t>
  </si>
  <si>
    <t xml:space="preserve">CANIZZO </t>
  </si>
  <si>
    <t>MATHEO</t>
  </si>
  <si>
    <t>CARRU</t>
  </si>
  <si>
    <t>CHOTEAU</t>
  </si>
  <si>
    <t>CONDAMIN</t>
  </si>
  <si>
    <t>MARIE-ODILE</t>
  </si>
  <si>
    <t>CONSIL</t>
  </si>
  <si>
    <t>LUDOVIC</t>
  </si>
  <si>
    <t>AXEL</t>
  </si>
  <si>
    <t>DELANNOY-DIONET</t>
  </si>
  <si>
    <t>LISIANE</t>
  </si>
  <si>
    <t>DEBAISIEUX</t>
  </si>
  <si>
    <t>ELISABETH</t>
  </si>
  <si>
    <t>FENAIN</t>
  </si>
  <si>
    <t>ANTOINE</t>
  </si>
  <si>
    <t>FIEVEZ</t>
  </si>
  <si>
    <t>GAUTRAND</t>
  </si>
  <si>
    <t xml:space="preserve">GERARD </t>
  </si>
  <si>
    <t>JOCELYNE</t>
  </si>
  <si>
    <t>GREMILLIER</t>
  </si>
  <si>
    <t>MARGOT</t>
  </si>
  <si>
    <t>BRICE</t>
  </si>
  <si>
    <t>BEAUDOIN</t>
  </si>
  <si>
    <t>MILDRED</t>
  </si>
  <si>
    <t>DENIS</t>
  </si>
  <si>
    <t>LERCY</t>
  </si>
  <si>
    <t>KOZIOL</t>
  </si>
  <si>
    <t>CHANTAL</t>
  </si>
  <si>
    <t>Date CM</t>
  </si>
  <si>
    <t>DECOEYERE</t>
  </si>
  <si>
    <t>DELBOUILLE</t>
  </si>
  <si>
    <t>NADINE</t>
  </si>
  <si>
    <t>DAMBLIN</t>
  </si>
  <si>
    <t>KLEIN</t>
  </si>
  <si>
    <t>CHRISTELLE</t>
  </si>
  <si>
    <t>JADE</t>
  </si>
  <si>
    <t>DUVENT</t>
  </si>
  <si>
    <t>CLAUDINE</t>
  </si>
  <si>
    <t>LANDAT</t>
  </si>
  <si>
    <t xml:space="preserve">LEDUC </t>
  </si>
  <si>
    <t>FREDERIC</t>
  </si>
  <si>
    <t xml:space="preserve">Validité CM </t>
  </si>
  <si>
    <t>RI</t>
  </si>
  <si>
    <t>N° Adhérent</t>
  </si>
  <si>
    <t>Type adhérent</t>
  </si>
  <si>
    <t>Abonnement</t>
  </si>
  <si>
    <t>Annuel</t>
  </si>
  <si>
    <t>Mensuel</t>
  </si>
  <si>
    <t>TABLEAU DE BORD - GESTION DES ADHERENTS</t>
  </si>
  <si>
    <t>Adhérents répertoriés:</t>
  </si>
  <si>
    <t>Adhérents actifs:</t>
  </si>
  <si>
    <t>Actif</t>
  </si>
  <si>
    <t>oui</t>
  </si>
  <si>
    <t>FENAINOIS</t>
  </si>
  <si>
    <t>EXTERIEUR</t>
  </si>
  <si>
    <t>Réglé</t>
  </si>
  <si>
    <t>Montant Cotisation</t>
  </si>
  <si>
    <t>Montant</t>
  </si>
  <si>
    <t>Tresorerie mensuelle</t>
  </si>
  <si>
    <t>Tresorerie Annuelle</t>
  </si>
  <si>
    <t>Prenom</t>
  </si>
  <si>
    <t>25/09/18</t>
  </si>
  <si>
    <t>Adhérent - Cotisation impayée</t>
  </si>
  <si>
    <t>N° Adherent</t>
  </si>
  <si>
    <t>16/10/18</t>
  </si>
  <si>
    <t>OUI</t>
  </si>
  <si>
    <t>Date payé</t>
  </si>
  <si>
    <t>Échéance</t>
  </si>
  <si>
    <t>Oui</t>
  </si>
  <si>
    <t>Chaque fois que vous ouvrez l'USF Saisie, le code va controler les dates d'échéances</t>
  </si>
  <si>
    <t>Si la date est supérieure à la date d'échéance, le code va supprimer la mention "Oui" dans la colonne REGLE. La date d'échéance (colonne S) est supprimée par la formule</t>
  </si>
  <si>
    <t>Ajout des colonnes "Date Payé" et "Échéance"</t>
  </si>
  <si>
    <t xml:space="preserve">La date d'échéance est complétée automatiquement par une formule en fonction des colonnes "Date Payé" et "Échéance" . </t>
  </si>
  <si>
    <t>La date d'échéance (colonne S) est toujours figée au 5 du mois suivant le mois d'échéance et ce, que ce soit en cotisation mensuelle ou annuelle.</t>
  </si>
  <si>
    <t>Dans la feuille "Accueil", le bouton costisation impayée vous renverra la liste des membres Actif dont la cotisation est due et ce, que ce soit une cotisation Annuelle ou mensuelle</t>
  </si>
  <si>
    <t>Lorsque vous cliquez sur "Cotisation payée" dans l'USF, un "oui" est placé dans la colonne "Reglé" et une date dans la colonne "Date Payé".</t>
  </si>
  <si>
    <t>Version 9 - 01/10/2019 - Dan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</si>
</sst>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dd/mm/yy;@"/>
    <numFmt numFmtId="165" formatCode="0#&quot; &quot;##&quot; &quot;##&quot; &quot;##&quot; &quot;##"/>
    <numFmt numFmtId="166" formatCode="_-* #,##0.00\ [$€-80C]_-;\-* #,##0.00\ [$€-80C]_-;_-* &quot;-&quot;??\ [$€-80C]_-;_-@_-"/>
    <numFmt numFmtId="167" formatCode="#,##0.00\ \€"/>
  </numFmts>
  <fonts count="1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sz val="11"/>
      <color rgb="FF4A5359"/>
      <name val="Arial"/>
      <family val="2"/>
    </font>
    <font>
      <b/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i/>
      <sz val="11"/>
      <color rgb="FF0070C0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rgb="FFFF0000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44" fontId="12" fillId="0" borderId="0" applyFont="0" applyFill="0" applyBorder="0" applyAlignment="0" applyProtection="0"/>
  </cellStyleXfs>
  <cellXfs count="39">
    <xf numFmtId="0" fontId="0" fillId="0" borderId="0" xfId="0"/>
    <xf numFmtId="0" fontId="1" fillId="0" borderId="0" xfId="0" applyFont="1"/>
    <xf numFmtId="49" fontId="1" fillId="0" borderId="0" xfId="0" applyNumberFormat="1" applyFont="1"/>
    <xf numFmtId="16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/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49" fontId="1" fillId="0" borderId="1" xfId="0" applyNumberFormat="1" applyFont="1" applyBorder="1"/>
    <xf numFmtId="164" fontId="1" fillId="0" borderId="1" xfId="0" applyNumberFormat="1" applyFont="1" applyBorder="1"/>
    <xf numFmtId="0" fontId="3" fillId="3" borderId="0" xfId="0" applyFont="1" applyFill="1"/>
    <xf numFmtId="0" fontId="1" fillId="0" borderId="2" xfId="0" applyFont="1" applyBorder="1"/>
    <xf numFmtId="0" fontId="5" fillId="2" borderId="3" xfId="0" applyFont="1" applyFill="1" applyBorder="1"/>
    <xf numFmtId="0" fontId="5" fillId="2" borderId="4" xfId="0" applyFont="1" applyFill="1" applyBorder="1"/>
    <xf numFmtId="0" fontId="5" fillId="2" borderId="4" xfId="0" applyFont="1" applyFill="1" applyBorder="1" applyAlignment="1">
      <alignment horizontal="right"/>
    </xf>
    <xf numFmtId="49" fontId="5" fillId="2" borderId="4" xfId="0" applyNumberFormat="1" applyFont="1" applyFill="1" applyBorder="1"/>
    <xf numFmtId="164" fontId="5" fillId="2" borderId="4" xfId="0" applyNumberFormat="1" applyFont="1" applyFill="1" applyBorder="1"/>
    <xf numFmtId="165" fontId="1" fillId="0" borderId="1" xfId="0" applyNumberFormat="1" applyFont="1" applyBorder="1"/>
    <xf numFmtId="49" fontId="2" fillId="0" borderId="1" xfId="1" applyNumberFormat="1" applyBorder="1" applyAlignment="1" applyProtection="1"/>
    <xf numFmtId="49" fontId="1" fillId="0" borderId="1" xfId="0" applyNumberFormat="1" applyFont="1" applyFill="1" applyBorder="1"/>
    <xf numFmtId="49" fontId="2" fillId="0" borderId="1" xfId="1" applyNumberFormat="1" applyFill="1" applyBorder="1" applyAlignment="1" applyProtection="1"/>
    <xf numFmtId="0" fontId="6" fillId="4" borderId="5" xfId="0" applyFont="1" applyFill="1" applyBorder="1"/>
    <xf numFmtId="0" fontId="0" fillId="5" borderId="5" xfId="0" applyFont="1" applyFill="1" applyBorder="1"/>
    <xf numFmtId="0" fontId="0" fillId="0" borderId="5" xfId="0" applyFont="1" applyBorder="1"/>
    <xf numFmtId="0" fontId="1" fillId="0" borderId="2" xfId="0" applyNumberFormat="1" applyFont="1" applyBorder="1"/>
    <xf numFmtId="164" fontId="1" fillId="0" borderId="1" xfId="0" applyNumberFormat="1" applyFont="1" applyBorder="1" applyAlignment="1">
      <alignment horizontal="right"/>
    </xf>
    <xf numFmtId="0" fontId="8" fillId="0" borderId="0" xfId="0" applyFont="1" applyAlignment="1">
      <alignment vertical="center"/>
    </xf>
    <xf numFmtId="0" fontId="8" fillId="0" borderId="0" xfId="0" applyFont="1"/>
    <xf numFmtId="0" fontId="9" fillId="6" borderId="0" xfId="0" applyFont="1" applyFill="1"/>
    <xf numFmtId="0" fontId="10" fillId="3" borderId="0" xfId="0" applyFont="1" applyFill="1"/>
    <xf numFmtId="0" fontId="3" fillId="3" borderId="6" xfId="0" applyFont="1" applyFill="1" applyBorder="1"/>
    <xf numFmtId="0" fontId="6" fillId="3" borderId="0" xfId="0" applyFont="1" applyFill="1"/>
    <xf numFmtId="0" fontId="2" fillId="0" borderId="1" xfId="1" applyNumberFormat="1" applyBorder="1" applyAlignment="1" applyProtection="1"/>
    <xf numFmtId="0" fontId="5" fillId="2" borderId="4" xfId="0" applyFont="1" applyFill="1" applyBorder="1" applyAlignment="1">
      <alignment horizontal="center" vertical="center"/>
    </xf>
    <xf numFmtId="14" fontId="3" fillId="3" borderId="0" xfId="0" applyNumberFormat="1" applyFont="1" applyFill="1"/>
    <xf numFmtId="14" fontId="11" fillId="0" borderId="0" xfId="0" applyNumberFormat="1" applyFont="1" applyAlignment="1">
      <alignment horizontal="left"/>
    </xf>
    <xf numFmtId="0" fontId="4" fillId="3" borderId="0" xfId="0" applyFont="1" applyFill="1" applyAlignment="1">
      <alignment horizontal="center" vertical="center"/>
    </xf>
    <xf numFmtId="166" fontId="1" fillId="0" borderId="1" xfId="2" applyNumberFormat="1" applyFont="1" applyBorder="1"/>
    <xf numFmtId="167" fontId="1" fillId="0" borderId="1" xfId="2" applyNumberFormat="1" applyFont="1" applyBorder="1"/>
  </cellXfs>
  <cellStyles count="3">
    <cellStyle name="Lien hypertexte" xfId="1" builtinId="8"/>
    <cellStyle name="Monétaire" xfId="2" builtinId="4"/>
    <cellStyle name="Normal" xfId="0" builtinId="0"/>
  </cellStyles>
  <dxfs count="3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dd/mm/yy;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6" formatCode="_-* #,##0.00\ [$€-80C]_-;\-* #,##0.00\ [$€-80C]_-;_-* &quot;-&quot;??\ [$€-80C]_-;_-@_-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dd/mm/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dd/mm/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5" formatCode="0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66FF66"/>
      <color rgb="FFFF3300"/>
      <color rgb="FFFF6600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502920</xdr:colOff>
      <xdr:row>4</xdr:row>
      <xdr:rowOff>22860</xdr:rowOff>
    </xdr:from>
    <xdr:to>
      <xdr:col>10</xdr:col>
      <xdr:colOff>259080</xdr:colOff>
      <xdr:row>7</xdr:row>
      <xdr:rowOff>45720</xdr:rowOff>
    </xdr:to>
    <xdr:sp macro="[0]!Ouvre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5C91A1B-D8F2-4A94-87F7-34D0B3FE7F91}"/>
            </a:ext>
          </a:extLst>
        </xdr:cNvPr>
        <xdr:cNvSpPr/>
      </xdr:nvSpPr>
      <xdr:spPr>
        <a:xfrm>
          <a:off x="6842760" y="800100"/>
          <a:ext cx="1341120" cy="57150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Formulaire</a:t>
          </a:r>
          <a:r>
            <a:rPr lang="fr-FR" sz="1200" b="1" baseline="0">
              <a:solidFill>
                <a:sysClr val="windowText" lastClr="000000"/>
              </a:solidFill>
            </a:rPr>
            <a:t> de saisie</a:t>
          </a:r>
        </a:p>
        <a:p>
          <a:pPr algn="ctr"/>
          <a:r>
            <a:rPr lang="fr-FR" sz="1200" b="1" baseline="0">
              <a:solidFill>
                <a:sysClr val="windowText" lastClr="000000"/>
              </a:solidFill>
            </a:rPr>
            <a:t>Adhérents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10</xdr:col>
      <xdr:colOff>350520</xdr:colOff>
      <xdr:row>4</xdr:row>
      <xdr:rowOff>30480</xdr:rowOff>
    </xdr:from>
    <xdr:to>
      <xdr:col>11</xdr:col>
      <xdr:colOff>541020</xdr:colOff>
      <xdr:row>7</xdr:row>
      <xdr:rowOff>53340</xdr:rowOff>
    </xdr:to>
    <xdr:sp macro="[0]!validiteCM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D8BFB7AA-C292-4AD0-906E-2030BDF2399E}"/>
            </a:ext>
          </a:extLst>
        </xdr:cNvPr>
        <xdr:cNvSpPr/>
      </xdr:nvSpPr>
      <xdr:spPr>
        <a:xfrm>
          <a:off x="8275320" y="807720"/>
          <a:ext cx="1280160" cy="57150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baseline="0">
              <a:solidFill>
                <a:sysClr val="windowText" lastClr="000000"/>
              </a:solidFill>
            </a:rPr>
            <a:t>Rappel certificat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11</xdr:col>
      <xdr:colOff>640080</xdr:colOff>
      <xdr:row>4</xdr:row>
      <xdr:rowOff>22860</xdr:rowOff>
    </xdr:from>
    <xdr:to>
      <xdr:col>12</xdr:col>
      <xdr:colOff>716280</xdr:colOff>
      <xdr:row>7</xdr:row>
      <xdr:rowOff>45720</xdr:rowOff>
    </xdr:to>
    <xdr:sp macro="[0]!RInonregl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36E8AE82-8FA7-4953-A2F6-3330BF2079DB}"/>
            </a:ext>
          </a:extLst>
        </xdr:cNvPr>
        <xdr:cNvSpPr/>
      </xdr:nvSpPr>
      <xdr:spPr>
        <a:xfrm>
          <a:off x="9654540" y="800100"/>
          <a:ext cx="1280160" cy="57150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Rappel Cotisation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415D3A7-C48D-45BB-BDF7-C51BF2EF30CD}" name="Tableau5" displayName="Tableau5" ref="A1:S132" totalsRowShown="0" headerRowDxfId="34" dataDxfId="32" headerRowBorderDxfId="33" tableBorderDxfId="31" totalsRowBorderDxfId="30">
  <tableColumns count="19">
    <tableColumn id="1" xr3:uid="{8F9D6609-CC0B-4FB6-A4C6-677973FD9526}" name="N° Adhérent" dataDxfId="29">
      <calculatedColumnFormula>A1+1</calculatedColumnFormula>
    </tableColumn>
    <tableColumn id="2" xr3:uid="{5DF5AB76-E1EE-403D-ABC8-026C88FB8026}" name="Nom" dataDxfId="28"/>
    <tableColumn id="3" xr3:uid="{E6DCA8DC-CF0C-4AE5-BC4B-62110FBCB4C4}" name="Prénom" dataDxfId="27"/>
    <tableColumn id="4" xr3:uid="{B00C61A9-8FAC-48AF-93B6-AB828189735C}" name="Adresse" dataDxfId="26"/>
    <tableColumn id="5" xr3:uid="{6BB98BD9-2647-4292-82AF-1F15E8433D3B}" name="CP" dataDxfId="25"/>
    <tableColumn id="6" xr3:uid="{14C3F7E9-F670-4F82-AC77-6CDCFAC1842F}" name="Ville" dataDxfId="24"/>
    <tableColumn id="7" xr3:uid="{949BE952-705D-46E2-89A8-E56D359AF131}" name="Téléphone " dataDxfId="23"/>
    <tableColumn id="8" xr3:uid="{BDE83EE9-765F-4E03-ABA1-B2208AAB64B2}" name="Email" dataDxfId="22"/>
    <tableColumn id="9" xr3:uid="{80932939-42A9-4A7C-BDEB-36B77E547C20}" name="Type adhérent" dataDxfId="1">
      <calculatedColumnFormula>IF(F2= "fenain","FENAINOIS","EXTERIEUR")</calculatedColumnFormula>
    </tableColumn>
    <tableColumn id="10" xr3:uid="{81F8901F-B6B4-4808-B555-0D05D5CE3C31}" name="Montant Cotisation" dataDxfId="2" dataCellStyle="Monétaire"/>
    <tableColumn id="11" xr3:uid="{94A75770-1D56-4827-9FD7-8EB0F21DF844}" name="Date CM" dataDxfId="0"/>
    <tableColumn id="12" xr3:uid="{59BA5D71-C445-47BB-98C8-EAEE06468235}" name="Validité CM " dataDxfId="21"/>
    <tableColumn id="13" xr3:uid="{C613A6E5-3159-4319-B827-9DE6DF4CB7E2}" name="RI" dataDxfId="20"/>
    <tableColumn id="14" xr3:uid="{1E251681-DD43-4367-AD97-DA06C5AA0885}" name="Photo" dataDxfId="19"/>
    <tableColumn id="15" xr3:uid="{C790C451-3F70-403F-B05F-DA83CB67A09E}" name="Abonnement" dataDxfId="18"/>
    <tableColumn id="16" xr3:uid="{49F0E254-F005-49C2-A789-7F6FC7E760C3}" name="Actif" dataDxfId="17"/>
    <tableColumn id="17" xr3:uid="{C258CAE0-4CCC-4A8E-9230-0A6A09BA9BD3}" name="Réglé" dataDxfId="16"/>
    <tableColumn id="19" xr3:uid="{4D536011-A20D-4BCA-896D-2F3AADBA6F7C}" name="Date payé" dataDxfId="15"/>
    <tableColumn id="20" xr3:uid="{CAB885C0-3466-43BD-BECC-5DE2F1E61073}" name="Échéance" dataDxfId="14">
      <calculatedColumnFormula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calculatedColumnFormula>
    </tableColumn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cotisations" displayName="cotisations" ref="A1:A3" totalsRowShown="0">
  <autoFilter ref="A1:A3" xr:uid="{00000000-0009-0000-0100-000001000000}"/>
  <tableColumns count="1">
    <tableColumn id="1" xr3:uid="{00000000-0010-0000-0100-000001000000}" name="Cotisation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Categorie" displayName="Categorie" ref="C1:C3" totalsRowShown="0">
  <autoFilter ref="C1:C3" xr:uid="{00000000-0009-0000-0100-000002000000}"/>
  <tableColumns count="1">
    <tableColumn id="1" xr3:uid="{00000000-0010-0000-0200-000001000000}" name="Catégorie Adhérent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7D50D19-F797-4DC6-ABF7-FD74E93A690D}" name="Tableau4" displayName="Tableau4" ref="E1:E3" totalsRowShown="0">
  <autoFilter ref="E1:E3" xr:uid="{3F720EC9-9A39-4A1A-8D29-D7AC33F80A4B}"/>
  <tableColumns count="1">
    <tableColumn id="1" xr3:uid="{8BB7F205-22A1-4138-9F8A-AAA99729F1CE}" name="Actif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A1BB1E5-E11A-4499-8E31-46D0851F3888}" name="Tableau6" displayName="Tableau6" ref="A1:F50" totalsRowShown="0" headerRowDxfId="13" dataDxfId="11" headerRowBorderDxfId="12" tableBorderDxfId="10" totalsRowBorderDxfId="9">
  <tableColumns count="6">
    <tableColumn id="1" xr3:uid="{36091CBD-E99C-4EE4-A14B-B79A2A630DB5}" name="N° Adhérent" dataDxfId="8"/>
    <tableColumn id="2" xr3:uid="{CDE5938D-5060-4DC0-9769-A314710359AB}" name="Nom" dataDxfId="7"/>
    <tableColumn id="3" xr3:uid="{512CE790-6A9A-4E0B-97EC-FC507FB94B5D}" name="Prénom" dataDxfId="6"/>
    <tableColumn id="4" xr3:uid="{92F37EE7-2137-463F-A69D-4A0BE03F0535}" name="Adresse" dataDxfId="5"/>
    <tableColumn id="5" xr3:uid="{A6380284-1C55-4BC4-8579-223B21BC7FAB}" name="CP" dataDxfId="4"/>
    <tableColumn id="6" xr3:uid="{C4E67957-6EB1-4A61-8CFB-00E623B10C71}" name="Ville" dataDxfId="3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1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C5047-8E49-42AE-86AA-77EB980862F6}">
  <sheetPr codeName="Feuil4"/>
  <dimension ref="A1:T39"/>
  <sheetViews>
    <sheetView workbookViewId="0">
      <selection activeCell="K12" sqref="K12"/>
    </sheetView>
  </sheetViews>
  <sheetFormatPr baseColWidth="10" defaultRowHeight="14.4" x14ac:dyDescent="0.3"/>
  <cols>
    <col min="11" max="11" width="15.88671875" customWidth="1"/>
    <col min="12" max="12" width="17.5546875" customWidth="1"/>
    <col min="13" max="13" width="13.77734375" customWidth="1"/>
  </cols>
  <sheetData>
    <row r="1" spans="1:20" x14ac:dyDescent="0.3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18" customHeight="1" x14ac:dyDescent="0.3">
      <c r="A2" s="10"/>
      <c r="B2" s="36" t="s">
        <v>237</v>
      </c>
      <c r="C2" s="36"/>
      <c r="D2" s="36"/>
      <c r="E2" s="36"/>
      <c r="F2" s="36"/>
      <c r="G2" s="36"/>
      <c r="H2" s="36"/>
      <c r="I2" s="3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x14ac:dyDescent="0.3">
      <c r="A3" s="10"/>
      <c r="B3" s="36"/>
      <c r="C3" s="36"/>
      <c r="D3" s="36"/>
      <c r="E3" s="36"/>
      <c r="F3" s="36"/>
      <c r="G3" s="36"/>
      <c r="H3" s="36"/>
      <c r="I3" s="36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x14ac:dyDescent="0.3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x14ac:dyDescent="0.3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0" x14ac:dyDescent="0.3">
      <c r="A6" s="10"/>
      <c r="B6" s="10" t="s">
        <v>238</v>
      </c>
      <c r="C6" s="10"/>
      <c r="D6" s="28">
        <f>COUNTA('Base de Données'!B:B)</f>
        <v>132</v>
      </c>
      <c r="E6" s="10"/>
      <c r="F6" s="29" t="s">
        <v>247</v>
      </c>
      <c r="G6" s="10"/>
      <c r="H6" s="28">
        <f>SUMIFS(Tableau5[Montant Cotisation],Tableau5[Réglé],"OUI")</f>
        <v>148</v>
      </c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x14ac:dyDescent="0.3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x14ac:dyDescent="0.3">
      <c r="A8" s="10"/>
      <c r="B8" s="10" t="s">
        <v>239</v>
      </c>
      <c r="C8" s="10"/>
      <c r="D8" s="28">
        <f>COUNTA('Base de Données'!P:P)</f>
        <v>7</v>
      </c>
      <c r="E8" s="10"/>
      <c r="F8" s="29" t="s">
        <v>248</v>
      </c>
      <c r="G8" s="10"/>
      <c r="H8" s="28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x14ac:dyDescent="0.3">
      <c r="A9" s="10"/>
      <c r="B9" s="10"/>
      <c r="C9" s="10"/>
      <c r="D9" s="10"/>
      <c r="E9" s="10"/>
      <c r="F9" s="10"/>
      <c r="G9" s="10"/>
      <c r="H9" s="10"/>
      <c r="I9" s="10"/>
      <c r="J9" s="30"/>
      <c r="K9" s="30"/>
      <c r="L9" s="30"/>
      <c r="M9" s="10"/>
      <c r="N9" s="10"/>
      <c r="O9" s="10"/>
      <c r="P9" s="10"/>
      <c r="Q9" s="10"/>
      <c r="R9" s="10"/>
      <c r="S9" s="10"/>
      <c r="T9" s="10"/>
    </row>
    <row r="10" spans="1:20" x14ac:dyDescent="0.3">
      <c r="A10" s="10"/>
      <c r="B10" s="10"/>
      <c r="C10" s="10"/>
      <c r="D10" s="10"/>
      <c r="E10" s="10"/>
      <c r="F10" s="10"/>
      <c r="G10" s="10"/>
      <c r="H10" s="10"/>
      <c r="I10" s="10"/>
      <c r="J10" s="31" t="s">
        <v>251</v>
      </c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x14ac:dyDescent="0.3">
      <c r="A11" s="10"/>
      <c r="B11" s="10"/>
      <c r="C11" s="10"/>
      <c r="D11" s="10"/>
      <c r="E11" s="10"/>
      <c r="F11" s="10"/>
      <c r="G11" s="10"/>
      <c r="H11" s="10"/>
      <c r="I11" s="10"/>
      <c r="J11" s="10" t="s">
        <v>252</v>
      </c>
      <c r="K11" s="10" t="s">
        <v>0</v>
      </c>
      <c r="L11" s="10" t="s">
        <v>249</v>
      </c>
      <c r="M11" s="10"/>
      <c r="N11" s="10"/>
      <c r="O11" s="10"/>
      <c r="P11" s="10"/>
      <c r="Q11" s="10"/>
      <c r="R11" s="10"/>
      <c r="S11" s="10"/>
      <c r="T11" s="10"/>
    </row>
    <row r="12" spans="1:20" x14ac:dyDescent="0.3">
      <c r="A12" s="10"/>
      <c r="B12" s="10"/>
      <c r="C12" s="10"/>
      <c r="D12" s="10"/>
      <c r="E12" s="10"/>
      <c r="F12" s="10"/>
      <c r="G12" s="10"/>
      <c r="H12" s="10"/>
      <c r="I12" s="10"/>
      <c r="J12" s="10">
        <v>4</v>
      </c>
      <c r="K12" s="10" t="s">
        <v>24</v>
      </c>
      <c r="L12" s="10" t="s">
        <v>25</v>
      </c>
      <c r="M12" s="34"/>
      <c r="N12" s="10"/>
      <c r="O12" s="10"/>
      <c r="P12" s="10"/>
      <c r="Q12" s="10"/>
      <c r="R12" s="10"/>
      <c r="S12" s="10"/>
      <c r="T12" s="10"/>
    </row>
    <row r="13" spans="1:20" x14ac:dyDescent="0.3">
      <c r="A13" s="10"/>
      <c r="B13" s="10"/>
      <c r="C13" s="10"/>
      <c r="D13" s="10"/>
      <c r="E13" s="10"/>
      <c r="F13" s="10"/>
      <c r="G13" s="10"/>
      <c r="H13" s="10"/>
      <c r="I13" s="10"/>
      <c r="J13" s="10">
        <v>5</v>
      </c>
      <c r="K13" s="10" t="s">
        <v>24</v>
      </c>
      <c r="L13" s="10" t="s">
        <v>35</v>
      </c>
      <c r="M13" s="10"/>
      <c r="N13" s="10"/>
      <c r="O13" s="10"/>
      <c r="P13" s="10"/>
      <c r="Q13" s="10"/>
      <c r="R13" s="10"/>
      <c r="S13" s="10"/>
      <c r="T13" s="10"/>
    </row>
    <row r="14" spans="1:20" x14ac:dyDescent="0.3">
      <c r="A14" s="10"/>
      <c r="B14" s="10"/>
      <c r="C14" s="10"/>
      <c r="D14" s="10"/>
      <c r="E14" s="10"/>
      <c r="F14" s="10"/>
      <c r="G14" s="10"/>
      <c r="H14" s="10"/>
      <c r="I14" s="10"/>
      <c r="J14" s="10">
        <v>12</v>
      </c>
      <c r="K14" s="10" t="s">
        <v>68</v>
      </c>
      <c r="L14" s="10" t="s">
        <v>69</v>
      </c>
      <c r="M14" s="10"/>
      <c r="N14" s="10"/>
      <c r="O14" s="10"/>
      <c r="P14" s="10"/>
      <c r="Q14" s="10"/>
      <c r="R14" s="10"/>
      <c r="S14" s="10"/>
      <c r="T14" s="10"/>
    </row>
    <row r="15" spans="1:20" x14ac:dyDescent="0.3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spans="1:20" x14ac:dyDescent="0.3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</row>
    <row r="17" spans="1:20" x14ac:dyDescent="0.3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1:20" x14ac:dyDescent="0.3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spans="1:20" x14ac:dyDescent="0.3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</row>
    <row r="20" spans="1:20" x14ac:dyDescent="0.3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</row>
    <row r="21" spans="1:20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</row>
    <row r="22" spans="1:20" x14ac:dyDescent="0.3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</row>
    <row r="23" spans="1:20" x14ac:dyDescent="0.3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</row>
    <row r="24" spans="1:20" x14ac:dyDescent="0.3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</row>
    <row r="25" spans="1:20" x14ac:dyDescent="0.3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 x14ac:dyDescent="0.3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 x14ac:dyDescent="0.3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</row>
    <row r="28" spans="1:20" x14ac:dyDescent="0.3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x14ac:dyDescent="0.3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</row>
    <row r="30" spans="1:20" x14ac:dyDescent="0.3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</row>
    <row r="31" spans="1:20" x14ac:dyDescent="0.3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</row>
    <row r="32" spans="1:20" x14ac:dyDescent="0.3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</row>
    <row r="33" spans="1:20" x14ac:dyDescent="0.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</row>
    <row r="34" spans="1:20" x14ac:dyDescent="0.3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</row>
    <row r="35" spans="1:20" x14ac:dyDescent="0.3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</row>
    <row r="36" spans="1:20" x14ac:dyDescent="0.3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</row>
    <row r="37" spans="1:20" x14ac:dyDescent="0.3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</row>
    <row r="38" spans="1:20" x14ac:dyDescent="0.3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</row>
    <row r="39" spans="1:20" x14ac:dyDescent="0.3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</sheetData>
  <mergeCells count="1">
    <mergeCell ref="B2:I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S132"/>
  <sheetViews>
    <sheetView tabSelected="1" topLeftCell="D1" workbookViewId="0">
      <pane ySplit="1" topLeftCell="A2" activePane="bottomLeft" state="frozen"/>
      <selection activeCell="G1" sqref="G1"/>
      <selection pane="bottomLeft" activeCell="J6" sqref="J6"/>
    </sheetView>
  </sheetViews>
  <sheetFormatPr baseColWidth="10" defaultColWidth="11.5546875" defaultRowHeight="15.6" x14ac:dyDescent="0.3"/>
  <cols>
    <col min="1" max="1" width="14.44140625" style="1" customWidth="1"/>
    <col min="2" max="2" width="22.109375" style="1" customWidth="1"/>
    <col min="3" max="3" width="21.33203125" style="1" customWidth="1"/>
    <col min="4" max="4" width="41.44140625" style="1" bestFit="1" customWidth="1"/>
    <col min="5" max="5" width="11.5546875" style="4" customWidth="1"/>
    <col min="6" max="6" width="23.109375" style="1" bestFit="1" customWidth="1"/>
    <col min="7" max="7" width="15.5546875" style="2" customWidth="1"/>
    <col min="8" max="8" width="35.6640625" style="1" bestFit="1" customWidth="1"/>
    <col min="9" max="9" width="19.5546875" style="1" customWidth="1"/>
    <col min="10" max="10" width="19.44140625" style="1" customWidth="1"/>
    <col min="11" max="11" width="13" style="3" customWidth="1"/>
    <col min="12" max="12" width="12.44140625" style="3" customWidth="1"/>
    <col min="13" max="13" width="10.77734375" style="1" customWidth="1"/>
    <col min="14" max="14" width="8.44140625" style="1" customWidth="1"/>
    <col min="15" max="15" width="15.33203125" style="1" bestFit="1" customWidth="1"/>
    <col min="16" max="16" width="10.33203125" style="1" customWidth="1"/>
    <col min="17" max="17" width="9" style="1" customWidth="1"/>
    <col min="18" max="18" width="12.77734375" style="1" customWidth="1"/>
    <col min="19" max="16384" width="11.5546875" style="1"/>
  </cols>
  <sheetData>
    <row r="1" spans="1:19" x14ac:dyDescent="0.3">
      <c r="A1" s="12" t="s">
        <v>232</v>
      </c>
      <c r="B1" s="13" t="s">
        <v>0</v>
      </c>
      <c r="C1" s="13" t="s">
        <v>1</v>
      </c>
      <c r="D1" s="13" t="s">
        <v>17</v>
      </c>
      <c r="E1" s="14" t="s">
        <v>2</v>
      </c>
      <c r="F1" s="13" t="s">
        <v>3</v>
      </c>
      <c r="G1" s="15" t="s">
        <v>18</v>
      </c>
      <c r="H1" s="13" t="s">
        <v>19</v>
      </c>
      <c r="I1" s="13" t="s">
        <v>233</v>
      </c>
      <c r="J1" s="13" t="s">
        <v>245</v>
      </c>
      <c r="K1" s="16" t="s">
        <v>217</v>
      </c>
      <c r="L1" s="16" t="s">
        <v>230</v>
      </c>
      <c r="M1" s="13" t="s">
        <v>231</v>
      </c>
      <c r="N1" s="33" t="s">
        <v>4</v>
      </c>
      <c r="O1" s="33" t="s">
        <v>234</v>
      </c>
      <c r="P1" s="33" t="s">
        <v>240</v>
      </c>
      <c r="Q1" s="33" t="s">
        <v>244</v>
      </c>
      <c r="R1" s="33" t="s">
        <v>255</v>
      </c>
      <c r="S1" s="33" t="s">
        <v>256</v>
      </c>
    </row>
    <row r="2" spans="1:19" x14ac:dyDescent="0.3">
      <c r="A2" s="24">
        <v>1</v>
      </c>
      <c r="B2" s="6" t="s">
        <v>20</v>
      </c>
      <c r="C2" s="6" t="s">
        <v>21</v>
      </c>
      <c r="D2" s="6"/>
      <c r="E2" s="7"/>
      <c r="F2" s="6"/>
      <c r="G2" s="17"/>
      <c r="H2" s="18"/>
      <c r="I2" s="6" t="s">
        <v>243</v>
      </c>
      <c r="J2" s="38">
        <v>70</v>
      </c>
      <c r="K2" s="25" t="s">
        <v>253</v>
      </c>
      <c r="L2" s="9">
        <v>43716</v>
      </c>
      <c r="M2" s="6" t="s">
        <v>254</v>
      </c>
      <c r="N2" s="6" t="s">
        <v>254</v>
      </c>
      <c r="O2" s="6" t="s">
        <v>235</v>
      </c>
      <c r="P2" s="6" t="s">
        <v>254</v>
      </c>
      <c r="Q2" s="6" t="s">
        <v>254</v>
      </c>
      <c r="R2" s="9">
        <v>43745</v>
      </c>
      <c r="S2" s="9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>44140</v>
      </c>
    </row>
    <row r="3" spans="1:19" x14ac:dyDescent="0.3">
      <c r="A3" s="24">
        <v>2</v>
      </c>
      <c r="B3" s="6" t="s">
        <v>211</v>
      </c>
      <c r="C3" s="6" t="s">
        <v>212</v>
      </c>
      <c r="D3" s="6"/>
      <c r="E3" s="7"/>
      <c r="F3" s="6"/>
      <c r="G3" s="17"/>
      <c r="H3" s="18"/>
      <c r="I3" s="6" t="s">
        <v>243</v>
      </c>
      <c r="J3" s="38">
        <v>70</v>
      </c>
      <c r="K3" s="25">
        <v>42374</v>
      </c>
      <c r="L3" s="9">
        <f t="shared" ref="L3:L33" si="0">K3+1095</f>
        <v>43469</v>
      </c>
      <c r="M3" s="6"/>
      <c r="N3" s="6"/>
      <c r="O3" s="6" t="s">
        <v>235</v>
      </c>
      <c r="P3" s="6" t="s">
        <v>254</v>
      </c>
      <c r="Q3" s="6" t="s">
        <v>257</v>
      </c>
      <c r="R3" s="9">
        <v>43738</v>
      </c>
      <c r="S3" s="9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>44109</v>
      </c>
    </row>
    <row r="4" spans="1:19" x14ac:dyDescent="0.3">
      <c r="A4" s="24">
        <v>3</v>
      </c>
      <c r="B4" s="6" t="s">
        <v>22</v>
      </c>
      <c r="C4" s="6" t="s">
        <v>23</v>
      </c>
      <c r="D4" s="6"/>
      <c r="E4" s="7"/>
      <c r="F4" s="6"/>
      <c r="G4" s="17"/>
      <c r="H4" s="18"/>
      <c r="I4" s="6" t="s">
        <v>243</v>
      </c>
      <c r="J4" s="37">
        <v>8</v>
      </c>
      <c r="K4" s="25" t="s">
        <v>250</v>
      </c>
      <c r="L4" s="9">
        <f t="shared" si="0"/>
        <v>44463</v>
      </c>
      <c r="M4" s="6"/>
      <c r="N4" s="6"/>
      <c r="O4" s="6" t="s">
        <v>236</v>
      </c>
      <c r="P4" s="6" t="s">
        <v>241</v>
      </c>
      <c r="Q4" s="6" t="s">
        <v>257</v>
      </c>
      <c r="R4" s="9">
        <v>43755</v>
      </c>
      <c r="S4" s="9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>43774</v>
      </c>
    </row>
    <row r="5" spans="1:19" x14ac:dyDescent="0.3">
      <c r="A5" s="24">
        <v>4</v>
      </c>
      <c r="B5" s="6" t="s">
        <v>24</v>
      </c>
      <c r="C5" s="6" t="s">
        <v>25</v>
      </c>
      <c r="D5" s="6"/>
      <c r="E5" s="7"/>
      <c r="F5" s="6"/>
      <c r="G5" s="17"/>
      <c r="H5" s="18"/>
      <c r="I5" s="6" t="s">
        <v>243</v>
      </c>
      <c r="J5" s="37">
        <v>8</v>
      </c>
      <c r="K5" s="9">
        <v>43558</v>
      </c>
      <c r="L5" s="9">
        <f t="shared" si="0"/>
        <v>44653</v>
      </c>
      <c r="M5" s="6"/>
      <c r="N5" s="6"/>
      <c r="O5" s="6" t="s">
        <v>236</v>
      </c>
      <c r="P5" s="6" t="s">
        <v>254</v>
      </c>
      <c r="Q5" s="6"/>
      <c r="R5" s="9">
        <v>43738</v>
      </c>
      <c r="S5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6" spans="1:19" x14ac:dyDescent="0.3">
      <c r="A6" s="24">
        <v>5</v>
      </c>
      <c r="B6" s="6" t="s">
        <v>24</v>
      </c>
      <c r="C6" s="6" t="s">
        <v>35</v>
      </c>
      <c r="D6" s="6"/>
      <c r="E6" s="7"/>
      <c r="F6" s="6"/>
      <c r="G6" s="17"/>
      <c r="H6" s="8"/>
      <c r="I6" s="6" t="s">
        <v>243</v>
      </c>
      <c r="J6" s="37"/>
      <c r="K6" s="9">
        <v>43547</v>
      </c>
      <c r="L6" s="9">
        <f t="shared" si="0"/>
        <v>44642</v>
      </c>
      <c r="M6" s="6"/>
      <c r="N6" s="6"/>
      <c r="O6" s="6"/>
      <c r="P6" s="6" t="s">
        <v>241</v>
      </c>
      <c r="Q6" s="6"/>
      <c r="R6" s="6"/>
      <c r="S6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7" spans="1:19" x14ac:dyDescent="0.3">
      <c r="A7" s="24">
        <v>6</v>
      </c>
      <c r="B7" s="6" t="s">
        <v>53</v>
      </c>
      <c r="C7" s="6" t="s">
        <v>54</v>
      </c>
      <c r="D7" s="6"/>
      <c r="E7" s="7"/>
      <c r="F7" s="6"/>
      <c r="G7" s="17"/>
      <c r="H7" s="8"/>
      <c r="I7" s="6" t="s">
        <v>243</v>
      </c>
      <c r="J7" s="37"/>
      <c r="K7" s="9">
        <v>43486</v>
      </c>
      <c r="L7" s="9">
        <f t="shared" si="0"/>
        <v>44581</v>
      </c>
      <c r="M7" s="6"/>
      <c r="N7" s="6" t="s">
        <v>254</v>
      </c>
      <c r="O7" s="6"/>
      <c r="P7" s="6"/>
      <c r="Q7" s="6"/>
      <c r="R7" s="6"/>
      <c r="S7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8" spans="1:19" x14ac:dyDescent="0.3">
      <c r="A8" s="24">
        <v>7</v>
      </c>
      <c r="B8" s="6" t="s">
        <v>55</v>
      </c>
      <c r="C8" s="6" t="s">
        <v>56</v>
      </c>
      <c r="D8" s="6"/>
      <c r="E8" s="7"/>
      <c r="F8" s="6"/>
      <c r="G8" s="17"/>
      <c r="H8" s="8"/>
      <c r="I8" s="6" t="s">
        <v>243</v>
      </c>
      <c r="J8" s="37"/>
      <c r="K8" s="9">
        <v>43368</v>
      </c>
      <c r="L8" s="9">
        <f t="shared" si="0"/>
        <v>44463</v>
      </c>
      <c r="M8" s="6"/>
      <c r="N8" s="6"/>
      <c r="O8" s="6"/>
      <c r="P8" s="6"/>
      <c r="Q8" s="6"/>
      <c r="R8" s="6"/>
      <c r="S8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9" spans="1:19" x14ac:dyDescent="0.3">
      <c r="A9" s="24">
        <v>8</v>
      </c>
      <c r="B9" s="6" t="s">
        <v>57</v>
      </c>
      <c r="C9" s="6" t="s">
        <v>58</v>
      </c>
      <c r="D9" s="6"/>
      <c r="E9" s="7"/>
      <c r="F9" s="6"/>
      <c r="G9" s="17"/>
      <c r="H9" s="8"/>
      <c r="I9" s="6" t="s">
        <v>243</v>
      </c>
      <c r="J9" s="37"/>
      <c r="K9" s="9">
        <v>43416</v>
      </c>
      <c r="L9" s="9">
        <f t="shared" si="0"/>
        <v>44511</v>
      </c>
      <c r="M9" s="6"/>
      <c r="N9" s="6"/>
      <c r="O9" s="6"/>
      <c r="P9" s="6"/>
      <c r="Q9" s="6"/>
      <c r="R9" s="6"/>
      <c r="S9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10" spans="1:19" x14ac:dyDescent="0.3">
      <c r="A10" s="24">
        <v>9</v>
      </c>
      <c r="B10" s="6" t="s">
        <v>57</v>
      </c>
      <c r="C10" s="6" t="s">
        <v>26</v>
      </c>
      <c r="D10" s="6"/>
      <c r="E10" s="7"/>
      <c r="F10" s="6"/>
      <c r="G10" s="17"/>
      <c r="H10" s="18"/>
      <c r="I10" s="6" t="s">
        <v>243</v>
      </c>
      <c r="J10" s="37"/>
      <c r="K10" s="9">
        <v>43416</v>
      </c>
      <c r="L10" s="9">
        <f t="shared" si="0"/>
        <v>44511</v>
      </c>
      <c r="M10" s="6"/>
      <c r="N10" s="6"/>
      <c r="O10" s="6"/>
      <c r="P10" s="6"/>
      <c r="Q10" s="6"/>
      <c r="R10" s="6"/>
      <c r="S10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11" spans="1:19" x14ac:dyDescent="0.3">
      <c r="A11" s="24">
        <v>10</v>
      </c>
      <c r="B11" s="6" t="s">
        <v>66</v>
      </c>
      <c r="C11" s="6" t="s">
        <v>50</v>
      </c>
      <c r="D11" s="6"/>
      <c r="E11" s="7"/>
      <c r="F11" s="6"/>
      <c r="G11" s="17"/>
      <c r="H11" s="18"/>
      <c r="I11" s="6" t="s">
        <v>243</v>
      </c>
      <c r="J11" s="37"/>
      <c r="K11" s="9">
        <v>42688</v>
      </c>
      <c r="L11" s="9">
        <f t="shared" si="0"/>
        <v>43783</v>
      </c>
      <c r="M11" s="6"/>
      <c r="N11" s="6"/>
      <c r="O11" s="6"/>
      <c r="P11" s="6"/>
      <c r="Q11" s="6"/>
      <c r="R11" s="6"/>
      <c r="S11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12" spans="1:19" x14ac:dyDescent="0.3">
      <c r="A12" s="24">
        <v>11</v>
      </c>
      <c r="B12" s="6" t="s">
        <v>66</v>
      </c>
      <c r="C12" s="6" t="s">
        <v>67</v>
      </c>
      <c r="D12" s="6"/>
      <c r="E12" s="7"/>
      <c r="F12" s="6"/>
      <c r="G12" s="17"/>
      <c r="H12" s="32"/>
      <c r="I12" s="6" t="s">
        <v>243</v>
      </c>
      <c r="J12" s="37"/>
      <c r="K12" s="9">
        <v>42688</v>
      </c>
      <c r="L12" s="9">
        <f t="shared" si="0"/>
        <v>43783</v>
      </c>
      <c r="M12" s="6"/>
      <c r="N12" s="6"/>
      <c r="O12" s="6"/>
      <c r="P12" s="6"/>
      <c r="Q12" s="6"/>
      <c r="R12" s="6"/>
      <c r="S12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13" spans="1:19" x14ac:dyDescent="0.3">
      <c r="A13" s="24">
        <v>12</v>
      </c>
      <c r="B13" s="6" t="s">
        <v>68</v>
      </c>
      <c r="C13" s="6" t="s">
        <v>69</v>
      </c>
      <c r="D13" s="6"/>
      <c r="E13" s="7"/>
      <c r="F13" s="6"/>
      <c r="G13" s="17"/>
      <c r="H13" s="18"/>
      <c r="I13" s="6" t="s">
        <v>243</v>
      </c>
      <c r="J13" s="37"/>
      <c r="K13" s="9">
        <v>43381</v>
      </c>
      <c r="L13" s="9">
        <f t="shared" si="0"/>
        <v>44476</v>
      </c>
      <c r="M13" s="6"/>
      <c r="N13" s="6"/>
      <c r="O13" s="6"/>
      <c r="P13" s="6" t="s">
        <v>241</v>
      </c>
      <c r="Q13" s="6"/>
      <c r="R13" s="6"/>
      <c r="S13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14" spans="1:19" x14ac:dyDescent="0.3">
      <c r="A14" s="24">
        <v>13</v>
      </c>
      <c r="B14" s="6" t="s">
        <v>68</v>
      </c>
      <c r="C14" s="6" t="s">
        <v>70</v>
      </c>
      <c r="D14" s="6"/>
      <c r="E14" s="7"/>
      <c r="F14" s="6"/>
      <c r="G14" s="17"/>
      <c r="H14" s="8"/>
      <c r="I14" s="6" t="s">
        <v>243</v>
      </c>
      <c r="J14" s="37"/>
      <c r="K14" s="9">
        <v>43718</v>
      </c>
      <c r="L14" s="9">
        <f t="shared" si="0"/>
        <v>44813</v>
      </c>
      <c r="M14" s="6"/>
      <c r="N14" s="6"/>
      <c r="O14" s="6"/>
      <c r="P14" s="6"/>
      <c r="Q14" s="6"/>
      <c r="R14" s="6"/>
      <c r="S14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15" spans="1:19" x14ac:dyDescent="0.3">
      <c r="A15" s="24">
        <v>14</v>
      </c>
      <c r="B15" s="6" t="s">
        <v>71</v>
      </c>
      <c r="C15" s="6" t="s">
        <v>72</v>
      </c>
      <c r="D15" s="6"/>
      <c r="E15" s="7"/>
      <c r="F15" s="6"/>
      <c r="G15" s="17"/>
      <c r="H15" s="18"/>
      <c r="I15" s="6" t="s">
        <v>243</v>
      </c>
      <c r="J15" s="37"/>
      <c r="K15" s="9">
        <v>43482</v>
      </c>
      <c r="L15" s="9">
        <f t="shared" si="0"/>
        <v>44577</v>
      </c>
      <c r="M15" s="6"/>
      <c r="N15" s="6"/>
      <c r="O15" s="6"/>
      <c r="P15" s="6"/>
      <c r="Q15" s="6"/>
      <c r="R15" s="6"/>
      <c r="S15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16" spans="1:19" x14ac:dyDescent="0.3">
      <c r="A16" s="24">
        <v>15</v>
      </c>
      <c r="B16" s="6" t="s">
        <v>71</v>
      </c>
      <c r="C16" s="6" t="s">
        <v>73</v>
      </c>
      <c r="D16" s="6"/>
      <c r="E16" s="7"/>
      <c r="F16" s="6"/>
      <c r="G16" s="17"/>
      <c r="H16" s="18"/>
      <c r="I16" s="6" t="s">
        <v>243</v>
      </c>
      <c r="J16" s="37"/>
      <c r="K16" s="9">
        <v>43479</v>
      </c>
      <c r="L16" s="9">
        <f t="shared" si="0"/>
        <v>44574</v>
      </c>
      <c r="M16" s="6"/>
      <c r="N16" s="6"/>
      <c r="O16" s="6"/>
      <c r="P16" s="6"/>
      <c r="Q16" s="6"/>
      <c r="R16" s="6"/>
      <c r="S16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17" spans="1:19" x14ac:dyDescent="0.3">
      <c r="A17" s="24">
        <v>16</v>
      </c>
      <c r="B17" s="6" t="s">
        <v>74</v>
      </c>
      <c r="C17" s="6" t="s">
        <v>75</v>
      </c>
      <c r="D17" s="6"/>
      <c r="E17" s="7"/>
      <c r="F17" s="6"/>
      <c r="G17" s="17"/>
      <c r="H17" s="18"/>
      <c r="I17" s="6" t="s">
        <v>243</v>
      </c>
      <c r="J17" s="37"/>
      <c r="K17" s="9">
        <v>43357</v>
      </c>
      <c r="L17" s="9">
        <f t="shared" si="0"/>
        <v>44452</v>
      </c>
      <c r="M17" s="6"/>
      <c r="N17" s="6"/>
      <c r="O17" s="6"/>
      <c r="P17" s="6"/>
      <c r="Q17" s="6"/>
      <c r="R17" s="6"/>
      <c r="S17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18" spans="1:19" x14ac:dyDescent="0.3">
      <c r="A18" s="24">
        <v>17</v>
      </c>
      <c r="B18" s="6" t="s">
        <v>76</v>
      </c>
      <c r="C18" s="6" t="s">
        <v>77</v>
      </c>
      <c r="D18" s="6"/>
      <c r="E18" s="7"/>
      <c r="F18" s="6"/>
      <c r="G18" s="17"/>
      <c r="H18" s="18"/>
      <c r="I18" s="6" t="s">
        <v>243</v>
      </c>
      <c r="J18" s="37"/>
      <c r="K18" s="9">
        <v>42374</v>
      </c>
      <c r="L18" s="9">
        <f t="shared" si="0"/>
        <v>43469</v>
      </c>
      <c r="M18" s="6"/>
      <c r="N18" s="6"/>
      <c r="O18" s="6"/>
      <c r="P18" s="6"/>
      <c r="Q18" s="6"/>
      <c r="R18" s="6"/>
      <c r="S18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19" spans="1:19" x14ac:dyDescent="0.3">
      <c r="A19" s="24">
        <v>18</v>
      </c>
      <c r="B19" s="6" t="s">
        <v>76</v>
      </c>
      <c r="C19" s="6" t="s">
        <v>78</v>
      </c>
      <c r="D19" s="6"/>
      <c r="E19" s="7"/>
      <c r="F19" s="6"/>
      <c r="G19" s="17"/>
      <c r="H19" s="18"/>
      <c r="I19" s="6" t="s">
        <v>243</v>
      </c>
      <c r="J19" s="37"/>
      <c r="K19" s="9">
        <v>43354</v>
      </c>
      <c r="L19" s="9">
        <f t="shared" si="0"/>
        <v>44449</v>
      </c>
      <c r="M19" s="6"/>
      <c r="N19" s="6"/>
      <c r="O19" s="6"/>
      <c r="P19" s="6"/>
      <c r="Q19" s="6"/>
      <c r="R19" s="6"/>
      <c r="S19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20" spans="1:19" x14ac:dyDescent="0.3">
      <c r="A20" s="24">
        <v>19</v>
      </c>
      <c r="B20" s="6" t="s">
        <v>76</v>
      </c>
      <c r="C20" s="6" t="s">
        <v>224</v>
      </c>
      <c r="D20" s="6"/>
      <c r="E20" s="7"/>
      <c r="F20" s="6"/>
      <c r="G20" s="17"/>
      <c r="H20" s="18"/>
      <c r="I20" s="6" t="s">
        <v>243</v>
      </c>
      <c r="J20" s="37"/>
      <c r="K20" s="9">
        <v>42776</v>
      </c>
      <c r="L20" s="9">
        <f t="shared" si="0"/>
        <v>43871</v>
      </c>
      <c r="M20" s="6"/>
      <c r="N20" s="6"/>
      <c r="O20" s="6"/>
      <c r="P20" s="6"/>
      <c r="Q20" s="6"/>
      <c r="R20" s="6"/>
      <c r="S20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21" spans="1:19" x14ac:dyDescent="0.3">
      <c r="A21" s="24">
        <v>20</v>
      </c>
      <c r="B21" s="6" t="s">
        <v>79</v>
      </c>
      <c r="C21" s="6" t="s">
        <v>80</v>
      </c>
      <c r="D21" s="6"/>
      <c r="E21" s="7"/>
      <c r="F21" s="6"/>
      <c r="G21" s="17"/>
      <c r="H21" s="8"/>
      <c r="I21" s="6" t="s">
        <v>243</v>
      </c>
      <c r="J21" s="37"/>
      <c r="K21" s="9">
        <v>43367</v>
      </c>
      <c r="L21" s="9">
        <f t="shared" si="0"/>
        <v>44462</v>
      </c>
      <c r="M21" s="6"/>
      <c r="N21" s="6"/>
      <c r="O21" s="6"/>
      <c r="P21" s="6"/>
      <c r="Q21" s="6"/>
      <c r="R21" s="6"/>
      <c r="S21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22" spans="1:19" x14ac:dyDescent="0.3">
      <c r="A22" s="24">
        <v>21</v>
      </c>
      <c r="B22" s="6" t="s">
        <v>186</v>
      </c>
      <c r="C22" s="6" t="s">
        <v>83</v>
      </c>
      <c r="D22" s="6"/>
      <c r="E22" s="7"/>
      <c r="F22" s="6"/>
      <c r="G22" s="17"/>
      <c r="H22" s="18"/>
      <c r="I22" s="6" t="s">
        <v>243</v>
      </c>
      <c r="J22" s="37"/>
      <c r="K22" s="9">
        <v>43363</v>
      </c>
      <c r="L22" s="9">
        <f t="shared" si="0"/>
        <v>44458</v>
      </c>
      <c r="M22" s="6"/>
      <c r="N22" s="6"/>
      <c r="O22" s="6"/>
      <c r="P22" s="6"/>
      <c r="Q22" s="6"/>
      <c r="R22" s="6"/>
      <c r="S22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23" spans="1:19" x14ac:dyDescent="0.3">
      <c r="A23" s="24">
        <v>22</v>
      </c>
      <c r="B23" s="6" t="s">
        <v>210</v>
      </c>
      <c r="C23" s="6" t="s">
        <v>165</v>
      </c>
      <c r="D23" s="6"/>
      <c r="E23" s="7"/>
      <c r="F23" s="6"/>
      <c r="G23" s="17"/>
      <c r="H23" s="18"/>
      <c r="I23" s="6" t="s">
        <v>243</v>
      </c>
      <c r="J23" s="37"/>
      <c r="K23" s="9">
        <v>43027</v>
      </c>
      <c r="L23" s="9">
        <f t="shared" si="0"/>
        <v>44122</v>
      </c>
      <c r="M23" s="6"/>
      <c r="N23" s="6"/>
      <c r="O23" s="6"/>
      <c r="P23" s="6"/>
      <c r="Q23" s="6"/>
      <c r="R23" s="6"/>
      <c r="S23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24" spans="1:19" x14ac:dyDescent="0.3">
      <c r="A24" s="24">
        <v>23</v>
      </c>
      <c r="B24" s="6" t="s">
        <v>210</v>
      </c>
      <c r="C24" s="6" t="s">
        <v>30</v>
      </c>
      <c r="D24" s="6"/>
      <c r="E24" s="7"/>
      <c r="F24" s="6"/>
      <c r="G24" s="17"/>
      <c r="H24" s="18"/>
      <c r="I24" s="6" t="s">
        <v>243</v>
      </c>
      <c r="J24" s="37"/>
      <c r="K24" s="9">
        <v>42990</v>
      </c>
      <c r="L24" s="9">
        <f t="shared" si="0"/>
        <v>44085</v>
      </c>
      <c r="M24" s="6"/>
      <c r="N24" s="6"/>
      <c r="O24" s="6"/>
      <c r="P24" s="6"/>
      <c r="Q24" s="6"/>
      <c r="R24" s="6"/>
      <c r="S24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25" spans="1:19" x14ac:dyDescent="0.3">
      <c r="A25" s="24">
        <v>24</v>
      </c>
      <c r="B25" s="6" t="s">
        <v>187</v>
      </c>
      <c r="C25" s="6" t="s">
        <v>188</v>
      </c>
      <c r="D25" s="6"/>
      <c r="E25" s="7"/>
      <c r="F25" s="6"/>
      <c r="G25" s="17"/>
      <c r="H25" s="18"/>
      <c r="I25" s="6" t="s">
        <v>243</v>
      </c>
      <c r="J25" s="37"/>
      <c r="K25" s="9">
        <v>43367</v>
      </c>
      <c r="L25" s="9">
        <f t="shared" si="0"/>
        <v>44462</v>
      </c>
      <c r="M25" s="6"/>
      <c r="N25" s="6"/>
      <c r="O25" s="6"/>
      <c r="P25" s="6"/>
      <c r="Q25" s="6"/>
      <c r="R25" s="6"/>
      <c r="S25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26" spans="1:19" x14ac:dyDescent="0.3">
      <c r="A26" s="24">
        <v>25</v>
      </c>
      <c r="B26" s="6" t="s">
        <v>189</v>
      </c>
      <c r="C26" s="6" t="s">
        <v>190</v>
      </c>
      <c r="D26" s="6"/>
      <c r="E26" s="7"/>
      <c r="F26" s="6"/>
      <c r="G26" s="17"/>
      <c r="H26" s="18"/>
      <c r="I26" s="6" t="s">
        <v>243</v>
      </c>
      <c r="J26" s="37"/>
      <c r="K26" s="9">
        <v>43389</v>
      </c>
      <c r="L26" s="9">
        <f t="shared" si="0"/>
        <v>44484</v>
      </c>
      <c r="M26" s="6"/>
      <c r="N26" s="6"/>
      <c r="O26" s="6"/>
      <c r="P26" s="6"/>
      <c r="Q26" s="6"/>
      <c r="R26" s="6"/>
      <c r="S26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27" spans="1:19" x14ac:dyDescent="0.3">
      <c r="A27" s="24">
        <v>26</v>
      </c>
      <c r="B27" s="6" t="s">
        <v>191</v>
      </c>
      <c r="C27" s="6" t="s">
        <v>54</v>
      </c>
      <c r="D27" s="6"/>
      <c r="E27" s="7"/>
      <c r="F27" s="6"/>
      <c r="G27" s="17"/>
      <c r="H27" s="8"/>
      <c r="I27" s="6" t="s">
        <v>243</v>
      </c>
      <c r="J27" s="37"/>
      <c r="K27" s="9">
        <v>43509</v>
      </c>
      <c r="L27" s="9">
        <f t="shared" si="0"/>
        <v>44604</v>
      </c>
      <c r="M27" s="6"/>
      <c r="N27" s="6"/>
      <c r="O27" s="6"/>
      <c r="P27" s="6"/>
      <c r="Q27" s="6"/>
      <c r="R27" s="6"/>
      <c r="S27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28" spans="1:19" x14ac:dyDescent="0.3">
      <c r="A28" s="24">
        <v>27</v>
      </c>
      <c r="B28" s="6" t="s">
        <v>192</v>
      </c>
      <c r="C28" s="6" t="s">
        <v>30</v>
      </c>
      <c r="D28" s="6"/>
      <c r="E28" s="7"/>
      <c r="F28" s="6"/>
      <c r="G28" s="17"/>
      <c r="H28" s="8"/>
      <c r="I28" s="6" t="s">
        <v>243</v>
      </c>
      <c r="J28" s="37"/>
      <c r="K28" s="9">
        <v>43375</v>
      </c>
      <c r="L28" s="9">
        <f t="shared" si="0"/>
        <v>44470</v>
      </c>
      <c r="M28" s="6"/>
      <c r="N28" s="6"/>
      <c r="O28" s="6"/>
      <c r="P28" s="6"/>
      <c r="Q28" s="6"/>
      <c r="R28" s="6"/>
      <c r="S28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29" spans="1:19" x14ac:dyDescent="0.3">
      <c r="A29" s="24">
        <v>28</v>
      </c>
      <c r="B29" s="6" t="s">
        <v>192</v>
      </c>
      <c r="C29" s="6" t="s">
        <v>170</v>
      </c>
      <c r="D29" s="6"/>
      <c r="E29" s="7"/>
      <c r="F29" s="6"/>
      <c r="G29" s="17"/>
      <c r="H29" s="18"/>
      <c r="I29" s="6" t="s">
        <v>243</v>
      </c>
      <c r="J29" s="37"/>
      <c r="K29" s="9">
        <v>42905</v>
      </c>
      <c r="L29" s="9">
        <f t="shared" si="0"/>
        <v>44000</v>
      </c>
      <c r="M29" s="6"/>
      <c r="N29" s="6"/>
      <c r="O29" s="6"/>
      <c r="P29" s="6"/>
      <c r="Q29" s="6"/>
      <c r="R29" s="6"/>
      <c r="S29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30" spans="1:19" x14ac:dyDescent="0.3">
      <c r="A30" s="24">
        <v>29</v>
      </c>
      <c r="B30" s="6" t="s">
        <v>193</v>
      </c>
      <c r="C30" s="6" t="s">
        <v>194</v>
      </c>
      <c r="D30" s="6"/>
      <c r="E30" s="7"/>
      <c r="F30" s="6"/>
      <c r="G30" s="17"/>
      <c r="H30" s="18"/>
      <c r="I30" s="6" t="s">
        <v>243</v>
      </c>
      <c r="J30" s="37"/>
      <c r="K30" s="9">
        <v>43404</v>
      </c>
      <c r="L30" s="9">
        <f t="shared" si="0"/>
        <v>44499</v>
      </c>
      <c r="M30" s="6"/>
      <c r="N30" s="6"/>
      <c r="O30" s="6"/>
      <c r="P30" s="6"/>
      <c r="Q30" s="6"/>
      <c r="R30" s="6"/>
      <c r="S30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31" spans="1:19" x14ac:dyDescent="0.3">
      <c r="A31" s="24">
        <v>30</v>
      </c>
      <c r="B31" s="6" t="s">
        <v>195</v>
      </c>
      <c r="C31" s="6" t="s">
        <v>196</v>
      </c>
      <c r="D31" s="6"/>
      <c r="E31" s="7"/>
      <c r="F31" s="6"/>
      <c r="G31" s="17"/>
      <c r="H31" s="18"/>
      <c r="I31" s="6" t="s">
        <v>243</v>
      </c>
      <c r="J31" s="37"/>
      <c r="K31" s="9">
        <v>43560</v>
      </c>
      <c r="L31" s="9">
        <f t="shared" si="0"/>
        <v>44655</v>
      </c>
      <c r="M31" s="6"/>
      <c r="N31" s="6"/>
      <c r="O31" s="6"/>
      <c r="P31" s="6"/>
      <c r="Q31" s="6"/>
      <c r="R31" s="6"/>
      <c r="S31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32" spans="1:19" x14ac:dyDescent="0.3">
      <c r="A32" s="24">
        <v>31</v>
      </c>
      <c r="B32" s="6" t="s">
        <v>195</v>
      </c>
      <c r="C32" s="6" t="s">
        <v>197</v>
      </c>
      <c r="D32" s="6"/>
      <c r="E32" s="7"/>
      <c r="F32" s="6"/>
      <c r="G32" s="17"/>
      <c r="H32" s="8"/>
      <c r="I32" s="6" t="s">
        <v>243</v>
      </c>
      <c r="J32" s="37"/>
      <c r="K32" s="9">
        <v>43552</v>
      </c>
      <c r="L32" s="9">
        <f t="shared" si="0"/>
        <v>44647</v>
      </c>
      <c r="M32" s="6"/>
      <c r="N32" s="6"/>
      <c r="O32" s="6"/>
      <c r="P32" s="6"/>
      <c r="Q32" s="6"/>
      <c r="R32" s="6"/>
      <c r="S32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33" spans="1:19" x14ac:dyDescent="0.3">
      <c r="A33" s="24">
        <v>32</v>
      </c>
      <c r="B33" s="6" t="s">
        <v>221</v>
      </c>
      <c r="C33" s="6" t="s">
        <v>58</v>
      </c>
      <c r="D33" s="6"/>
      <c r="E33" s="7"/>
      <c r="F33" s="6"/>
      <c r="G33" s="17"/>
      <c r="H33" s="8"/>
      <c r="I33" s="6" t="s">
        <v>243</v>
      </c>
      <c r="J33" s="37"/>
      <c r="K33" s="9">
        <v>43158</v>
      </c>
      <c r="L33" s="9">
        <f t="shared" si="0"/>
        <v>44253</v>
      </c>
      <c r="M33" s="6"/>
      <c r="N33" s="6"/>
      <c r="O33" s="6"/>
      <c r="P33" s="6"/>
      <c r="Q33" s="6"/>
      <c r="R33" s="6"/>
      <c r="S33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34" spans="1:19" x14ac:dyDescent="0.3">
      <c r="A34" s="24">
        <v>33</v>
      </c>
      <c r="B34" s="6" t="s">
        <v>200</v>
      </c>
      <c r="C34" s="6" t="s">
        <v>201</v>
      </c>
      <c r="D34" s="6"/>
      <c r="E34" s="7"/>
      <c r="F34" s="6"/>
      <c r="G34" s="17"/>
      <c r="H34" s="8"/>
      <c r="I34" s="6" t="s">
        <v>243</v>
      </c>
      <c r="J34" s="37"/>
      <c r="K34" s="9">
        <v>43411</v>
      </c>
      <c r="L34" s="9">
        <f t="shared" ref="L34:L65" si="1">K34+1095</f>
        <v>44506</v>
      </c>
      <c r="M34" s="6"/>
      <c r="N34" s="6"/>
      <c r="O34" s="6"/>
      <c r="P34" s="6"/>
      <c r="Q34" s="6"/>
      <c r="R34" s="6"/>
      <c r="S34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35" spans="1:19" x14ac:dyDescent="0.3">
      <c r="A35" s="24">
        <v>34</v>
      </c>
      <c r="B35" s="6" t="s">
        <v>148</v>
      </c>
      <c r="C35" s="6" t="s">
        <v>149</v>
      </c>
      <c r="D35" s="6"/>
      <c r="E35" s="7"/>
      <c r="F35" s="6"/>
      <c r="G35" s="17"/>
      <c r="H35" s="18"/>
      <c r="I35" s="6" t="s">
        <v>243</v>
      </c>
      <c r="J35" s="37"/>
      <c r="K35" s="9">
        <v>43489</v>
      </c>
      <c r="L35" s="9">
        <f t="shared" si="1"/>
        <v>44584</v>
      </c>
      <c r="M35" s="6"/>
      <c r="N35" s="6"/>
      <c r="O35" s="6"/>
      <c r="P35" s="6"/>
      <c r="Q35" s="6"/>
      <c r="R35" s="6"/>
      <c r="S35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36" spans="1:19" x14ac:dyDescent="0.3">
      <c r="A36" s="24">
        <v>35</v>
      </c>
      <c r="B36" s="6" t="s">
        <v>218</v>
      </c>
      <c r="C36" s="6" t="s">
        <v>165</v>
      </c>
      <c r="D36" s="6"/>
      <c r="E36" s="7"/>
      <c r="F36" s="6"/>
      <c r="G36" s="17"/>
      <c r="H36" s="18"/>
      <c r="I36" s="6" t="s">
        <v>243</v>
      </c>
      <c r="J36" s="37"/>
      <c r="K36" s="9">
        <v>43130</v>
      </c>
      <c r="L36" s="9">
        <f t="shared" si="1"/>
        <v>44225</v>
      </c>
      <c r="M36" s="6"/>
      <c r="N36" s="6"/>
      <c r="O36" s="6"/>
      <c r="P36" s="6"/>
      <c r="Q36" s="6"/>
      <c r="R36" s="6"/>
      <c r="S36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37" spans="1:19" x14ac:dyDescent="0.3">
      <c r="A37" s="24">
        <v>36</v>
      </c>
      <c r="B37" s="6" t="s">
        <v>140</v>
      </c>
      <c r="C37" s="6" t="s">
        <v>139</v>
      </c>
      <c r="D37" s="6"/>
      <c r="E37" s="7"/>
      <c r="F37" s="6"/>
      <c r="G37" s="17"/>
      <c r="H37" s="19"/>
      <c r="I37" s="6" t="s">
        <v>243</v>
      </c>
      <c r="J37" s="37"/>
      <c r="K37" s="9">
        <v>42623</v>
      </c>
      <c r="L37" s="9">
        <f t="shared" si="1"/>
        <v>43718</v>
      </c>
      <c r="M37" s="6"/>
      <c r="N37" s="6"/>
      <c r="O37" s="6"/>
      <c r="P37" s="6"/>
      <c r="Q37" s="6"/>
      <c r="R37" s="6"/>
      <c r="S37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38" spans="1:19" x14ac:dyDescent="0.3">
      <c r="A38" s="24">
        <v>37</v>
      </c>
      <c r="B38" s="6" t="s">
        <v>198</v>
      </c>
      <c r="C38" s="6" t="s">
        <v>199</v>
      </c>
      <c r="D38" s="6"/>
      <c r="E38" s="7"/>
      <c r="F38" s="6"/>
      <c r="G38" s="17"/>
      <c r="H38" s="8"/>
      <c r="I38" s="6" t="s">
        <v>243</v>
      </c>
      <c r="J38" s="37"/>
      <c r="K38" s="9">
        <v>43413</v>
      </c>
      <c r="L38" s="9">
        <f t="shared" si="1"/>
        <v>44508</v>
      </c>
      <c r="M38" s="6"/>
      <c r="N38" s="6"/>
      <c r="O38" s="6"/>
      <c r="P38" s="6"/>
      <c r="Q38" s="6"/>
      <c r="R38" s="6"/>
      <c r="S38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39" spans="1:19" x14ac:dyDescent="0.3">
      <c r="A39" s="24">
        <v>38</v>
      </c>
      <c r="B39" s="6" t="s">
        <v>219</v>
      </c>
      <c r="C39" s="6" t="s">
        <v>220</v>
      </c>
      <c r="D39" s="6"/>
      <c r="E39" s="7"/>
      <c r="F39" s="6"/>
      <c r="G39" s="17"/>
      <c r="H39" s="18"/>
      <c r="I39" s="6" t="s">
        <v>243</v>
      </c>
      <c r="J39" s="37"/>
      <c r="K39" s="9">
        <v>42634</v>
      </c>
      <c r="L39" s="9">
        <f t="shared" si="1"/>
        <v>43729</v>
      </c>
      <c r="M39" s="6"/>
      <c r="N39" s="6"/>
      <c r="O39" s="6"/>
      <c r="P39" s="6"/>
      <c r="Q39" s="6"/>
      <c r="R39" s="6"/>
      <c r="S39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40" spans="1:19" x14ac:dyDescent="0.3">
      <c r="A40" s="24">
        <v>39</v>
      </c>
      <c r="B40" s="6" t="s">
        <v>146</v>
      </c>
      <c r="C40" s="6" t="s">
        <v>147</v>
      </c>
      <c r="D40" s="6"/>
      <c r="E40" s="7"/>
      <c r="F40" s="6"/>
      <c r="G40" s="17"/>
      <c r="H40" s="18"/>
      <c r="I40" s="6" t="s">
        <v>243</v>
      </c>
      <c r="J40" s="37"/>
      <c r="K40" s="9">
        <v>43413</v>
      </c>
      <c r="L40" s="9">
        <f t="shared" si="1"/>
        <v>44508</v>
      </c>
      <c r="M40" s="6"/>
      <c r="N40" s="6"/>
      <c r="O40" s="6"/>
      <c r="P40" s="6"/>
      <c r="Q40" s="6"/>
      <c r="R40" s="6"/>
      <c r="S40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41" spans="1:19" x14ac:dyDescent="0.3">
      <c r="A41" s="24">
        <v>40</v>
      </c>
      <c r="B41" s="6" t="s">
        <v>152</v>
      </c>
      <c r="C41" s="6" t="s">
        <v>153</v>
      </c>
      <c r="D41" s="6"/>
      <c r="E41" s="7"/>
      <c r="F41" s="6"/>
      <c r="G41" s="17"/>
      <c r="H41" s="8"/>
      <c r="I41" s="6" t="s">
        <v>243</v>
      </c>
      <c r="J41" s="37"/>
      <c r="K41" s="9">
        <v>43393</v>
      </c>
      <c r="L41" s="9">
        <f t="shared" si="1"/>
        <v>44488</v>
      </c>
      <c r="M41" s="6"/>
      <c r="N41" s="6"/>
      <c r="O41" s="6"/>
      <c r="P41" s="6"/>
      <c r="Q41" s="6"/>
      <c r="R41" s="6"/>
      <c r="S41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42" spans="1:19" x14ac:dyDescent="0.3">
      <c r="A42" s="24">
        <v>41</v>
      </c>
      <c r="B42" s="6" t="s">
        <v>152</v>
      </c>
      <c r="C42" s="6" t="s">
        <v>154</v>
      </c>
      <c r="D42" s="6"/>
      <c r="E42" s="7"/>
      <c r="F42" s="6"/>
      <c r="G42" s="17"/>
      <c r="H42" s="8"/>
      <c r="I42" s="6" t="s">
        <v>243</v>
      </c>
      <c r="J42" s="37"/>
      <c r="K42" s="9">
        <v>43393</v>
      </c>
      <c r="L42" s="9">
        <f t="shared" si="1"/>
        <v>44488</v>
      </c>
      <c r="M42" s="6"/>
      <c r="N42" s="6"/>
      <c r="O42" s="6"/>
      <c r="P42" s="6"/>
      <c r="Q42" s="6"/>
      <c r="R42" s="6"/>
      <c r="S42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43" spans="1:19" x14ac:dyDescent="0.3">
      <c r="A43" s="24">
        <v>42</v>
      </c>
      <c r="B43" s="6" t="s">
        <v>150</v>
      </c>
      <c r="C43" s="6" t="s">
        <v>151</v>
      </c>
      <c r="D43" s="6"/>
      <c r="E43" s="7"/>
      <c r="F43" s="6"/>
      <c r="G43" s="17"/>
      <c r="H43" s="18"/>
      <c r="I43" s="6" t="s">
        <v>243</v>
      </c>
      <c r="J43" s="37"/>
      <c r="K43" s="9">
        <v>43386</v>
      </c>
      <c r="L43" s="9">
        <f t="shared" si="1"/>
        <v>44481</v>
      </c>
      <c r="M43" s="6"/>
      <c r="N43" s="6"/>
      <c r="O43" s="6"/>
      <c r="P43" s="6"/>
      <c r="Q43" s="6"/>
      <c r="R43" s="6"/>
      <c r="S43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44" spans="1:19" x14ac:dyDescent="0.3">
      <c r="A44" s="24">
        <v>43</v>
      </c>
      <c r="B44" s="6" t="s">
        <v>155</v>
      </c>
      <c r="C44" s="6" t="s">
        <v>130</v>
      </c>
      <c r="D44" s="6"/>
      <c r="E44" s="7"/>
      <c r="F44" s="6"/>
      <c r="G44" s="17"/>
      <c r="H44" s="8"/>
      <c r="I44" s="6" t="s">
        <v>243</v>
      </c>
      <c r="J44" s="37"/>
      <c r="K44" s="9">
        <v>43559</v>
      </c>
      <c r="L44" s="9">
        <f t="shared" si="1"/>
        <v>44654</v>
      </c>
      <c r="M44" s="6"/>
      <c r="N44" s="6"/>
      <c r="O44" s="6"/>
      <c r="P44" s="6"/>
      <c r="Q44" s="6"/>
      <c r="R44" s="6"/>
      <c r="S44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45" spans="1:19" x14ac:dyDescent="0.3">
      <c r="A45" s="24">
        <v>44</v>
      </c>
      <c r="B45" s="6" t="s">
        <v>156</v>
      </c>
      <c r="C45" s="6" t="s">
        <v>157</v>
      </c>
      <c r="D45" s="6"/>
      <c r="E45" s="7"/>
      <c r="F45" s="6"/>
      <c r="G45" s="17"/>
      <c r="H45" s="8"/>
      <c r="I45" s="6" t="s">
        <v>243</v>
      </c>
      <c r="J45" s="37"/>
      <c r="K45" s="9">
        <v>43546</v>
      </c>
      <c r="L45" s="9">
        <f t="shared" si="1"/>
        <v>44641</v>
      </c>
      <c r="M45" s="6"/>
      <c r="N45" s="6"/>
      <c r="O45" s="6"/>
      <c r="P45" s="6"/>
      <c r="Q45" s="6"/>
      <c r="R45" s="6"/>
      <c r="S45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46" spans="1:19" x14ac:dyDescent="0.3">
      <c r="A46" s="24">
        <v>45</v>
      </c>
      <c r="B46" s="6" t="s">
        <v>160</v>
      </c>
      <c r="C46" s="6" t="s">
        <v>161</v>
      </c>
      <c r="D46" s="6"/>
      <c r="E46" s="7"/>
      <c r="F46" s="6"/>
      <c r="G46" s="17"/>
      <c r="H46" s="18"/>
      <c r="I46" s="6" t="s">
        <v>243</v>
      </c>
      <c r="J46" s="37"/>
      <c r="K46" s="9">
        <v>43497</v>
      </c>
      <c r="L46" s="9">
        <f t="shared" si="1"/>
        <v>44592</v>
      </c>
      <c r="M46" s="6"/>
      <c r="N46" s="6"/>
      <c r="O46" s="6"/>
      <c r="P46" s="6"/>
      <c r="Q46" s="6"/>
      <c r="R46" s="6"/>
      <c r="S46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47" spans="1:19" x14ac:dyDescent="0.3">
      <c r="A47" s="24">
        <v>46</v>
      </c>
      <c r="B47" s="6" t="s">
        <v>158</v>
      </c>
      <c r="C47" s="6" t="s">
        <v>159</v>
      </c>
      <c r="D47" s="6"/>
      <c r="E47" s="7"/>
      <c r="F47" s="6"/>
      <c r="G47" s="17"/>
      <c r="H47" s="18"/>
      <c r="I47" s="6" t="s">
        <v>243</v>
      </c>
      <c r="J47" s="37"/>
      <c r="K47" s="9">
        <v>43354</v>
      </c>
      <c r="L47" s="9">
        <f t="shared" si="1"/>
        <v>44449</v>
      </c>
      <c r="M47" s="6"/>
      <c r="N47" s="6"/>
      <c r="O47" s="6"/>
      <c r="P47" s="6"/>
      <c r="Q47" s="6"/>
      <c r="R47" s="6"/>
      <c r="S47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48" spans="1:19" x14ac:dyDescent="0.3">
      <c r="A48" s="24">
        <v>47</v>
      </c>
      <c r="B48" s="6" t="s">
        <v>162</v>
      </c>
      <c r="C48" s="6" t="s">
        <v>163</v>
      </c>
      <c r="D48" s="6"/>
      <c r="E48" s="7"/>
      <c r="F48" s="6"/>
      <c r="G48" s="17"/>
      <c r="H48" s="8"/>
      <c r="I48" s="6" t="s">
        <v>243</v>
      </c>
      <c r="J48" s="37"/>
      <c r="K48" s="9">
        <v>43497</v>
      </c>
      <c r="L48" s="9">
        <f t="shared" si="1"/>
        <v>44592</v>
      </c>
      <c r="M48" s="6"/>
      <c r="N48" s="6"/>
      <c r="O48" s="6"/>
      <c r="P48" s="6"/>
      <c r="Q48" s="6"/>
      <c r="R48" s="6"/>
      <c r="S48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49" spans="1:19" x14ac:dyDescent="0.3">
      <c r="A49" s="24">
        <v>48</v>
      </c>
      <c r="B49" s="6" t="s">
        <v>213</v>
      </c>
      <c r="C49" s="6" t="s">
        <v>170</v>
      </c>
      <c r="D49" s="6"/>
      <c r="E49" s="7"/>
      <c r="F49" s="6"/>
      <c r="G49" s="17"/>
      <c r="H49" s="8"/>
      <c r="I49" s="6" t="s">
        <v>243</v>
      </c>
      <c r="J49" s="37"/>
      <c r="K49" s="9">
        <v>42987</v>
      </c>
      <c r="L49" s="9">
        <f t="shared" si="1"/>
        <v>44082</v>
      </c>
      <c r="M49" s="6"/>
      <c r="N49" s="6"/>
      <c r="O49" s="6"/>
      <c r="P49" s="6"/>
      <c r="Q49" s="6"/>
      <c r="R49" s="6"/>
      <c r="S49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50" spans="1:19" x14ac:dyDescent="0.3">
      <c r="A50" s="24">
        <v>49</v>
      </c>
      <c r="B50" s="6" t="s">
        <v>164</v>
      </c>
      <c r="C50" s="6" t="s">
        <v>165</v>
      </c>
      <c r="D50" s="6"/>
      <c r="E50" s="7"/>
      <c r="F50" s="6"/>
      <c r="G50" s="17"/>
      <c r="H50" s="18"/>
      <c r="I50" s="6" t="s">
        <v>243</v>
      </c>
      <c r="J50" s="37"/>
      <c r="K50" s="9">
        <v>43342</v>
      </c>
      <c r="L50" s="9">
        <f t="shared" si="1"/>
        <v>44437</v>
      </c>
      <c r="M50" s="6"/>
      <c r="N50" s="6"/>
      <c r="O50" s="6"/>
      <c r="P50" s="6"/>
      <c r="Q50" s="6"/>
      <c r="R50" s="6"/>
      <c r="S50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51" spans="1:19" x14ac:dyDescent="0.3">
      <c r="A51" s="24">
        <v>50</v>
      </c>
      <c r="B51" s="6" t="s">
        <v>166</v>
      </c>
      <c r="C51" s="6" t="s">
        <v>167</v>
      </c>
      <c r="D51" s="6"/>
      <c r="E51" s="7"/>
      <c r="F51" s="6"/>
      <c r="G51" s="17"/>
      <c r="H51" s="8"/>
      <c r="I51" s="6" t="s">
        <v>243</v>
      </c>
      <c r="J51" s="37"/>
      <c r="K51" s="9">
        <v>43489</v>
      </c>
      <c r="L51" s="9">
        <f t="shared" si="1"/>
        <v>44584</v>
      </c>
      <c r="M51" s="6"/>
      <c r="N51" s="6"/>
      <c r="O51" s="6"/>
      <c r="P51" s="6"/>
      <c r="Q51" s="6"/>
      <c r="R51" s="6"/>
      <c r="S51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52" spans="1:19" x14ac:dyDescent="0.3">
      <c r="A52" s="24">
        <v>51</v>
      </c>
      <c r="B52" s="6" t="s">
        <v>166</v>
      </c>
      <c r="C52" s="6" t="s">
        <v>168</v>
      </c>
      <c r="D52" s="6"/>
      <c r="E52" s="7"/>
      <c r="F52" s="6"/>
      <c r="G52" s="17"/>
      <c r="H52" s="18"/>
      <c r="I52" s="6" t="s">
        <v>243</v>
      </c>
      <c r="J52" s="37"/>
      <c r="K52" s="9">
        <v>43419</v>
      </c>
      <c r="L52" s="9">
        <f t="shared" si="1"/>
        <v>44514</v>
      </c>
      <c r="M52" s="6"/>
      <c r="N52" s="6"/>
      <c r="O52" s="6"/>
      <c r="P52" s="6"/>
      <c r="Q52" s="6"/>
      <c r="R52" s="6"/>
      <c r="S52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53" spans="1:19" x14ac:dyDescent="0.3">
      <c r="A53" s="24">
        <v>52</v>
      </c>
      <c r="B53" s="6" t="s">
        <v>169</v>
      </c>
      <c r="C53" s="6" t="s">
        <v>170</v>
      </c>
      <c r="D53" s="6"/>
      <c r="E53" s="7"/>
      <c r="F53" s="6"/>
      <c r="G53" s="17"/>
      <c r="H53" s="18"/>
      <c r="I53" s="6" t="s">
        <v>243</v>
      </c>
      <c r="J53" s="37"/>
      <c r="K53" s="9">
        <v>42698</v>
      </c>
      <c r="L53" s="9">
        <f t="shared" si="1"/>
        <v>43793</v>
      </c>
      <c r="M53" s="6"/>
      <c r="N53" s="6"/>
      <c r="O53" s="6"/>
      <c r="P53" s="6"/>
      <c r="Q53" s="6"/>
      <c r="R53" s="6"/>
      <c r="S53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54" spans="1:19" x14ac:dyDescent="0.3">
      <c r="A54" s="24">
        <v>53</v>
      </c>
      <c r="B54" s="6" t="s">
        <v>171</v>
      </c>
      <c r="C54" s="6" t="s">
        <v>172</v>
      </c>
      <c r="D54" s="6"/>
      <c r="E54" s="7"/>
      <c r="F54" s="6"/>
      <c r="G54" s="17"/>
      <c r="H54" s="18"/>
      <c r="I54" s="6" t="s">
        <v>243</v>
      </c>
      <c r="J54" s="37"/>
      <c r="K54" s="9">
        <v>43431</v>
      </c>
      <c r="L54" s="9">
        <f t="shared" si="1"/>
        <v>44526</v>
      </c>
      <c r="M54" s="6"/>
      <c r="N54" s="6"/>
      <c r="O54" s="6"/>
      <c r="P54" s="6"/>
      <c r="Q54" s="6"/>
      <c r="R54" s="6"/>
      <c r="S54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55" spans="1:19" x14ac:dyDescent="0.3">
      <c r="A55" s="24">
        <v>54</v>
      </c>
      <c r="B55" s="6" t="s">
        <v>173</v>
      </c>
      <c r="C55" s="6" t="s">
        <v>142</v>
      </c>
      <c r="D55" s="6"/>
      <c r="E55" s="7"/>
      <c r="F55" s="6"/>
      <c r="G55" s="17"/>
      <c r="H55" s="18"/>
      <c r="I55" s="6" t="s">
        <v>243</v>
      </c>
      <c r="J55" s="37"/>
      <c r="K55" s="9">
        <v>42996</v>
      </c>
      <c r="L55" s="9">
        <f t="shared" si="1"/>
        <v>44091</v>
      </c>
      <c r="M55" s="6"/>
      <c r="N55" s="6"/>
      <c r="O55" s="6"/>
      <c r="P55" s="6"/>
      <c r="Q55" s="6"/>
      <c r="R55" s="6"/>
      <c r="S55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56" spans="1:19" x14ac:dyDescent="0.3">
      <c r="A56" s="24">
        <v>55</v>
      </c>
      <c r="B56" s="6" t="s">
        <v>174</v>
      </c>
      <c r="C56" s="6" t="s">
        <v>177</v>
      </c>
      <c r="D56" s="6"/>
      <c r="E56" s="7"/>
      <c r="F56" s="6"/>
      <c r="G56" s="17"/>
      <c r="H56" s="8"/>
      <c r="I56" s="6" t="s">
        <v>243</v>
      </c>
      <c r="J56" s="37"/>
      <c r="K56" s="9">
        <v>42695</v>
      </c>
      <c r="L56" s="9">
        <f t="shared" si="1"/>
        <v>43790</v>
      </c>
      <c r="M56" s="6"/>
      <c r="N56" s="6"/>
      <c r="O56" s="6"/>
      <c r="P56" s="6"/>
      <c r="Q56" s="6"/>
      <c r="R56" s="6"/>
      <c r="S56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57" spans="1:19" x14ac:dyDescent="0.3">
      <c r="A57" s="24">
        <v>56</v>
      </c>
      <c r="B57" s="6" t="s">
        <v>225</v>
      </c>
      <c r="C57" s="6" t="s">
        <v>226</v>
      </c>
      <c r="D57" s="6"/>
      <c r="E57" s="7"/>
      <c r="F57" s="6"/>
      <c r="G57" s="17"/>
      <c r="H57" s="18"/>
      <c r="I57" s="6" t="s">
        <v>243</v>
      </c>
      <c r="J57" s="37"/>
      <c r="K57" s="9">
        <v>42465</v>
      </c>
      <c r="L57" s="9">
        <f t="shared" si="1"/>
        <v>43560</v>
      </c>
      <c r="M57" s="6"/>
      <c r="N57" s="6"/>
      <c r="O57" s="6"/>
      <c r="P57" s="6"/>
      <c r="Q57" s="6"/>
      <c r="R57" s="6"/>
      <c r="S57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58" spans="1:19" x14ac:dyDescent="0.3">
      <c r="A58" s="24">
        <v>57</v>
      </c>
      <c r="B58" s="6" t="s">
        <v>175</v>
      </c>
      <c r="C58" s="6" t="s">
        <v>176</v>
      </c>
      <c r="D58" s="6"/>
      <c r="E58" s="7"/>
      <c r="F58" s="6"/>
      <c r="G58" s="17"/>
      <c r="H58" s="18"/>
      <c r="I58" s="6" t="s">
        <v>243</v>
      </c>
      <c r="J58" s="37"/>
      <c r="K58" s="9">
        <v>43355</v>
      </c>
      <c r="L58" s="9">
        <f t="shared" si="1"/>
        <v>44450</v>
      </c>
      <c r="M58" s="6"/>
      <c r="N58" s="6"/>
      <c r="O58" s="6"/>
      <c r="P58" s="6"/>
      <c r="Q58" s="6"/>
      <c r="R58" s="6"/>
      <c r="S58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59" spans="1:19" x14ac:dyDescent="0.3">
      <c r="A59" s="24">
        <v>58</v>
      </c>
      <c r="B59" s="6" t="s">
        <v>175</v>
      </c>
      <c r="C59" s="6" t="s">
        <v>178</v>
      </c>
      <c r="D59" s="6"/>
      <c r="E59" s="7"/>
      <c r="F59" s="6"/>
      <c r="G59" s="17"/>
      <c r="H59" s="18"/>
      <c r="I59" s="6" t="s">
        <v>243</v>
      </c>
      <c r="J59" s="37"/>
      <c r="K59" s="9">
        <v>43397</v>
      </c>
      <c r="L59" s="9">
        <f t="shared" si="1"/>
        <v>44492</v>
      </c>
      <c r="M59" s="6"/>
      <c r="N59" s="6"/>
      <c r="O59" s="6"/>
      <c r="P59" s="6"/>
      <c r="Q59" s="6"/>
      <c r="R59" s="6"/>
      <c r="S59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60" spans="1:19" x14ac:dyDescent="0.3">
      <c r="A60" s="24">
        <v>59</v>
      </c>
      <c r="B60" s="6" t="s">
        <v>175</v>
      </c>
      <c r="C60" s="6" t="s">
        <v>179</v>
      </c>
      <c r="D60" s="6"/>
      <c r="E60" s="7"/>
      <c r="F60" s="6"/>
      <c r="G60" s="17"/>
      <c r="H60" s="18"/>
      <c r="I60" s="6" t="s">
        <v>243</v>
      </c>
      <c r="J60" s="37"/>
      <c r="K60" s="9">
        <v>43355</v>
      </c>
      <c r="L60" s="9">
        <f t="shared" si="1"/>
        <v>44450</v>
      </c>
      <c r="M60" s="6"/>
      <c r="N60" s="6"/>
      <c r="O60" s="6"/>
      <c r="P60" s="6"/>
      <c r="Q60" s="6"/>
      <c r="R60" s="6"/>
      <c r="S60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61" spans="1:19" x14ac:dyDescent="0.3">
      <c r="A61" s="24">
        <v>60</v>
      </c>
      <c r="B61" s="6" t="s">
        <v>180</v>
      </c>
      <c r="C61" s="6" t="s">
        <v>130</v>
      </c>
      <c r="D61" s="6"/>
      <c r="E61" s="7"/>
      <c r="F61" s="6"/>
      <c r="G61" s="17"/>
      <c r="H61" s="18"/>
      <c r="I61" s="6" t="s">
        <v>243</v>
      </c>
      <c r="J61" s="37"/>
      <c r="K61" s="9">
        <v>43434</v>
      </c>
      <c r="L61" s="9">
        <f t="shared" si="1"/>
        <v>44529</v>
      </c>
      <c r="M61" s="6"/>
      <c r="N61" s="6"/>
      <c r="O61" s="6"/>
      <c r="P61" s="6"/>
      <c r="Q61" s="6"/>
      <c r="R61" s="6"/>
      <c r="S61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62" spans="1:19" x14ac:dyDescent="0.3">
      <c r="A62" s="24">
        <v>61</v>
      </c>
      <c r="B62" s="6" t="s">
        <v>181</v>
      </c>
      <c r="C62" s="6" t="s">
        <v>182</v>
      </c>
      <c r="D62" s="6"/>
      <c r="E62" s="7"/>
      <c r="F62" s="6"/>
      <c r="G62" s="17"/>
      <c r="H62" s="8"/>
      <c r="I62" s="6" t="s">
        <v>243</v>
      </c>
      <c r="J62" s="37"/>
      <c r="K62" s="9">
        <v>43115</v>
      </c>
      <c r="L62" s="9">
        <f t="shared" si="1"/>
        <v>44210</v>
      </c>
      <c r="M62" s="6"/>
      <c r="N62" s="6"/>
      <c r="O62" s="6"/>
      <c r="P62" s="6"/>
      <c r="Q62" s="6"/>
      <c r="R62" s="6"/>
      <c r="S62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63" spans="1:19" x14ac:dyDescent="0.3">
      <c r="A63" s="24">
        <v>62</v>
      </c>
      <c r="B63" s="6" t="s">
        <v>183</v>
      </c>
      <c r="C63" s="6" t="s">
        <v>184</v>
      </c>
      <c r="D63" s="6"/>
      <c r="E63" s="7"/>
      <c r="F63" s="6"/>
      <c r="G63" s="17"/>
      <c r="H63" s="18"/>
      <c r="I63" s="6" t="s">
        <v>243</v>
      </c>
      <c r="J63" s="37"/>
      <c r="K63" s="9">
        <v>43795</v>
      </c>
      <c r="L63" s="9">
        <f t="shared" si="1"/>
        <v>44890</v>
      </c>
      <c r="M63" s="6"/>
      <c r="N63" s="6"/>
      <c r="O63" s="6"/>
      <c r="P63" s="6"/>
      <c r="Q63" s="6"/>
      <c r="R63" s="6"/>
      <c r="S63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64" spans="1:19" x14ac:dyDescent="0.3">
      <c r="A64" s="24">
        <v>63</v>
      </c>
      <c r="B64" s="6" t="s">
        <v>183</v>
      </c>
      <c r="C64" s="6" t="s">
        <v>185</v>
      </c>
      <c r="D64" s="6"/>
      <c r="E64" s="7"/>
      <c r="F64" s="6"/>
      <c r="G64" s="17"/>
      <c r="H64" s="18"/>
      <c r="I64" s="6" t="s">
        <v>243</v>
      </c>
      <c r="J64" s="37"/>
      <c r="K64" s="9">
        <v>43377</v>
      </c>
      <c r="L64" s="9">
        <f t="shared" si="1"/>
        <v>44472</v>
      </c>
      <c r="M64" s="6"/>
      <c r="N64" s="6"/>
      <c r="O64" s="6"/>
      <c r="P64" s="6"/>
      <c r="Q64" s="6"/>
      <c r="R64" s="6"/>
      <c r="S64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65" spans="1:19" x14ac:dyDescent="0.3">
      <c r="A65" s="24">
        <v>64</v>
      </c>
      <c r="B65" s="6" t="s">
        <v>202</v>
      </c>
      <c r="C65" s="6" t="s">
        <v>203</v>
      </c>
      <c r="D65" s="6"/>
      <c r="E65" s="7"/>
      <c r="F65" s="6"/>
      <c r="G65" s="17"/>
      <c r="H65" s="18"/>
      <c r="I65" s="6" t="s">
        <v>243</v>
      </c>
      <c r="J65" s="37"/>
      <c r="K65" s="9">
        <v>43419</v>
      </c>
      <c r="L65" s="9">
        <f t="shared" si="1"/>
        <v>44514</v>
      </c>
      <c r="M65" s="6"/>
      <c r="N65" s="6"/>
      <c r="O65" s="6"/>
      <c r="P65" s="6"/>
      <c r="Q65" s="6"/>
      <c r="R65" s="6"/>
      <c r="S65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66" spans="1:19" x14ac:dyDescent="0.3">
      <c r="A66" s="24">
        <v>65</v>
      </c>
      <c r="B66" s="6" t="s">
        <v>204</v>
      </c>
      <c r="C66" s="6" t="s">
        <v>91</v>
      </c>
      <c r="D66" s="6"/>
      <c r="E66" s="7"/>
      <c r="F66" s="6"/>
      <c r="G66" s="17"/>
      <c r="H66" s="8"/>
      <c r="I66" s="6" t="s">
        <v>243</v>
      </c>
      <c r="J66" s="37"/>
      <c r="K66" s="9">
        <v>43049</v>
      </c>
      <c r="L66" s="9">
        <f t="shared" ref="L66:L97" si="2">K66+1095</f>
        <v>44144</v>
      </c>
      <c r="M66" s="6"/>
      <c r="N66" s="6"/>
      <c r="O66" s="6"/>
      <c r="P66" s="6"/>
      <c r="Q66" s="6"/>
      <c r="R66" s="6"/>
      <c r="S66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67" spans="1:19" x14ac:dyDescent="0.3">
      <c r="A67" s="24">
        <v>66</v>
      </c>
      <c r="B67" s="6" t="s">
        <v>205</v>
      </c>
      <c r="C67" s="6" t="s">
        <v>106</v>
      </c>
      <c r="D67" s="6"/>
      <c r="E67" s="7"/>
      <c r="F67" s="6"/>
      <c r="G67" s="17"/>
      <c r="H67" s="18"/>
      <c r="I67" s="6" t="s">
        <v>243</v>
      </c>
      <c r="J67" s="37"/>
      <c r="K67" s="9">
        <v>43390</v>
      </c>
      <c r="L67" s="9">
        <f t="shared" si="2"/>
        <v>44485</v>
      </c>
      <c r="M67" s="6"/>
      <c r="N67" s="6"/>
      <c r="O67" s="6"/>
      <c r="P67" s="6"/>
      <c r="Q67" s="6"/>
      <c r="R67" s="6"/>
      <c r="S67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68" spans="1:19" x14ac:dyDescent="0.3">
      <c r="A68" s="24">
        <v>67</v>
      </c>
      <c r="B68" s="6" t="s">
        <v>206</v>
      </c>
      <c r="C68" s="6" t="s">
        <v>207</v>
      </c>
      <c r="D68" s="6"/>
      <c r="E68" s="7"/>
      <c r="F68" s="6"/>
      <c r="G68" s="17"/>
      <c r="H68" s="18"/>
      <c r="I68" s="6" t="s">
        <v>243</v>
      </c>
      <c r="J68" s="37"/>
      <c r="K68" s="9">
        <v>43355</v>
      </c>
      <c r="L68" s="9">
        <f t="shared" si="2"/>
        <v>44450</v>
      </c>
      <c r="M68" s="6"/>
      <c r="N68" s="6"/>
      <c r="O68" s="6"/>
      <c r="P68" s="6"/>
      <c r="Q68" s="6"/>
      <c r="R68" s="6"/>
      <c r="S68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69" spans="1:19" x14ac:dyDescent="0.3">
      <c r="A69" s="24">
        <v>68</v>
      </c>
      <c r="B69" s="6" t="s">
        <v>208</v>
      </c>
      <c r="C69" s="6" t="s">
        <v>72</v>
      </c>
      <c r="D69" s="6"/>
      <c r="E69" s="7"/>
      <c r="F69" s="6"/>
      <c r="G69" s="17"/>
      <c r="H69" s="18"/>
      <c r="I69" s="6" t="s">
        <v>243</v>
      </c>
      <c r="J69" s="37"/>
      <c r="K69" s="9">
        <v>43361</v>
      </c>
      <c r="L69" s="9">
        <f t="shared" si="2"/>
        <v>44456</v>
      </c>
      <c r="M69" s="6"/>
      <c r="N69" s="6"/>
      <c r="O69" s="6"/>
      <c r="P69" s="6"/>
      <c r="Q69" s="6"/>
      <c r="R69" s="6"/>
      <c r="S69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70" spans="1:19" x14ac:dyDescent="0.3">
      <c r="A70" s="24">
        <v>69</v>
      </c>
      <c r="B70" s="6" t="s">
        <v>99</v>
      </c>
      <c r="C70" s="6" t="s">
        <v>100</v>
      </c>
      <c r="D70" s="6"/>
      <c r="E70" s="7"/>
      <c r="F70" s="6"/>
      <c r="G70" s="17"/>
      <c r="H70" s="8"/>
      <c r="I70" s="6" t="s">
        <v>243</v>
      </c>
      <c r="J70" s="37"/>
      <c r="K70" s="9">
        <v>43389</v>
      </c>
      <c r="L70" s="9">
        <f t="shared" si="2"/>
        <v>44484</v>
      </c>
      <c r="M70" s="6"/>
      <c r="N70" s="6"/>
      <c r="O70" s="6"/>
      <c r="P70" s="6"/>
      <c r="Q70" s="6"/>
      <c r="R70" s="6"/>
      <c r="S70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71" spans="1:19" x14ac:dyDescent="0.3">
      <c r="A71" s="24">
        <v>70</v>
      </c>
      <c r="B71" s="6" t="s">
        <v>102</v>
      </c>
      <c r="C71" s="6" t="s">
        <v>101</v>
      </c>
      <c r="D71" s="6"/>
      <c r="E71" s="7"/>
      <c r="F71" s="6"/>
      <c r="G71" s="17"/>
      <c r="H71" s="8"/>
      <c r="I71" s="6" t="s">
        <v>243</v>
      </c>
      <c r="J71" s="37"/>
      <c r="K71" s="9">
        <v>43340</v>
      </c>
      <c r="L71" s="9">
        <f t="shared" si="2"/>
        <v>44435</v>
      </c>
      <c r="M71" s="6"/>
      <c r="N71" s="6"/>
      <c r="O71" s="6"/>
      <c r="P71" s="6"/>
      <c r="Q71" s="6"/>
      <c r="R71" s="6"/>
      <c r="S71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72" spans="1:19" x14ac:dyDescent="0.3">
      <c r="A72" s="24">
        <v>71</v>
      </c>
      <c r="B72" s="6" t="s">
        <v>103</v>
      </c>
      <c r="C72" s="6" t="s">
        <v>104</v>
      </c>
      <c r="D72" s="6"/>
      <c r="E72" s="7"/>
      <c r="F72" s="6"/>
      <c r="G72" s="17"/>
      <c r="H72" s="18"/>
      <c r="I72" s="6" t="s">
        <v>243</v>
      </c>
      <c r="J72" s="37"/>
      <c r="K72" s="9">
        <v>42721</v>
      </c>
      <c r="L72" s="9">
        <f t="shared" si="2"/>
        <v>43816</v>
      </c>
      <c r="M72" s="6"/>
      <c r="N72" s="6"/>
      <c r="O72" s="6"/>
      <c r="P72" s="6"/>
      <c r="Q72" s="6"/>
      <c r="R72" s="6"/>
      <c r="S72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73" spans="1:19" x14ac:dyDescent="0.3">
      <c r="A73" s="24">
        <v>72</v>
      </c>
      <c r="B73" s="6" t="s">
        <v>105</v>
      </c>
      <c r="C73" s="6" t="s">
        <v>106</v>
      </c>
      <c r="D73" s="6"/>
      <c r="E73" s="7"/>
      <c r="F73" s="6"/>
      <c r="G73" s="17"/>
      <c r="H73" s="18"/>
      <c r="I73" s="6" t="s">
        <v>243</v>
      </c>
      <c r="J73" s="37"/>
      <c r="K73" s="9">
        <v>43375</v>
      </c>
      <c r="L73" s="9">
        <f t="shared" si="2"/>
        <v>44470</v>
      </c>
      <c r="M73" s="6"/>
      <c r="N73" s="6"/>
      <c r="O73" s="6"/>
      <c r="P73" s="6"/>
      <c r="Q73" s="6"/>
      <c r="R73" s="6"/>
      <c r="S73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74" spans="1:19" x14ac:dyDescent="0.3">
      <c r="A74" s="24">
        <v>73</v>
      </c>
      <c r="B74" s="6" t="s">
        <v>107</v>
      </c>
      <c r="C74" s="6" t="s">
        <v>34</v>
      </c>
      <c r="D74" s="6"/>
      <c r="E74" s="7"/>
      <c r="F74" s="6"/>
      <c r="G74" s="17"/>
      <c r="H74" s="18"/>
      <c r="I74" s="6" t="s">
        <v>243</v>
      </c>
      <c r="J74" s="37"/>
      <c r="K74" s="9">
        <v>43411</v>
      </c>
      <c r="L74" s="9">
        <f t="shared" si="2"/>
        <v>44506</v>
      </c>
      <c r="M74" s="6"/>
      <c r="N74" s="6"/>
      <c r="O74" s="6"/>
      <c r="P74" s="6"/>
      <c r="Q74" s="6"/>
      <c r="R74" s="6"/>
      <c r="S74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75" spans="1:19" x14ac:dyDescent="0.3">
      <c r="A75" s="24">
        <v>74</v>
      </c>
      <c r="B75" s="6" t="s">
        <v>107</v>
      </c>
      <c r="C75" s="6" t="s">
        <v>216</v>
      </c>
      <c r="D75" s="6"/>
      <c r="E75" s="7"/>
      <c r="F75" s="6"/>
      <c r="G75" s="17"/>
      <c r="H75" s="18"/>
      <c r="I75" s="6" t="s">
        <v>243</v>
      </c>
      <c r="J75" s="37"/>
      <c r="K75" s="9">
        <v>42772</v>
      </c>
      <c r="L75" s="9">
        <f t="shared" si="2"/>
        <v>43867</v>
      </c>
      <c r="M75" s="6"/>
      <c r="N75" s="6"/>
      <c r="O75" s="6"/>
      <c r="P75" s="6"/>
      <c r="Q75" s="6"/>
      <c r="R75" s="6"/>
      <c r="S75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76" spans="1:19" x14ac:dyDescent="0.3">
      <c r="A76" s="24">
        <v>75</v>
      </c>
      <c r="B76" s="6" t="s">
        <v>109</v>
      </c>
      <c r="C76" s="6" t="s">
        <v>110</v>
      </c>
      <c r="D76" s="6"/>
      <c r="E76" s="7"/>
      <c r="F76" s="6"/>
      <c r="G76" s="17"/>
      <c r="H76" s="8"/>
      <c r="I76" s="6" t="s">
        <v>243</v>
      </c>
      <c r="J76" s="37"/>
      <c r="K76" s="9">
        <v>42690</v>
      </c>
      <c r="L76" s="9">
        <f t="shared" si="2"/>
        <v>43785</v>
      </c>
      <c r="M76" s="6"/>
      <c r="N76" s="6"/>
      <c r="O76" s="6"/>
      <c r="P76" s="6"/>
      <c r="Q76" s="6"/>
      <c r="R76" s="6"/>
      <c r="S76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77" spans="1:19" x14ac:dyDescent="0.3">
      <c r="A77" s="24">
        <v>76</v>
      </c>
      <c r="B77" s="6" t="s">
        <v>222</v>
      </c>
      <c r="C77" s="6" t="s">
        <v>223</v>
      </c>
      <c r="D77" s="6"/>
      <c r="E77" s="7"/>
      <c r="F77" s="6"/>
      <c r="G77" s="17"/>
      <c r="H77" s="18"/>
      <c r="I77" s="6" t="s">
        <v>243</v>
      </c>
      <c r="J77" s="37"/>
      <c r="K77" s="9">
        <v>42817</v>
      </c>
      <c r="L77" s="9">
        <f t="shared" si="2"/>
        <v>43912</v>
      </c>
      <c r="M77" s="6"/>
      <c r="N77" s="6"/>
      <c r="O77" s="6"/>
      <c r="P77" s="6"/>
      <c r="Q77" s="6"/>
      <c r="R77" s="6"/>
      <c r="S77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78" spans="1:19" x14ac:dyDescent="0.3">
      <c r="A78" s="24">
        <v>77</v>
      </c>
      <c r="B78" s="6" t="s">
        <v>111</v>
      </c>
      <c r="C78" s="6" t="s">
        <v>112</v>
      </c>
      <c r="D78" s="6"/>
      <c r="E78" s="7"/>
      <c r="F78" s="6"/>
      <c r="G78" s="17"/>
      <c r="H78" s="18"/>
      <c r="I78" s="6" t="s">
        <v>243</v>
      </c>
      <c r="J78" s="37"/>
      <c r="K78" s="9">
        <v>43367</v>
      </c>
      <c r="L78" s="9">
        <f t="shared" si="2"/>
        <v>44462</v>
      </c>
      <c r="M78" s="6"/>
      <c r="N78" s="6"/>
      <c r="O78" s="6"/>
      <c r="P78" s="6"/>
      <c r="Q78" s="6"/>
      <c r="R78" s="6"/>
      <c r="S78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79" spans="1:19" x14ac:dyDescent="0.3">
      <c r="A79" s="24">
        <v>78</v>
      </c>
      <c r="B79" s="6" t="s">
        <v>215</v>
      </c>
      <c r="C79" s="6" t="s">
        <v>216</v>
      </c>
      <c r="D79" s="6"/>
      <c r="E79" s="7"/>
      <c r="F79" s="6"/>
      <c r="G79" s="17"/>
      <c r="H79" s="18"/>
      <c r="I79" s="6" t="s">
        <v>243</v>
      </c>
      <c r="J79" s="37"/>
      <c r="K79" s="9">
        <v>43026</v>
      </c>
      <c r="L79" s="9">
        <f t="shared" si="2"/>
        <v>44121</v>
      </c>
      <c r="M79" s="6"/>
      <c r="N79" s="6"/>
      <c r="O79" s="6"/>
      <c r="P79" s="6"/>
      <c r="Q79" s="6"/>
      <c r="R79" s="6"/>
      <c r="S79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80" spans="1:19" x14ac:dyDescent="0.3">
      <c r="A80" s="24">
        <v>79</v>
      </c>
      <c r="B80" s="6" t="s">
        <v>108</v>
      </c>
      <c r="C80" s="6" t="s">
        <v>106</v>
      </c>
      <c r="D80" s="6"/>
      <c r="E80" s="7"/>
      <c r="F80" s="6"/>
      <c r="G80" s="17"/>
      <c r="H80" s="18"/>
      <c r="I80" s="6" t="s">
        <v>243</v>
      </c>
      <c r="J80" s="37"/>
      <c r="K80" s="9">
        <v>43447</v>
      </c>
      <c r="L80" s="9">
        <f t="shared" si="2"/>
        <v>44542</v>
      </c>
      <c r="M80" s="6"/>
      <c r="N80" s="6"/>
      <c r="O80" s="6"/>
      <c r="P80" s="6"/>
      <c r="Q80" s="6"/>
      <c r="R80" s="6"/>
      <c r="S80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81" spans="1:19" x14ac:dyDescent="0.3">
      <c r="A81" s="24">
        <v>80</v>
      </c>
      <c r="B81" s="6" t="s">
        <v>227</v>
      </c>
      <c r="C81" s="6" t="s">
        <v>207</v>
      </c>
      <c r="D81" s="6"/>
      <c r="E81" s="7"/>
      <c r="F81" s="6"/>
      <c r="G81" s="17"/>
      <c r="H81" s="8"/>
      <c r="I81" s="6" t="s">
        <v>243</v>
      </c>
      <c r="J81" s="37"/>
      <c r="K81" s="9">
        <v>42702</v>
      </c>
      <c r="L81" s="9">
        <f t="shared" si="2"/>
        <v>43797</v>
      </c>
      <c r="M81" s="6"/>
      <c r="N81" s="6"/>
      <c r="O81" s="6"/>
      <c r="P81" s="6"/>
      <c r="Q81" s="6"/>
      <c r="R81" s="6"/>
      <c r="S81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82" spans="1:19" x14ac:dyDescent="0.3">
      <c r="A82" s="24">
        <v>81</v>
      </c>
      <c r="B82" s="6" t="s">
        <v>113</v>
      </c>
      <c r="C82" s="6" t="s">
        <v>114</v>
      </c>
      <c r="D82" s="6"/>
      <c r="E82" s="7"/>
      <c r="F82" s="6"/>
      <c r="G82" s="17"/>
      <c r="H82" s="18"/>
      <c r="I82" s="6" t="s">
        <v>243</v>
      </c>
      <c r="J82" s="37"/>
      <c r="K82" s="9">
        <v>43350</v>
      </c>
      <c r="L82" s="9">
        <f t="shared" si="2"/>
        <v>44445</v>
      </c>
      <c r="M82" s="6"/>
      <c r="N82" s="6"/>
      <c r="O82" s="6"/>
      <c r="P82" s="6"/>
      <c r="Q82" s="6"/>
      <c r="R82" s="6"/>
      <c r="S82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83" spans="1:19" x14ac:dyDescent="0.3">
      <c r="A83" s="24">
        <v>82</v>
      </c>
      <c r="B83" s="6" t="s">
        <v>115</v>
      </c>
      <c r="C83" s="6" t="s">
        <v>116</v>
      </c>
      <c r="D83" s="6"/>
      <c r="E83" s="7"/>
      <c r="F83" s="6"/>
      <c r="G83" s="17"/>
      <c r="H83" s="8"/>
      <c r="I83" s="6" t="s">
        <v>243</v>
      </c>
      <c r="J83" s="37"/>
      <c r="K83" s="9">
        <v>43398</v>
      </c>
      <c r="L83" s="9">
        <f t="shared" si="2"/>
        <v>44493</v>
      </c>
      <c r="M83" s="6"/>
      <c r="N83" s="6"/>
      <c r="O83" s="6"/>
      <c r="P83" s="6"/>
      <c r="Q83" s="6"/>
      <c r="R83" s="6"/>
      <c r="S83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84" spans="1:19" x14ac:dyDescent="0.3">
      <c r="A84" s="24">
        <v>83</v>
      </c>
      <c r="B84" s="6" t="s">
        <v>115</v>
      </c>
      <c r="C84" s="6" t="s">
        <v>117</v>
      </c>
      <c r="D84" s="6"/>
      <c r="E84" s="7"/>
      <c r="F84" s="6"/>
      <c r="G84" s="17"/>
      <c r="H84" s="18"/>
      <c r="I84" s="6" t="s">
        <v>243</v>
      </c>
      <c r="J84" s="37"/>
      <c r="K84" s="9">
        <v>43003</v>
      </c>
      <c r="L84" s="9">
        <f t="shared" si="2"/>
        <v>44098</v>
      </c>
      <c r="M84" s="6"/>
      <c r="N84" s="6"/>
      <c r="O84" s="6"/>
      <c r="P84" s="6"/>
      <c r="Q84" s="6"/>
      <c r="R84" s="6"/>
      <c r="S84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85" spans="1:19" x14ac:dyDescent="0.3">
      <c r="A85" s="24">
        <v>84</v>
      </c>
      <c r="B85" s="6" t="s">
        <v>228</v>
      </c>
      <c r="C85" s="6" t="s">
        <v>229</v>
      </c>
      <c r="D85" s="6"/>
      <c r="E85" s="7"/>
      <c r="F85" s="6"/>
      <c r="G85" s="17"/>
      <c r="H85" s="18"/>
      <c r="I85" s="6" t="s">
        <v>243</v>
      </c>
      <c r="J85" s="37"/>
      <c r="K85" s="9">
        <v>42977</v>
      </c>
      <c r="L85" s="9">
        <f t="shared" si="2"/>
        <v>44072</v>
      </c>
      <c r="M85" s="6"/>
      <c r="N85" s="6"/>
      <c r="O85" s="6"/>
      <c r="P85" s="6"/>
      <c r="Q85" s="6"/>
      <c r="R85" s="6"/>
      <c r="S85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86" spans="1:19" x14ac:dyDescent="0.3">
      <c r="A86" s="24">
        <v>85</v>
      </c>
      <c r="B86" s="6" t="s">
        <v>118</v>
      </c>
      <c r="C86" s="6" t="s">
        <v>119</v>
      </c>
      <c r="D86" s="6"/>
      <c r="E86" s="7"/>
      <c r="F86" s="6"/>
      <c r="G86" s="17"/>
      <c r="H86" s="8"/>
      <c r="I86" s="6" t="s">
        <v>243</v>
      </c>
      <c r="J86" s="37"/>
      <c r="K86" s="9">
        <v>43497</v>
      </c>
      <c r="L86" s="9">
        <f t="shared" si="2"/>
        <v>44592</v>
      </c>
      <c r="M86" s="6"/>
      <c r="N86" s="6"/>
      <c r="O86" s="6"/>
      <c r="P86" s="6"/>
      <c r="Q86" s="6"/>
      <c r="R86" s="6"/>
      <c r="S86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87" spans="1:19" x14ac:dyDescent="0.3">
      <c r="A87" s="24">
        <v>86</v>
      </c>
      <c r="B87" s="6" t="s">
        <v>120</v>
      </c>
      <c r="C87" s="6" t="s">
        <v>121</v>
      </c>
      <c r="D87" s="6"/>
      <c r="E87" s="7"/>
      <c r="F87" s="6"/>
      <c r="G87" s="17"/>
      <c r="H87" s="8"/>
      <c r="I87" s="6" t="s">
        <v>243</v>
      </c>
      <c r="J87" s="37"/>
      <c r="K87" s="9">
        <v>43376</v>
      </c>
      <c r="L87" s="9">
        <f t="shared" si="2"/>
        <v>44471</v>
      </c>
      <c r="M87" s="6"/>
      <c r="N87" s="6"/>
      <c r="O87" s="6"/>
      <c r="P87" s="6"/>
      <c r="Q87" s="6"/>
      <c r="R87" s="6"/>
      <c r="S87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88" spans="1:19" x14ac:dyDescent="0.3">
      <c r="A88" s="24">
        <v>87</v>
      </c>
      <c r="B88" s="6" t="s">
        <v>214</v>
      </c>
      <c r="C88" s="6" t="s">
        <v>123</v>
      </c>
      <c r="D88" s="6"/>
      <c r="E88" s="7"/>
      <c r="F88" s="6"/>
      <c r="G88" s="17"/>
      <c r="H88" s="8"/>
      <c r="I88" s="6" t="s">
        <v>243</v>
      </c>
      <c r="J88" s="37"/>
      <c r="K88" s="9">
        <v>42832</v>
      </c>
      <c r="L88" s="9">
        <f t="shared" si="2"/>
        <v>43927</v>
      </c>
      <c r="M88" s="6"/>
      <c r="N88" s="6"/>
      <c r="O88" s="6"/>
      <c r="P88" s="6"/>
      <c r="Q88" s="6"/>
      <c r="R88" s="6"/>
      <c r="S88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89" spans="1:19" x14ac:dyDescent="0.3">
      <c r="A89" s="24">
        <v>88</v>
      </c>
      <c r="B89" s="6" t="s">
        <v>122</v>
      </c>
      <c r="C89" s="6" t="s">
        <v>123</v>
      </c>
      <c r="D89" s="6"/>
      <c r="E89" s="7"/>
      <c r="F89" s="6"/>
      <c r="G89" s="17"/>
      <c r="H89" s="8"/>
      <c r="I89" s="6" t="s">
        <v>243</v>
      </c>
      <c r="J89" s="37"/>
      <c r="K89" s="9">
        <v>43480</v>
      </c>
      <c r="L89" s="9">
        <f t="shared" si="2"/>
        <v>44575</v>
      </c>
      <c r="M89" s="6"/>
      <c r="N89" s="6"/>
      <c r="O89" s="6"/>
      <c r="P89" s="6"/>
      <c r="Q89" s="6"/>
      <c r="R89" s="6"/>
      <c r="S89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90" spans="1:19" x14ac:dyDescent="0.3">
      <c r="A90" s="24">
        <v>89</v>
      </c>
      <c r="B90" s="6" t="s">
        <v>122</v>
      </c>
      <c r="C90" s="6" t="s">
        <v>124</v>
      </c>
      <c r="D90" s="6"/>
      <c r="E90" s="7"/>
      <c r="F90" s="6"/>
      <c r="G90" s="17"/>
      <c r="H90" s="18"/>
      <c r="I90" s="6" t="s">
        <v>243</v>
      </c>
      <c r="J90" s="37"/>
      <c r="K90" s="9">
        <v>43409</v>
      </c>
      <c r="L90" s="9">
        <f t="shared" si="2"/>
        <v>44504</v>
      </c>
      <c r="M90" s="6"/>
      <c r="N90" s="6"/>
      <c r="O90" s="6"/>
      <c r="P90" s="6"/>
      <c r="Q90" s="6"/>
      <c r="R90" s="6"/>
      <c r="S90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91" spans="1:19" x14ac:dyDescent="0.3">
      <c r="A91" s="24">
        <v>90</v>
      </c>
      <c r="B91" s="6" t="s">
        <v>125</v>
      </c>
      <c r="C91" s="6" t="s">
        <v>104</v>
      </c>
      <c r="D91" s="6"/>
      <c r="E91" s="7"/>
      <c r="F91" s="6"/>
      <c r="G91" s="17"/>
      <c r="H91" s="8"/>
      <c r="I91" s="6" t="s">
        <v>243</v>
      </c>
      <c r="J91" s="37"/>
      <c r="K91" s="9">
        <v>43561</v>
      </c>
      <c r="L91" s="9">
        <f t="shared" si="2"/>
        <v>44656</v>
      </c>
      <c r="M91" s="6"/>
      <c r="N91" s="6"/>
      <c r="O91" s="6"/>
      <c r="P91" s="6"/>
      <c r="Q91" s="6"/>
      <c r="R91" s="6"/>
      <c r="S91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92" spans="1:19" x14ac:dyDescent="0.3">
      <c r="A92" s="24">
        <v>91</v>
      </c>
      <c r="B92" s="6" t="s">
        <v>125</v>
      </c>
      <c r="C92" s="6" t="s">
        <v>126</v>
      </c>
      <c r="D92" s="6"/>
      <c r="E92" s="7"/>
      <c r="F92" s="6"/>
      <c r="G92" s="17"/>
      <c r="H92" s="8"/>
      <c r="I92" s="6" t="s">
        <v>243</v>
      </c>
      <c r="J92" s="37"/>
      <c r="K92" s="9">
        <v>43550</v>
      </c>
      <c r="L92" s="9">
        <f t="shared" si="2"/>
        <v>44645</v>
      </c>
      <c r="M92" s="6"/>
      <c r="N92" s="6"/>
      <c r="O92" s="6"/>
      <c r="P92" s="6"/>
      <c r="Q92" s="6"/>
      <c r="R92" s="6"/>
      <c r="S92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93" spans="1:19" x14ac:dyDescent="0.3">
      <c r="A93" s="24">
        <v>92</v>
      </c>
      <c r="B93" s="6" t="s">
        <v>128</v>
      </c>
      <c r="C93" s="6" t="s">
        <v>127</v>
      </c>
      <c r="D93" s="6"/>
      <c r="E93" s="7"/>
      <c r="F93" s="6"/>
      <c r="G93" s="17"/>
      <c r="H93" s="18"/>
      <c r="I93" s="6" t="s">
        <v>243</v>
      </c>
      <c r="J93" s="37"/>
      <c r="K93" s="9">
        <v>43172</v>
      </c>
      <c r="L93" s="9">
        <f t="shared" si="2"/>
        <v>44267</v>
      </c>
      <c r="M93" s="6"/>
      <c r="N93" s="6"/>
      <c r="O93" s="6"/>
      <c r="P93" s="6"/>
      <c r="Q93" s="6"/>
      <c r="R93" s="6"/>
      <c r="S93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94" spans="1:19" x14ac:dyDescent="0.3">
      <c r="A94" s="24">
        <v>93</v>
      </c>
      <c r="B94" s="6" t="s">
        <v>129</v>
      </c>
      <c r="C94" s="6" t="s">
        <v>130</v>
      </c>
      <c r="D94" s="6"/>
      <c r="E94" s="7"/>
      <c r="F94" s="6"/>
      <c r="G94" s="17"/>
      <c r="H94" s="18"/>
      <c r="I94" s="6" t="s">
        <v>243</v>
      </c>
      <c r="J94" s="37"/>
      <c r="K94" s="9">
        <v>43042</v>
      </c>
      <c r="L94" s="9">
        <f t="shared" si="2"/>
        <v>44137</v>
      </c>
      <c r="M94" s="6"/>
      <c r="N94" s="6"/>
      <c r="O94" s="6"/>
      <c r="P94" s="6"/>
      <c r="Q94" s="6"/>
      <c r="R94" s="6"/>
      <c r="S94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95" spans="1:19" x14ac:dyDescent="0.3">
      <c r="A95" s="24">
        <v>94</v>
      </c>
      <c r="B95" s="6" t="s">
        <v>129</v>
      </c>
      <c r="C95" s="6" t="s">
        <v>67</v>
      </c>
      <c r="D95" s="6"/>
      <c r="E95" s="7"/>
      <c r="F95" s="6"/>
      <c r="G95" s="17"/>
      <c r="H95" s="19"/>
      <c r="I95" s="6" t="s">
        <v>243</v>
      </c>
      <c r="J95" s="37"/>
      <c r="K95" s="9">
        <v>43161</v>
      </c>
      <c r="L95" s="9">
        <f t="shared" si="2"/>
        <v>44256</v>
      </c>
      <c r="M95" s="6"/>
      <c r="N95" s="6"/>
      <c r="O95" s="6"/>
      <c r="P95" s="6"/>
      <c r="Q95" s="6"/>
      <c r="R95" s="6"/>
      <c r="S95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96" spans="1:19" x14ac:dyDescent="0.3">
      <c r="A96" s="24">
        <v>95</v>
      </c>
      <c r="B96" s="6" t="s">
        <v>131</v>
      </c>
      <c r="C96" s="6" t="s">
        <v>110</v>
      </c>
      <c r="D96" s="6"/>
      <c r="E96" s="7"/>
      <c r="F96" s="6"/>
      <c r="G96" s="17"/>
      <c r="H96" s="19"/>
      <c r="I96" s="6" t="s">
        <v>243</v>
      </c>
      <c r="J96" s="37"/>
      <c r="K96" s="9">
        <v>43381</v>
      </c>
      <c r="L96" s="9">
        <f t="shared" si="2"/>
        <v>44476</v>
      </c>
      <c r="M96" s="6"/>
      <c r="N96" s="6"/>
      <c r="O96" s="6"/>
      <c r="P96" s="6"/>
      <c r="Q96" s="6"/>
      <c r="R96" s="6"/>
      <c r="S96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97" spans="1:19" x14ac:dyDescent="0.3">
      <c r="A97" s="24">
        <v>96</v>
      </c>
      <c r="B97" s="6" t="s">
        <v>132</v>
      </c>
      <c r="C97" s="6" t="s">
        <v>133</v>
      </c>
      <c r="D97" s="6"/>
      <c r="E97" s="7"/>
      <c r="F97" s="6"/>
      <c r="G97" s="17"/>
      <c r="H97" s="20"/>
      <c r="I97" s="6" t="s">
        <v>243</v>
      </c>
      <c r="J97" s="37"/>
      <c r="K97" s="9">
        <v>43375</v>
      </c>
      <c r="L97" s="9">
        <f t="shared" si="2"/>
        <v>44470</v>
      </c>
      <c r="M97" s="6"/>
      <c r="N97" s="6"/>
      <c r="O97" s="6"/>
      <c r="P97" s="6"/>
      <c r="Q97" s="6"/>
      <c r="R97" s="6"/>
      <c r="S97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98" spans="1:19" x14ac:dyDescent="0.3">
      <c r="A98" s="24">
        <v>97</v>
      </c>
      <c r="B98" s="6" t="s">
        <v>141</v>
      </c>
      <c r="C98" s="6" t="s">
        <v>142</v>
      </c>
      <c r="D98" s="6"/>
      <c r="E98" s="7"/>
      <c r="F98" s="6"/>
      <c r="G98" s="17"/>
      <c r="H98" s="20"/>
      <c r="I98" s="6" t="s">
        <v>243</v>
      </c>
      <c r="J98" s="37"/>
      <c r="K98" s="9">
        <v>43350</v>
      </c>
      <c r="L98" s="9">
        <f t="shared" ref="L98:L129" si="3">K98+1095</f>
        <v>44445</v>
      </c>
      <c r="M98" s="6"/>
      <c r="N98" s="6"/>
      <c r="O98" s="6"/>
      <c r="P98" s="6"/>
      <c r="Q98" s="6"/>
      <c r="R98" s="6"/>
      <c r="S98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99" spans="1:19" x14ac:dyDescent="0.3">
      <c r="A99" s="24">
        <v>98</v>
      </c>
      <c r="B99" s="6" t="s">
        <v>134</v>
      </c>
      <c r="C99" s="6" t="s">
        <v>135</v>
      </c>
      <c r="D99" s="6"/>
      <c r="E99" s="7"/>
      <c r="F99" s="6"/>
      <c r="G99" s="17"/>
      <c r="H99" s="20"/>
      <c r="I99" s="6" t="s">
        <v>243</v>
      </c>
      <c r="J99" s="37"/>
      <c r="K99" s="9">
        <v>43356</v>
      </c>
      <c r="L99" s="9">
        <f t="shared" si="3"/>
        <v>44451</v>
      </c>
      <c r="M99" s="6"/>
      <c r="N99" s="6"/>
      <c r="O99" s="6"/>
      <c r="P99" s="6"/>
      <c r="Q99" s="6"/>
      <c r="R99" s="6"/>
      <c r="S99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100" spans="1:19" x14ac:dyDescent="0.3">
      <c r="A100" s="24">
        <v>99</v>
      </c>
      <c r="B100" s="6" t="s">
        <v>136</v>
      </c>
      <c r="C100" s="6" t="s">
        <v>137</v>
      </c>
      <c r="D100" s="6"/>
      <c r="E100" s="7"/>
      <c r="F100" s="6"/>
      <c r="G100" s="17"/>
      <c r="H100" s="19"/>
      <c r="I100" s="6" t="s">
        <v>243</v>
      </c>
      <c r="J100" s="37"/>
      <c r="K100" s="9">
        <v>43348</v>
      </c>
      <c r="L100" s="9">
        <f t="shared" si="3"/>
        <v>44443</v>
      </c>
      <c r="M100" s="6"/>
      <c r="N100" s="6"/>
      <c r="O100" s="6"/>
      <c r="P100" s="6"/>
      <c r="Q100" s="6"/>
      <c r="R100" s="6"/>
      <c r="S100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101" spans="1:19" x14ac:dyDescent="0.3">
      <c r="A101" s="24">
        <v>100</v>
      </c>
      <c r="B101" s="6" t="s">
        <v>138</v>
      </c>
      <c r="C101" s="6" t="s">
        <v>139</v>
      </c>
      <c r="D101" s="6"/>
      <c r="E101" s="7"/>
      <c r="F101" s="6"/>
      <c r="G101" s="17"/>
      <c r="H101" s="20"/>
      <c r="I101" s="6" t="s">
        <v>243</v>
      </c>
      <c r="J101" s="37"/>
      <c r="K101" s="9">
        <v>43395</v>
      </c>
      <c r="L101" s="9">
        <f t="shared" si="3"/>
        <v>44490</v>
      </c>
      <c r="M101" s="6"/>
      <c r="N101" s="6"/>
      <c r="O101" s="6"/>
      <c r="P101" s="6"/>
      <c r="Q101" s="6"/>
      <c r="R101" s="6"/>
      <c r="S101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102" spans="1:19" x14ac:dyDescent="0.3">
      <c r="A102" s="24">
        <v>101</v>
      </c>
      <c r="B102" s="6" t="s">
        <v>143</v>
      </c>
      <c r="C102" s="6" t="s">
        <v>94</v>
      </c>
      <c r="D102" s="6"/>
      <c r="E102" s="7"/>
      <c r="F102" s="6"/>
      <c r="G102" s="17"/>
      <c r="H102" s="20"/>
      <c r="I102" s="6" t="s">
        <v>243</v>
      </c>
      <c r="J102" s="37"/>
      <c r="K102" s="9">
        <v>43409</v>
      </c>
      <c r="L102" s="9">
        <f t="shared" si="3"/>
        <v>44504</v>
      </c>
      <c r="M102" s="6"/>
      <c r="N102" s="6"/>
      <c r="O102" s="6"/>
      <c r="P102" s="6"/>
      <c r="Q102" s="6"/>
      <c r="R102" s="6"/>
      <c r="S102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103" spans="1:19" x14ac:dyDescent="0.3">
      <c r="A103" s="24">
        <v>102</v>
      </c>
      <c r="B103" s="6" t="s">
        <v>144</v>
      </c>
      <c r="C103" s="6" t="s">
        <v>145</v>
      </c>
      <c r="D103" s="6"/>
      <c r="E103" s="7"/>
      <c r="F103" s="6"/>
      <c r="G103" s="17"/>
      <c r="H103" s="20"/>
      <c r="I103" s="6" t="s">
        <v>243</v>
      </c>
      <c r="J103" s="37"/>
      <c r="K103" s="9">
        <v>43255</v>
      </c>
      <c r="L103" s="9">
        <f t="shared" si="3"/>
        <v>44350</v>
      </c>
      <c r="M103" s="6"/>
      <c r="N103" s="6"/>
      <c r="O103" s="6"/>
      <c r="P103" s="6"/>
      <c r="Q103" s="6"/>
      <c r="R103" s="6"/>
      <c r="S103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104" spans="1:19" x14ac:dyDescent="0.3">
      <c r="A104" s="24">
        <v>103</v>
      </c>
      <c r="B104" s="6" t="s">
        <v>144</v>
      </c>
      <c r="C104" s="6" t="s">
        <v>209</v>
      </c>
      <c r="D104" s="6"/>
      <c r="E104" s="7"/>
      <c r="F104" s="6"/>
      <c r="G104" s="17"/>
      <c r="H104" s="18"/>
      <c r="I104" s="6" t="s">
        <v>243</v>
      </c>
      <c r="J104" s="37"/>
      <c r="K104" s="9">
        <v>43409</v>
      </c>
      <c r="L104" s="9">
        <f t="shared" si="3"/>
        <v>44504</v>
      </c>
      <c r="M104" s="6"/>
      <c r="N104" s="6"/>
      <c r="O104" s="6"/>
      <c r="P104" s="6"/>
      <c r="Q104" s="6"/>
      <c r="R104" s="6"/>
      <c r="S104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105" spans="1:19" x14ac:dyDescent="0.3">
      <c r="A105" s="24">
        <v>104</v>
      </c>
      <c r="B105" s="6" t="s">
        <v>82</v>
      </c>
      <c r="C105" s="6" t="s">
        <v>83</v>
      </c>
      <c r="D105" s="6"/>
      <c r="E105" s="7"/>
      <c r="F105" s="6"/>
      <c r="G105" s="17"/>
      <c r="H105" s="18"/>
      <c r="I105" s="6" t="s">
        <v>243</v>
      </c>
      <c r="J105" s="37"/>
      <c r="K105" s="9">
        <v>42752</v>
      </c>
      <c r="L105" s="9">
        <f t="shared" si="3"/>
        <v>43847</v>
      </c>
      <c r="M105" s="6"/>
      <c r="N105" s="6"/>
      <c r="O105" s="6"/>
      <c r="P105" s="6"/>
      <c r="Q105" s="6"/>
      <c r="R105" s="6"/>
      <c r="S105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106" spans="1:19" x14ac:dyDescent="0.3">
      <c r="A106" s="24">
        <v>105</v>
      </c>
      <c r="B106" s="6" t="s">
        <v>84</v>
      </c>
      <c r="C106" s="6" t="s">
        <v>85</v>
      </c>
      <c r="D106" s="6"/>
      <c r="E106" s="7"/>
      <c r="F106" s="6"/>
      <c r="G106" s="17"/>
      <c r="H106" s="18"/>
      <c r="I106" s="6" t="s">
        <v>243</v>
      </c>
      <c r="J106" s="37"/>
      <c r="K106" s="9">
        <v>43365</v>
      </c>
      <c r="L106" s="9">
        <f t="shared" si="3"/>
        <v>44460</v>
      </c>
      <c r="M106" s="6"/>
      <c r="N106" s="6"/>
      <c r="O106" s="6"/>
      <c r="P106" s="6"/>
      <c r="Q106" s="6"/>
      <c r="R106" s="6"/>
      <c r="S106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107" spans="1:19" x14ac:dyDescent="0.3">
      <c r="A107" s="24">
        <v>106</v>
      </c>
      <c r="B107" s="6" t="s">
        <v>86</v>
      </c>
      <c r="C107" s="6" t="s">
        <v>87</v>
      </c>
      <c r="D107" s="6"/>
      <c r="E107" s="7"/>
      <c r="F107" s="6"/>
      <c r="G107" s="17"/>
      <c r="H107" s="8"/>
      <c r="I107" s="6" t="s">
        <v>243</v>
      </c>
      <c r="J107" s="37"/>
      <c r="K107" s="9">
        <v>43398</v>
      </c>
      <c r="L107" s="9">
        <f t="shared" si="3"/>
        <v>44493</v>
      </c>
      <c r="M107" s="6"/>
      <c r="N107" s="6"/>
      <c r="O107" s="6"/>
      <c r="P107" s="6"/>
      <c r="Q107" s="6"/>
      <c r="R107" s="6"/>
      <c r="S107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108" spans="1:19" x14ac:dyDescent="0.3">
      <c r="A108" s="24">
        <v>107</v>
      </c>
      <c r="B108" s="6" t="s">
        <v>88</v>
      </c>
      <c r="C108" s="6" t="s">
        <v>89</v>
      </c>
      <c r="D108" s="6"/>
      <c r="E108" s="7"/>
      <c r="F108" s="6"/>
      <c r="G108" s="17"/>
      <c r="H108" s="8"/>
      <c r="I108" s="6" t="s">
        <v>243</v>
      </c>
      <c r="J108" s="37"/>
      <c r="K108" s="9">
        <v>43425</v>
      </c>
      <c r="L108" s="9">
        <f t="shared" si="3"/>
        <v>44520</v>
      </c>
      <c r="M108" s="6"/>
      <c r="N108" s="6"/>
      <c r="O108" s="6"/>
      <c r="P108" s="6"/>
      <c r="Q108" s="6"/>
      <c r="R108" s="6"/>
      <c r="S108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109" spans="1:19" x14ac:dyDescent="0.3">
      <c r="A109" s="24">
        <v>108</v>
      </c>
      <c r="B109" s="6" t="s">
        <v>90</v>
      </c>
      <c r="C109" s="6" t="s">
        <v>91</v>
      </c>
      <c r="D109" s="6"/>
      <c r="E109" s="7"/>
      <c r="F109" s="6"/>
      <c r="G109" s="17"/>
      <c r="H109" s="8"/>
      <c r="I109" s="6" t="s">
        <v>243</v>
      </c>
      <c r="J109" s="37"/>
      <c r="K109" s="9">
        <v>43503</v>
      </c>
      <c r="L109" s="9">
        <f t="shared" si="3"/>
        <v>44598</v>
      </c>
      <c r="M109" s="6"/>
      <c r="N109" s="6"/>
      <c r="O109" s="6"/>
      <c r="P109" s="6"/>
      <c r="Q109" s="6"/>
      <c r="R109" s="6"/>
      <c r="S109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110" spans="1:19" x14ac:dyDescent="0.3">
      <c r="A110" s="24">
        <v>109</v>
      </c>
      <c r="B110" s="6" t="s">
        <v>90</v>
      </c>
      <c r="C110" s="6" t="s">
        <v>92</v>
      </c>
      <c r="D110" s="6"/>
      <c r="E110" s="7"/>
      <c r="F110" s="6"/>
      <c r="G110" s="17"/>
      <c r="H110" s="18"/>
      <c r="I110" s="6" t="s">
        <v>243</v>
      </c>
      <c r="J110" s="37"/>
      <c r="K110" s="9">
        <v>42762</v>
      </c>
      <c r="L110" s="9">
        <f t="shared" si="3"/>
        <v>43857</v>
      </c>
      <c r="M110" s="6"/>
      <c r="N110" s="6"/>
      <c r="O110" s="6"/>
      <c r="P110" s="6"/>
      <c r="Q110" s="6"/>
      <c r="R110" s="6"/>
      <c r="S110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111" spans="1:19" x14ac:dyDescent="0.3">
      <c r="A111" s="24">
        <v>110</v>
      </c>
      <c r="B111" s="6" t="s">
        <v>93</v>
      </c>
      <c r="C111" s="6" t="s">
        <v>94</v>
      </c>
      <c r="D111" s="6"/>
      <c r="E111" s="7"/>
      <c r="F111" s="6"/>
      <c r="G111" s="17"/>
      <c r="H111" s="18"/>
      <c r="I111" s="6" t="s">
        <v>243</v>
      </c>
      <c r="J111" s="37"/>
      <c r="K111" s="9">
        <v>43537</v>
      </c>
      <c r="L111" s="9">
        <f t="shared" si="3"/>
        <v>44632</v>
      </c>
      <c r="M111" s="6"/>
      <c r="N111" s="6"/>
      <c r="O111" s="6"/>
      <c r="P111" s="6"/>
      <c r="Q111" s="6"/>
      <c r="R111" s="6"/>
      <c r="S111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112" spans="1:19" x14ac:dyDescent="0.3">
      <c r="A112" s="24">
        <v>111</v>
      </c>
      <c r="B112" s="6" t="s">
        <v>95</v>
      </c>
      <c r="C112" s="6" t="s">
        <v>96</v>
      </c>
      <c r="D112" s="6"/>
      <c r="E112" s="7"/>
      <c r="F112" s="6"/>
      <c r="G112" s="17"/>
      <c r="H112" s="18"/>
      <c r="I112" s="6" t="s">
        <v>243</v>
      </c>
      <c r="J112" s="37"/>
      <c r="K112" s="9">
        <v>43417</v>
      </c>
      <c r="L112" s="9">
        <f t="shared" si="3"/>
        <v>44512</v>
      </c>
      <c r="M112" s="6"/>
      <c r="N112" s="6"/>
      <c r="O112" s="6"/>
      <c r="P112" s="6"/>
      <c r="Q112" s="6"/>
      <c r="R112" s="6"/>
      <c r="S112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113" spans="1:19" x14ac:dyDescent="0.3">
      <c r="A113" s="24">
        <v>112</v>
      </c>
      <c r="B113" s="6" t="s">
        <v>97</v>
      </c>
      <c r="C113" s="6" t="s">
        <v>98</v>
      </c>
      <c r="D113" s="6"/>
      <c r="E113" s="7"/>
      <c r="F113" s="6"/>
      <c r="G113" s="17"/>
      <c r="H113" s="18"/>
      <c r="I113" s="6" t="s">
        <v>243</v>
      </c>
      <c r="J113" s="37"/>
      <c r="K113" s="9">
        <v>43530</v>
      </c>
      <c r="L113" s="9">
        <f t="shared" si="3"/>
        <v>44625</v>
      </c>
      <c r="M113" s="6"/>
      <c r="N113" s="6"/>
      <c r="O113" s="6"/>
      <c r="P113" s="6"/>
      <c r="Q113" s="6"/>
      <c r="R113" s="6"/>
      <c r="S113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114" spans="1:19" x14ac:dyDescent="0.3">
      <c r="A114" s="24">
        <v>113</v>
      </c>
      <c r="B114" s="6" t="s">
        <v>59</v>
      </c>
      <c r="C114" s="6" t="s">
        <v>60</v>
      </c>
      <c r="D114" s="6"/>
      <c r="E114" s="7"/>
      <c r="F114" s="6"/>
      <c r="G114" s="17"/>
      <c r="H114" s="18"/>
      <c r="I114" s="6" t="s">
        <v>243</v>
      </c>
      <c r="J114" s="37"/>
      <c r="K114" s="9">
        <v>43449</v>
      </c>
      <c r="L114" s="9">
        <f t="shared" si="3"/>
        <v>44544</v>
      </c>
      <c r="M114" s="6"/>
      <c r="N114" s="6"/>
      <c r="O114" s="6"/>
      <c r="P114" s="6"/>
      <c r="Q114" s="6"/>
      <c r="R114" s="6"/>
      <c r="S114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115" spans="1:19" x14ac:dyDescent="0.3">
      <c r="A115" s="24">
        <v>114</v>
      </c>
      <c r="B115" s="6" t="s">
        <v>59</v>
      </c>
      <c r="C115" s="6" t="s">
        <v>61</v>
      </c>
      <c r="D115" s="6"/>
      <c r="E115" s="7"/>
      <c r="F115" s="6"/>
      <c r="G115" s="17"/>
      <c r="H115" s="18"/>
      <c r="I115" s="6" t="s">
        <v>243</v>
      </c>
      <c r="J115" s="37"/>
      <c r="K115" s="9">
        <v>43419</v>
      </c>
      <c r="L115" s="9">
        <f t="shared" si="3"/>
        <v>44514</v>
      </c>
      <c r="M115" s="6"/>
      <c r="N115" s="6"/>
      <c r="O115" s="6"/>
      <c r="P115" s="6"/>
      <c r="Q115" s="6"/>
      <c r="R115" s="6"/>
      <c r="S115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116" spans="1:19" x14ac:dyDescent="0.3">
      <c r="A116" s="24">
        <v>115</v>
      </c>
      <c r="B116" s="6" t="s">
        <v>62</v>
      </c>
      <c r="C116" s="6" t="s">
        <v>63</v>
      </c>
      <c r="D116" s="6"/>
      <c r="E116" s="7"/>
      <c r="F116" s="6"/>
      <c r="G116" s="17"/>
      <c r="H116" s="8"/>
      <c r="I116" s="6" t="s">
        <v>243</v>
      </c>
      <c r="J116" s="37"/>
      <c r="K116" s="9">
        <v>43382</v>
      </c>
      <c r="L116" s="9">
        <f t="shared" si="3"/>
        <v>44477</v>
      </c>
      <c r="M116" s="6"/>
      <c r="N116" s="6"/>
      <c r="O116" s="6"/>
      <c r="P116" s="6"/>
      <c r="Q116" s="6"/>
      <c r="R116" s="6"/>
      <c r="S116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117" spans="1:19" x14ac:dyDescent="0.3">
      <c r="A117" s="24">
        <v>116</v>
      </c>
      <c r="B117" s="6" t="s">
        <v>64</v>
      </c>
      <c r="C117" s="6" t="s">
        <v>65</v>
      </c>
      <c r="D117" s="6"/>
      <c r="E117" s="7"/>
      <c r="F117" s="6"/>
      <c r="G117" s="17"/>
      <c r="H117" s="18"/>
      <c r="I117" s="6" t="s">
        <v>243</v>
      </c>
      <c r="J117" s="37"/>
      <c r="K117" s="9">
        <v>43488</v>
      </c>
      <c r="L117" s="9">
        <f t="shared" si="3"/>
        <v>44583</v>
      </c>
      <c r="M117" s="6"/>
      <c r="N117" s="6"/>
      <c r="O117" s="6"/>
      <c r="P117" s="6"/>
      <c r="Q117" s="6"/>
      <c r="R117" s="6"/>
      <c r="S117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118" spans="1:19" x14ac:dyDescent="0.3">
      <c r="A118" s="24">
        <v>117</v>
      </c>
      <c r="B118" s="6" t="s">
        <v>51</v>
      </c>
      <c r="C118" s="6" t="s">
        <v>52</v>
      </c>
      <c r="D118" s="6"/>
      <c r="E118" s="7"/>
      <c r="F118" s="6"/>
      <c r="G118" s="17"/>
      <c r="H118" s="8"/>
      <c r="I118" s="6" t="s">
        <v>243</v>
      </c>
      <c r="J118" s="37"/>
      <c r="K118" s="9">
        <v>43133</v>
      </c>
      <c r="L118" s="9">
        <f t="shared" si="3"/>
        <v>44228</v>
      </c>
      <c r="M118" s="6"/>
      <c r="N118" s="6"/>
      <c r="O118" s="6"/>
      <c r="P118" s="6"/>
      <c r="Q118" s="6"/>
      <c r="R118" s="6"/>
      <c r="S118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119" spans="1:19" x14ac:dyDescent="0.3">
      <c r="A119" s="24">
        <v>118</v>
      </c>
      <c r="B119" s="6" t="s">
        <v>47</v>
      </c>
      <c r="C119" s="6" t="s">
        <v>48</v>
      </c>
      <c r="D119" s="6"/>
      <c r="E119" s="7"/>
      <c r="F119" s="6"/>
      <c r="G119" s="17"/>
      <c r="H119" s="18"/>
      <c r="I119" s="6" t="s">
        <v>243</v>
      </c>
      <c r="J119" s="37"/>
      <c r="K119" s="9">
        <v>43349</v>
      </c>
      <c r="L119" s="9">
        <f t="shared" si="3"/>
        <v>44444</v>
      </c>
      <c r="M119" s="6"/>
      <c r="N119" s="6"/>
      <c r="O119" s="6"/>
      <c r="P119" s="6"/>
      <c r="Q119" s="6"/>
      <c r="R119" s="6"/>
      <c r="S119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120" spans="1:19" x14ac:dyDescent="0.3">
      <c r="A120" s="24">
        <v>119</v>
      </c>
      <c r="B120" s="6" t="s">
        <v>49</v>
      </c>
      <c r="C120" s="6" t="s">
        <v>50</v>
      </c>
      <c r="D120" s="6"/>
      <c r="E120" s="7"/>
      <c r="F120" s="6"/>
      <c r="G120" s="17"/>
      <c r="H120" s="18"/>
      <c r="I120" s="6" t="s">
        <v>243</v>
      </c>
      <c r="J120" s="37"/>
      <c r="K120" s="9">
        <v>43472</v>
      </c>
      <c r="L120" s="9">
        <f t="shared" si="3"/>
        <v>44567</v>
      </c>
      <c r="M120" s="6"/>
      <c r="N120" s="6"/>
      <c r="O120" s="6"/>
      <c r="P120" s="6"/>
      <c r="Q120" s="6"/>
      <c r="R120" s="6"/>
      <c r="S120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121" spans="1:19" x14ac:dyDescent="0.3">
      <c r="A121" s="24">
        <v>120</v>
      </c>
      <c r="B121" s="6" t="s">
        <v>45</v>
      </c>
      <c r="C121" s="6" t="s">
        <v>46</v>
      </c>
      <c r="D121" s="6"/>
      <c r="E121" s="7"/>
      <c r="F121" s="6"/>
      <c r="G121" s="17"/>
      <c r="H121" s="18"/>
      <c r="I121" s="6" t="s">
        <v>243</v>
      </c>
      <c r="J121" s="37"/>
      <c r="K121" s="9">
        <v>43528</v>
      </c>
      <c r="L121" s="9">
        <f t="shared" si="3"/>
        <v>44623</v>
      </c>
      <c r="M121" s="6"/>
      <c r="N121" s="6"/>
      <c r="O121" s="6"/>
      <c r="P121" s="6"/>
      <c r="Q121" s="6"/>
      <c r="R121" s="6"/>
      <c r="S121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122" spans="1:19" x14ac:dyDescent="0.3">
      <c r="A122" s="24">
        <v>121</v>
      </c>
      <c r="B122" s="6" t="s">
        <v>41</v>
      </c>
      <c r="C122" s="6" t="s">
        <v>42</v>
      </c>
      <c r="D122" s="6"/>
      <c r="E122" s="7"/>
      <c r="F122" s="6"/>
      <c r="G122" s="17"/>
      <c r="H122" s="18"/>
      <c r="I122" s="6" t="s">
        <v>243</v>
      </c>
      <c r="J122" s="37"/>
      <c r="K122" s="9">
        <v>43525</v>
      </c>
      <c r="L122" s="9">
        <f t="shared" si="3"/>
        <v>44620</v>
      </c>
      <c r="M122" s="6"/>
      <c r="N122" s="6"/>
      <c r="O122" s="6"/>
      <c r="P122" s="6"/>
      <c r="Q122" s="6"/>
      <c r="R122" s="6"/>
      <c r="S122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123" spans="1:19" x14ac:dyDescent="0.3">
      <c r="A123" s="24">
        <v>122</v>
      </c>
      <c r="B123" s="6" t="s">
        <v>43</v>
      </c>
      <c r="C123" s="6" t="s">
        <v>44</v>
      </c>
      <c r="D123" s="6"/>
      <c r="E123" s="7"/>
      <c r="F123" s="6"/>
      <c r="G123" s="17"/>
      <c r="H123" s="18"/>
      <c r="I123" s="6" t="s">
        <v>243</v>
      </c>
      <c r="J123" s="37"/>
      <c r="K123" s="9">
        <v>43416</v>
      </c>
      <c r="L123" s="9">
        <f t="shared" si="3"/>
        <v>44511</v>
      </c>
      <c r="M123" s="6"/>
      <c r="N123" s="6"/>
      <c r="O123" s="6"/>
      <c r="P123" s="6"/>
      <c r="Q123" s="6"/>
      <c r="R123" s="6"/>
      <c r="S123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124" spans="1:19" x14ac:dyDescent="0.3">
      <c r="A124" s="24">
        <v>123</v>
      </c>
      <c r="B124" s="6" t="s">
        <v>36</v>
      </c>
      <c r="C124" s="6" t="s">
        <v>37</v>
      </c>
      <c r="D124" s="6"/>
      <c r="E124" s="7"/>
      <c r="F124" s="6"/>
      <c r="G124" s="17"/>
      <c r="H124" s="18"/>
      <c r="I124" s="6" t="s">
        <v>243</v>
      </c>
      <c r="J124" s="37"/>
      <c r="K124" s="9">
        <v>43496</v>
      </c>
      <c r="L124" s="9">
        <f t="shared" si="3"/>
        <v>44591</v>
      </c>
      <c r="M124" s="6"/>
      <c r="N124" s="6"/>
      <c r="O124" s="6"/>
      <c r="P124" s="6"/>
      <c r="Q124" s="6"/>
      <c r="R124" s="6"/>
      <c r="S124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125" spans="1:19" x14ac:dyDescent="0.3">
      <c r="A125" s="24">
        <v>124</v>
      </c>
      <c r="B125" s="6" t="s">
        <v>36</v>
      </c>
      <c r="C125" s="6" t="s">
        <v>38</v>
      </c>
      <c r="D125" s="6"/>
      <c r="E125" s="7"/>
      <c r="F125" s="6"/>
      <c r="G125" s="17"/>
      <c r="H125" s="8"/>
      <c r="I125" s="6" t="s">
        <v>243</v>
      </c>
      <c r="J125" s="37"/>
      <c r="K125" s="9">
        <v>43493</v>
      </c>
      <c r="L125" s="9">
        <f t="shared" si="3"/>
        <v>44588</v>
      </c>
      <c r="M125" s="6"/>
      <c r="N125" s="6"/>
      <c r="O125" s="6"/>
      <c r="P125" s="6"/>
      <c r="Q125" s="6"/>
      <c r="R125" s="6"/>
      <c r="S125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126" spans="1:19" x14ac:dyDescent="0.3">
      <c r="A126" s="24">
        <v>125</v>
      </c>
      <c r="B126" s="6" t="s">
        <v>39</v>
      </c>
      <c r="C126" s="6" t="s">
        <v>40</v>
      </c>
      <c r="D126" s="6"/>
      <c r="E126" s="7"/>
      <c r="F126" s="6"/>
      <c r="G126" s="17"/>
      <c r="H126" s="8"/>
      <c r="I126" s="6" t="s">
        <v>243</v>
      </c>
      <c r="J126" s="37"/>
      <c r="K126" s="9">
        <v>43182</v>
      </c>
      <c r="L126" s="9">
        <f t="shared" si="3"/>
        <v>44277</v>
      </c>
      <c r="M126" s="6"/>
      <c r="N126" s="6"/>
      <c r="O126" s="6"/>
      <c r="P126" s="6"/>
      <c r="Q126" s="6"/>
      <c r="R126" s="6"/>
      <c r="S126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127" spans="1:19" x14ac:dyDescent="0.3">
      <c r="A127" s="24">
        <v>126</v>
      </c>
      <c r="B127" s="6" t="s">
        <v>33</v>
      </c>
      <c r="C127" s="6" t="s">
        <v>34</v>
      </c>
      <c r="D127" s="6"/>
      <c r="E127" s="7"/>
      <c r="F127" s="6"/>
      <c r="G127" s="17"/>
      <c r="H127" s="18"/>
      <c r="I127" s="6" t="s">
        <v>243</v>
      </c>
      <c r="J127" s="37"/>
      <c r="K127" s="9">
        <v>43354</v>
      </c>
      <c r="L127" s="9">
        <f t="shared" si="3"/>
        <v>44449</v>
      </c>
      <c r="M127" s="6"/>
      <c r="N127" s="6"/>
      <c r="O127" s="6"/>
      <c r="P127" s="6"/>
      <c r="Q127" s="6"/>
      <c r="R127" s="6"/>
      <c r="S127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128" spans="1:19" x14ac:dyDescent="0.3">
      <c r="A128" s="24">
        <v>127</v>
      </c>
      <c r="B128" s="6" t="s">
        <v>29</v>
      </c>
      <c r="C128" s="6" t="s">
        <v>30</v>
      </c>
      <c r="D128" s="6"/>
      <c r="E128" s="7"/>
      <c r="F128" s="6"/>
      <c r="G128" s="17"/>
      <c r="H128" s="18"/>
      <c r="I128" s="6" t="s">
        <v>243</v>
      </c>
      <c r="J128" s="37"/>
      <c r="K128" s="9">
        <v>43377</v>
      </c>
      <c r="L128" s="9">
        <f t="shared" si="3"/>
        <v>44472</v>
      </c>
      <c r="M128" s="6"/>
      <c r="N128" s="6"/>
      <c r="O128" s="6"/>
      <c r="P128" s="6"/>
      <c r="Q128" s="6"/>
      <c r="R128" s="6"/>
      <c r="S128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129" spans="1:19" x14ac:dyDescent="0.3">
      <c r="A129" s="24">
        <v>128</v>
      </c>
      <c r="B129" s="6" t="s">
        <v>31</v>
      </c>
      <c r="C129" s="6" t="s">
        <v>32</v>
      </c>
      <c r="D129" s="6"/>
      <c r="E129" s="7"/>
      <c r="F129" s="6"/>
      <c r="G129" s="17"/>
      <c r="H129" s="18"/>
      <c r="I129" s="6" t="s">
        <v>243</v>
      </c>
      <c r="J129" s="37"/>
      <c r="K129" s="9">
        <v>43447</v>
      </c>
      <c r="L129" s="9">
        <f t="shared" si="3"/>
        <v>44542</v>
      </c>
      <c r="M129" s="6"/>
      <c r="N129" s="6"/>
      <c r="O129" s="6"/>
      <c r="P129" s="6"/>
      <c r="Q129" s="6"/>
      <c r="R129" s="6"/>
      <c r="S129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130" spans="1:19" x14ac:dyDescent="0.3">
      <c r="A130" s="24">
        <v>129</v>
      </c>
      <c r="B130" s="6" t="s">
        <v>27</v>
      </c>
      <c r="C130" s="6" t="s">
        <v>26</v>
      </c>
      <c r="D130" s="6"/>
      <c r="E130" s="7"/>
      <c r="F130" s="6"/>
      <c r="G130" s="17"/>
      <c r="H130" s="18"/>
      <c r="I130" s="6" t="s">
        <v>243</v>
      </c>
      <c r="J130" s="37"/>
      <c r="K130" s="9">
        <v>43411</v>
      </c>
      <c r="L130" s="9">
        <f>K130+1095</f>
        <v>44506</v>
      </c>
      <c r="M130" s="6"/>
      <c r="N130" s="6"/>
      <c r="O130" s="6"/>
      <c r="P130" s="6"/>
      <c r="Q130" s="6"/>
      <c r="R130" s="6"/>
      <c r="S130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131" spans="1:19" x14ac:dyDescent="0.3">
      <c r="A131" s="24">
        <v>130</v>
      </c>
      <c r="B131" s="6" t="s">
        <v>27</v>
      </c>
      <c r="C131" s="6" t="s">
        <v>28</v>
      </c>
      <c r="D131" s="6"/>
      <c r="E131" s="7"/>
      <c r="F131" s="6"/>
      <c r="G131" s="17"/>
      <c r="H131" s="18"/>
      <c r="I131" s="6" t="s">
        <v>243</v>
      </c>
      <c r="J131" s="37"/>
      <c r="K131" s="9">
        <v>43531</v>
      </c>
      <c r="L131" s="9">
        <f>K131+1095</f>
        <v>44626</v>
      </c>
      <c r="M131" s="6"/>
      <c r="N131" s="6"/>
      <c r="O131" s="6"/>
      <c r="P131" s="6"/>
      <c r="Q131" s="6"/>
      <c r="R131" s="6"/>
      <c r="S131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  <row r="132" spans="1:19" x14ac:dyDescent="0.3">
      <c r="A132" s="24">
        <v>131</v>
      </c>
      <c r="B132" s="6" t="s">
        <v>66</v>
      </c>
      <c r="C132" s="6" t="s">
        <v>50</v>
      </c>
      <c r="D132" s="6"/>
      <c r="E132" s="7"/>
      <c r="F132" s="6"/>
      <c r="G132" s="17"/>
      <c r="H132" s="8"/>
      <c r="I132" s="6" t="s">
        <v>243</v>
      </c>
      <c r="J132" s="37"/>
      <c r="K132" s="9"/>
      <c r="L132" s="9">
        <f t="shared" ref="L132" si="4">K132+1095</f>
        <v>1095</v>
      </c>
      <c r="M132" s="6"/>
      <c r="N132" s="6"/>
      <c r="O132" s="6"/>
      <c r="P132" s="6"/>
      <c r="Q132" s="6"/>
      <c r="R132" s="6"/>
      <c r="S132" s="9" t="str">
        <f>IF(AND(Tableau5[[#This Row],[Réglé]]&lt;&gt;"",Tableau5[[#This Row],[Abonnement]]="Mensuel"),EOMONTH(Tableau5[[#This Row],[Date payé]],0)+5,IF(AND(Tableau5[[#This Row],[Réglé]]&lt;&gt;"",Tableau5[[#This Row],[Abonnement]]="Annuel"),EOMONTH(Tableau5[[#This Row],[Date payé]],12)+5,""))</f>
        <v/>
      </c>
    </row>
  </sheetData>
  <sortState xmlns:xlrd2="http://schemas.microsoft.com/office/spreadsheetml/2017/richdata2" ref="A2:R132">
    <sortCondition ref="B2:B132"/>
  </sortState>
  <pageMargins left="0.7" right="0.7" top="0.75" bottom="0.75" header="0.3" footer="0.3"/>
  <pageSetup paperSize="9" orientation="portrait" r:id="rId1"/>
  <ignoredErrors>
    <ignoredError sqref="I6:I130 I131:I132" calculatedColumn="1"/>
  </ignoredErrors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F9E6791-9FB3-4D5C-B1E9-65F1DBFAA0D7}">
          <x14:formula1>
            <xm:f>Listes!$A$2:$A$3</xm:f>
          </x14:formula1>
          <xm:sqref>O2:O90</xm:sqref>
        </x14:dataValidation>
        <x14:dataValidation type="list" allowBlank="1" showInputMessage="1" showErrorMessage="1" xr:uid="{3480AD28-54B4-4E6C-84DC-807222C582F0}">
          <x14:formula1>
            <xm:f>Listes!$E$2:$E$3</xm:f>
          </x14:formula1>
          <xm:sqref>P2:P132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G5"/>
  <sheetViews>
    <sheetView workbookViewId="0">
      <selection activeCell="G2" sqref="G2"/>
    </sheetView>
  </sheetViews>
  <sheetFormatPr baseColWidth="10" defaultRowHeight="14.4" x14ac:dyDescent="0.3"/>
  <cols>
    <col min="1" max="1" width="12" customWidth="1"/>
    <col min="2" max="2" width="6.33203125" customWidth="1"/>
    <col min="3" max="3" width="19.44140625" customWidth="1"/>
    <col min="4" max="4" width="5" customWidth="1"/>
    <col min="6" max="6" width="4.44140625" customWidth="1"/>
  </cols>
  <sheetData>
    <row r="1" spans="1:7" x14ac:dyDescent="0.3">
      <c r="A1" t="s">
        <v>5</v>
      </c>
      <c r="C1" t="s">
        <v>6</v>
      </c>
      <c r="E1" t="s">
        <v>240</v>
      </c>
      <c r="G1" s="21" t="s">
        <v>246</v>
      </c>
    </row>
    <row r="2" spans="1:7" x14ac:dyDescent="0.3">
      <c r="A2" t="s">
        <v>235</v>
      </c>
      <c r="C2" t="s">
        <v>242</v>
      </c>
      <c r="E2" t="s">
        <v>241</v>
      </c>
      <c r="G2" s="22">
        <v>6</v>
      </c>
    </row>
    <row r="3" spans="1:7" x14ac:dyDescent="0.3">
      <c r="A3" t="s">
        <v>236</v>
      </c>
      <c r="C3" t="s">
        <v>243</v>
      </c>
      <c r="E3" t="s">
        <v>81</v>
      </c>
      <c r="G3" s="23">
        <v>8</v>
      </c>
    </row>
    <row r="4" spans="1:7" x14ac:dyDescent="0.3">
      <c r="G4" s="22">
        <v>50</v>
      </c>
    </row>
    <row r="5" spans="1:7" x14ac:dyDescent="0.3">
      <c r="G5" s="23">
        <v>70</v>
      </c>
    </row>
  </sheetData>
  <pageMargins left="0.7" right="0.7" top="0.75" bottom="0.75" header="0.3" footer="0.3"/>
  <pageSetup paperSize="9" orientation="portrait" r:id="rId1"/>
  <legacyDrawing r:id="rId2"/>
  <tableParts count="3">
    <tablePart r:id="rId3"/>
    <tablePart r:id="rId4"/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49956-CB07-42FB-BEF7-0FD38EC8683F}">
  <sheetPr codeName="Feuil5"/>
  <dimension ref="A1:F50"/>
  <sheetViews>
    <sheetView workbookViewId="0">
      <selection activeCell="A2" sqref="A2:A3"/>
    </sheetView>
  </sheetViews>
  <sheetFormatPr baseColWidth="10" defaultColWidth="11.5546875" defaultRowHeight="15.6" x14ac:dyDescent="0.3"/>
  <cols>
    <col min="1" max="1" width="14.44140625" style="1" customWidth="1"/>
    <col min="2" max="2" width="22.109375" style="1" customWidth="1"/>
    <col min="3" max="3" width="21.33203125" style="1" customWidth="1"/>
    <col min="4" max="4" width="41.44140625" style="1" bestFit="1" customWidth="1"/>
    <col min="5" max="5" width="11.5546875" style="4" customWidth="1"/>
    <col min="6" max="6" width="23.109375" style="1" bestFit="1" customWidth="1"/>
    <col min="7" max="16384" width="11.5546875" style="1"/>
  </cols>
  <sheetData>
    <row r="1" spans="1:6" x14ac:dyDescent="0.3">
      <c r="A1" s="12" t="s">
        <v>232</v>
      </c>
      <c r="B1" s="13" t="s">
        <v>0</v>
      </c>
      <c r="C1" s="13" t="s">
        <v>1</v>
      </c>
      <c r="D1" s="13" t="s">
        <v>17</v>
      </c>
      <c r="E1" s="14" t="s">
        <v>2</v>
      </c>
      <c r="F1" s="13" t="s">
        <v>3</v>
      </c>
    </row>
    <row r="2" spans="1:6" x14ac:dyDescent="0.3">
      <c r="A2" s="11"/>
      <c r="B2" s="6"/>
      <c r="C2" s="6"/>
      <c r="D2" s="6"/>
      <c r="E2" s="7"/>
      <c r="F2" s="6"/>
    </row>
    <row r="3" spans="1:6" x14ac:dyDescent="0.3">
      <c r="A3" s="11"/>
      <c r="B3" s="6"/>
      <c r="C3" s="6"/>
      <c r="D3" s="6"/>
      <c r="E3" s="7"/>
      <c r="F3" s="6"/>
    </row>
    <row r="4" spans="1:6" x14ac:dyDescent="0.3">
      <c r="A4" s="11"/>
      <c r="B4" s="6"/>
      <c r="C4" s="6"/>
      <c r="D4" s="6"/>
      <c r="E4" s="7"/>
      <c r="F4" s="6"/>
    </row>
    <row r="5" spans="1:6" x14ac:dyDescent="0.3">
      <c r="A5" s="11"/>
      <c r="B5" s="6"/>
      <c r="C5" s="6"/>
      <c r="D5" s="6"/>
      <c r="E5" s="7"/>
      <c r="F5" s="6"/>
    </row>
    <row r="6" spans="1:6" x14ac:dyDescent="0.3">
      <c r="A6" s="11"/>
      <c r="B6" s="6"/>
      <c r="C6" s="6"/>
      <c r="D6" s="6"/>
      <c r="E6" s="7"/>
      <c r="F6" s="6"/>
    </row>
    <row r="7" spans="1:6" x14ac:dyDescent="0.3">
      <c r="A7" s="11"/>
      <c r="B7" s="6"/>
      <c r="C7" s="6"/>
      <c r="D7" s="6"/>
      <c r="E7" s="7"/>
      <c r="F7" s="6"/>
    </row>
    <row r="8" spans="1:6" x14ac:dyDescent="0.3">
      <c r="A8" s="11"/>
      <c r="B8" s="6"/>
      <c r="C8" s="6"/>
      <c r="D8" s="6"/>
      <c r="E8" s="7"/>
      <c r="F8" s="6"/>
    </row>
    <row r="9" spans="1:6" x14ac:dyDescent="0.3">
      <c r="A9" s="11"/>
      <c r="B9" s="6"/>
      <c r="C9" s="6"/>
      <c r="D9" s="6"/>
      <c r="E9" s="7"/>
      <c r="F9" s="6"/>
    </row>
    <row r="10" spans="1:6" x14ac:dyDescent="0.3">
      <c r="A10" s="11"/>
      <c r="B10" s="6"/>
      <c r="C10" s="6"/>
      <c r="D10" s="6"/>
      <c r="E10" s="7"/>
      <c r="F10" s="6"/>
    </row>
    <row r="11" spans="1:6" x14ac:dyDescent="0.3">
      <c r="A11" s="11"/>
      <c r="B11" s="6"/>
      <c r="C11" s="6"/>
      <c r="D11" s="6"/>
      <c r="E11" s="7"/>
      <c r="F11" s="6"/>
    </row>
    <row r="12" spans="1:6" x14ac:dyDescent="0.3">
      <c r="A12" s="11"/>
      <c r="B12" s="6"/>
      <c r="C12" s="6"/>
      <c r="D12" s="6"/>
      <c r="E12" s="7"/>
      <c r="F12" s="6"/>
    </row>
    <row r="13" spans="1:6" x14ac:dyDescent="0.3">
      <c r="A13" s="11"/>
      <c r="B13" s="6"/>
      <c r="C13" s="6"/>
      <c r="D13" s="6"/>
      <c r="E13" s="7"/>
      <c r="F13" s="6"/>
    </row>
    <row r="14" spans="1:6" x14ac:dyDescent="0.3">
      <c r="A14" s="11"/>
      <c r="B14" s="6"/>
      <c r="C14" s="6"/>
      <c r="D14" s="6"/>
      <c r="E14" s="7"/>
      <c r="F14" s="6"/>
    </row>
    <row r="15" spans="1:6" x14ac:dyDescent="0.3">
      <c r="A15" s="11"/>
      <c r="B15" s="6"/>
      <c r="C15" s="6"/>
      <c r="D15" s="6"/>
      <c r="E15" s="7"/>
      <c r="F15" s="6"/>
    </row>
    <row r="16" spans="1:6" x14ac:dyDescent="0.3">
      <c r="A16" s="11"/>
      <c r="B16" s="6"/>
      <c r="C16" s="6"/>
      <c r="D16" s="6"/>
      <c r="E16" s="7"/>
      <c r="F16" s="6"/>
    </row>
    <row r="17" spans="1:6" x14ac:dyDescent="0.3">
      <c r="A17" s="11"/>
      <c r="B17" s="6"/>
      <c r="C17" s="6"/>
      <c r="D17" s="6"/>
      <c r="E17" s="7"/>
      <c r="F17" s="6"/>
    </row>
    <row r="18" spans="1:6" x14ac:dyDescent="0.3">
      <c r="A18" s="11"/>
      <c r="B18" s="6"/>
      <c r="C18" s="6"/>
      <c r="D18" s="6"/>
      <c r="E18" s="7"/>
      <c r="F18" s="6"/>
    </row>
    <row r="19" spans="1:6" x14ac:dyDescent="0.3">
      <c r="A19" s="11"/>
      <c r="B19" s="6"/>
      <c r="C19" s="6"/>
      <c r="D19" s="6"/>
      <c r="E19" s="7"/>
      <c r="F19" s="6"/>
    </row>
    <row r="20" spans="1:6" x14ac:dyDescent="0.3">
      <c r="A20" s="11"/>
      <c r="B20" s="6"/>
      <c r="C20" s="6"/>
      <c r="D20" s="6"/>
      <c r="E20" s="7"/>
      <c r="F20" s="6"/>
    </row>
    <row r="21" spans="1:6" x14ac:dyDescent="0.3">
      <c r="A21" s="11"/>
      <c r="B21" s="6"/>
      <c r="C21" s="6"/>
      <c r="D21" s="6"/>
      <c r="E21" s="7"/>
      <c r="F21" s="6"/>
    </row>
    <row r="22" spans="1:6" x14ac:dyDescent="0.3">
      <c r="A22" s="11"/>
      <c r="B22" s="6"/>
      <c r="C22" s="6"/>
      <c r="D22" s="6"/>
      <c r="E22" s="7"/>
      <c r="F22" s="6"/>
    </row>
    <row r="23" spans="1:6" x14ac:dyDescent="0.3">
      <c r="A23" s="11"/>
      <c r="B23" s="6"/>
      <c r="C23" s="6"/>
      <c r="D23" s="6"/>
      <c r="E23" s="7"/>
      <c r="F23" s="6"/>
    </row>
    <row r="24" spans="1:6" x14ac:dyDescent="0.3">
      <c r="A24" s="11"/>
      <c r="B24" s="6"/>
      <c r="C24" s="6"/>
      <c r="D24" s="6"/>
      <c r="E24" s="7"/>
      <c r="F24" s="6"/>
    </row>
    <row r="25" spans="1:6" x14ac:dyDescent="0.3">
      <c r="A25" s="11"/>
      <c r="B25" s="6"/>
      <c r="C25" s="6"/>
      <c r="D25" s="6"/>
      <c r="E25" s="7"/>
      <c r="F25" s="6"/>
    </row>
    <row r="26" spans="1:6" x14ac:dyDescent="0.3">
      <c r="A26" s="11"/>
      <c r="B26" s="6"/>
      <c r="C26" s="6"/>
      <c r="D26" s="6"/>
      <c r="E26" s="7"/>
      <c r="F26" s="6"/>
    </row>
    <row r="27" spans="1:6" x14ac:dyDescent="0.3">
      <c r="A27" s="11"/>
      <c r="B27" s="6"/>
      <c r="C27" s="6"/>
      <c r="D27" s="6"/>
      <c r="E27" s="7"/>
      <c r="F27" s="6"/>
    </row>
    <row r="28" spans="1:6" x14ac:dyDescent="0.3">
      <c r="A28" s="11"/>
      <c r="B28" s="6"/>
      <c r="C28" s="6"/>
      <c r="D28" s="6"/>
      <c r="E28" s="7"/>
      <c r="F28" s="6"/>
    </row>
    <row r="29" spans="1:6" x14ac:dyDescent="0.3">
      <c r="A29" s="11"/>
      <c r="B29" s="6"/>
      <c r="C29" s="6"/>
      <c r="D29" s="6"/>
      <c r="E29" s="7"/>
      <c r="F29" s="6"/>
    </row>
    <row r="30" spans="1:6" x14ac:dyDescent="0.3">
      <c r="A30" s="11"/>
      <c r="B30" s="6"/>
      <c r="C30" s="6"/>
      <c r="D30" s="6"/>
      <c r="E30" s="7"/>
      <c r="F30" s="6"/>
    </row>
    <row r="31" spans="1:6" x14ac:dyDescent="0.3">
      <c r="A31" s="11"/>
      <c r="B31" s="6"/>
      <c r="C31" s="6"/>
      <c r="D31" s="6"/>
      <c r="E31" s="7"/>
      <c r="F31" s="6"/>
    </row>
    <row r="32" spans="1:6" x14ac:dyDescent="0.3">
      <c r="A32" s="11"/>
      <c r="B32" s="6"/>
      <c r="C32" s="6"/>
      <c r="D32" s="6"/>
      <c r="E32" s="7"/>
      <c r="F32" s="6"/>
    </row>
    <row r="33" spans="1:6" x14ac:dyDescent="0.3">
      <c r="A33" s="11"/>
      <c r="B33" s="6"/>
      <c r="C33" s="6"/>
      <c r="D33" s="6"/>
      <c r="E33" s="7"/>
      <c r="F33" s="6"/>
    </row>
    <row r="34" spans="1:6" x14ac:dyDescent="0.3">
      <c r="A34" s="11"/>
      <c r="B34" s="6"/>
      <c r="C34" s="6"/>
      <c r="D34" s="6"/>
      <c r="E34" s="7"/>
      <c r="F34" s="6"/>
    </row>
    <row r="35" spans="1:6" x14ac:dyDescent="0.3">
      <c r="A35" s="11"/>
      <c r="B35" s="6"/>
      <c r="C35" s="6"/>
      <c r="D35" s="6"/>
      <c r="E35" s="7"/>
      <c r="F35" s="6"/>
    </row>
    <row r="36" spans="1:6" x14ac:dyDescent="0.3">
      <c r="A36" s="11"/>
      <c r="B36" s="6"/>
      <c r="C36" s="6"/>
      <c r="D36" s="6"/>
      <c r="E36" s="7"/>
      <c r="F36" s="6"/>
    </row>
    <row r="37" spans="1:6" x14ac:dyDescent="0.3">
      <c r="A37" s="11"/>
      <c r="B37" s="6"/>
      <c r="C37" s="6"/>
      <c r="D37" s="6"/>
      <c r="E37" s="7"/>
      <c r="F37" s="6"/>
    </row>
    <row r="38" spans="1:6" x14ac:dyDescent="0.3">
      <c r="A38" s="11"/>
      <c r="B38" s="6"/>
      <c r="C38" s="6"/>
      <c r="D38" s="6"/>
      <c r="E38" s="7"/>
      <c r="F38" s="6"/>
    </row>
    <row r="39" spans="1:6" x14ac:dyDescent="0.3">
      <c r="A39" s="11"/>
      <c r="B39" s="6"/>
      <c r="C39" s="6"/>
      <c r="D39" s="6"/>
      <c r="E39" s="7"/>
      <c r="F39" s="6"/>
    </row>
    <row r="40" spans="1:6" x14ac:dyDescent="0.3">
      <c r="A40" s="11"/>
      <c r="B40" s="6"/>
      <c r="C40" s="6"/>
      <c r="D40" s="6"/>
      <c r="E40" s="7"/>
      <c r="F40" s="6"/>
    </row>
    <row r="41" spans="1:6" x14ac:dyDescent="0.3">
      <c r="A41" s="11"/>
      <c r="B41" s="6"/>
      <c r="C41" s="6"/>
      <c r="D41" s="6"/>
      <c r="E41" s="7"/>
      <c r="F41" s="6"/>
    </row>
    <row r="42" spans="1:6" x14ac:dyDescent="0.3">
      <c r="A42" s="11"/>
      <c r="B42" s="6"/>
      <c r="C42" s="6"/>
      <c r="D42" s="6"/>
      <c r="E42" s="7"/>
      <c r="F42" s="6"/>
    </row>
    <row r="43" spans="1:6" x14ac:dyDescent="0.3">
      <c r="A43" s="11"/>
      <c r="B43" s="6"/>
      <c r="C43" s="6"/>
      <c r="D43" s="6"/>
      <c r="E43" s="7"/>
      <c r="F43" s="6"/>
    </row>
    <row r="44" spans="1:6" x14ac:dyDescent="0.3">
      <c r="A44" s="11"/>
      <c r="B44" s="6"/>
      <c r="C44" s="6"/>
      <c r="D44" s="6"/>
      <c r="E44" s="7"/>
      <c r="F44" s="6"/>
    </row>
    <row r="45" spans="1:6" x14ac:dyDescent="0.3">
      <c r="A45" s="11"/>
      <c r="B45" s="6"/>
      <c r="C45" s="6"/>
      <c r="D45" s="6"/>
      <c r="E45" s="7"/>
      <c r="F45" s="6"/>
    </row>
    <row r="46" spans="1:6" x14ac:dyDescent="0.3">
      <c r="A46" s="11"/>
      <c r="B46" s="6"/>
      <c r="C46" s="6"/>
      <c r="D46" s="6"/>
      <c r="E46" s="7"/>
      <c r="F46" s="6"/>
    </row>
    <row r="47" spans="1:6" x14ac:dyDescent="0.3">
      <c r="A47" s="11"/>
      <c r="B47" s="6"/>
      <c r="C47" s="6"/>
      <c r="D47" s="6"/>
      <c r="E47" s="7"/>
      <c r="F47" s="6"/>
    </row>
    <row r="48" spans="1:6" x14ac:dyDescent="0.3">
      <c r="A48" s="11"/>
      <c r="B48" s="6"/>
      <c r="C48" s="6"/>
      <c r="D48" s="6"/>
      <c r="E48" s="7"/>
      <c r="F48" s="6"/>
    </row>
    <row r="49" spans="1:6" x14ac:dyDescent="0.3">
      <c r="A49" s="11"/>
      <c r="B49" s="6"/>
      <c r="C49" s="6"/>
      <c r="D49" s="6"/>
      <c r="E49" s="7"/>
      <c r="F49" s="6"/>
    </row>
    <row r="50" spans="1:6" x14ac:dyDescent="0.3">
      <c r="A50" s="11"/>
      <c r="B50" s="6"/>
      <c r="C50" s="6"/>
      <c r="D50" s="6"/>
      <c r="E50" s="7"/>
      <c r="F50" s="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928F3-D581-4D08-B7DB-E51FBFB0BB27}">
  <sheetPr codeName="Feuil1"/>
  <dimension ref="A1:J2"/>
  <sheetViews>
    <sheetView workbookViewId="0">
      <selection activeCell="A2" sqref="A2"/>
    </sheetView>
  </sheetViews>
  <sheetFormatPr baseColWidth="10" defaultRowHeight="14.4" x14ac:dyDescent="0.3"/>
  <sheetData>
    <row r="1" spans="1:10" ht="15.6" x14ac:dyDescent="0.3">
      <c r="A1" s="5" t="s">
        <v>7</v>
      </c>
      <c r="B1" s="5" t="s">
        <v>8</v>
      </c>
      <c r="C1" s="5" t="s">
        <v>9</v>
      </c>
      <c r="D1" s="5" t="s">
        <v>10</v>
      </c>
      <c r="E1" s="5" t="s">
        <v>11</v>
      </c>
      <c r="F1" s="5" t="s">
        <v>12</v>
      </c>
      <c r="G1" s="5" t="s">
        <v>13</v>
      </c>
      <c r="H1" s="5" t="s">
        <v>14</v>
      </c>
      <c r="I1" s="5" t="s">
        <v>15</v>
      </c>
      <c r="J1" s="5" t="s">
        <v>16</v>
      </c>
    </row>
    <row r="2" spans="1:10" x14ac:dyDescent="0.3">
      <c r="A2" t="e">
        <f>COUNTIFS('Base de Données'!#REF!,"OK")</f>
        <v>#REF!</v>
      </c>
      <c r="B2" t="e">
        <f>COUNTIFS('Base de Données'!#REF!,"OK")</f>
        <v>#REF!</v>
      </c>
      <c r="C2" t="e">
        <f>COUNTIFS('Base de Données'!#REF!,"OK")</f>
        <v>#REF!</v>
      </c>
      <c r="D2" t="e">
        <f>COUNTIFS('Base de Données'!#REF!,"OK")</f>
        <v>#REF!</v>
      </c>
      <c r="E2" t="e">
        <f>COUNTIFS('Base de Données'!#REF!,"OK")</f>
        <v>#REF!</v>
      </c>
      <c r="F2" t="e">
        <f>COUNTIFS('Base de Données'!#REF!,"OK")</f>
        <v>#REF!</v>
      </c>
      <c r="G2" t="e">
        <f>COUNTIFS('Base de Données'!#REF!,"OK")</f>
        <v>#REF!</v>
      </c>
      <c r="H2" t="e">
        <f>COUNTIFS('Base de Données'!#REF!,"OK")</f>
        <v>#REF!</v>
      </c>
      <c r="I2" t="e">
        <f>COUNTIFS('Base de Données'!#REF!,"OK")</f>
        <v>#REF!</v>
      </c>
      <c r="J2" t="e">
        <f>COUNTIFS('Base de Données'!#REF!,"OK")</f>
        <v>#REF!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980AC-B833-41AC-96B5-97999F4E0DC4}">
  <sheetPr codeName="Feuil6"/>
  <dimension ref="B2:B10"/>
  <sheetViews>
    <sheetView workbookViewId="0">
      <selection activeCell="B10" sqref="B10"/>
    </sheetView>
  </sheetViews>
  <sheetFormatPr baseColWidth="10" defaultRowHeight="14.4" x14ac:dyDescent="0.3"/>
  <sheetData>
    <row r="2" spans="2:2" x14ac:dyDescent="0.3">
      <c r="B2" s="27"/>
    </row>
    <row r="3" spans="2:2" x14ac:dyDescent="0.3">
      <c r="B3" s="35" t="s">
        <v>265</v>
      </c>
    </row>
    <row r="4" spans="2:2" x14ac:dyDescent="0.3">
      <c r="B4" s="26" t="s">
        <v>260</v>
      </c>
    </row>
    <row r="5" spans="2:2" x14ac:dyDescent="0.3">
      <c r="B5" s="26" t="s">
        <v>261</v>
      </c>
    </row>
    <row r="6" spans="2:2" x14ac:dyDescent="0.3">
      <c r="B6" s="26" t="s">
        <v>258</v>
      </c>
    </row>
    <row r="7" spans="2:2" x14ac:dyDescent="0.3">
      <c r="B7" s="26" t="s">
        <v>259</v>
      </c>
    </row>
    <row r="8" spans="2:2" x14ac:dyDescent="0.3">
      <c r="B8" s="26" t="s">
        <v>262</v>
      </c>
    </row>
    <row r="9" spans="2:2" x14ac:dyDescent="0.3">
      <c r="B9" s="26" t="s">
        <v>263</v>
      </c>
    </row>
    <row r="10" spans="2:2" x14ac:dyDescent="0.3">
      <c r="B10" s="26" t="s">
        <v>264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Accueil</vt:lpstr>
      <vt:lpstr>Base de Données</vt:lpstr>
      <vt:lpstr>Listes</vt:lpstr>
      <vt:lpstr>Archives</vt:lpstr>
      <vt:lpstr>Feuil1</vt:lpstr>
      <vt:lpstr>Modif</vt:lpstr>
      <vt:lpstr>Archives!Actif</vt:lpstr>
      <vt:lpstr>Actif</vt:lpstr>
      <vt:lpstr>Archives!Listecategorie</vt:lpstr>
      <vt:lpstr>Listecategorie</vt:lpstr>
      <vt:lpstr>Archives!Listecotisations</vt:lpstr>
      <vt:lpstr>Listecotisations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Emeline BOEZ</dc:creator>
  <cp:lastModifiedBy>Jorissen Daniel</cp:lastModifiedBy>
  <cp:lastPrinted>2019-05-08T19:43:04Z</cp:lastPrinted>
  <dcterms:created xsi:type="dcterms:W3CDTF">2019-03-23T09:33:16Z</dcterms:created>
  <dcterms:modified xsi:type="dcterms:W3CDTF">2019-10-07T11:29:25Z</dcterms:modified>
</cp:coreProperties>
</file>