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 codeName="{B7FE6334-C1A2-E50D-BD3D-5F4D41BBC2E3}"/>
  <workbookPr codeName="ThisWorkbook" autoCompressPictures="0"/>
  <bookViews>
    <workbookView xWindow="5480" yWindow="3320" windowWidth="32580" windowHeight="12080"/>
  </bookViews>
  <sheets>
    <sheet name="APPT" sheetId="1" r:id="rId1"/>
    <sheet name="PORTE-FEUILLE" sheetId="2" r:id="rId2"/>
    <sheet name="Feuil3" sheetId="3" r:id="rId3"/>
  </sheets>
  <externalReferences>
    <externalReference r:id="rId4"/>
  </externalReferences>
  <definedNames>
    <definedName name="BANQUES">[1]BANQUES!$A$3:$A$17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1" i="1" l="1"/>
  <c r="X12" i="1"/>
  <c r="X13" i="1"/>
  <c r="X14" i="1"/>
  <c r="X15" i="1"/>
  <c r="X16" i="1"/>
  <c r="X17" i="1"/>
  <c r="X18" i="1"/>
  <c r="Y18" i="1"/>
  <c r="X10" i="1"/>
  <c r="M11" i="1"/>
  <c r="O11" i="1"/>
  <c r="Y11" i="1"/>
  <c r="M15" i="1"/>
  <c r="I15" i="1"/>
  <c r="O15" i="1"/>
  <c r="Y15" i="1"/>
  <c r="O16" i="1"/>
  <c r="Y16" i="1"/>
  <c r="O17" i="1"/>
  <c r="Y17" i="1"/>
  <c r="N11" i="1"/>
  <c r="N12" i="1"/>
  <c r="N13" i="1"/>
  <c r="N14" i="1"/>
  <c r="N15" i="1"/>
  <c r="N16" i="1"/>
  <c r="N17" i="1"/>
  <c r="N18" i="1"/>
  <c r="M12" i="1"/>
  <c r="O12" i="1"/>
  <c r="Y12" i="1"/>
  <c r="M13" i="1"/>
  <c r="M14" i="1"/>
  <c r="O14" i="1"/>
  <c r="Y14" i="1"/>
  <c r="M10" i="1"/>
  <c r="I13" i="1"/>
  <c r="O13" i="1"/>
  <c r="Y13" i="1"/>
  <c r="I10" i="1"/>
  <c r="N10" i="1"/>
  <c r="O10" i="1"/>
  <c r="Y10" i="1"/>
  <c r="I11" i="2"/>
</calcChain>
</file>

<file path=xl/sharedStrings.xml><?xml version="1.0" encoding="utf-8"?>
<sst xmlns="http://schemas.openxmlformats.org/spreadsheetml/2006/main" count="42" uniqueCount="34">
  <si>
    <t>ECHEANCE</t>
  </si>
  <si>
    <t>DATE</t>
  </si>
  <si>
    <t>CHQ N°</t>
  </si>
  <si>
    <t>BANQUE</t>
  </si>
  <si>
    <t>RESERVATAIRE</t>
  </si>
  <si>
    <t>ILOT</t>
  </si>
  <si>
    <t>IM</t>
  </si>
  <si>
    <t>N° DU BIEN</t>
  </si>
  <si>
    <t>VALEUR EN DHS</t>
  </si>
  <si>
    <t>APP</t>
  </si>
  <si>
    <t>NIVEAU</t>
  </si>
  <si>
    <t>SUP</t>
  </si>
  <si>
    <t>RECU N°</t>
  </si>
  <si>
    <t>DECAISSEUR</t>
  </si>
  <si>
    <t>PRIX DE VENTE</t>
  </si>
  <si>
    <t>PRIX DU M²</t>
  </si>
  <si>
    <t>PARKING</t>
  </si>
  <si>
    <t>SUP PARKING</t>
  </si>
  <si>
    <t>PRIX PARKING</t>
  </si>
  <si>
    <t>SUP GLOBALE</t>
  </si>
  <si>
    <t>PRIX GLOBAL</t>
  </si>
  <si>
    <t>AVANCE 1</t>
  </si>
  <si>
    <t>AVANCE 2</t>
  </si>
  <si>
    <t>AVANCE 3</t>
  </si>
  <si>
    <t>AVANCE 4</t>
  </si>
  <si>
    <t>TOTAL DES AVANCES</t>
  </si>
  <si>
    <t>RESTE A ENCAISSER</t>
  </si>
  <si>
    <t>RDC</t>
  </si>
  <si>
    <t>MR DOROTI</t>
  </si>
  <si>
    <t>MR JUNIOR</t>
  </si>
  <si>
    <t>OUI</t>
  </si>
  <si>
    <t>MR FILOL</t>
  </si>
  <si>
    <t>MR DIMARTI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</si>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</sst>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  <font>
      <b/>
      <sz val="12"/>
      <color theme="1"/>
      <name val="Calibri"/>
      <family val="2"/>
      <scheme val="minor"/>
    </font>
    <font>
      <b/>
      <sz val="11"/>
      <name val="Tw Cen MT"/>
      <family val="2"/>
    </font>
    <font>
      <b/>
      <sz val="9"/>
      <name val="Tw Cen MT"/>
      <family val="2"/>
    </font>
    <font>
      <b/>
      <sz val="11"/>
      <name val="Arial"/>
      <family val="2"/>
    </font>
    <font>
      <sz val="11"/>
      <name val="Franklin Gothic Dem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1" fillId="4" borderId="2" xfId="0" applyNumberFormat="1" applyFont="1" applyFill="1" applyBorder="1" applyAlignment="1">
      <alignment horizontal="center" vertical="center" wrapText="1"/>
    </xf>
    <xf numFmtId="1" fontId="1" fillId="5" borderId="2" xfId="0" applyNumberFormat="1" applyFont="1" applyFill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4" fontId="4" fillId="0" borderId="3" xfId="0" applyNumberFormat="1" applyFont="1" applyBorder="1" applyAlignment="1">
      <alignment vertical="center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vertical="center" wrapText="1"/>
      <protection hidden="1"/>
    </xf>
    <xf numFmtId="0" fontId="5" fillId="0" borderId="0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1" fontId="7" fillId="0" borderId="3" xfId="0" applyNumberFormat="1" applyFont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left" vertical="center" wrapText="1"/>
      <protection hidden="1"/>
    </xf>
    <xf numFmtId="4" fontId="7" fillId="0" borderId="1" xfId="0" applyNumberFormat="1" applyFont="1" applyBorder="1" applyAlignment="1" applyProtection="1">
      <alignment horizontal="center" vertical="center"/>
      <protection hidden="1"/>
    </xf>
    <xf numFmtId="4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4" fontId="7" fillId="0" borderId="3" xfId="0" applyNumberFormat="1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Fill="1" applyBorder="1" applyAlignment="1" applyProtection="1">
      <alignment horizontal="center" vertical="center"/>
      <protection hidden="1"/>
    </xf>
    <xf numFmtId="4" fontId="7" fillId="7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" fontId="7" fillId="0" borderId="1" xfId="0" applyNumberFormat="1" applyFont="1" applyBorder="1" applyAlignment="1" applyProtection="1">
      <alignment horizontal="center" vertical="center"/>
      <protection hidden="1"/>
    </xf>
    <xf numFmtId="4" fontId="7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ENTE%20RESIDENCE%20LA%20CITRI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PARTEMENTS"/>
      <sheetName val="MAGASINS"/>
      <sheetName val="STOCK APP"/>
      <sheetName val="STOCK MAG"/>
      <sheetName val="ANOMALIE"/>
      <sheetName val="ENCOURS"/>
      <sheetName val="PORTE-FEUILLE"/>
      <sheetName val="IMPAYE"/>
      <sheetName val="TOTAL"/>
      <sheetName val="VENDU MAG"/>
      <sheetName val="BAN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AL BARID BANK</v>
          </cell>
        </row>
        <row r="4">
          <cell r="A4" t="str">
            <v>AWB</v>
          </cell>
        </row>
        <row r="5">
          <cell r="A5" t="str">
            <v>BMCE</v>
          </cell>
        </row>
        <row r="6">
          <cell r="A6" t="str">
            <v>BMCI</v>
          </cell>
        </row>
        <row r="7">
          <cell r="A7" t="str">
            <v>BNP PARIS BAS</v>
          </cell>
        </row>
        <row r="8">
          <cell r="A8" t="str">
            <v>BP</v>
          </cell>
        </row>
        <row r="9">
          <cell r="A9" t="str">
            <v>CDM</v>
          </cell>
        </row>
        <row r="10">
          <cell r="A10" t="str">
            <v>CIH</v>
          </cell>
        </row>
        <row r="11">
          <cell r="A11" t="str">
            <v>LA BANQUE POSTALE</v>
          </cell>
        </row>
        <row r="12">
          <cell r="A12" t="str">
            <v>SGMB</v>
          </cell>
        </row>
        <row r="13">
          <cell r="A13" t="str">
            <v>SOCIETE GENERALE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9:Y18"/>
  <sheetViews>
    <sheetView tabSelected="1" workbookViewId="0">
      <selection activeCell="H20" sqref="H20"/>
    </sheetView>
  </sheetViews>
  <sheetFormatPr baseColWidth="10" defaultRowHeight="14" x14ac:dyDescent="0"/>
  <cols>
    <col min="6" max="6" width="8.5" customWidth="1"/>
    <col min="7" max="7" width="16" customWidth="1"/>
    <col min="8" max="8" width="25.83203125" customWidth="1"/>
    <col min="9" max="9" width="17.1640625" bestFit="1" customWidth="1"/>
    <col min="15" max="15" width="13" bestFit="1" customWidth="1"/>
    <col min="25" max="25" width="13" bestFit="1" customWidth="1"/>
  </cols>
  <sheetData>
    <row r="9" spans="1:25" s="19" customFormat="1" ht="37" customHeight="1">
      <c r="A9" s="16" t="s">
        <v>5</v>
      </c>
      <c r="B9" s="16" t="s">
        <v>6</v>
      </c>
      <c r="C9" s="16" t="s">
        <v>9</v>
      </c>
      <c r="D9" s="17" t="s">
        <v>10</v>
      </c>
      <c r="E9" s="16" t="s">
        <v>11</v>
      </c>
      <c r="F9" s="17" t="s">
        <v>12</v>
      </c>
      <c r="G9" s="18" t="s">
        <v>4</v>
      </c>
      <c r="H9" s="18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7" t="s">
        <v>19</v>
      </c>
      <c r="O9" s="17" t="s">
        <v>20</v>
      </c>
      <c r="P9" s="17" t="s">
        <v>21</v>
      </c>
      <c r="Q9" s="17" t="s">
        <v>1</v>
      </c>
      <c r="R9" s="17" t="s">
        <v>22</v>
      </c>
      <c r="S9" s="17" t="s">
        <v>1</v>
      </c>
      <c r="T9" s="17" t="s">
        <v>23</v>
      </c>
      <c r="U9" s="17" t="s">
        <v>1</v>
      </c>
      <c r="V9" s="17" t="s">
        <v>24</v>
      </c>
      <c r="W9" s="17" t="s">
        <v>1</v>
      </c>
      <c r="X9" s="17" t="s">
        <v>25</v>
      </c>
      <c r="Y9" s="17" t="s">
        <v>26</v>
      </c>
    </row>
    <row r="10" spans="1:25" s="29" customFormat="1" ht="15">
      <c r="A10" s="20">
        <v>30</v>
      </c>
      <c r="B10" s="20">
        <v>1</v>
      </c>
      <c r="C10" s="20">
        <v>1</v>
      </c>
      <c r="D10" s="20" t="s">
        <v>27</v>
      </c>
      <c r="E10" s="20">
        <v>80</v>
      </c>
      <c r="F10" s="21">
        <v>123</v>
      </c>
      <c r="G10" s="22" t="s">
        <v>28</v>
      </c>
      <c r="H10" s="22" t="s">
        <v>29</v>
      </c>
      <c r="I10" s="23">
        <f>J10*E10</f>
        <v>1200000</v>
      </c>
      <c r="J10" s="24">
        <v>15000</v>
      </c>
      <c r="K10" s="24" t="s">
        <v>30</v>
      </c>
      <c r="L10" s="25">
        <v>18</v>
      </c>
      <c r="M10" s="23">
        <f>L10*J10/2</f>
        <v>135000</v>
      </c>
      <c r="N10" s="21">
        <f>L10+E10</f>
        <v>98</v>
      </c>
      <c r="O10" s="23">
        <f>M10+I10</f>
        <v>1335000</v>
      </c>
      <c r="P10" s="26">
        <v>50000</v>
      </c>
      <c r="Q10" s="27">
        <v>42668</v>
      </c>
      <c r="R10" s="26">
        <v>80000</v>
      </c>
      <c r="S10" s="27">
        <v>42807</v>
      </c>
      <c r="T10" s="26"/>
      <c r="U10" s="27"/>
      <c r="V10" s="26"/>
      <c r="W10" s="27"/>
      <c r="X10" s="28">
        <f>P10+R10+T10+V10</f>
        <v>130000</v>
      </c>
      <c r="Y10" s="24">
        <f>O10-X10</f>
        <v>1205000</v>
      </c>
    </row>
    <row r="11" spans="1:25" s="29" customFormat="1" ht="15">
      <c r="A11" s="20">
        <v>30</v>
      </c>
      <c r="B11" s="30">
        <v>1</v>
      </c>
      <c r="C11" s="30">
        <v>2</v>
      </c>
      <c r="D11" s="20">
        <v>1</v>
      </c>
      <c r="E11" s="20">
        <v>82</v>
      </c>
      <c r="F11" s="31"/>
      <c r="G11" s="22"/>
      <c r="H11" s="22"/>
      <c r="I11" s="23"/>
      <c r="J11" s="24"/>
      <c r="K11" s="24"/>
      <c r="L11" s="25"/>
      <c r="M11" s="23">
        <f t="shared" ref="M11:M15" si="0">L11*J11/2</f>
        <v>0</v>
      </c>
      <c r="N11" s="21">
        <f t="shared" ref="N11:N18" si="1">L11+E11</f>
        <v>82</v>
      </c>
      <c r="O11" s="23">
        <f t="shared" ref="O11:O17" si="2">M11+I11</f>
        <v>0</v>
      </c>
      <c r="P11" s="32"/>
      <c r="Q11" s="27"/>
      <c r="R11" s="32"/>
      <c r="S11" s="27"/>
      <c r="T11" s="32"/>
      <c r="U11" s="27"/>
      <c r="V11" s="32"/>
      <c r="W11" s="27"/>
      <c r="X11" s="28">
        <f t="shared" ref="X11:X18" si="3">P11+R11+T11+V11</f>
        <v>0</v>
      </c>
      <c r="Y11" s="24">
        <f t="shared" ref="Y11:Y18" si="4">O11-X11</f>
        <v>0</v>
      </c>
    </row>
    <row r="12" spans="1:25" s="29" customFormat="1" ht="15">
      <c r="A12" s="20">
        <v>30</v>
      </c>
      <c r="B12" s="30">
        <v>1</v>
      </c>
      <c r="C12" s="30">
        <v>3</v>
      </c>
      <c r="D12" s="20">
        <v>1</v>
      </c>
      <c r="E12" s="20">
        <v>64</v>
      </c>
      <c r="F12" s="31"/>
      <c r="G12" s="22"/>
      <c r="H12" s="22"/>
      <c r="I12" s="23"/>
      <c r="J12" s="24"/>
      <c r="K12" s="24"/>
      <c r="L12" s="25"/>
      <c r="M12" s="23">
        <f t="shared" si="0"/>
        <v>0</v>
      </c>
      <c r="N12" s="21">
        <f t="shared" si="1"/>
        <v>64</v>
      </c>
      <c r="O12" s="23">
        <f t="shared" si="2"/>
        <v>0</v>
      </c>
      <c r="P12" s="32"/>
      <c r="Q12" s="27"/>
      <c r="R12" s="32"/>
      <c r="S12" s="27"/>
      <c r="T12" s="32"/>
      <c r="U12" s="27"/>
      <c r="V12" s="32"/>
      <c r="W12" s="27"/>
      <c r="X12" s="28">
        <f t="shared" si="3"/>
        <v>0</v>
      </c>
      <c r="Y12" s="24">
        <f t="shared" si="4"/>
        <v>0</v>
      </c>
    </row>
    <row r="13" spans="1:25" s="29" customFormat="1" ht="15">
      <c r="A13" s="20">
        <v>30</v>
      </c>
      <c r="B13" s="30">
        <v>1</v>
      </c>
      <c r="C13" s="30">
        <v>4</v>
      </c>
      <c r="D13" s="20">
        <v>1</v>
      </c>
      <c r="E13" s="20">
        <v>96</v>
      </c>
      <c r="F13" s="31">
        <v>45</v>
      </c>
      <c r="G13" s="22" t="s">
        <v>31</v>
      </c>
      <c r="H13" s="22" t="s">
        <v>32</v>
      </c>
      <c r="I13" s="23">
        <f>J13*E13</f>
        <v>1392000</v>
      </c>
      <c r="J13" s="24">
        <v>14500</v>
      </c>
      <c r="K13" s="24" t="s">
        <v>33</v>
      </c>
      <c r="L13" s="25">
        <v>0</v>
      </c>
      <c r="M13" s="23">
        <f t="shared" si="0"/>
        <v>0</v>
      </c>
      <c r="N13" s="21">
        <f t="shared" si="1"/>
        <v>96</v>
      </c>
      <c r="O13" s="23">
        <f t="shared" si="2"/>
        <v>1392000</v>
      </c>
      <c r="P13" s="32">
        <v>150000</v>
      </c>
      <c r="Q13" s="27">
        <v>42717</v>
      </c>
      <c r="R13" s="32">
        <v>20000</v>
      </c>
      <c r="S13" s="27">
        <v>42870</v>
      </c>
      <c r="T13" s="32"/>
      <c r="U13" s="27"/>
      <c r="V13" s="32"/>
      <c r="W13" s="27"/>
      <c r="X13" s="28">
        <f t="shared" si="3"/>
        <v>170000</v>
      </c>
      <c r="Y13" s="24">
        <f t="shared" si="4"/>
        <v>1222000</v>
      </c>
    </row>
    <row r="14" spans="1:25" s="29" customFormat="1" ht="15">
      <c r="A14" s="20">
        <v>30</v>
      </c>
      <c r="B14" s="30">
        <v>1</v>
      </c>
      <c r="C14" s="30">
        <v>5</v>
      </c>
      <c r="D14" s="20">
        <v>1</v>
      </c>
      <c r="E14" s="20">
        <v>100</v>
      </c>
      <c r="F14" s="31"/>
      <c r="G14" s="22"/>
      <c r="H14" s="22"/>
      <c r="I14" s="23"/>
      <c r="J14" s="24"/>
      <c r="K14" s="24"/>
      <c r="L14" s="25"/>
      <c r="M14" s="23">
        <f t="shared" si="0"/>
        <v>0</v>
      </c>
      <c r="N14" s="21">
        <f t="shared" si="1"/>
        <v>100</v>
      </c>
      <c r="O14" s="23">
        <f t="shared" si="2"/>
        <v>0</v>
      </c>
      <c r="P14" s="32"/>
      <c r="Q14" s="27"/>
      <c r="R14" s="32"/>
      <c r="S14" s="27"/>
      <c r="T14" s="32"/>
      <c r="U14" s="27"/>
      <c r="V14" s="32"/>
      <c r="W14" s="27"/>
      <c r="X14" s="28">
        <f t="shared" si="3"/>
        <v>0</v>
      </c>
      <c r="Y14" s="24">
        <f t="shared" si="4"/>
        <v>0</v>
      </c>
    </row>
    <row r="15" spans="1:25" s="29" customFormat="1" ht="15">
      <c r="A15" s="20">
        <v>30</v>
      </c>
      <c r="B15" s="30">
        <v>1</v>
      </c>
      <c r="C15" s="30">
        <v>6</v>
      </c>
      <c r="D15" s="20">
        <v>2</v>
      </c>
      <c r="E15" s="20">
        <v>120</v>
      </c>
      <c r="F15" s="31">
        <v>100</v>
      </c>
      <c r="G15" s="22"/>
      <c r="H15" s="22"/>
      <c r="I15" s="23">
        <f>J15*E15</f>
        <v>1920000</v>
      </c>
      <c r="J15" s="24">
        <v>16000</v>
      </c>
      <c r="K15" s="24" t="s">
        <v>30</v>
      </c>
      <c r="L15" s="25">
        <v>22</v>
      </c>
      <c r="M15" s="23">
        <f t="shared" si="0"/>
        <v>176000</v>
      </c>
      <c r="N15" s="21">
        <f t="shared" si="1"/>
        <v>142</v>
      </c>
      <c r="O15" s="23">
        <f t="shared" si="2"/>
        <v>2096000</v>
      </c>
      <c r="P15" s="32">
        <v>250000</v>
      </c>
      <c r="Q15" s="27">
        <v>42799</v>
      </c>
      <c r="R15" s="32"/>
      <c r="S15" s="27"/>
      <c r="T15" s="32"/>
      <c r="U15" s="27"/>
      <c r="V15" s="32"/>
      <c r="W15" s="27"/>
      <c r="X15" s="28">
        <f t="shared" si="3"/>
        <v>250000</v>
      </c>
      <c r="Y15" s="24">
        <f t="shared" si="4"/>
        <v>1846000</v>
      </c>
    </row>
    <row r="16" spans="1:25" s="29" customFormat="1" ht="15">
      <c r="A16" s="20">
        <v>30</v>
      </c>
      <c r="B16" s="30">
        <v>1</v>
      </c>
      <c r="C16" s="30">
        <v>7</v>
      </c>
      <c r="D16" s="20">
        <v>2</v>
      </c>
      <c r="E16" s="20">
        <v>86</v>
      </c>
      <c r="F16" s="31"/>
      <c r="G16" s="22"/>
      <c r="H16" s="22"/>
      <c r="I16" s="23"/>
      <c r="J16" s="24"/>
      <c r="K16" s="24"/>
      <c r="L16" s="25"/>
      <c r="M16" s="23"/>
      <c r="N16" s="21">
        <f t="shared" si="1"/>
        <v>86</v>
      </c>
      <c r="O16" s="23">
        <f t="shared" si="2"/>
        <v>0</v>
      </c>
      <c r="P16" s="32"/>
      <c r="Q16" s="27"/>
      <c r="R16" s="32"/>
      <c r="S16" s="27"/>
      <c r="T16" s="32"/>
      <c r="U16" s="27"/>
      <c r="V16" s="32"/>
      <c r="W16" s="27"/>
      <c r="X16" s="28">
        <f t="shared" si="3"/>
        <v>0</v>
      </c>
      <c r="Y16" s="24">
        <f t="shared" si="4"/>
        <v>0</v>
      </c>
    </row>
    <row r="17" spans="1:25" s="29" customFormat="1" ht="15">
      <c r="A17" s="20">
        <v>30</v>
      </c>
      <c r="B17" s="30">
        <v>1</v>
      </c>
      <c r="C17" s="30">
        <v>8</v>
      </c>
      <c r="D17" s="20">
        <v>2</v>
      </c>
      <c r="E17" s="20">
        <v>93</v>
      </c>
      <c r="F17" s="31"/>
      <c r="G17" s="22"/>
      <c r="H17" s="22"/>
      <c r="I17" s="23"/>
      <c r="J17" s="24"/>
      <c r="K17" s="24"/>
      <c r="L17" s="25"/>
      <c r="M17" s="23"/>
      <c r="N17" s="21">
        <f t="shared" si="1"/>
        <v>93</v>
      </c>
      <c r="O17" s="23">
        <f t="shared" si="2"/>
        <v>0</v>
      </c>
      <c r="P17" s="32"/>
      <c r="Q17" s="27"/>
      <c r="R17" s="32"/>
      <c r="S17" s="27"/>
      <c r="T17" s="32"/>
      <c r="U17" s="27"/>
      <c r="V17" s="32"/>
      <c r="W17" s="27"/>
      <c r="X17" s="28">
        <f t="shared" si="3"/>
        <v>0</v>
      </c>
      <c r="Y17" s="24">
        <f t="shared" si="4"/>
        <v>0</v>
      </c>
    </row>
    <row r="18" spans="1:25" s="29" customFormat="1" ht="17.25" customHeight="1">
      <c r="A18" s="20">
        <v>30</v>
      </c>
      <c r="B18" s="30">
        <v>1</v>
      </c>
      <c r="C18" s="30">
        <v>9</v>
      </c>
      <c r="D18" s="20">
        <v>2</v>
      </c>
      <c r="E18" s="20">
        <v>54</v>
      </c>
      <c r="F18" s="31"/>
      <c r="G18" s="22"/>
      <c r="H18" s="22"/>
      <c r="I18" s="23"/>
      <c r="J18" s="24"/>
      <c r="K18" s="24"/>
      <c r="L18" s="25"/>
      <c r="M18" s="23"/>
      <c r="N18" s="21">
        <f t="shared" si="1"/>
        <v>54</v>
      </c>
      <c r="O18" s="23"/>
      <c r="P18" s="32"/>
      <c r="Q18" s="27"/>
      <c r="R18" s="32"/>
      <c r="S18" s="27"/>
      <c r="T18" s="32"/>
      <c r="U18" s="27"/>
      <c r="V18" s="32"/>
      <c r="W18" s="27"/>
      <c r="X18" s="28">
        <f t="shared" si="3"/>
        <v>0</v>
      </c>
      <c r="Y18" s="24">
        <f t="shared" si="4"/>
        <v>0</v>
      </c>
    </row>
  </sheetData>
  <conditionalFormatting sqref="U10:W18 Q10:Q18 S10:S18">
    <cfRule type="cellIs" dxfId="12" priority="11" operator="greaterThan">
      <formula>TODAY()</formula>
    </cfRule>
  </conditionalFormatting>
  <conditionalFormatting sqref="G10:H18">
    <cfRule type="containsBlanks" dxfId="11" priority="10">
      <formula>LEN(TRIM(G10))=0</formula>
    </cfRule>
  </conditionalFormatting>
  <conditionalFormatting sqref="K10:K18">
    <cfRule type="containsText" dxfId="10" priority="7" stopIfTrue="1" operator="containsText" text="OUI">
      <formula>NOT(ISERROR(SEARCH("OUI",K10)))</formula>
    </cfRule>
  </conditionalFormatting>
  <conditionalFormatting sqref="K10:K18">
    <cfRule type="containsText" dxfId="9" priority="6" stopIfTrue="1" operator="containsText" text="NON">
      <formula>NOT(ISERROR(SEARCH("NON",K10)))</formula>
    </cfRule>
  </conditionalFormatting>
  <conditionalFormatting sqref="J10:J18">
    <cfRule type="cellIs" dxfId="8" priority="5" operator="greaterThan">
      <formula>10000</formula>
    </cfRule>
  </conditionalFormatting>
  <dataValidations count="2">
    <dataValidation type="list" allowBlank="1" showInputMessage="1" showErrorMessage="1" sqref="D10:D18">
      <formula1>"RDC,1,2,3,4"</formula1>
    </dataValidation>
    <dataValidation type="list" allowBlank="1" showInputMessage="1" showErrorMessage="1" sqref="K10:K18">
      <formula1>"OUI,NON,--"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6:I11"/>
  <sheetViews>
    <sheetView workbookViewId="0">
      <selection activeCell="K11" sqref="K11"/>
    </sheetView>
  </sheetViews>
  <sheetFormatPr baseColWidth="10" defaultRowHeight="14" x14ac:dyDescent="0"/>
  <cols>
    <col min="5" max="5" width="15.5" bestFit="1" customWidth="1"/>
  </cols>
  <sheetData>
    <row r="6" spans="1:9" ht="28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5" t="s">
        <v>5</v>
      </c>
      <c r="G6" s="2" t="s">
        <v>6</v>
      </c>
      <c r="H6" s="6" t="s">
        <v>7</v>
      </c>
      <c r="I6" s="7" t="s">
        <v>8</v>
      </c>
    </row>
    <row r="7" spans="1:9">
      <c r="A7" s="8"/>
      <c r="B7" s="9"/>
      <c r="C7" s="10"/>
      <c r="D7" s="11"/>
      <c r="E7" s="11"/>
      <c r="F7" s="12"/>
      <c r="G7" s="10"/>
      <c r="H7" s="10"/>
      <c r="I7" s="13"/>
    </row>
    <row r="8" spans="1:9">
      <c r="A8" s="8"/>
      <c r="B8" s="9"/>
      <c r="C8" s="10"/>
      <c r="D8" s="11"/>
      <c r="E8" s="11"/>
      <c r="F8" s="12"/>
      <c r="G8" s="10"/>
      <c r="H8" s="10"/>
      <c r="I8" s="13"/>
    </row>
    <row r="9" spans="1:9">
      <c r="A9" s="8"/>
      <c r="B9" s="9"/>
      <c r="C9" s="10"/>
      <c r="D9" s="11"/>
      <c r="E9" s="11"/>
      <c r="F9" s="12"/>
      <c r="G9" s="10"/>
      <c r="H9" s="10"/>
      <c r="I9" s="13"/>
    </row>
    <row r="10" spans="1:9">
      <c r="A10" s="8"/>
      <c r="B10" s="9"/>
      <c r="C10" s="10"/>
      <c r="D10" s="11"/>
      <c r="E10" s="11"/>
      <c r="F10" s="12"/>
      <c r="G10" s="10"/>
      <c r="H10" s="10"/>
      <c r="I10" s="13"/>
    </row>
    <row r="11" spans="1:9" ht="15">
      <c r="D11" s="14"/>
      <c r="I11" s="15">
        <f>SUM(I7:I10)</f>
        <v>0</v>
      </c>
    </row>
  </sheetData>
  <conditionalFormatting sqref="A8:A10">
    <cfRule type="cellIs" dxfId="7" priority="8" operator="lessThanOrEqual">
      <formula>0</formula>
    </cfRule>
  </conditionalFormatting>
  <conditionalFormatting sqref="A8:A10 C8:I10">
    <cfRule type="timePeriod" dxfId="6" priority="7" timePeriod="today">
      <formula>FLOOR(A8,1)=TODAY()</formula>
    </cfRule>
  </conditionalFormatting>
  <conditionalFormatting sqref="A8:A10">
    <cfRule type="cellIs" dxfId="5" priority="5" operator="equal">
      <formula>1</formula>
    </cfRule>
    <cfRule type="cellIs" dxfId="4" priority="6" operator="lessThanOrEqual">
      <formula>0</formula>
    </cfRule>
  </conditionalFormatting>
  <conditionalFormatting sqref="A7">
    <cfRule type="cellIs" dxfId="3" priority="4" operator="lessThanOrEqual">
      <formula>0</formula>
    </cfRule>
  </conditionalFormatting>
  <conditionalFormatting sqref="A7 C7:I7">
    <cfRule type="timePeriod" dxfId="2" priority="3" timePeriod="today">
      <formula>FLOOR(A7,1)=TODAY()</formula>
    </cfRule>
  </conditionalFormatting>
  <conditionalFormatting sqref="A7">
    <cfRule type="cellIs" dxfId="1" priority="1" operator="equal">
      <formula>1</formula>
    </cfRule>
    <cfRule type="cellIs" dxfId="0" priority="2" operator="lessThanOrEqual">
      <formula>0</formula>
    </cfRule>
  </conditionalFormatting>
  <dataValidations count="1">
    <dataValidation type="list" allowBlank="1" showInputMessage="1" showErrorMessage="1" sqref="D11">
      <formula1>BANQUES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APPT</vt:lpstr>
      <vt:lpstr>PORTE-FEUILLE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Djn</cp:lastModifiedBy>
  <dcterms:created xsi:type="dcterms:W3CDTF">2016-12-22T14:37:25Z</dcterms:created>
  <dcterms:modified xsi:type="dcterms:W3CDTF">2017-01-02T21:45:49Z</dcterms:modified>
</cp:coreProperties>
</file>